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F24826026964CCE9/Documents/"/>
    </mc:Choice>
  </mc:AlternateContent>
  <xr:revisionPtr revIDLastSave="2451" documentId="8_{B24780AD-D2AB-48D5-8D31-A7A51F798D72}" xr6:coauthVersionLast="47" xr6:coauthVersionMax="47" xr10:uidLastSave="{8E5D0412-92BE-40CC-8F02-BCF8EACB0462}"/>
  <bookViews>
    <workbookView xWindow="-110" yWindow="-110" windowWidth="19420" windowHeight="10300" firstSheet="2" activeTab="5" xr2:uid="{F8C33513-61DB-4656-A852-422736236CA0}"/>
  </bookViews>
  <sheets>
    <sheet name="Overview" sheetId="5" r:id="rId1"/>
    <sheet name="Statistical Insights" sheetId="4" state="hidden" r:id="rId2"/>
    <sheet name="Customer Records" sheetId="1" r:id="rId3"/>
    <sheet name="Descriptive Stats" sheetId="3" r:id="rId4"/>
    <sheet name="ANALYSIS" sheetId="6" r:id="rId5"/>
    <sheet name="DASHBOARD" sheetId="13" r:id="rId6"/>
    <sheet name="Sheet1" sheetId="14" state="hidden" r:id="rId7"/>
    <sheet name="Numeric Extract" sheetId="2" state="hidden" r:id="rId8"/>
  </sheets>
  <definedNames>
    <definedName name="_xlchart.v1.0" hidden="1">'Customer Records'!$S$2:$S$7044</definedName>
    <definedName name="_xlchart.v1.1" hidden="1">'Customer Records'!$F$2:$F$7044</definedName>
    <definedName name="_xlchart.v1.2" hidden="1">'Customer Records'!$S$2:$S$7044</definedName>
    <definedName name="Slicer_Charge_Category">#N/A</definedName>
    <definedName name="Slicer_Contract">#N/A</definedName>
    <definedName name="Slicer_MultipleLine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Y23" i="6" l="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B23" i="4"/>
  <c r="C23" i="4"/>
  <c r="B24" i="4"/>
  <c r="C24" i="4"/>
  <c r="B25" i="4"/>
  <c r="C25" i="4"/>
  <c r="B16" i="4"/>
  <c r="C16" i="4"/>
  <c r="D16" i="4"/>
  <c r="E16" i="4"/>
  <c r="F16" i="4"/>
  <c r="B17" i="4"/>
  <c r="C17" i="4"/>
  <c r="D17" i="4"/>
  <c r="E17" i="4"/>
  <c r="F17" i="4"/>
  <c r="B18" i="4"/>
  <c r="C18" i="4"/>
  <c r="D18" i="4"/>
  <c r="E18" i="4"/>
  <c r="F18" i="4"/>
  <c r="B19" i="4"/>
  <c r="C19" i="4"/>
  <c r="D19" i="4"/>
  <c r="E19" i="4"/>
  <c r="F19" i="4"/>
  <c r="G5" i="4"/>
  <c r="E5" i="4"/>
  <c r="C5" i="4"/>
  <c r="A5" i="4"/>
  <c r="D8" i="6"/>
  <c r="Y3" i="6"/>
  <c r="Y9" i="6"/>
  <c r="CW10" i="6"/>
  <c r="AD3" i="6"/>
  <c r="D5" i="6"/>
  <c r="D11" i="6"/>
  <c r="D10" i="6"/>
  <c r="AD5" i="6"/>
  <c r="K13" i="6" l="1"/>
</calcChain>
</file>

<file path=xl/sharedStrings.xml><?xml version="1.0" encoding="utf-8"?>
<sst xmlns="http://schemas.openxmlformats.org/spreadsheetml/2006/main" count="120080" uniqueCount="7143">
  <si>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</si>
  <si>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</si>
  <si>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</si>
  <si>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</si>
  <si>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</si>
  <si>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</si>
  <si>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</si>
  <si>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</si>
  <si>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</si>
  <si>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</si>
  <si>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</si>
  <si>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</si>
  <si>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</si>
  <si>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</si>
  <si>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</si>
  <si>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</si>
  <si>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</si>
  <si>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</si>
  <si>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</si>
  <si>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</si>
  <si>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</si>
  <si>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</si>
  <si>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</si>
  <si>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</si>
  <si>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</si>
  <si>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</si>
  <si>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</si>
  <si>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</si>
  <si>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</si>
  <si>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</si>
  <si>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</si>
  <si>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</si>
  <si>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</si>
  <si>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</si>
  <si>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</si>
  <si>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</si>
  <si>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</si>
  <si>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</si>
  <si>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</si>
  <si>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</si>
  <si>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</si>
  <si>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</si>
  <si>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</si>
  <si>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</si>
  <si>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</si>
  <si>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</si>
  <si>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</si>
  <si>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</si>
  <si>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</si>
  <si>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</si>
  <si>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</si>
  <si>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</si>
  <si>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</si>
  <si>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</si>
  <si>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</si>
  <si>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</si>
  <si>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</si>
  <si>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</si>
  <si>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</si>
  <si>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</si>
  <si>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</si>
  <si>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</si>
  <si>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</si>
  <si>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</si>
  <si>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</si>
  <si>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</si>
  <si>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</si>
  <si>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</si>
  <si>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</si>
  <si>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</si>
  <si>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</si>
  <si>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</si>
  <si>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</si>
  <si>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</si>
  <si>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</si>
  <si>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</si>
  <si>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</si>
  <si>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</si>
  <si>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</si>
  <si>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</si>
  <si>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</si>
  <si>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</si>
  <si>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</si>
  <si>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</si>
  <si>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</si>
  <si>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</si>
  <si>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</si>
  <si>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</si>
  <si>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</si>
  <si>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</si>
  <si>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</si>
  <si>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</si>
  <si>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</si>
  <si>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</si>
  <si>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</si>
  <si>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</si>
  <si>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</si>
  <si>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</si>
  <si>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</si>
  <si>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</si>
  <si>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</si>
  <si>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</si>
  <si>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</si>
  <si>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</si>
  <si>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</si>
  <si>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</si>
  <si>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</si>
  <si>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</si>
  <si>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</si>
  <si>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</si>
  <si>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</si>
  <si>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</si>
  <si>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</si>
  <si>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</si>
  <si>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</si>
  <si>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</si>
  <si>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</si>
  <si>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</si>
  <si>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</si>
  <si>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</si>
  <si>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</si>
  <si>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</si>
  <si>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</si>
  <si>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</si>
  <si>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</si>
  <si>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</si>
  <si>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</si>
  <si>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</si>
  <si>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</si>
  <si>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</si>
  <si>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</si>
  <si>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</si>
  <si>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</si>
  <si>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</si>
  <si>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</si>
  <si>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</si>
  <si>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</si>
  <si>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</si>
  <si>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</si>
  <si>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</si>
  <si>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</si>
  <si>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</si>
  <si>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</si>
  <si>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</si>
  <si>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</si>
  <si>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</si>
  <si>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</si>
  <si>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</si>
  <si>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</si>
  <si>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</si>
  <si>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</si>
  <si>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</si>
  <si>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</si>
  <si>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</si>
  <si>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</si>
  <si>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</si>
  <si>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</si>
  <si>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</si>
  <si>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</si>
  <si>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</si>
  <si>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</si>
  <si>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</si>
  <si>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</si>
  <si>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</si>
  <si>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</si>
  <si>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</si>
  <si>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</si>
  <si>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</si>
  <si>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</si>
  <si>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</si>
  <si>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</si>
  <si>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</si>
  <si>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</si>
  <si>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</si>
  <si>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</si>
  <si>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</si>
  <si>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</si>
  <si>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</si>
  <si>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</si>
  <si>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</si>
  <si>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</si>
  <si>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</si>
  <si>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</si>
  <si>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</si>
  <si>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</si>
  <si>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</si>
  <si>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</si>
  <si>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</si>
  <si>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</si>
  <si>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</si>
  <si>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</si>
  <si>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</si>
  <si>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</si>
  <si>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</si>
  <si>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</si>
  <si>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</si>
  <si>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</si>
  <si>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</si>
  <si>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</si>
  <si>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</si>
  <si>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</si>
  <si>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</si>
  <si>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</si>
  <si>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</si>
  <si>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</si>
  <si>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</si>
  <si>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</si>
  <si>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</si>
  <si>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</si>
  <si>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</si>
  <si>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</si>
  <si>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</si>
  <si>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</si>
  <si>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</si>
  <si>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</si>
  <si>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</si>
  <si>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</si>
  <si>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</si>
  <si>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</si>
  <si>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</si>
  <si>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</si>
  <si>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</si>
  <si>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</si>
  <si>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</si>
  <si>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</si>
  <si>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</si>
  <si>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</si>
  <si>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</si>
  <si>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</si>
  <si>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</si>
  <si>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</si>
  <si>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</si>
  <si>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</si>
  <si>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</si>
  <si>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</si>
  <si>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</si>
  <si>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</si>
  <si>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</si>
  <si>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</si>
  <si>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</si>
  <si>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</si>
  <si>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</si>
  <si>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</si>
  <si>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</si>
  <si>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</si>
  <si>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</si>
  <si>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</si>
  <si>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</si>
  <si>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</si>
  <si>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</si>
  <si>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</si>
  <si>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</si>
  <si>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</si>
  <si>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</si>
  <si>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</si>
  <si>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</si>
  <si>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</si>
  <si>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</si>
  <si>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</si>
  <si>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</si>
  <si>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</si>
  <si>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</si>
  <si>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</si>
  <si>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</si>
  <si>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</si>
  <si>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</si>
  <si>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</si>
  <si>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</si>
  <si>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</si>
  <si>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</si>
  <si>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</si>
  <si>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</si>
  <si>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</si>
  <si>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</si>
  <si>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</si>
  <si>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</si>
  <si>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</si>
  <si>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</si>
  <si>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</si>
  <si>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</si>
  <si>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</si>
  <si>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</si>
  <si>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</si>
  <si>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</si>
  <si>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</si>
  <si>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</si>
  <si>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</si>
  <si>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</si>
  <si>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</si>
  <si>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</si>
  <si>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</si>
  <si>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</si>
  <si>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</si>
  <si>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</si>
  <si>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</si>
  <si>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</si>
  <si>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</si>
  <si>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</si>
  <si>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</si>
  <si>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</si>
  <si>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</si>
  <si>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</si>
  <si>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</si>
  <si>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</si>
  <si>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</si>
  <si>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</si>
  <si>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</si>
  <si>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</si>
  <si>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</si>
  <si>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</si>
  <si>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</si>
  <si>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</si>
  <si>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</si>
  <si>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</si>
  <si>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</si>
  <si>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</si>
  <si>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</si>
  <si>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</si>
  <si>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</si>
  <si>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</si>
  <si>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</si>
  <si>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</si>
  <si>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</si>
  <si>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</si>
  <si>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</si>
  <si>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</si>
  <si>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</si>
  <si>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</si>
  <si>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</si>
  <si>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</si>
  <si>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</si>
  <si>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</si>
  <si>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</si>
  <si>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</si>
  <si>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</si>
  <si>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</si>
  <si>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</si>
  <si>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</si>
  <si>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</si>
  <si>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</si>
  <si>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</si>
  <si>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</si>
  <si>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</si>
  <si>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</si>
  <si>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</si>
  <si>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</si>
  <si>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</si>
  <si>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</si>
  <si>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</si>
  <si>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</si>
  <si>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</si>
  <si>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</si>
  <si>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</si>
  <si>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</si>
  <si>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</si>
  <si>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</si>
  <si>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</si>
  <si>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</si>
  <si>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</si>
  <si>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</si>
  <si>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</si>
  <si>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</si>
  <si>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</si>
  <si>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</si>
  <si>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</si>
  <si>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</si>
  <si>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</si>
  <si>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</si>
  <si>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</si>
  <si>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</si>
  <si>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</si>
  <si>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</si>
  <si>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</si>
  <si>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</si>
  <si>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</si>
  <si>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</si>
  <si>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</si>
  <si>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</si>
  <si>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</si>
  <si>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</si>
  <si>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</si>
  <si>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</si>
  <si>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</si>
  <si>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</si>
  <si>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</si>
  <si>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</si>
  <si>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</si>
  <si>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</si>
  <si>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</si>
  <si>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</si>
  <si>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</si>
  <si>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</si>
  <si>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</si>
  <si>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</si>
  <si>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</si>
  <si>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</si>
  <si>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</si>
  <si>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</si>
  <si>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</si>
  <si>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</si>
  <si>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</si>
  <si>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</si>
  <si>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</si>
  <si>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</si>
  <si>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</si>
  <si>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</si>
  <si>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</si>
  <si>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</si>
  <si>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</si>
  <si>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</si>
  <si>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</si>
  <si>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</si>
  <si>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</si>
  <si>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</si>
  <si>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</si>
  <si>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</si>
  <si>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</si>
  <si>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</si>
  <si>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</si>
  <si>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</si>
  <si>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</si>
  <si>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</si>
  <si>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</si>
  <si>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</si>
  <si>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</si>
  <si>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</si>
  <si>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</si>
  <si>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</si>
  <si>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</si>
  <si>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</si>
  <si>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</si>
  <si>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</si>
  <si>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</si>
  <si>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</si>
  <si>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</si>
  <si>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</si>
  <si>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</si>
  <si>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</si>
  <si>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</si>
  <si>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</si>
  <si>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</si>
  <si>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</si>
  <si>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</si>
  <si>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</si>
  <si>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</si>
  <si>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</si>
  <si>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</si>
  <si>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</si>
  <si>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</si>
  <si>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</si>
  <si>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</si>
  <si>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</si>
  <si>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</si>
  <si>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</si>
  <si>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</si>
  <si>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</si>
  <si>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</si>
  <si>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</si>
  <si>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</si>
  <si>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</si>
  <si>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</si>
  <si>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</si>
  <si>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</si>
  <si>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</si>
  <si>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</si>
  <si>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</si>
  <si>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</si>
  <si>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</si>
  <si>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</si>
  <si>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</si>
  <si>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</si>
  <si>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</si>
  <si>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</si>
  <si>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</si>
  <si>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</si>
  <si>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</si>
  <si>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</si>
  <si>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</si>
  <si>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</si>
  <si>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</si>
  <si>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</si>
  <si>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</si>
  <si>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</si>
  <si>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</si>
  <si>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</si>
  <si>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</si>
  <si>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</si>
  <si>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</si>
  <si>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</si>
  <si>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</si>
  <si>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</si>
  <si>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</si>
  <si>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</si>
  <si>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</si>
  <si>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</si>
  <si>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</si>
  <si>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</si>
  <si>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</si>
  <si>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</si>
  <si>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</si>
  <si>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</si>
  <si>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</si>
  <si>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</si>
  <si>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</si>
  <si>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</si>
  <si>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</si>
  <si>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</si>
  <si>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</si>
  <si>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</si>
  <si>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</si>
  <si>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</si>
  <si>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</si>
  <si>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</si>
  <si>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</si>
  <si>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</si>
  <si>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</si>
  <si>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</si>
  <si>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</si>
  <si>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</si>
  <si>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</si>
  <si>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</si>
  <si>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</si>
  <si>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</si>
  <si>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</si>
  <si>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</si>
  <si>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</si>
  <si>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</si>
  <si>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</si>
  <si>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</si>
  <si>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</si>
  <si>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</si>
  <si>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</si>
  <si>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</si>
  <si>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</si>
  <si>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</si>
  <si>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</si>
  <si>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</si>
  <si>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</si>
  <si>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</si>
  <si>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</si>
  <si>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</si>
  <si>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</si>
  <si>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</si>
  <si>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</si>
  <si>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</si>
  <si>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</si>
  <si>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</si>
  <si>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</si>
  <si>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</si>
  <si>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</si>
  <si>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</si>
  <si>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</si>
  <si>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</si>
  <si>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</si>
  <si>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</si>
  <si>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</si>
  <si>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</si>
  <si>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</si>
  <si>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</si>
  <si>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</si>
  <si>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</si>
  <si>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</si>
  <si>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</si>
  <si>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</si>
  <si>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</si>
  <si>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</si>
  <si>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</si>
  <si>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</si>
  <si>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</si>
  <si>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</si>
  <si>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</si>
  <si>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</si>
  <si>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</si>
  <si>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</si>
  <si>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</si>
  <si>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</si>
  <si>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</si>
  <si>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</si>
  <si>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</si>
  <si>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</si>
  <si>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</si>
  <si>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</si>
  <si>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</si>
  <si>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</si>
  <si>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</si>
  <si>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</si>
  <si>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</si>
  <si>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</si>
  <si>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</si>
  <si>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</si>
  <si>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</si>
  <si>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</si>
  <si>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</si>
  <si>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</si>
  <si>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</si>
  <si>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</si>
  <si>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</si>
  <si>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</si>
  <si>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</si>
  <si>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</si>
  <si>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</si>
  <si>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</si>
  <si>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</si>
  <si>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</si>
  <si>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</si>
  <si>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</si>
  <si>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</si>
  <si>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</si>
  <si>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</si>
  <si>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</si>
  <si>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</si>
  <si>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</si>
  <si>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</si>
  <si>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</si>
  <si>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</si>
  <si>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</si>
  <si>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</si>
  <si>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</si>
  <si>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</si>
  <si>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</si>
  <si>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</si>
  <si>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</si>
  <si>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</si>
  <si>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</si>
  <si>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</si>
  <si>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</si>
  <si>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</si>
  <si>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</si>
  <si>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</si>
  <si>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</si>
  <si>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</si>
  <si>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</si>
  <si>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</si>
  <si>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</si>
  <si>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</si>
  <si>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</si>
  <si>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</si>
  <si>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</si>
  <si>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</si>
  <si>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</si>
  <si>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</si>
  <si>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</si>
  <si>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</si>
  <si>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</si>
  <si>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</si>
  <si>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</si>
  <si>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</si>
  <si>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</si>
  <si>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</si>
  <si>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</si>
  <si>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</si>
  <si>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</si>
  <si>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</si>
  <si>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</si>
  <si>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</si>
  <si>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</si>
  <si>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</si>
  <si>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</si>
  <si>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</si>
  <si>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</si>
  <si>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</si>
  <si>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</si>
  <si>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</si>
  <si>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</si>
  <si>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</si>
  <si>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</si>
  <si>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</si>
  <si>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</si>
  <si>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</si>
  <si>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</si>
  <si>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</si>
  <si>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</si>
  <si>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</si>
  <si>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</si>
  <si>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</si>
  <si>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</si>
  <si>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</si>
  <si>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</si>
  <si>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</si>
  <si>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</si>
  <si>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</si>
  <si>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</si>
  <si>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</si>
  <si>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</si>
  <si>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</si>
  <si>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</si>
  <si>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</si>
  <si>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</si>
  <si>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</si>
  <si>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</si>
  <si>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</si>
  <si>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</si>
  <si>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</si>
  <si>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</si>
  <si>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</si>
  <si>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</si>
  <si>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</si>
  <si>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</si>
  <si>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</si>
  <si>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</si>
  <si>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</si>
  <si>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</si>
  <si>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</si>
  <si>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</si>
  <si>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</si>
  <si>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</si>
  <si>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</si>
  <si>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</si>
  <si>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</si>
  <si>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</si>
  <si>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</si>
  <si>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</si>
  <si>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</si>
  <si>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</si>
  <si>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</si>
  <si>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</si>
  <si>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</si>
  <si>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</si>
  <si>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</si>
  <si>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</si>
  <si>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</si>
  <si>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</si>
  <si>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</si>
  <si>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</si>
  <si>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</si>
  <si>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</si>
  <si>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</si>
  <si>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</si>
  <si>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</si>
  <si>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</si>
  <si>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</si>
  <si>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</si>
  <si>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</si>
  <si>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</si>
  <si>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</si>
  <si>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</si>
  <si>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</si>
  <si>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</si>
  <si>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</si>
  <si>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</si>
  <si>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</si>
  <si>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</si>
  <si>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</si>
  <si>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</si>
  <si>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</si>
  <si>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</si>
  <si>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</si>
  <si>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</si>
  <si>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</si>
  <si>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</si>
  <si>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</si>
  <si>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</si>
  <si>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</si>
  <si>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</si>
  <si>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</si>
  <si>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</si>
  <si>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</si>
  <si>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</si>
  <si>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</si>
  <si>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</si>
  <si>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</si>
  <si>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</si>
  <si>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</si>
  <si>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</si>
  <si>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</si>
  <si>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</si>
  <si>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</si>
  <si>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</si>
  <si>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</si>
  <si>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</si>
  <si>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</si>
  <si>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</si>
  <si>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</si>
  <si>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</si>
  <si>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</si>
  <si>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</si>
  <si>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</si>
  <si>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</si>
  <si>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</si>
  <si>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</si>
  <si>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</si>
  <si>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</si>
  <si>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</si>
  <si>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</si>
  <si>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</si>
  <si>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</si>
  <si>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</si>
  <si>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</si>
  <si>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</si>
  <si>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</si>
  <si>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</si>
  <si>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</si>
  <si>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</si>
  <si>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</si>
  <si>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</si>
  <si>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</si>
  <si>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</si>
  <si>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</si>
  <si>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</si>
  <si>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</si>
  <si>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</si>
  <si>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</si>
  <si>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</si>
  <si>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</si>
  <si>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</si>
  <si>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</si>
  <si>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</si>
  <si>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</si>
  <si>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</si>
  <si>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</si>
  <si>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</si>
  <si>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</si>
  <si>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</si>
  <si>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</si>
  <si>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</si>
  <si>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</si>
  <si>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</si>
  <si>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</si>
  <si>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</si>
  <si>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</si>
  <si>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</si>
  <si>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</si>
  <si>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</si>
  <si>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</si>
  <si>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</si>
  <si>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</si>
  <si>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</si>
  <si>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</si>
  <si>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</si>
  <si>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</si>
  <si>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</si>
  <si>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</si>
  <si>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</si>
  <si>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</si>
  <si>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</si>
  <si>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</si>
  <si>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</si>
  <si>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</si>
  <si>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</si>
  <si>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</si>
  <si>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</si>
  <si>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</si>
  <si>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</si>
  <si>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</si>
  <si>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</si>
  <si>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</si>
  <si>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</si>
  <si>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</si>
  <si>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</si>
  <si>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</si>
  <si>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</si>
  <si>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</si>
  <si>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</si>
  <si>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</si>
  <si>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</si>
  <si>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</si>
  <si>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</si>
  <si>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</si>
  <si>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</si>
  <si>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</si>
  <si>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</si>
  <si>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</si>
  <si>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</si>
  <si>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</si>
  <si>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</si>
  <si>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</si>
  <si>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</si>
  <si>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</si>
  <si>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</si>
  <si>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</si>
  <si>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</si>
  <si>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</si>
  <si>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</si>
  <si>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</si>
  <si>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</si>
  <si>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</si>
  <si>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</si>
  <si>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</si>
  <si>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</si>
  <si>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</si>
  <si>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</si>
  <si>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</si>
  <si>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</si>
  <si>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</si>
  <si>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</si>
  <si>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</si>
  <si>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</si>
  <si>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</si>
  <si>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</si>
  <si>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</si>
  <si>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</si>
  <si>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</si>
  <si>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</si>
  <si>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</si>
  <si>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</si>
  <si>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</si>
  <si>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</si>
  <si>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</si>
  <si>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</si>
  <si>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</si>
  <si>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</si>
  <si>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</si>
  <si>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</si>
  <si>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</si>
  <si>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</si>
  <si>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</si>
  <si>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</si>
  <si>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</si>
  <si>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</si>
  <si>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</si>
  <si>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</si>
  <si>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</si>
  <si>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</si>
  <si>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</si>
  <si>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</si>
  <si>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</si>
  <si>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</si>
  <si>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</si>
  <si>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</si>
  <si>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</si>
  <si>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</si>
  <si>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</si>
  <si>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</si>
  <si>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</si>
  <si>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</si>
  <si>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</si>
  <si>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</si>
  <si>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</si>
  <si>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</si>
  <si>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</si>
  <si>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</si>
  <si>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</si>
  <si>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</si>
  <si>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</si>
  <si>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</si>
  <si>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</si>
  <si>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</si>
  <si>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</si>
  <si>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</si>
  <si>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</si>
  <si>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</si>
  <si>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</si>
  <si>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</si>
  <si>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</si>
  <si>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</si>
  <si>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</si>
  <si>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</si>
  <si>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</si>
  <si>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</si>
  <si>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</si>
  <si>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</si>
  <si>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</si>
  <si>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</si>
  <si>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</si>
  <si>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</si>
  <si>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</si>
  <si>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</si>
  <si>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</si>
  <si>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</si>
  <si>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</si>
  <si>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</si>
  <si>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</si>
  <si>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</si>
  <si>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</si>
  <si>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</si>
  <si>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</si>
  <si>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</si>
  <si>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</si>
  <si>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</si>
  <si>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</si>
  <si>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</si>
  <si>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</si>
  <si>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</si>
  <si>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</si>
  <si>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</si>
  <si>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</si>
  <si>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</si>
  <si>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</si>
  <si>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</si>
  <si>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</si>
  <si>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</si>
  <si>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</si>
  <si>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</si>
  <si>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</si>
  <si>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</si>
  <si>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</si>
  <si>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</si>
  <si>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</si>
  <si>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</si>
  <si>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</si>
  <si>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</si>
  <si>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</si>
  <si>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</si>
  <si>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</si>
  <si>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</si>
  <si>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</si>
  <si>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</si>
  <si>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</si>
  <si>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</si>
  <si>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</si>
  <si>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</si>
  <si>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</si>
  <si>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</si>
  <si>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</si>
  <si>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</si>
  <si>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</si>
  <si>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</si>
  <si>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</si>
  <si>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</si>
  <si>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</si>
  <si>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</si>
  <si>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</si>
  <si>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</si>
  <si>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</si>
  <si>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</si>
  <si>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</si>
  <si>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</si>
  <si>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</si>
  <si>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</si>
  <si>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</si>
  <si>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</si>
  <si>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</si>
  <si>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</si>
  <si>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</si>
  <si>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</si>
  <si>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</si>
  <si>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</si>
  <si>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</si>
  <si>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</si>
  <si>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</si>
  <si>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</si>
  <si>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</si>
  <si>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</si>
  <si>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</si>
  <si>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</si>
  <si>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</si>
  <si>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</si>
  <si>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</si>
  <si>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</si>
  <si>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</si>
  <si>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</si>
  <si>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</si>
  <si>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</si>
  <si>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</si>
  <si>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</si>
  <si>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</si>
  <si>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</si>
  <si>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</si>
  <si>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</si>
  <si>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</si>
  <si>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</si>
  <si>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</si>
  <si>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</si>
  <si>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</si>
  <si>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</si>
  <si>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</si>
  <si>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</si>
  <si>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</si>
  <si>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</si>
  <si>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</si>
  <si>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</si>
  <si>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</si>
  <si>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</si>
  <si>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</si>
  <si>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</si>
  <si>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</si>
  <si>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</si>
  <si>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</si>
  <si>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</si>
  <si>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</si>
  <si>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</si>
  <si>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</si>
  <si>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</si>
  <si>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</si>
  <si>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</si>
  <si>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</si>
  <si>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</si>
  <si>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</si>
  <si>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</si>
  <si>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</si>
  <si>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</si>
  <si>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</si>
  <si>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</si>
  <si>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</si>
  <si>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</si>
  <si>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</si>
  <si>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</si>
  <si>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</si>
  <si>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</si>
  <si>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</si>
  <si>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</si>
  <si>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</si>
  <si>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</si>
  <si>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</si>
  <si>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</si>
  <si>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</si>
  <si>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</si>
  <si>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</si>
  <si>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</si>
  <si>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</si>
  <si>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</si>
  <si>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</si>
  <si>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</si>
  <si>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</si>
  <si>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</si>
  <si>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</si>
  <si>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</si>
  <si>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</si>
  <si>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</si>
  <si>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</si>
  <si>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</si>
  <si>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</si>
  <si>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</si>
  <si>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</si>
  <si>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</si>
  <si>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</si>
  <si>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</si>
  <si>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</si>
  <si>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</si>
  <si>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</si>
  <si>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</si>
  <si>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</si>
  <si>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</si>
  <si>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</si>
  <si>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</si>
  <si>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</si>
  <si>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</si>
  <si>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</si>
  <si>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</si>
  <si>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</si>
  <si>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</si>
  <si>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</si>
  <si>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</si>
  <si>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</si>
  <si>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</si>
  <si>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</si>
  <si>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</si>
  <si>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</si>
  <si>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</si>
  <si>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</si>
  <si>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</si>
  <si>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</si>
  <si>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</si>
  <si>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</si>
  <si>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</si>
  <si>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</si>
  <si>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</si>
  <si>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</si>
  <si>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</si>
  <si>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</si>
  <si>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</si>
  <si>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</si>
  <si>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</si>
  <si>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</si>
  <si>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</si>
  <si>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</si>
  <si>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</si>
  <si>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</si>
  <si>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</si>
  <si>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</si>
  <si>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</si>
  <si>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</si>
  <si>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</si>
  <si>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</si>
  <si>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</si>
  <si>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</si>
  <si>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</si>
  <si>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</si>
  <si>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</si>
  <si>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</si>
  <si>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</si>
  <si>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</si>
  <si>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</si>
  <si>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</si>
  <si>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</si>
  <si>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</si>
  <si>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</si>
  <si>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</si>
  <si>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</si>
  <si>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</si>
  <si>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</si>
  <si>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</si>
  <si>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</si>
  <si>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</si>
  <si>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</si>
  <si>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</si>
  <si>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</si>
  <si>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</si>
  <si>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</si>
  <si>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</si>
  <si>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</si>
  <si>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</si>
  <si>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</si>
  <si>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</si>
  <si>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</si>
  <si>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</si>
  <si>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</si>
  <si>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</si>
  <si>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</si>
  <si>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</si>
  <si>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</si>
  <si>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</si>
  <si>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</si>
  <si>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</si>
  <si>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</si>
  <si>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</si>
  <si>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</si>
  <si>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</si>
  <si>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</si>
  <si>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</si>
  <si>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</si>
  <si>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</si>
  <si>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</si>
  <si>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</si>
  <si>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</si>
  <si>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</si>
  <si>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</si>
  <si>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</si>
  <si>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</si>
  <si>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</si>
  <si>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</si>
  <si>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</si>
  <si>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</si>
  <si>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</si>
  <si>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</si>
  <si>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</si>
  <si>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</si>
  <si>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</si>
  <si>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</si>
  <si>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</si>
  <si>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</si>
  <si>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</si>
  <si>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</si>
  <si>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</si>
  <si>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</si>
  <si>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</si>
  <si>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</si>
  <si>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</si>
  <si>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</si>
  <si>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</si>
  <si>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</si>
  <si>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</si>
  <si>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</si>
  <si>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</si>
  <si>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</si>
  <si>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</si>
  <si>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</si>
  <si>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</si>
  <si>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</si>
  <si>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</si>
  <si>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</si>
  <si>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</si>
  <si>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</si>
  <si>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</si>
  <si>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</si>
  <si>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</si>
  <si>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</si>
  <si>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</si>
  <si>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</si>
  <si>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</si>
  <si>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</si>
  <si>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</si>
  <si>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</si>
  <si>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</si>
  <si>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</si>
  <si>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</si>
  <si>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</si>
  <si>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</si>
  <si>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</si>
  <si>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</si>
  <si>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</si>
  <si>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</si>
  <si>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</si>
  <si>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</si>
  <si>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</si>
  <si>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</si>
  <si>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</si>
  <si>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</si>
  <si>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</si>
  <si>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</si>
  <si>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</si>
  <si>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</si>
  <si>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</si>
  <si>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</si>
  <si>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</si>
  <si>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</si>
  <si>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</si>
  <si>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</si>
  <si>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</si>
  <si>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</si>
  <si>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</si>
  <si>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</si>
  <si>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</si>
  <si>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</si>
  <si>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</si>
  <si>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</si>
  <si>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</si>
  <si>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</si>
  <si>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</si>
  <si>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</si>
  <si>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</si>
  <si>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</si>
  <si>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</si>
  <si>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</si>
  <si>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</si>
  <si>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</si>
  <si>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</si>
  <si>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</si>
  <si>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</si>
  <si>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</si>
  <si>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</si>
  <si>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</si>
  <si>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</si>
  <si>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</si>
  <si>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</si>
  <si>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</si>
  <si>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</si>
  <si>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</si>
  <si>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</si>
  <si>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</si>
  <si>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</si>
  <si>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</si>
  <si>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</si>
  <si>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</si>
  <si>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</si>
  <si>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</si>
  <si>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</si>
  <si>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</si>
  <si>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</si>
  <si>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</si>
  <si>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</si>
  <si>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</si>
  <si>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</si>
  <si>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</si>
  <si>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</si>
  <si>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</si>
  <si>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</si>
  <si>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</si>
  <si>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</si>
  <si>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</si>
  <si>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</si>
  <si>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</si>
  <si>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</si>
  <si>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</si>
  <si>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</si>
  <si>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</si>
  <si>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</si>
  <si>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</si>
  <si>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</si>
  <si>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</si>
  <si>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</si>
  <si>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</si>
  <si>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</si>
  <si>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</si>
  <si>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</si>
  <si>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</si>
  <si>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</si>
  <si>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</si>
  <si>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</si>
  <si>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</si>
  <si>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</si>
  <si>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</si>
  <si>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</si>
  <si>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</si>
  <si>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</si>
  <si>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</si>
  <si>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</si>
  <si>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</si>
  <si>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</si>
  <si>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</si>
  <si>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</si>
  <si>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</si>
  <si>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</si>
  <si>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</si>
  <si>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</si>
  <si>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</si>
  <si>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</si>
  <si>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</si>
  <si>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</si>
  <si>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</si>
  <si>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</si>
  <si>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</si>
  <si>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</si>
  <si>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</si>
  <si>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</si>
  <si>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</si>
  <si>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</si>
  <si>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</si>
  <si>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</si>
  <si>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</si>
  <si>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</si>
  <si>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</si>
  <si>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</si>
  <si>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</si>
  <si>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</si>
  <si>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</si>
  <si>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</si>
  <si>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</si>
  <si>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</si>
  <si>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</si>
  <si>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</si>
  <si>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</si>
  <si>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</si>
  <si>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</si>
  <si>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</si>
  <si>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</si>
  <si>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</si>
  <si>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</si>
  <si>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</si>
  <si>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</si>
  <si>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</si>
  <si>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</si>
  <si>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</si>
  <si>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</si>
  <si>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</si>
  <si>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</si>
  <si>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</si>
  <si>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</si>
  <si>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</si>
  <si>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</si>
  <si>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</si>
  <si>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</si>
  <si>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</si>
  <si>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</si>
  <si>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</si>
  <si>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</si>
  <si>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</si>
  <si>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</si>
  <si>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</si>
  <si>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</si>
  <si>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</si>
  <si>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</si>
  <si>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</si>
  <si>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</si>
  <si>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</si>
  <si>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</si>
  <si>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</si>
  <si>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</si>
  <si>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</si>
  <si>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</si>
  <si>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</si>
  <si>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</si>
  <si>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</si>
  <si>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</si>
  <si>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</si>
  <si>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</si>
  <si>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</si>
  <si>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</si>
  <si>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</si>
  <si>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</si>
  <si>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</si>
  <si>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</si>
  <si>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</si>
  <si>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</si>
  <si>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</si>
  <si>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</si>
  <si>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</si>
  <si>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</si>
  <si>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</si>
  <si>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</si>
  <si>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</si>
  <si>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</si>
  <si>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</si>
  <si>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</si>
  <si>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</si>
  <si>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</si>
  <si>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</si>
  <si>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</si>
  <si>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</si>
  <si>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</si>
  <si>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</si>
  <si>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</si>
  <si>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</si>
  <si>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</si>
  <si>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</si>
  <si>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</si>
  <si>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</si>
  <si>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</si>
  <si>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</si>
  <si>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</si>
  <si>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</si>
  <si>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</si>
  <si>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</si>
  <si>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</si>
  <si>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</si>
  <si>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</si>
  <si>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</si>
  <si>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</si>
  <si>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</si>
  <si>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</si>
  <si>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</si>
  <si>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</si>
  <si>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</si>
  <si>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</si>
  <si>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</si>
  <si>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</si>
  <si>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</si>
  <si>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</si>
  <si>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</si>
  <si>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</si>
  <si>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</si>
  <si>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</si>
  <si>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</si>
  <si>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</si>
  <si>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</si>
  <si>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</si>
  <si>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</si>
  <si>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</si>
  <si>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</si>
  <si>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</si>
  <si>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</si>
  <si>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</si>
  <si>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</si>
  <si>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</si>
  <si>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</si>
  <si>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</si>
  <si>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</si>
  <si>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</si>
  <si>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</si>
  <si>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</si>
  <si>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</si>
  <si>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</si>
  <si>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</si>
  <si>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</si>
  <si>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</si>
  <si>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</si>
  <si>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</si>
  <si>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</si>
  <si>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</si>
  <si>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</si>
  <si>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</si>
  <si>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</si>
  <si>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</si>
  <si>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</si>
  <si>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</si>
  <si>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</si>
  <si>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</si>
  <si>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</si>
  <si>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</si>
  <si>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</si>
  <si>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</si>
  <si>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</si>
  <si>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</si>
  <si>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</si>
  <si>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</si>
  <si>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</si>
  <si>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</si>
  <si>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</si>
  <si>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</si>
  <si>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</si>
  <si>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</si>
  <si>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</si>
  <si>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</si>
  <si>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</si>
  <si>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</si>
  <si>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</si>
  <si>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</si>
  <si>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</si>
  <si>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</si>
  <si>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</si>
  <si>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</si>
  <si>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</si>
  <si>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</si>
  <si>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</si>
  <si>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</si>
  <si>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</si>
  <si>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</si>
  <si>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</si>
  <si>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</si>
  <si>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</si>
  <si>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</si>
  <si>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</si>
  <si>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</si>
  <si>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</si>
  <si>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</si>
  <si>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</si>
  <si>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</si>
  <si>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</si>
  <si>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</si>
  <si>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</si>
  <si>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</si>
  <si>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</si>
  <si>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</si>
  <si>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</si>
  <si>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</si>
  <si>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</si>
  <si>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</si>
  <si>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</si>
  <si>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</si>
  <si>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</si>
  <si>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</si>
  <si>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</si>
  <si>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</si>
  <si>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</si>
  <si>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</si>
  <si>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</si>
  <si>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</si>
  <si>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</si>
  <si>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</si>
  <si>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</si>
  <si>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</si>
  <si>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</si>
  <si>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</si>
  <si>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</si>
  <si>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</si>
  <si>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</si>
  <si>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</si>
  <si>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</si>
  <si>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</si>
  <si>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</si>
  <si>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</si>
  <si>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</si>
  <si>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</si>
  <si>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</si>
  <si>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</si>
  <si>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</si>
  <si>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</si>
  <si>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</si>
  <si>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</si>
  <si>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</si>
  <si>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</si>
  <si>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</si>
  <si>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</si>
  <si>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</si>
  <si>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</si>
  <si>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</si>
  <si>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</si>
  <si>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</si>
  <si>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</si>
  <si>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</si>
  <si>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</si>
  <si>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</si>
  <si>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</si>
  <si>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</si>
  <si>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</si>
  <si>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</si>
  <si>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</si>
  <si>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</si>
  <si>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</si>
  <si>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</si>
  <si>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</si>
  <si>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</si>
  <si>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</si>
  <si>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</si>
  <si>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</si>
  <si>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</si>
  <si>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</si>
  <si>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</si>
  <si>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</si>
  <si>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</si>
  <si>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</si>
  <si>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</si>
  <si>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</si>
  <si>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</si>
  <si>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</si>
  <si>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</si>
  <si>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</si>
  <si>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</si>
  <si>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</si>
  <si>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</si>
  <si>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</si>
  <si>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</si>
  <si>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</si>
  <si>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</si>
  <si>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</si>
  <si>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</si>
  <si>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</si>
  <si>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</si>
  <si>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</si>
  <si>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</si>
  <si>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</si>
  <si>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</si>
  <si>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</si>
  <si>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</si>
  <si>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</si>
  <si>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</si>
  <si>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</si>
  <si>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</si>
  <si>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</si>
  <si>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</si>
  <si>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</si>
  <si>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</si>
  <si>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</si>
  <si>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</si>
  <si>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</si>
  <si>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</si>
  <si>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</si>
  <si>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</si>
  <si>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</si>
  <si>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</si>
  <si>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</si>
  <si>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</si>
  <si>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</si>
  <si>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</si>
  <si>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</si>
  <si>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</si>
  <si>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</si>
  <si>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</si>
  <si>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</si>
  <si>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</si>
  <si>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</si>
  <si>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</si>
  <si>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</si>
  <si>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</si>
  <si>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</si>
  <si>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</si>
  <si>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</si>
  <si>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</si>
  <si>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</si>
  <si>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</si>
  <si>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</si>
  <si>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</si>
  <si>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</si>
  <si>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</si>
  <si>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</si>
  <si>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</si>
  <si>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</si>
  <si>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</si>
  <si>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</si>
  <si>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</si>
  <si>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</si>
  <si>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</si>
  <si>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</si>
  <si>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</si>
  <si>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</si>
  <si>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</si>
  <si>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</si>
  <si>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</si>
  <si>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</si>
  <si>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</si>
  <si>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</si>
  <si>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</si>
  <si>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</si>
  <si>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</si>
  <si>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</si>
  <si>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</si>
  <si>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</si>
  <si>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</si>
  <si>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</si>
  <si>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</si>
  <si>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</si>
  <si>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</si>
  <si>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</si>
  <si>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</si>
  <si>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</si>
  <si>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</si>
  <si>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</si>
  <si>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</si>
  <si>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</si>
  <si>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</si>
  <si>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</si>
  <si>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</si>
  <si>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</si>
  <si>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</si>
  <si>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</si>
  <si>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</si>
  <si>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</si>
  <si>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</si>
  <si>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</si>
  <si>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</si>
  <si>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</si>
  <si>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</si>
  <si>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</si>
  <si>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</si>
  <si>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</si>
  <si>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</si>
  <si>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</si>
  <si>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</si>
  <si>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</si>
  <si>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</si>
  <si>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</si>
  <si>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</si>
  <si>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</si>
  <si>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</si>
  <si>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</si>
  <si>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</si>
  <si>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</si>
  <si>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</si>
  <si>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</si>
  <si>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</si>
  <si>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</si>
  <si>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</si>
  <si>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</si>
  <si>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</si>
  <si>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</si>
  <si>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</si>
  <si>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</si>
  <si>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</si>
  <si>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</si>
  <si>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</si>
  <si>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</si>
  <si>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</si>
  <si>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</si>
  <si>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</si>
  <si>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</si>
  <si>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</si>
  <si>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</si>
  <si>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</si>
  <si>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</si>
  <si>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</si>
  <si>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</si>
  <si>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</si>
  <si>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</si>
  <si>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</si>
  <si>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</si>
  <si>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</si>
  <si>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</si>
  <si>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</si>
  <si>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</si>
  <si>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</si>
  <si>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</si>
  <si>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</si>
  <si>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</si>
  <si>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</si>
  <si>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</si>
  <si>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</si>
  <si>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</si>
  <si>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</si>
  <si>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</si>
  <si>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</si>
  <si>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</si>
  <si>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</si>
  <si>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</si>
  <si>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</si>
  <si>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</si>
  <si>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</si>
  <si>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</si>
  <si>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</si>
  <si>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</si>
  <si>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</si>
  <si>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</si>
  <si>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</si>
  <si>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</si>
  <si>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</si>
  <si>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</si>
  <si>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</si>
  <si>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</si>
  <si>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</si>
  <si>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</si>
  <si>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</si>
  <si>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</si>
  <si>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</si>
  <si>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</si>
  <si>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</si>
  <si>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</si>
  <si>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</si>
  <si>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</si>
  <si>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</si>
  <si>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</si>
  <si>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</si>
  <si>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</si>
  <si>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</si>
  <si>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</si>
  <si>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</si>
  <si>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</si>
  <si>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</si>
  <si>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</si>
  <si>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</si>
  <si>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</si>
  <si>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</si>
  <si>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</si>
  <si>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</si>
  <si>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</si>
  <si>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</si>
  <si>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</si>
  <si>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</si>
  <si>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</si>
  <si>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</si>
  <si>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</si>
  <si>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</si>
  <si>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</si>
  <si>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</si>
  <si>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</si>
  <si>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</si>
  <si>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</si>
  <si>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</si>
  <si>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</si>
  <si>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</si>
  <si>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</si>
  <si>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</si>
  <si>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</si>
  <si>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</si>
  <si>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</si>
  <si>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</si>
  <si>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</si>
  <si>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</si>
  <si>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</si>
  <si>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</si>
  <si>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</si>
  <si>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</si>
  <si>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</si>
  <si>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</si>
  <si>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</si>
  <si>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</si>
  <si>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</si>
  <si>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</si>
  <si>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</si>
  <si>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</si>
  <si>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</si>
  <si>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</si>
  <si>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</si>
  <si>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</si>
  <si>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</si>
  <si>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</si>
  <si>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</si>
  <si>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</si>
  <si>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</si>
  <si>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</si>
  <si>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</si>
  <si>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</si>
  <si>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</si>
  <si>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</si>
  <si>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</si>
  <si>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</si>
  <si>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</si>
  <si>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</si>
  <si>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</si>
  <si>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</si>
  <si>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</si>
  <si>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</si>
  <si>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</si>
  <si>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</si>
  <si>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</si>
  <si>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</si>
  <si>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</si>
  <si>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</si>
  <si>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</si>
  <si>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</si>
  <si>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</si>
  <si>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</si>
  <si>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</si>
  <si>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</si>
  <si>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</si>
  <si>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</si>
  <si>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</si>
  <si>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</si>
  <si>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</si>
  <si>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</si>
  <si>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</si>
  <si>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</si>
  <si>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</si>
  <si>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</si>
  <si>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</si>
  <si>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</si>
  <si>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</si>
  <si>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</si>
  <si>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</si>
  <si>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</si>
  <si>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</si>
  <si>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</si>
  <si>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</si>
  <si>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</si>
  <si>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</si>
  <si>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</si>
  <si>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</si>
  <si>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</si>
  <si>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</si>
  <si>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</si>
  <si>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</si>
  <si>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</si>
  <si>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</si>
  <si>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</si>
  <si>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</si>
  <si>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</si>
  <si>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</si>
  <si>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</si>
  <si>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</si>
  <si>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</si>
  <si>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</si>
  <si>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</si>
  <si>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</si>
  <si>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</si>
  <si>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</si>
  <si>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</si>
  <si>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</si>
  <si>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</si>
  <si>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</si>
  <si>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</si>
  <si>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</si>
  <si>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</si>
  <si>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</si>
  <si>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</si>
  <si>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</si>
  <si>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</si>
  <si>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</si>
  <si>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</si>
  <si>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</si>
  <si>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</si>
  <si>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</si>
  <si>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</si>
  <si>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</si>
  <si>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</si>
  <si>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</si>
  <si>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</si>
  <si>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</si>
  <si>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</si>
  <si>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</si>
  <si>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</si>
  <si>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</si>
  <si>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</si>
  <si>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</si>
  <si>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</si>
  <si>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</si>
  <si>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</si>
  <si>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</si>
  <si>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</si>
  <si>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</si>
  <si>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</si>
  <si>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</si>
  <si>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</si>
  <si>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</si>
  <si>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</si>
  <si>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</si>
  <si>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</si>
  <si>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</si>
  <si>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</si>
  <si>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</si>
  <si>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</si>
  <si>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</si>
  <si>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</si>
  <si>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</si>
  <si>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</si>
  <si>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</si>
  <si>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</si>
  <si>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</si>
  <si>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</si>
  <si>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</si>
  <si>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</si>
  <si>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</si>
  <si>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</si>
  <si>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</si>
  <si>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</si>
  <si>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</si>
  <si>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</si>
  <si>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</si>
  <si>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</si>
  <si>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</si>
  <si>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</si>
  <si>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</si>
  <si>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</si>
  <si>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</si>
  <si>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</si>
  <si>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</si>
  <si>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</si>
  <si>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</si>
  <si>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</si>
  <si>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</si>
  <si>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</si>
  <si>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</si>
  <si>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</si>
  <si>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</si>
  <si>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</si>
  <si>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</si>
  <si>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</si>
  <si>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</si>
  <si>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</si>
  <si>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</si>
  <si>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</si>
  <si>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</si>
  <si>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</si>
  <si>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</si>
  <si>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</si>
  <si>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</si>
  <si>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</si>
  <si>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</si>
  <si>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</si>
  <si>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</si>
  <si>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</si>
  <si>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</si>
  <si>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</si>
  <si>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</si>
  <si>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</si>
  <si>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</si>
  <si>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</si>
  <si>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</si>
  <si>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</si>
  <si>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</si>
  <si>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</si>
  <si>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</si>
  <si>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</si>
  <si>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</si>
  <si>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</si>
  <si>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</si>
  <si>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</si>
  <si>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</si>
  <si>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</si>
  <si>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</si>
  <si>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</si>
  <si>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</si>
  <si>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</si>
  <si>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</si>
  <si>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</si>
  <si>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</si>
  <si>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</si>
  <si>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</si>
  <si>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</si>
  <si>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</si>
  <si>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</si>
  <si>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</si>
  <si>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</si>
  <si>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</si>
  <si>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</si>
  <si>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</si>
  <si>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</si>
  <si>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</si>
  <si>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</si>
  <si>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</si>
  <si>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</si>
  <si>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</si>
  <si>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</si>
  <si>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</si>
  <si>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</si>
  <si>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</si>
  <si>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</si>
  <si>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</si>
  <si>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</si>
  <si>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</si>
  <si>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</si>
  <si>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</si>
  <si>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</si>
  <si>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</si>
  <si>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</si>
  <si>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</si>
  <si>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</si>
  <si>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</si>
  <si>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</si>
  <si>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</si>
  <si>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</si>
  <si>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</si>
  <si>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</si>
  <si>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</si>
  <si>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</si>
  <si>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</si>
  <si>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</si>
  <si>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</si>
  <si>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</si>
  <si>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</si>
  <si>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</si>
  <si>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</si>
  <si>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</si>
  <si>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</si>
  <si>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</si>
  <si>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</si>
  <si>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</si>
  <si>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</si>
  <si>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</si>
  <si>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</si>
  <si>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</si>
  <si>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</si>
  <si>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</si>
  <si>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</si>
  <si>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</si>
  <si>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</si>
  <si>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</si>
  <si>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</si>
  <si>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</si>
  <si>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</si>
  <si>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</si>
  <si>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</si>
  <si>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</si>
  <si>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</si>
  <si>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</si>
  <si>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</si>
  <si>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</si>
  <si>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</si>
  <si>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</si>
  <si>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</si>
  <si>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</si>
  <si>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</si>
  <si>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</si>
  <si>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</si>
  <si>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</si>
  <si>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</si>
  <si>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</si>
  <si>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</si>
  <si>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</si>
  <si>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</si>
  <si>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</si>
  <si>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</si>
  <si>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</si>
  <si>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</si>
  <si>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</si>
  <si>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</si>
  <si>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</si>
  <si>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</si>
  <si>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</si>
  <si>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</si>
  <si>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</si>
  <si>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</si>
  <si>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</si>
  <si>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</si>
  <si>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</si>
  <si>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</si>
  <si>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</si>
  <si>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</si>
  <si>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</si>
  <si>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</si>
  <si>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</si>
  <si>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</si>
  <si>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</si>
  <si>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</si>
  <si>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</si>
  <si>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</si>
  <si>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</si>
  <si>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</si>
  <si>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</si>
  <si>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</si>
  <si>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</si>
  <si>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</si>
  <si>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</si>
  <si>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</si>
  <si>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</si>
  <si>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</si>
  <si>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</si>
  <si>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</si>
  <si>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</si>
  <si>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</si>
  <si>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</si>
  <si>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</si>
  <si>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</si>
  <si>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</si>
  <si>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</si>
  <si>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</si>
  <si>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</si>
  <si>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</si>
  <si>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</si>
  <si>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</si>
  <si>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</si>
  <si>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</si>
  <si>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</si>
  <si>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</si>
  <si>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</si>
  <si>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</si>
  <si>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</si>
  <si>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</si>
  <si>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</si>
  <si>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</si>
  <si>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</si>
  <si>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</si>
  <si>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</si>
  <si>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</si>
  <si>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</si>
  <si>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</si>
  <si>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</si>
  <si>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</si>
  <si>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</si>
  <si>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</si>
  <si>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</si>
  <si>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</si>
  <si>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</si>
  <si>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</si>
  <si>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</si>
  <si>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</si>
  <si>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</si>
  <si>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</si>
  <si>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</si>
  <si>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</si>
  <si>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</si>
  <si>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</si>
  <si>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</si>
  <si>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</si>
  <si>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</si>
  <si>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</si>
  <si>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</si>
  <si>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</si>
  <si>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</si>
  <si>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</si>
  <si>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</si>
  <si>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</si>
  <si>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</si>
  <si>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</si>
  <si>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</si>
  <si>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</si>
  <si>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</si>
  <si>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</si>
  <si>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</si>
  <si>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</si>
  <si>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</si>
  <si>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</si>
  <si>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</si>
  <si>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</si>
  <si>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</si>
  <si>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</si>
  <si>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</si>
  <si>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</si>
  <si>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</si>
  <si>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</si>
  <si>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</si>
  <si>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</si>
  <si>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</si>
  <si>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</si>
  <si>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</si>
  <si>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</si>
  <si>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</si>
  <si>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</si>
  <si>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</si>
  <si>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</si>
  <si>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</si>
  <si>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</si>
  <si>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</si>
  <si>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</si>
  <si>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</si>
  <si>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</si>
  <si>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</si>
  <si>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</si>
  <si>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</si>
  <si>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</si>
  <si>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</si>
  <si>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</si>
  <si>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</si>
  <si>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</si>
  <si>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</si>
  <si>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</si>
  <si>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</si>
  <si>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</si>
  <si>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</si>
  <si>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</si>
  <si>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</si>
  <si>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</si>
  <si>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</si>
  <si>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</si>
  <si>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</si>
  <si>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</si>
  <si>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</si>
  <si>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</si>
  <si>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</si>
  <si>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</si>
  <si>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</si>
  <si>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</si>
  <si>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</si>
  <si>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</si>
  <si>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</si>
  <si>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</si>
  <si>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</si>
  <si>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</si>
  <si>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</si>
  <si>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</si>
  <si>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</si>
  <si>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</si>
  <si>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</si>
  <si>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</si>
  <si>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</si>
  <si>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</si>
  <si>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</si>
  <si>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</si>
  <si>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</si>
  <si>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</si>
  <si>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</si>
  <si>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</si>
  <si>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</si>
  <si>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</si>
  <si>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</si>
  <si>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</si>
  <si>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</si>
  <si>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</si>
  <si>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</si>
  <si>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</si>
  <si>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</si>
  <si>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</si>
  <si>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</si>
  <si>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</si>
  <si>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</si>
  <si>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</si>
  <si>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</si>
  <si>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</si>
  <si>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</si>
  <si>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</si>
  <si>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</si>
  <si>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</si>
  <si>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</si>
  <si>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</si>
  <si>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</si>
  <si>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</si>
  <si>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</si>
  <si>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</si>
  <si>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</si>
  <si>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</si>
  <si>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</si>
  <si>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</si>
  <si>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</si>
  <si>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</si>
  <si>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</si>
  <si>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</si>
  <si>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</si>
  <si>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</si>
  <si>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</si>
  <si>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</si>
  <si>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</si>
  <si>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</si>
  <si>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</si>
  <si>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</si>
  <si>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</si>
  <si>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</si>
  <si>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</si>
  <si>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</si>
  <si>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</si>
  <si>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</si>
  <si>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</si>
  <si>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</si>
  <si>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</si>
  <si>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</si>
  <si>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</si>
  <si>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</si>
  <si>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</si>
  <si>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</si>
  <si>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</si>
  <si>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</si>
  <si>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</si>
  <si>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</si>
  <si>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</si>
  <si>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</si>
  <si>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</si>
  <si>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</si>
  <si>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</si>
  <si>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</si>
  <si>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</si>
  <si>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</si>
  <si>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</si>
  <si>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</si>
  <si>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</si>
  <si>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</si>
  <si>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</si>
  <si>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</si>
  <si>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</si>
  <si>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</si>
  <si>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</si>
  <si>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</si>
  <si>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</si>
  <si>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</si>
  <si>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</si>
  <si>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</si>
  <si>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</si>
  <si>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</si>
  <si>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</si>
  <si>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</si>
  <si>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</si>
  <si>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</si>
  <si>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</si>
  <si>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</si>
  <si>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</si>
  <si>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</si>
  <si>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</si>
  <si>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</si>
  <si>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</si>
  <si>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</si>
  <si>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</si>
  <si>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</si>
  <si>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</si>
  <si>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</si>
  <si>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</si>
  <si>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</si>
  <si>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</si>
  <si>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</si>
  <si>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</si>
  <si>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</si>
  <si>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</si>
  <si>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</si>
  <si>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</si>
  <si>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</si>
  <si>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</si>
  <si>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</si>
  <si>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</si>
  <si>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</si>
  <si>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</si>
  <si>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</si>
  <si>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</si>
  <si>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</si>
  <si>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</si>
  <si>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</si>
  <si>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</si>
  <si>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</si>
  <si>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</si>
  <si>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</si>
  <si>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</si>
  <si>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</si>
  <si>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</si>
  <si>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</si>
  <si>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</si>
  <si>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</si>
  <si>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</si>
  <si>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</si>
  <si>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</si>
  <si>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</si>
  <si>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</si>
  <si>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</si>
  <si>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</si>
  <si>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</si>
  <si>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</si>
  <si>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</si>
  <si>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</si>
  <si>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</si>
  <si>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</si>
  <si>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</si>
  <si>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</si>
  <si>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</si>
  <si>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</si>
  <si>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</si>
  <si>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</si>
  <si>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</si>
  <si>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</si>
  <si>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</si>
  <si>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</si>
  <si>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</si>
  <si>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</si>
  <si>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</si>
  <si>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</si>
  <si>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</si>
  <si>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</si>
  <si>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</si>
  <si>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</si>
  <si>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</si>
  <si>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</si>
  <si>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</si>
  <si>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</si>
  <si>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</si>
  <si>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</si>
  <si>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</si>
  <si>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</si>
  <si>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</si>
  <si>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</si>
  <si>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</si>
  <si>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</si>
  <si>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</si>
  <si>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</si>
  <si>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</si>
  <si>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</si>
  <si>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</si>
  <si>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</si>
  <si>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</si>
  <si>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</si>
  <si>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</si>
  <si>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</si>
  <si>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</si>
  <si>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</si>
  <si>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</si>
  <si>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</si>
  <si>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</si>
  <si>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</si>
  <si>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</si>
  <si>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</si>
  <si>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</si>
  <si>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</si>
  <si>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</si>
  <si>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</si>
  <si>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</si>
  <si>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</si>
  <si>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</si>
  <si>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</si>
  <si>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</si>
  <si>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</si>
  <si>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</si>
  <si>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</si>
  <si>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</si>
  <si>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</si>
  <si>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</si>
  <si>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</si>
  <si>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</si>
  <si>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</si>
  <si>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</si>
  <si>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</si>
  <si>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</si>
  <si>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</si>
  <si>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</si>
  <si>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</si>
  <si>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</si>
  <si>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</si>
  <si>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</si>
  <si>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</si>
  <si>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</si>
  <si>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</si>
  <si>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</si>
  <si>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</si>
  <si>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</si>
  <si>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</si>
  <si>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</si>
  <si>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</si>
  <si>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</si>
  <si>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</si>
  <si>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</si>
  <si>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</si>
  <si>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</si>
  <si>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</si>
  <si>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</si>
  <si>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</si>
  <si>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</si>
  <si>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</si>
  <si>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</si>
  <si>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</si>
  <si>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</si>
  <si>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</si>
  <si>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</si>
  <si>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</si>
  <si>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</si>
  <si>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</si>
  <si>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</si>
  <si>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</si>
  <si>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</si>
  <si>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</si>
  <si>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</si>
  <si>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</si>
  <si>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</si>
  <si>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</si>
  <si>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</si>
  <si>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</si>
  <si>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</si>
  <si>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</si>
  <si>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</si>
  <si>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</si>
  <si>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</si>
  <si>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</si>
  <si>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</si>
  <si>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</si>
  <si>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</si>
  <si>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</si>
  <si>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</si>
  <si>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</si>
  <si>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</si>
  <si>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</si>
  <si>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</si>
  <si>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</si>
  <si>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</si>
  <si>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</si>
  <si>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</si>
  <si>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</si>
  <si>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</si>
  <si>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</si>
  <si>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</si>
  <si>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</si>
  <si>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</si>
  <si>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</si>
  <si>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</si>
  <si>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</si>
  <si>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</si>
  <si>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</si>
  <si>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</si>
  <si>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</si>
  <si>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</si>
  <si>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</si>
  <si>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</si>
  <si>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</si>
  <si>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</si>
  <si>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</si>
  <si>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</si>
  <si>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</si>
  <si>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</si>
  <si>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</si>
  <si>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</si>
  <si>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</si>
  <si>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</si>
  <si>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</si>
  <si>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</si>
  <si>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</si>
  <si>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</si>
  <si>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</si>
  <si>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</si>
  <si>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</si>
  <si>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</si>
  <si>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</si>
  <si>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</si>
  <si>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</si>
  <si>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</si>
  <si>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</si>
  <si>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</si>
  <si>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</si>
  <si>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</si>
  <si>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</si>
  <si>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</si>
  <si>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</si>
  <si>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</si>
  <si>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</si>
  <si>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</si>
  <si>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</si>
  <si>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</si>
  <si>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</si>
  <si>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</si>
  <si>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</si>
  <si>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</si>
  <si>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</si>
  <si>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</si>
  <si>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</si>
  <si>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</si>
  <si>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</si>
  <si>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</si>
  <si>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</si>
  <si>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</si>
  <si>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</si>
  <si>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</si>
  <si>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</si>
  <si>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</si>
  <si>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</si>
  <si>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</si>
  <si>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</si>
  <si>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</si>
  <si>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</si>
  <si>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</si>
  <si>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</si>
  <si>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</si>
  <si>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</si>
  <si>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</si>
  <si>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</si>
  <si>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</si>
  <si>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</si>
  <si>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</si>
  <si>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</si>
  <si>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</si>
  <si>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</si>
  <si>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</si>
  <si>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</si>
  <si>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</si>
  <si>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</si>
  <si>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</si>
  <si>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</si>
  <si>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</si>
  <si>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</si>
  <si>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</si>
  <si>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</si>
  <si>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</si>
  <si>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</si>
  <si>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</si>
  <si>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</si>
  <si>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</si>
  <si>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</si>
  <si>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</si>
  <si>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</si>
  <si>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</si>
  <si>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</si>
  <si>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</si>
  <si>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</si>
  <si>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</si>
  <si>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</si>
  <si>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</si>
  <si>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</si>
  <si>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</si>
  <si>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</si>
  <si>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</si>
  <si>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</si>
  <si>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</si>
  <si>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</si>
  <si>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</si>
  <si>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</si>
  <si>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</si>
  <si>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</si>
  <si>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</si>
  <si>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</si>
  <si>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</si>
  <si>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</si>
  <si>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</si>
  <si>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</si>
  <si>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</si>
  <si>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</si>
  <si>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</si>
  <si>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</si>
  <si>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</si>
  <si>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</si>
  <si>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</si>
  <si>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</si>
  <si>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</si>
  <si>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</si>
  <si>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</si>
  <si>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</si>
  <si>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</si>
  <si>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</si>
  <si>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</si>
  <si>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</si>
  <si>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</si>
  <si>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</si>
  <si>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</si>
  <si>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</si>
  <si>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</si>
  <si>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</si>
  <si>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</si>
  <si>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</si>
  <si>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</si>
  <si>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</si>
  <si>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</si>
  <si>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</si>
  <si>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</si>
  <si>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</si>
  <si>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</si>
  <si>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</si>
  <si>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</si>
  <si>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</si>
  <si>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</si>
  <si>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</si>
  <si>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</si>
  <si>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</si>
  <si>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</si>
  <si>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</si>
  <si>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</si>
  <si>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</si>
  <si>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</si>
  <si>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</si>
  <si>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</si>
  <si>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</si>
  <si>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</si>
  <si>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</si>
  <si>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</si>
  <si>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</si>
  <si>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</si>
  <si>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</si>
  <si>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</si>
  <si>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</si>
  <si>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</si>
  <si>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</si>
  <si>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</si>
  <si>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</si>
  <si>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</si>
  <si>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</si>
  <si>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</si>
  <si>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</si>
  <si>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</si>
  <si>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</si>
  <si>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</si>
  <si>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</si>
  <si>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</si>
  <si>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</si>
  <si>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</si>
  <si>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</si>
  <si>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</si>
  <si>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</si>
  <si>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</si>
  <si>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</si>
  <si>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</si>
  <si>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</si>
  <si>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</si>
  <si>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</si>
  <si>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</si>
  <si>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</si>
  <si>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</si>
  <si>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</si>
  <si>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</si>
  <si>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</si>
  <si>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</si>
  <si>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</si>
  <si>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</si>
  <si>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</si>
  <si>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</si>
  <si>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</si>
  <si>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</si>
  <si>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</si>
  <si>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</si>
  <si>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</si>
  <si>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</si>
  <si>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</si>
  <si>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</si>
  <si>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</si>
  <si>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</si>
  <si>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</si>
  <si>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</si>
  <si>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</si>
  <si>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</si>
  <si>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</si>
  <si>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</si>
  <si>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</si>
  <si>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</si>
  <si>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</si>
  <si>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</si>
  <si>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</si>
  <si>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</si>
  <si>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</si>
  <si>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</si>
  <si>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</si>
  <si>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</si>
  <si>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</si>
  <si>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</si>
  <si>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</si>
  <si>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</si>
  <si>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</si>
  <si>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</si>
  <si>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</si>
  <si>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</si>
  <si>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</si>
  <si>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</si>
  <si>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</si>
  <si>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</si>
  <si>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</si>
  <si>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</si>
  <si>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</si>
  <si>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</si>
  <si>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</si>
  <si>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</si>
  <si>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</si>
  <si>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</si>
  <si>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</si>
  <si>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</si>
  <si>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</si>
  <si>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</si>
  <si>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</si>
  <si>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</si>
  <si>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</si>
  <si>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</si>
  <si>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</si>
  <si>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</si>
  <si>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</si>
  <si>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</si>
  <si>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</si>
  <si>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</si>
  <si>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</si>
  <si>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</si>
  <si>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</si>
  <si>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</si>
  <si>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</si>
  <si>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</si>
  <si>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</si>
  <si>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</si>
  <si>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</si>
  <si>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</si>
  <si>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</si>
  <si>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</si>
  <si>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</si>
  <si>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</si>
  <si>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</si>
  <si>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</si>
  <si>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</si>
  <si>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</si>
  <si>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</si>
  <si>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</si>
  <si>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</si>
  <si>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</si>
  <si>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</si>
  <si>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</si>
  <si>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</si>
  <si>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</si>
  <si>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</si>
  <si>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</si>
  <si>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</si>
  <si>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</si>
  <si>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</si>
  <si>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</si>
  <si>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</si>
  <si>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</si>
  <si>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</si>
  <si>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</si>
  <si>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</si>
  <si>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</si>
  <si>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</si>
  <si>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</si>
  <si>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</si>
  <si>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</si>
  <si>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</si>
  <si>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</si>
  <si>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</si>
  <si>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</si>
  <si>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</si>
  <si>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</si>
  <si>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</si>
  <si>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</si>
  <si>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</si>
  <si>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</si>
  <si>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</si>
  <si>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</si>
  <si>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</si>
  <si>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</si>
  <si>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</si>
  <si>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</si>
  <si>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</si>
  <si>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</si>
  <si>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</si>
  <si>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</si>
  <si>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</si>
  <si>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</si>
  <si>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</si>
  <si>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</si>
  <si>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</si>
  <si>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</si>
  <si>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</si>
  <si>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</si>
  <si>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</si>
  <si>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</si>
  <si>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</si>
  <si>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</si>
  <si>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</si>
  <si>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</si>
  <si>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</si>
  <si>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</si>
  <si>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</si>
  <si>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</si>
  <si>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</si>
  <si>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</si>
  <si>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</si>
  <si>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</si>
  <si>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</si>
  <si>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</si>
  <si>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</si>
  <si>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</si>
  <si>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</si>
  <si>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</si>
  <si>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</si>
  <si>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</si>
  <si>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</si>
  <si>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</si>
  <si>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</si>
  <si>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</si>
  <si>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</si>
  <si>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</si>
  <si>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</si>
  <si>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</si>
  <si>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</si>
  <si>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</si>
  <si>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</si>
  <si>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</si>
  <si>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</si>
  <si>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</si>
  <si>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</si>
  <si>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</si>
  <si>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</si>
  <si>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</si>
  <si>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</si>
  <si>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</si>
  <si>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</si>
  <si>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</si>
  <si>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</si>
  <si>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</si>
  <si>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</si>
  <si>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</si>
  <si>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</si>
  <si>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</si>
  <si>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</si>
  <si>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</si>
  <si>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</si>
  <si>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</si>
  <si>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</si>
  <si>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</si>
  <si>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</si>
  <si>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</si>
  <si>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</si>
  <si>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</si>
  <si>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</si>
  <si>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</si>
  <si>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</si>
  <si>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</si>
  <si>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</si>
  <si>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</si>
  <si>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</si>
  <si>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</si>
  <si>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</si>
  <si>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</si>
  <si>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</si>
  <si>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</si>
  <si>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</si>
  <si>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</si>
  <si>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</si>
  <si>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</si>
  <si>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</si>
  <si>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</si>
  <si>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</si>
  <si>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</si>
  <si>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</si>
  <si>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</si>
  <si>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</si>
  <si>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</si>
  <si>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</si>
  <si>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</si>
  <si>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</si>
  <si>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</si>
  <si>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</si>
  <si>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</si>
  <si>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</si>
  <si>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</si>
  <si>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</si>
  <si>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</si>
  <si>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</si>
  <si>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</si>
  <si>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</si>
  <si>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</si>
  <si>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</si>
  <si>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</si>
  <si>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</si>
  <si>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</si>
  <si>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</si>
  <si>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</si>
  <si>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</si>
  <si>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</si>
  <si>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</si>
  <si>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</si>
  <si>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</si>
  <si>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</si>
  <si>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</si>
  <si>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</si>
  <si>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</si>
  <si>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</si>
  <si>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</si>
  <si>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</si>
  <si>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</si>
  <si>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</si>
  <si>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</si>
  <si>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</si>
  <si>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</si>
  <si>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</si>
  <si>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</si>
  <si>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</si>
  <si>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</si>
  <si>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</si>
  <si>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</si>
  <si>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</si>
  <si>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</si>
  <si>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</si>
  <si>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</si>
  <si>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</si>
  <si>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</si>
  <si>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</si>
  <si>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</si>
  <si>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</si>
  <si>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</si>
  <si>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</si>
  <si>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</si>
  <si>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</si>
  <si>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</si>
  <si>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</si>
  <si>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</si>
  <si>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</si>
  <si>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</si>
  <si>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</si>
  <si>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</si>
  <si>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</si>
  <si>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</si>
  <si>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</si>
  <si>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</si>
  <si>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</si>
  <si>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</si>
  <si>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</si>
  <si>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</si>
  <si>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</si>
  <si>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</si>
  <si>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</si>
  <si>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</si>
  <si>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</si>
  <si>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</si>
  <si>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</si>
  <si>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</si>
  <si>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</si>
  <si>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</si>
  <si>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</si>
  <si>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</si>
  <si>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</si>
  <si>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</si>
  <si>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</si>
  <si>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</si>
  <si>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</si>
  <si>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</si>
  <si>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</si>
  <si>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</si>
  <si>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</si>
  <si>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</si>
  <si>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</si>
  <si>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</si>
  <si>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</si>
  <si>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</si>
  <si>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</si>
  <si>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</si>
  <si>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</si>
  <si>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</si>
  <si>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</si>
  <si>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</si>
  <si>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</si>
  <si>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</si>
  <si>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</si>
  <si>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</si>
  <si>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</si>
  <si>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</si>
  <si>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</si>
  <si>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</si>
  <si>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</si>
  <si>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</si>
  <si>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</si>
  <si>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</si>
  <si>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</si>
  <si>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</si>
  <si>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</si>
  <si>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</si>
  <si>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</si>
  <si>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</si>
  <si>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</si>
  <si>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</si>
  <si>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</si>
  <si>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</si>
  <si>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</si>
  <si>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</si>
  <si>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</si>
  <si>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</si>
  <si>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</si>
  <si>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</si>
  <si>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</si>
  <si>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</si>
  <si>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</si>
  <si>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</si>
  <si>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</si>
  <si>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</si>
  <si>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</si>
  <si>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</si>
  <si>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</si>
  <si>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</si>
  <si>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</si>
  <si>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</si>
  <si>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</si>
  <si>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</si>
  <si>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</si>
  <si>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</si>
  <si>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</si>
  <si>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</si>
  <si>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</si>
  <si>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</si>
  <si>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</si>
  <si>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</si>
  <si>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</si>
  <si>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</si>
  <si>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</si>
  <si>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</si>
  <si>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</si>
  <si>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</si>
  <si>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</si>
  <si>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</si>
  <si>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</si>
  <si>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</si>
  <si>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</si>
  <si>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</si>
  <si>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</si>
  <si>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</si>
  <si>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</si>
  <si>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</si>
  <si>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</si>
  <si>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</si>
  <si>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</si>
  <si>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</si>
  <si>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</si>
  <si>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</si>
  <si>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</si>
  <si>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</si>
  <si>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</si>
  <si>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</si>
  <si>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</si>
  <si>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</si>
  <si>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</si>
  <si>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</si>
  <si>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</si>
  <si>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</si>
  <si>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</si>
  <si>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</si>
  <si>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</si>
  <si>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</si>
  <si>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</si>
  <si>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</si>
  <si>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</si>
  <si>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</si>
  <si>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</si>
  <si>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</si>
  <si>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</si>
  <si>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</si>
  <si>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</si>
  <si>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</si>
  <si>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</si>
  <si>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</si>
  <si>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</si>
  <si>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</si>
  <si>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</si>
  <si>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</si>
  <si>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</si>
  <si>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</si>
  <si>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</si>
  <si>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</si>
  <si>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</si>
  <si>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</si>
  <si>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</si>
  <si>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</si>
  <si>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</si>
  <si>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</si>
  <si>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</si>
  <si>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</si>
  <si>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</si>
  <si>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</si>
  <si>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</si>
  <si>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</si>
  <si>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</si>
  <si>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</si>
  <si>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</si>
  <si>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</si>
  <si>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</si>
  <si>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</si>
  <si>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</si>
  <si>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</si>
  <si>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</si>
  <si>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</si>
  <si>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</si>
  <si>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</si>
  <si>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</si>
  <si>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</si>
  <si>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</si>
  <si>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</si>
  <si>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</si>
  <si>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</si>
  <si>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</si>
  <si>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</si>
  <si>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</si>
  <si>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</si>
  <si>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</si>
  <si>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</si>
  <si>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</si>
  <si>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</si>
  <si>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</si>
  <si>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</si>
  <si>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</si>
  <si>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</si>
  <si>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</si>
  <si>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</si>
  <si>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</si>
  <si>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</si>
  <si>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</si>
  <si>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</si>
  <si>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</si>
  <si>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</si>
  <si>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</si>
  <si>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</si>
  <si>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</si>
  <si>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</si>
  <si>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</si>
  <si>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</si>
  <si>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</si>
  <si>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</si>
  <si>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</si>
  <si>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</si>
  <si>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</si>
  <si>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</si>
  <si>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</si>
  <si>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</si>
  <si>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</si>
  <si>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</si>
  <si>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</si>
  <si>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</si>
  <si>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</si>
  <si>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</si>
  <si>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</si>
  <si>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</si>
  <si>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</si>
  <si>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</si>
  <si>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</si>
  <si>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</si>
  <si>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</si>
  <si>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</si>
  <si>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</si>
  <si>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</si>
  <si>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</si>
  <si>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</si>
  <si>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</si>
  <si>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</si>
  <si>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</si>
  <si>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</si>
  <si>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</si>
  <si>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</si>
  <si>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</si>
  <si>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</si>
  <si>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</si>
  <si>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</si>
  <si>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</si>
  <si>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</si>
  <si>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</si>
  <si>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</si>
  <si>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</si>
  <si>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</si>
  <si>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</si>
  <si>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</si>
  <si>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</si>
  <si>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</si>
  <si>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</si>
  <si>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</si>
  <si>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</si>
  <si>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</si>
  <si>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</si>
  <si>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</si>
  <si>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</si>
  <si>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</si>
  <si>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</si>
  <si>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</si>
  <si>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</si>
  <si>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</si>
  <si>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</si>
  <si>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</si>
  <si>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</si>
  <si>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</si>
  <si>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</si>
  <si>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</si>
  <si>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</si>
  <si>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</si>
  <si>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</si>
  <si>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</si>
  <si>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</si>
  <si>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</si>
  <si>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</si>
  <si>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</si>
  <si>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</si>
  <si>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</si>
  <si>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</si>
  <si>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</si>
  <si>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</si>
  <si>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</si>
  <si>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</si>
  <si>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</si>
  <si>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</si>
  <si>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</si>
  <si>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</si>
  <si>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</si>
  <si>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</si>
  <si>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</si>
  <si>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</si>
  <si>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</si>
  <si>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</si>
  <si>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</si>
  <si>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</si>
  <si>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</si>
  <si>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</si>
  <si>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</si>
  <si>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</si>
  <si>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</si>
  <si>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</si>
  <si>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</si>
  <si>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</si>
  <si>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</si>
  <si>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</si>
  <si>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</si>
  <si>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</si>
  <si>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</si>
  <si>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</si>
  <si>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</si>
  <si>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</si>
  <si>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</si>
  <si>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</si>
  <si>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</si>
  <si>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</si>
  <si>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</si>
  <si>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</si>
  <si>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</si>
  <si>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</si>
  <si>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</si>
  <si>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</si>
  <si>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</si>
  <si>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</si>
  <si>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</si>
  <si>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</si>
  <si>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</si>
  <si>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</si>
  <si>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</si>
  <si>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</si>
  <si>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</si>
  <si>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</si>
  <si>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</si>
  <si>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</si>
  <si>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</si>
  <si>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</si>
  <si>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</si>
  <si>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</si>
  <si>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</si>
  <si>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</si>
  <si>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</si>
  <si>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</si>
  <si>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</si>
  <si>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</si>
  <si>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</si>
  <si>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</si>
  <si>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</si>
  <si>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</si>
  <si>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</si>
  <si>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</si>
  <si>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</si>
  <si>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</si>
  <si>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</si>
  <si>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</si>
  <si>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</si>
  <si>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</si>
  <si>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</si>
  <si>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</si>
  <si>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</si>
  <si>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</si>
  <si>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</si>
  <si>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</si>
  <si>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</si>
  <si>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</si>
  <si>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</si>
  <si>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</si>
  <si>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</si>
  <si>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</si>
  <si>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</si>
  <si>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</si>
  <si>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</si>
  <si>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</si>
  <si>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</si>
  <si>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</si>
  <si>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</si>
  <si>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</si>
  <si>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</si>
  <si>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</si>
  <si>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</si>
  <si>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</si>
  <si>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</si>
  <si>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</si>
  <si>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</si>
  <si>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</si>
  <si>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</si>
  <si>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</si>
  <si>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</si>
  <si>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</si>
  <si>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</si>
  <si>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</si>
  <si>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</si>
  <si>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</si>
  <si>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</si>
  <si>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</si>
  <si>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</si>
  <si>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</si>
  <si>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</si>
  <si>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</si>
  <si>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</si>
  <si>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</si>
  <si>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</si>
  <si>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</si>
  <si>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</si>
  <si>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</si>
  <si>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</si>
  <si>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</si>
  <si>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</si>
  <si>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</si>
  <si>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</si>
  <si>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</si>
  <si>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</si>
  <si>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</si>
  <si>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</si>
  <si>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</si>
  <si>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</si>
  <si>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</si>
  <si>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</si>
  <si>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</si>
  <si>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</si>
  <si>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</si>
  <si>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</si>
  <si>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</si>
  <si>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</si>
  <si>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</si>
  <si>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</si>
  <si>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</si>
  <si>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</si>
  <si>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</si>
  <si>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</si>
  <si>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</si>
  <si>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</si>
  <si>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</si>
  <si>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</si>
  <si>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</si>
  <si>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</si>
  <si>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</si>
  <si>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</si>
  <si>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</si>
  <si>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</si>
  <si>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</si>
  <si>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</si>
  <si>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</si>
  <si>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</si>
  <si>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</si>
  <si>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</si>
  <si>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</si>
  <si>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</si>
  <si>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</si>
  <si>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</si>
  <si>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</si>
  <si>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</si>
  <si>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</si>
  <si>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</si>
  <si>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</si>
  <si>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</si>
  <si>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</si>
  <si>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</si>
  <si>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</si>
  <si>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</si>
  <si>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</si>
  <si>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</si>
  <si>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</si>
  <si>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</si>
  <si>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</si>
  <si>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</si>
  <si>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</si>
  <si>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</si>
  <si>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</si>
  <si>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</si>
  <si>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</si>
  <si>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</si>
  <si>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</si>
  <si>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</si>
  <si>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</si>
  <si>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</si>
  <si>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</si>
  <si>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</si>
  <si>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</si>
  <si>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</si>
  <si>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</si>
  <si>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</si>
  <si>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</si>
  <si>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</si>
  <si>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</si>
  <si>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</si>
  <si>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</si>
  <si>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</si>
  <si>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</si>
  <si>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</si>
  <si>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</si>
  <si>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</si>
  <si>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</si>
  <si>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</si>
  <si>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</si>
  <si>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</si>
  <si>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</si>
  <si>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</si>
  <si>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</si>
  <si>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</si>
  <si>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</si>
  <si>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</si>
  <si>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</si>
  <si>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</si>
  <si>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</si>
  <si>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</si>
  <si>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</si>
  <si>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</si>
  <si>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</si>
  <si>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</si>
  <si>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</si>
  <si>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</si>
  <si>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</si>
  <si>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</si>
  <si>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</si>
  <si>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</si>
  <si>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</si>
  <si>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</si>
  <si>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</si>
  <si>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</si>
  <si>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</si>
  <si>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</si>
  <si>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</si>
  <si>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</si>
  <si>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</si>
  <si>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</si>
  <si>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</si>
  <si>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</si>
  <si>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</si>
  <si>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</si>
  <si>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</si>
  <si>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</si>
  <si>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</si>
  <si>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</si>
  <si>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</si>
  <si>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</si>
  <si>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</si>
  <si>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</si>
  <si>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</si>
  <si>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</si>
  <si>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</si>
  <si>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</si>
  <si>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</si>
  <si>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</si>
  <si>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</si>
  <si>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</si>
  <si>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</si>
  <si>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</si>
  <si>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</si>
  <si>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</si>
  <si>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</si>
  <si>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</si>
  <si>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</si>
  <si>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</si>
  <si>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</si>
  <si>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</si>
  <si>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</si>
  <si>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</si>
  <si>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</si>
  <si>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</si>
  <si>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</si>
  <si>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</si>
  <si>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</si>
  <si>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</si>
  <si>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</si>
  <si>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</si>
  <si>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</si>
  <si>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</si>
  <si>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</si>
  <si>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</si>
  <si>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</si>
  <si>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</si>
  <si>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</si>
  <si>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</si>
  <si>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</si>
  <si>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</si>
  <si>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</si>
  <si>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</si>
  <si>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</si>
  <si>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</si>
  <si>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</si>
  <si>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</si>
  <si>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</si>
  <si>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</si>
  <si>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</si>
  <si>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</si>
  <si>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</si>
  <si>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</si>
  <si>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</si>
  <si>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</si>
  <si>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</si>
  <si>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</si>
  <si>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</si>
  <si>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</si>
  <si>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</si>
  <si>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</si>
  <si>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</si>
  <si>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</si>
  <si>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</si>
  <si>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</si>
  <si>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</si>
  <si>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</si>
  <si>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</si>
  <si>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</si>
  <si>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</si>
  <si>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</si>
  <si>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</si>
  <si>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</si>
  <si>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</si>
  <si>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</si>
  <si>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</si>
  <si>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</si>
  <si>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</si>
  <si>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</si>
  <si>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</si>
  <si>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</si>
  <si>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</si>
  <si>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</si>
  <si>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</si>
  <si>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</si>
  <si>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</si>
  <si>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</si>
  <si>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</si>
  <si>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</si>
  <si>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</si>
  <si>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</si>
  <si>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</si>
  <si>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</si>
  <si>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</si>
  <si>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</si>
  <si>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</si>
  <si>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</si>
  <si>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</si>
  <si>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</si>
  <si>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</si>
  <si>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</si>
  <si>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</si>
  <si>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</si>
  <si>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</si>
  <si>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</si>
  <si>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</si>
  <si>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</si>
  <si>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</si>
  <si>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</si>
  <si>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</si>
  <si>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</si>
  <si>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</si>
  <si>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</si>
  <si>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</si>
  <si>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</si>
  <si>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</si>
  <si>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</si>
  <si>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</si>
  <si>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</si>
  <si>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</si>
  <si>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</si>
  <si>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</si>
  <si>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</si>
  <si>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</si>
  <si>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</si>
  <si>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</si>
  <si>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</si>
  <si>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</si>
  <si>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</si>
  <si>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</si>
  <si>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</si>
  <si>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</si>
  <si>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</si>
  <si>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</si>
  <si>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</si>
  <si>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</si>
  <si>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</si>
  <si>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</si>
  <si>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</si>
  <si>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</si>
  <si>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</si>
  <si>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</si>
  <si>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</si>
  <si>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</si>
  <si>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</si>
  <si>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</si>
  <si>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</si>
  <si>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</si>
  <si>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</si>
  <si>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</si>
  <si>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</si>
  <si>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</si>
  <si>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</si>
  <si>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</si>
  <si>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</si>
  <si>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</si>
  <si>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</si>
  <si>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</si>
  <si>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</si>
  <si>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</si>
  <si>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</si>
  <si>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</si>
  <si>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</si>
  <si>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</si>
  <si>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</si>
  <si>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</si>
  <si>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</si>
  <si>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</si>
  <si>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</si>
  <si>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</si>
  <si>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</si>
  <si>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</si>
  <si>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</si>
  <si>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</si>
  <si>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</si>
  <si>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</si>
  <si>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</si>
  <si>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</si>
  <si>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</si>
  <si>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</si>
  <si>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</si>
  <si>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</si>
  <si>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</si>
  <si>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</si>
  <si>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</si>
  <si>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</si>
  <si>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</si>
  <si>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</si>
  <si>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</si>
  <si>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</si>
  <si>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</si>
  <si>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</si>
  <si>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</si>
  <si>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</si>
  <si>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</si>
  <si>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</si>
  <si>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</si>
  <si>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</si>
  <si>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</si>
  <si>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</si>
  <si>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</si>
  <si>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</si>
  <si>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</si>
  <si>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</si>
  <si>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</si>
  <si>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</si>
  <si>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</si>
  <si>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</si>
  <si>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</si>
  <si>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</si>
  <si>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</si>
  <si>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</si>
  <si>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</si>
  <si>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</si>
  <si>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</si>
  <si>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</si>
  <si>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</si>
  <si>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</si>
  <si>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</si>
  <si>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</si>
  <si>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</si>
  <si>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</si>
  <si>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</si>
  <si>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</si>
  <si>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</si>
  <si>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</si>
  <si>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</si>
  <si>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</si>
  <si>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</si>
  <si>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</si>
  <si>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</si>
  <si>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</si>
  <si>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</si>
  <si>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</si>
  <si>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</si>
  <si>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</si>
  <si>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</si>
  <si>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</si>
  <si>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</si>
  <si>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</si>
  <si>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</si>
  <si>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</si>
  <si>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</si>
  <si>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</si>
  <si>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</si>
  <si>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</si>
  <si>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</si>
  <si>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</si>
  <si>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</si>
  <si>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</si>
  <si>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</si>
  <si>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</si>
  <si>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</si>
  <si>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</si>
  <si>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</si>
  <si>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</si>
  <si>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</si>
  <si>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</si>
  <si>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</si>
  <si>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</si>
  <si>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</si>
  <si>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</si>
  <si>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</si>
  <si>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</si>
  <si>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</si>
  <si>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</si>
  <si>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</si>
  <si>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</si>
  <si>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</si>
  <si>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</si>
  <si>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</si>
  <si>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</si>
  <si>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</si>
  <si>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</si>
  <si>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</si>
  <si>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</si>
  <si>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</si>
  <si>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</si>
  <si>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</si>
  <si>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</si>
  <si>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</si>
  <si>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</si>
  <si>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</si>
  <si>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</si>
  <si>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</si>
  <si>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</si>
  <si>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</si>
  <si>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</si>
  <si>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</si>
  <si>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</si>
  <si>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</si>
  <si>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</si>
  <si>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</si>
  <si>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</si>
  <si>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</si>
  <si>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</si>
  <si>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</si>
  <si>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</si>
  <si>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</si>
  <si>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</si>
  <si>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</si>
  <si>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</si>
  <si>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</si>
  <si>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</si>
  <si>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</si>
  <si>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</si>
  <si>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</si>
  <si>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</si>
  <si>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</si>
  <si>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</si>
  <si>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</si>
  <si>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</si>
  <si>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</si>
  <si>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</si>
  <si>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</si>
  <si>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</si>
  <si>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</si>
  <si>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</si>
  <si>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</si>
  <si>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</si>
  <si>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</si>
  <si>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</si>
  <si>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</si>
  <si>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</si>
  <si>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</si>
  <si>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</si>
  <si>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</si>
  <si>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</si>
  <si>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</si>
  <si>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</si>
  <si>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</si>
  <si>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</si>
  <si>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</si>
  <si>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</si>
  <si>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</si>
  <si>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</si>
  <si>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</si>
  <si>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</si>
  <si>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</si>
  <si>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</si>
  <si>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</si>
  <si>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</si>
  <si>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</si>
  <si>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</si>
  <si>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</si>
  <si>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</si>
  <si>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</si>
  <si>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</si>
  <si>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</si>
  <si>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</si>
  <si>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</si>
  <si>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</si>
  <si>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</si>
  <si>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</si>
  <si>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</si>
  <si>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</si>
  <si>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</si>
  <si>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</si>
  <si>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</si>
  <si>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</si>
  <si>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</si>
  <si>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</si>
  <si>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</si>
  <si>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</si>
  <si>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</si>
  <si>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</si>
  <si>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</si>
  <si>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</si>
  <si>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</si>
  <si>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</si>
  <si>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</si>
  <si>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</si>
  <si>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</si>
  <si>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</si>
  <si>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</si>
  <si>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</si>
  <si>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</si>
  <si>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</si>
  <si>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</si>
  <si>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</si>
  <si>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</si>
  <si>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</si>
  <si>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</si>
  <si>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</si>
  <si>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</si>
  <si>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</si>
  <si>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</si>
  <si>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</si>
  <si>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</si>
  <si>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</si>
  <si>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</si>
  <si>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</si>
  <si>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</si>
  <si>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</si>
  <si>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</si>
  <si>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</si>
  <si>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</si>
  <si>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</si>
  <si>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</si>
  <si>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</si>
  <si>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</si>
  <si>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</si>
  <si>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</si>
  <si>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</si>
  <si>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</si>
  <si>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</si>
  <si>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</si>
  <si>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</si>
  <si>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</si>
  <si>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</si>
  <si>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</si>
  <si>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</si>
  <si>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</si>
  <si>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</si>
  <si>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</si>
  <si>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</si>
  <si>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</si>
  <si>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</si>
  <si>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</si>
  <si>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</si>
  <si>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</si>
  <si>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</si>
  <si>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</si>
  <si>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</si>
  <si>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</si>
  <si>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</si>
  <si>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</si>
  <si>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</si>
  <si>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</si>
  <si>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</si>
  <si>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</si>
  <si>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</si>
  <si>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</si>
  <si>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</si>
  <si>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</si>
  <si>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</si>
  <si>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</si>
  <si>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</si>
  <si>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</si>
  <si>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</si>
  <si>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</si>
  <si>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</si>
  <si>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</si>
  <si>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</si>
  <si>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</si>
  <si>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</si>
  <si>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</si>
  <si>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</si>
  <si>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</si>
  <si>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</si>
  <si>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</si>
  <si>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</si>
  <si>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</si>
  <si>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</si>
  <si>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</si>
  <si>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</si>
  <si>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</si>
  <si>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</si>
  <si>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</si>
  <si>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</si>
  <si>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</si>
  <si>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</si>
  <si>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</si>
  <si>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</si>
  <si>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</si>
  <si>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</si>
  <si>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</si>
  <si>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</si>
  <si>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</si>
  <si>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</si>
  <si>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</si>
  <si>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</si>
  <si>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</si>
  <si>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</si>
  <si>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</si>
  <si>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</si>
  <si>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</si>
  <si>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</si>
  <si>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</si>
  <si>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</si>
  <si>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</si>
  <si>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</si>
  <si>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</si>
  <si>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</si>
  <si>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</si>
  <si>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</si>
  <si>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</si>
  <si>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</si>
  <si>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</si>
  <si>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</si>
  <si>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</si>
  <si>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</si>
  <si>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</si>
  <si>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</si>
  <si>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</si>
  <si>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</si>
  <si>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</si>
  <si>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</si>
  <si>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</si>
  <si>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</si>
  <si>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</si>
  <si>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</si>
  <si>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</si>
  <si>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</si>
  <si>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</si>
  <si>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</si>
  <si>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</si>
  <si>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</si>
  <si>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</si>
  <si>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</si>
  <si>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</si>
  <si>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</si>
  <si>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</si>
  <si>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</si>
  <si>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</si>
  <si>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</si>
  <si>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</si>
  <si>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</si>
  <si>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</si>
  <si>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</si>
  <si>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</si>
  <si>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</si>
  <si>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</si>
  <si>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</si>
  <si>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</si>
  <si>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</si>
  <si>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</si>
  <si>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</si>
  <si>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</si>
  <si>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</si>
  <si>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</si>
  <si>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</si>
  <si>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</si>
  <si>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</si>
  <si>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</si>
  <si>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</si>
  <si>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</si>
  <si>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</si>
  <si>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</si>
  <si>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</si>
  <si>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</si>
  <si>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</si>
  <si>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</si>
  <si>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</si>
  <si>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</si>
  <si>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</si>
  <si>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</si>
  <si>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</si>
  <si>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</si>
  <si>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</si>
  <si>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</si>
  <si>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</si>
  <si>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</si>
  <si>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</si>
  <si>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</si>
  <si>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</si>
  <si>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</si>
  <si>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</si>
  <si>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</si>
  <si>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</si>
  <si>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</si>
  <si>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</si>
  <si>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</si>
  <si>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</si>
  <si>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</si>
  <si>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</si>
  <si>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</si>
  <si>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</si>
  <si>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</si>
  <si>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</si>
  <si>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</si>
  <si>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</si>
  <si>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</si>
  <si>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</si>
  <si>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</si>
  <si>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</si>
  <si>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</si>
  <si>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</si>
  <si>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</si>
  <si>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</si>
  <si>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</si>
  <si>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</si>
  <si>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</si>
  <si>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</si>
  <si>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</si>
  <si>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</si>
  <si>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</si>
  <si>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</si>
  <si>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</si>
  <si>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</si>
  <si>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</si>
  <si>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</si>
  <si>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</si>
  <si>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</si>
  <si>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</si>
  <si>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</si>
  <si>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</si>
  <si>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</si>
  <si>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</si>
  <si>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</si>
  <si>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</si>
  <si>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</si>
  <si>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</si>
  <si>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</si>
  <si>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</si>
  <si>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</si>
  <si>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</si>
  <si>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</si>
  <si>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</si>
  <si>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</si>
  <si>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</si>
  <si>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</si>
  <si>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</si>
  <si>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</si>
  <si>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</si>
  <si>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</si>
  <si>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</si>
  <si>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</si>
  <si>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</si>
  <si>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</si>
  <si>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</si>
  <si>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</si>
  <si>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</si>
  <si>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</si>
  <si>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</si>
  <si>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</si>
  <si>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</si>
  <si>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</si>
  <si>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</si>
  <si>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</si>
  <si>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</si>
  <si>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</si>
  <si>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</si>
  <si>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</si>
  <si>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</si>
  <si>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</si>
  <si>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</si>
  <si>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</si>
  <si>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</si>
  <si>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</si>
  <si>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</si>
  <si>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</si>
  <si>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</si>
  <si>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</si>
  <si>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</si>
  <si>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</si>
  <si>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</si>
  <si>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</si>
  <si>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</si>
  <si>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</si>
  <si>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</si>
  <si>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</si>
  <si>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</si>
  <si>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</si>
  <si>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</si>
  <si>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</si>
  <si>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</si>
  <si>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</si>
  <si>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</si>
  <si>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</si>
  <si>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</si>
  <si>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</si>
  <si>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</si>
  <si>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</si>
  <si>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</si>
  <si>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</si>
  <si>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</si>
  <si>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</si>
  <si>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</si>
  <si>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</si>
  <si>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</si>
  <si>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</si>
  <si>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</si>
  <si>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</si>
  <si>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</si>
  <si>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</si>
  <si>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</si>
  <si>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</si>
  <si>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</si>
  <si>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</si>
  <si>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</si>
  <si>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</si>
  <si>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</si>
  <si>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</si>
  <si>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</si>
  <si>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</si>
  <si>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</si>
  <si>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</si>
  <si>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</si>
  <si>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</si>
  <si>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</si>
  <si>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</si>
  <si>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</si>
  <si>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</si>
  <si>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</si>
  <si>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</si>
  <si>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</si>
  <si>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</si>
  <si>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</si>
  <si>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</si>
  <si>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</si>
  <si>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</si>
  <si>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</si>
  <si>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</si>
  <si>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</si>
  <si>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</si>
  <si>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</si>
  <si>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</si>
  <si>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</si>
  <si>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</si>
  <si>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</si>
  <si>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</si>
  <si>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</si>
  <si>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</si>
  <si>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</si>
  <si>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</si>
  <si>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</si>
  <si>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</si>
  <si>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</si>
  <si>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</si>
  <si>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</si>
  <si>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</si>
  <si>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</si>
  <si>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</si>
  <si>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</si>
  <si>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</si>
  <si>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</si>
  <si>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</si>
  <si>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</si>
  <si>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</si>
  <si>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</si>
  <si>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</si>
  <si>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</si>
  <si>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</si>
  <si>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</si>
  <si>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</si>
  <si>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</si>
  <si>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</si>
  <si>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</si>
  <si>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</si>
  <si>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</si>
  <si>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</si>
  <si>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</si>
  <si>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</si>
  <si>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</si>
  <si>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</si>
  <si>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</si>
  <si>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</si>
  <si>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</si>
  <si>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</si>
  <si>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</si>
  <si>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</si>
  <si>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</si>
  <si>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</si>
  <si>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</si>
  <si>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</si>
  <si>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</si>
  <si>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</si>
  <si>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</si>
  <si>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</si>
  <si>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</si>
  <si>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</si>
  <si>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</si>
  <si>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</si>
  <si>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</si>
  <si>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</si>
  <si>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</si>
  <si>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</si>
  <si>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</si>
  <si>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</si>
  <si>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</si>
  <si>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</si>
  <si>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</si>
  <si>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</si>
  <si>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</si>
  <si>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</si>
  <si>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</si>
  <si>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</si>
  <si>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</si>
  <si>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</si>
  <si>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</si>
  <si>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</si>
  <si>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</si>
  <si>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</si>
  <si>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</si>
  <si>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</si>
  <si>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</si>
  <si>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</si>
  <si>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</si>
  <si>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</si>
  <si>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</si>
  <si>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</si>
  <si>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</si>
  <si>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</si>
  <si>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</si>
  <si>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</si>
  <si>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</si>
  <si>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</si>
  <si>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</si>
  <si>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</si>
  <si>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</si>
  <si>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</si>
  <si>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</si>
  <si>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</si>
  <si>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</si>
  <si>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</si>
  <si>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</si>
  <si>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</si>
  <si>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</si>
  <si>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</si>
  <si>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</si>
  <si>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</si>
  <si>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</si>
  <si>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</si>
  <si>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</si>
  <si>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</si>
  <si>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</si>
  <si>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</si>
  <si>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</si>
  <si>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</si>
  <si>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</si>
  <si>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</si>
  <si>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</si>
  <si>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</si>
  <si>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</si>
  <si>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</si>
  <si>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</si>
  <si>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</si>
  <si>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</si>
  <si>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</si>
  <si>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</si>
  <si>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</si>
  <si>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</si>
  <si>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</si>
  <si>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</si>
  <si>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</si>
  <si>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</si>
  <si>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</si>
  <si>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</si>
  <si>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</si>
  <si>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</si>
  <si>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</si>
  <si>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</si>
  <si>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</si>
  <si>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</si>
  <si>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</si>
  <si>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</si>
  <si>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</si>
  <si>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</si>
  <si>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</si>
  <si>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</si>
  <si>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</si>
  <si>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</si>
  <si>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</si>
  <si>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</si>
  <si>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</si>
  <si>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</si>
  <si>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</si>
  <si>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</si>
  <si>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</si>
  <si>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</si>
  <si>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</si>
  <si>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</si>
  <si>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</si>
  <si>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</si>
  <si>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</si>
  <si>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</si>
  <si>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</si>
  <si>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</si>
  <si>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</si>
  <si>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</si>
  <si>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</si>
  <si>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</si>
  <si>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</si>
  <si>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</si>
  <si>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</si>
  <si>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</si>
  <si>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</si>
  <si>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</si>
  <si>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</si>
  <si>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</si>
  <si>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</si>
  <si>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</si>
  <si>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</si>
  <si>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</si>
  <si>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</si>
  <si>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</si>
  <si>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</si>
  <si>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</si>
  <si>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</si>
  <si>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</si>
  <si>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</si>
  <si>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</si>
  <si>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</si>
  <si>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</si>
  <si>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</si>
  <si>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</si>
  <si>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</si>
  <si>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</si>
  <si>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</si>
  <si>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</si>
  <si>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</si>
  <si>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</si>
  <si>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</si>
  <si>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</si>
  <si>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</si>
  <si>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</si>
  <si>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</si>
  <si>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</si>
  <si>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</si>
  <si>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</si>
  <si>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</si>
  <si>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</si>
  <si>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</si>
  <si>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</si>
  <si>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</si>
  <si>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</si>
  <si>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</si>
  <si>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</si>
  <si>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</si>
  <si>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</si>
  <si>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</si>
  <si>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</si>
  <si>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</si>
  <si>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</si>
  <si>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</si>
  <si>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</si>
  <si>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</si>
  <si>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</si>
  <si>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</si>
  <si>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</si>
  <si>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</si>
  <si>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</si>
  <si>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</si>
  <si>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</si>
  <si>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</si>
  <si>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</si>
  <si>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</si>
  <si>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</si>
  <si>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</si>
  <si>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</si>
  <si>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</si>
  <si>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</si>
  <si>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</si>
  <si>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</si>
  <si>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</si>
  <si>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</si>
  <si>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</si>
  <si>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</si>
  <si>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</si>
  <si>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</si>
  <si>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</si>
  <si>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</si>
  <si>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</si>
  <si>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</si>
  <si>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</si>
  <si>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</si>
  <si>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</si>
  <si>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</si>
  <si>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</si>
  <si>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</si>
  <si>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</si>
  <si>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</si>
  <si>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</si>
  <si>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</si>
  <si>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</si>
  <si>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</si>
  <si>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</si>
  <si>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</si>
  <si>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</si>
  <si>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</si>
  <si>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</si>
  <si>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</si>
  <si>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</si>
  <si>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</si>
  <si>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</si>
  <si>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</si>
  <si>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</si>
  <si>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</si>
  <si>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</si>
  <si>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</si>
  <si>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</si>
  <si>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</si>
  <si>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</si>
  <si>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</si>
  <si>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</si>
  <si>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</si>
  <si>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</si>
  <si>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</si>
  <si>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</si>
  <si>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</si>
  <si>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</si>
  <si>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</si>
  <si>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</si>
  <si>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</si>
  <si>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</si>
  <si>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</si>
  <si>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</si>
  <si>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</si>
  <si>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</si>
  <si>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</si>
  <si>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</si>
  <si>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</si>
  <si>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</si>
  <si>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</si>
  <si>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</si>
  <si>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</si>
  <si>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</si>
  <si>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</si>
  <si>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</si>
  <si>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</si>
  <si>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</si>
  <si>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</si>
  <si>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</si>
  <si>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</si>
  <si>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</si>
  <si>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</si>
  <si>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</si>
  <si>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</si>
  <si>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</si>
  <si>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</si>
  <si>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</si>
  <si>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</si>
  <si>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</si>
  <si>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</si>
  <si>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</si>
  <si>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</si>
  <si>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</si>
  <si>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</si>
  <si>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</si>
  <si>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</si>
  <si>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</si>
  <si>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</si>
  <si>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</si>
  <si>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</si>
  <si>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</si>
  <si>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</si>
  <si>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</si>
  <si>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</si>
  <si>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</si>
  <si>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</si>
  <si>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</si>
  <si>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</si>
  <si>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</si>
  <si>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</si>
  <si>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</si>
  <si>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</si>
  <si>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</si>
  <si>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</si>
  <si>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</si>
  <si>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</si>
  <si>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</si>
  <si>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</si>
  <si>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</si>
  <si>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</si>
  <si>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</si>
  <si>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</si>
  <si>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</si>
  <si>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</si>
  <si>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</si>
  <si>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</si>
  <si>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</si>
  <si>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</si>
  <si>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</si>
  <si>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</si>
  <si>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</si>
  <si>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</si>
  <si>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</si>
  <si>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</si>
  <si>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</si>
  <si>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</si>
  <si>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</si>
  <si>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</si>
  <si>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</si>
  <si>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</si>
  <si>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</si>
  <si>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</si>
  <si>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</si>
  <si>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</si>
  <si>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</si>
  <si>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</si>
  <si>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</si>
  <si>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</si>
  <si>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</si>
  <si>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</si>
  <si>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</si>
  <si>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</si>
  <si>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</si>
  <si>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</si>
  <si>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</si>
  <si>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</si>
  <si>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</si>
  <si>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</si>
  <si>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</si>
  <si>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</si>
  <si>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</si>
  <si>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</si>
  <si>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</si>
  <si>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</si>
  <si>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</si>
  <si>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</si>
  <si>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</si>
  <si>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</si>
  <si>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</si>
  <si>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</si>
  <si>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</si>
  <si>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</si>
  <si>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</si>
  <si>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</si>
  <si>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</si>
  <si>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</si>
  <si>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</si>
  <si>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</si>
  <si>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</si>
  <si>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</si>
  <si>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</si>
  <si>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</si>
  <si>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</si>
  <si>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</si>
  <si>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</si>
  <si>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</si>
  <si>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</si>
  <si>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</si>
  <si>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</si>
  <si>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</si>
  <si>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</si>
  <si>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</si>
  <si>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</si>
  <si>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</si>
  <si>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</si>
  <si>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</si>
  <si>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</si>
  <si>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</si>
  <si>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</si>
  <si>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</si>
  <si>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</si>
  <si>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</si>
  <si>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</si>
  <si>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</si>
  <si>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</si>
  <si>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</si>
  <si>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</si>
  <si>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</si>
  <si>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</si>
  <si>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</si>
  <si>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</si>
  <si>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</si>
  <si>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</si>
  <si>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</si>
  <si>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</si>
  <si>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</si>
  <si>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</si>
  <si>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</si>
  <si>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</si>
  <si>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</si>
  <si>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</si>
  <si>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</si>
  <si>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</si>
  <si>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</si>
  <si>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</si>
  <si>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</si>
  <si>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</si>
  <si>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</si>
  <si>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</si>
  <si>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</si>
  <si>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</si>
  <si>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</si>
  <si>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</si>
  <si>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</si>
  <si>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</si>
  <si>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</si>
  <si>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</si>
  <si>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</si>
  <si>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</si>
  <si>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</si>
  <si>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</si>
  <si>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</si>
  <si>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</si>
  <si>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</si>
  <si>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</si>
  <si>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</si>
  <si>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</si>
  <si>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</si>
  <si>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</si>
  <si>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</si>
  <si>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</si>
  <si>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</si>
  <si>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</si>
  <si>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</si>
  <si>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</si>
  <si>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</si>
  <si>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</si>
  <si>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</si>
  <si>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</si>
  <si>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</si>
  <si>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</si>
  <si>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</si>
  <si>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</si>
  <si>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</si>
  <si>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</si>
  <si>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</si>
  <si>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</si>
  <si>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</si>
  <si>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</si>
  <si>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</si>
  <si>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</si>
  <si>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</si>
  <si>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</si>
  <si>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</si>
  <si>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</si>
  <si>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</si>
  <si>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</si>
  <si>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</si>
  <si>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</si>
  <si>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</si>
  <si>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</si>
  <si>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</si>
  <si>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</si>
  <si>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</si>
  <si>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</si>
  <si>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</si>
  <si>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</si>
  <si>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</si>
  <si>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</si>
  <si>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</si>
  <si>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</si>
  <si>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</si>
  <si>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</si>
  <si>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</si>
  <si>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</si>
  <si>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</si>
  <si>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</si>
  <si>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</si>
  <si>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</si>
  <si>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</si>
  <si>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</si>
  <si>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</si>
  <si>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</si>
  <si>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</si>
  <si>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</si>
  <si>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</si>
  <si>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</si>
  <si>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</si>
  <si>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</si>
  <si>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</si>
  <si>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</si>
  <si>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</si>
  <si>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</si>
  <si>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</si>
  <si>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</si>
  <si>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</si>
  <si>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</si>
  <si>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</si>
  <si>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</si>
  <si>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</si>
  <si>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</si>
  <si>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</si>
  <si>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</si>
  <si>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</si>
  <si>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</si>
  <si>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</si>
  <si>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</si>
  <si>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</si>
  <si>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</si>
  <si>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</si>
  <si>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</si>
  <si>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</si>
  <si>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</si>
  <si>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</si>
  <si>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</si>
  <si>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</si>
  <si>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</si>
  <si>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</si>
  <si>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</si>
  <si>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</si>
  <si>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</si>
  <si>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</si>
  <si>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</si>
  <si>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</si>
  <si>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</si>
  <si>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</si>
  <si>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</si>
  <si>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</si>
  <si>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</si>
  <si>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</si>
  <si>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</si>
  <si>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</si>
  <si>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</si>
  <si>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</si>
  <si>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</si>
  <si>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</si>
  <si>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</si>
  <si>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</si>
  <si>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</si>
  <si>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</si>
  <si>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</si>
  <si>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</si>
  <si>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</si>
  <si>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</si>
  <si>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</si>
  <si>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</si>
  <si>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</si>
  <si>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</si>
  <si>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</si>
  <si>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</si>
  <si>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</si>
  <si>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</si>
  <si>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</si>
  <si>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</si>
  <si>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</si>
  <si>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</si>
  <si>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</si>
  <si>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</si>
  <si>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</si>
  <si>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</si>
  <si>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</si>
  <si>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</si>
  <si>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</si>
  <si>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</si>
  <si>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</si>
  <si>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</si>
  <si>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</si>
  <si>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</si>
  <si>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</si>
  <si>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</si>
  <si>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</si>
  <si>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</si>
  <si>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</si>
  <si>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</si>
  <si>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</si>
  <si>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</si>
  <si>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</si>
  <si>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</si>
  <si>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</si>
  <si>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</si>
  <si>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</si>
  <si>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</si>
  <si>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</si>
  <si>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</si>
  <si>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</si>
  <si>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</si>
  <si>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</si>
  <si>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</si>
  <si>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</si>
  <si>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</si>
  <si>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</si>
  <si>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</si>
  <si>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</si>
  <si>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</si>
  <si>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</si>
  <si>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</si>
  <si>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</si>
  <si>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</si>
  <si>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</si>
  <si>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</si>
  <si>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</si>
  <si>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</si>
  <si>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</si>
  <si>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</si>
  <si>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</si>
  <si>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</si>
  <si>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</si>
  <si>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</si>
  <si>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</si>
  <si>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</si>
  <si>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</si>
  <si>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</si>
  <si>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</si>
  <si>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</si>
  <si>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</si>
  <si>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</si>
  <si>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</si>
  <si>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</si>
  <si>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</si>
  <si>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</si>
  <si>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</si>
  <si>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</si>
  <si>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</si>
  <si>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</si>
  <si>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</si>
  <si>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</si>
  <si>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</si>
  <si>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</si>
  <si>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</si>
  <si>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</si>
  <si>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</si>
  <si>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</si>
  <si>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</si>
  <si>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</si>
  <si>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</si>
  <si>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</si>
  <si>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</si>
  <si>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</si>
  <si>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</si>
  <si>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</si>
  <si>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</si>
  <si>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</si>
  <si>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</si>
  <si>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</si>
  <si>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</si>
  <si>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</si>
  <si>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</si>
  <si>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</si>
  <si>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</si>
  <si>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</si>
  <si>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</si>
  <si>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</si>
  <si>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</si>
  <si>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</si>
  <si>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</si>
  <si>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</si>
  <si>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</si>
  <si>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</si>
  <si>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</si>
  <si>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</si>
  <si>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</si>
  <si>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</si>
  <si>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</si>
  <si>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</si>
  <si>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</si>
  <si>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</si>
  <si>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</si>
  <si>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</si>
  <si>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</si>
  <si>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</si>
  <si>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</si>
  <si>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</si>
  <si>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</si>
  <si>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</si>
  <si>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</si>
  <si>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</si>
  <si>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</si>
  <si>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</si>
  <si>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</si>
  <si>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</si>
  <si>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</si>
  <si>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</si>
  <si>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</si>
  <si>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</si>
  <si>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</si>
  <si>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</si>
  <si>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</si>
  <si>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</si>
  <si>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</si>
  <si>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</si>
  <si>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</si>
  <si>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</si>
  <si>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</si>
  <si>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</si>
  <si>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</si>
  <si>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</si>
  <si>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</si>
  <si>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</si>
  <si>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</si>
  <si>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</si>
  <si>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</si>
  <si>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</si>
  <si>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</si>
  <si>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</si>
  <si>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</si>
  <si>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</si>
  <si>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</si>
  <si>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</si>
  <si>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</si>
  <si>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</si>
  <si>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</si>
  <si>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</si>
  <si>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</si>
  <si>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</si>
  <si>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</si>
  <si>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</si>
  <si>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</si>
  <si>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</si>
  <si>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</si>
  <si>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</si>
  <si>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</si>
  <si>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</si>
  <si>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</si>
  <si>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</si>
  <si>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</si>
  <si>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</si>
  <si>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</si>
  <si>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</si>
  <si>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</si>
  <si>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</si>
  <si>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</si>
  <si>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</si>
  <si>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</si>
  <si>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</si>
  <si>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</si>
  <si>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</si>
  <si>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</si>
  <si>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</si>
  <si>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</si>
  <si>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</si>
  <si>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</si>
  <si>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</si>
  <si>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</si>
  <si>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</si>
  <si>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</si>
  <si>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</si>
  <si>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</si>
  <si>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</si>
  <si>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</si>
  <si>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</si>
  <si>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</si>
  <si>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</si>
  <si>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</si>
  <si>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</si>
  <si>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</si>
  <si>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</si>
  <si>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</si>
  <si>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</si>
  <si>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</si>
  <si>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</si>
  <si>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</si>
  <si>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</si>
  <si>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</si>
  <si>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</si>
  <si>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</si>
  <si>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</si>
  <si>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</si>
  <si>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</si>
  <si>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</si>
  <si>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</si>
  <si>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</si>
  <si>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</si>
  <si>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</si>
  <si>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</si>
  <si>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</si>
  <si>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</si>
  <si>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</si>
  <si>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</si>
  <si>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</si>
  <si>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</si>
  <si>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</si>
  <si>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</si>
  <si>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</si>
  <si>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</si>
  <si>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</si>
  <si>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</si>
  <si>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</si>
  <si>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</si>
  <si>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</si>
  <si>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</si>
  <si>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</si>
  <si>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</si>
  <si>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</si>
  <si>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</si>
  <si>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</si>
  <si>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</si>
  <si>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</si>
  <si>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</si>
  <si>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</si>
  <si>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</si>
  <si>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</si>
  <si>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</si>
  <si>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</si>
  <si>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</si>
  <si>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</si>
  <si>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</si>
  <si>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</si>
  <si>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</si>
  <si>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</si>
  <si>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</si>
  <si>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</si>
  <si>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</si>
  <si>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</si>
  <si>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</si>
  <si>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</si>
  <si>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</si>
  <si>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</si>
  <si>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</si>
  <si>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</si>
  <si>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</si>
  <si>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</si>
  <si>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</si>
  <si>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</si>
  <si>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</si>
  <si>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</si>
  <si>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</si>
  <si>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</si>
  <si>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</si>
  <si>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</si>
  <si>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</si>
  <si>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</si>
  <si>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</si>
  <si>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</si>
  <si>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</si>
  <si>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</si>
  <si>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</si>
  <si>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</si>
  <si>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</si>
  <si>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</si>
  <si>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</si>
  <si>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</si>
  <si>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</si>
  <si>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</si>
  <si>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</si>
  <si>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</si>
  <si>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</si>
  <si>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</si>
  <si>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</si>
  <si>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</si>
  <si>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</si>
  <si>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</si>
  <si>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</si>
  <si>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</si>
  <si>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</si>
  <si>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</si>
  <si>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</si>
  <si>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</si>
  <si>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</si>
  <si>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</si>
  <si>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</si>
  <si>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</si>
  <si>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</si>
  <si>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</si>
  <si>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</si>
  <si>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</si>
  <si>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</si>
  <si>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</si>
  <si>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</si>
  <si>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</si>
  <si>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</si>
  <si>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</si>
  <si>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</si>
  <si>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</si>
  <si>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</si>
  <si>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</si>
  <si>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</si>
  <si>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</si>
  <si>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</si>
  <si>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</si>
  <si>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</si>
  <si>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</si>
  <si>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</si>
  <si>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</si>
  <si>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</si>
  <si>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</si>
  <si>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</si>
  <si>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</si>
  <si>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</si>
  <si>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</si>
  <si>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</si>
  <si>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</si>
  <si>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</si>
  <si>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</si>
  <si>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</si>
  <si>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</si>
  <si>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</si>
  <si>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</si>
  <si>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</si>
  <si>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</si>
  <si>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</si>
  <si>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</si>
  <si>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</si>
  <si>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</si>
  <si>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</si>
  <si>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</si>
  <si>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</si>
  <si>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</si>
  <si>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</si>
  <si>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</si>
  <si>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</si>
  <si>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</si>
  <si>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</si>
  <si>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</si>
  <si>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</si>
  <si>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</si>
  <si>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</si>
  <si>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</si>
  <si>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</si>
  <si>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</si>
  <si>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</si>
  <si>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</si>
  <si>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</si>
  <si>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</si>
  <si>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</si>
  <si>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</si>
  <si>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</si>
  <si>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</si>
  <si>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</si>
  <si>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</si>
  <si>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</si>
  <si>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</si>
  <si>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</si>
  <si>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</si>
  <si>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</si>
  <si>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</si>
  <si>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</si>
  <si>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</si>
  <si>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</si>
  <si>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</si>
  <si>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</si>
  <si>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</si>
  <si>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</si>
  <si>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</si>
  <si>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</si>
  <si>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</si>
  <si>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</si>
  <si>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</si>
  <si>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</si>
  <si>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</si>
  <si>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</si>
  <si>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</si>
  <si>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</si>
  <si>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</si>
  <si>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</si>
  <si>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</si>
  <si>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</si>
  <si>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</si>
  <si>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</si>
  <si>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</si>
  <si>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</si>
  <si>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</si>
  <si>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</si>
  <si>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</si>
  <si>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</si>
  <si>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</si>
  <si>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</si>
  <si>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</si>
  <si>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</si>
  <si>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</si>
  <si>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</si>
  <si>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</si>
  <si>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</si>
  <si>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</si>
  <si>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</si>
  <si>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</si>
  <si>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</si>
  <si>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</si>
  <si>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</si>
  <si>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</si>
  <si>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</si>
  <si>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</si>
  <si>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</si>
  <si>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</si>
  <si>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</si>
  <si>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</si>
  <si>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</si>
  <si>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</si>
  <si>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</si>
  <si>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</si>
  <si>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</si>
  <si>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</si>
  <si>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</si>
  <si>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</si>
  <si>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</si>
  <si>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</si>
  <si>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</si>
  <si>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</si>
  <si>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</si>
  <si>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</si>
  <si>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</si>
  <si>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</si>
  <si>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</si>
  <si>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</si>
  <si>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</si>
  <si>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</si>
  <si>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</si>
  <si>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</si>
  <si>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</si>
  <si>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</si>
  <si>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</si>
  <si>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</si>
  <si>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</si>
  <si>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</si>
  <si>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</si>
  <si>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</si>
  <si>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</si>
  <si>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</si>
  <si>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</si>
  <si>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</si>
  <si>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</si>
  <si>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</si>
  <si>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</si>
  <si>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</si>
  <si>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</si>
  <si>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</si>
  <si>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</si>
  <si>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</si>
  <si>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</si>
  <si>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</si>
  <si>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</si>
  <si>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</si>
  <si>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</si>
  <si>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</si>
  <si>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</si>
  <si>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</si>
  <si>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</si>
  <si>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</si>
  <si>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</si>
  <si>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</si>
  <si>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</si>
  <si>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</si>
  <si>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</si>
  <si>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</si>
  <si>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</si>
  <si>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</si>
  <si>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</si>
  <si>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</si>
  <si>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</si>
  <si>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</si>
  <si>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</si>
  <si>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</si>
  <si>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</si>
  <si>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</si>
  <si>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</si>
  <si>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</si>
  <si>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</si>
  <si>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</si>
  <si>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</si>
  <si>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</si>
  <si>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</si>
  <si>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</si>
  <si>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</si>
  <si>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</si>
  <si>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</si>
  <si>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</si>
  <si>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</si>
  <si>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</si>
  <si>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</si>
  <si>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</si>
  <si>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</si>
  <si>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</si>
  <si>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</si>
  <si>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</si>
  <si>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</si>
  <si>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</si>
  <si>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</si>
  <si>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</si>
  <si>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</si>
  <si>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</si>
  <si>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</si>
  <si>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</si>
  <si>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</si>
  <si>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</si>
  <si>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</si>
  <si>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</si>
  <si>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</si>
  <si>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</si>
  <si>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</si>
  <si>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</si>
  <si>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</si>
  <si>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</si>
  <si>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</si>
  <si>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</si>
  <si>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</si>
  <si>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</si>
  <si>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</si>
  <si>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</si>
  <si>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</si>
  <si>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</si>
  <si>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</si>
  <si>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</si>
  <si>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</si>
  <si>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</si>
  <si>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</si>
  <si>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</si>
  <si>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</si>
  <si>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</si>
  <si>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</si>
  <si>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</si>
  <si>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</si>
  <si>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</si>
  <si>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</si>
  <si>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</si>
  <si>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</si>
  <si>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</si>
  <si>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</si>
  <si>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</si>
  <si>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</si>
  <si>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</si>
  <si>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</si>
  <si>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</si>
  <si>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</si>
  <si>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</si>
  <si>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</si>
  <si>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</si>
  <si>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</si>
  <si>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</si>
  <si>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</si>
  <si>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</si>
  <si>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</si>
  <si>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</si>
  <si>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</si>
  <si>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</si>
  <si>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</si>
  <si>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</si>
  <si>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</si>
  <si>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</si>
  <si>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</si>
  <si>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</si>
  <si>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</si>
  <si>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</si>
  <si>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</si>
  <si>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</si>
  <si>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</si>
  <si>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</si>
  <si>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</si>
  <si>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</si>
  <si>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</si>
  <si>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</si>
  <si>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</si>
  <si>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</si>
  <si>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</si>
  <si>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</si>
  <si>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</si>
  <si>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</si>
  <si>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</si>
  <si>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</si>
  <si>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</si>
  <si>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</si>
  <si>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</si>
  <si>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</si>
  <si>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</si>
  <si>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</si>
  <si>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</si>
  <si>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</si>
  <si>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</si>
  <si>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</si>
  <si>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</si>
  <si>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</si>
  <si>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</si>
  <si>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</si>
  <si>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</si>
  <si>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</si>
  <si>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</si>
  <si>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</si>
  <si>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</si>
  <si>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</si>
  <si>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</si>
  <si>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</si>
  <si>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</si>
  <si>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</si>
  <si>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</si>
  <si>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</si>
  <si>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</si>
  <si>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</si>
  <si>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</si>
  <si>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</si>
  <si>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</si>
  <si>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</si>
  <si>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</si>
  <si>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</si>
  <si>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</si>
  <si>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</si>
  <si>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</si>
  <si>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</si>
  <si>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</si>
  <si>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</si>
  <si>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</si>
  <si>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</si>
  <si>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</si>
  <si>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</si>
  <si>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</si>
  <si>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</si>
  <si>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</si>
  <si>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</si>
  <si>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</si>
  <si>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</si>
  <si>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</si>
  <si>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</si>
  <si>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</si>
  <si>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</si>
  <si>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</si>
  <si>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</si>
  <si>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</si>
  <si>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</si>
  <si>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</si>
  <si>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</si>
  <si>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</si>
  <si>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</si>
  <si>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</si>
  <si>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</si>
  <si>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</si>
  <si>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</si>
  <si>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</si>
  <si>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</si>
  <si>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</si>
  <si>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</si>
  <si>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</si>
  <si>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</si>
  <si>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</si>
  <si>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</si>
  <si>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</si>
  <si>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</si>
  <si>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</si>
  <si>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</si>
  <si>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</si>
  <si>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</si>
  <si>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</si>
  <si>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</si>
  <si>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</si>
  <si>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</si>
  <si>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</si>
  <si>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</si>
  <si>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</si>
  <si>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</si>
  <si>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</si>
  <si>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</si>
  <si>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</si>
  <si>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</si>
  <si>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</si>
  <si>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</si>
  <si>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</si>
  <si>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</si>
  <si>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</si>
  <si>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</si>
  <si>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</si>
  <si>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</si>
  <si>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</si>
  <si>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</si>
  <si>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</si>
  <si>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</si>
  <si>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</si>
  <si>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</si>
  <si>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</si>
  <si>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</si>
  <si>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</si>
  <si>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</si>
  <si>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</si>
  <si>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</si>
  <si>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</si>
  <si>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</si>
  <si>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</si>
  <si>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</si>
  <si>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</si>
  <si>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</si>
  <si>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</si>
  <si>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</si>
  <si>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</si>
  <si>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</si>
  <si>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</si>
  <si>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</si>
  <si>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</si>
  <si>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</si>
  <si>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</si>
  <si>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</si>
  <si>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</si>
  <si>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</si>
  <si>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</si>
  <si>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</si>
  <si>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</si>
  <si>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</si>
  <si>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</si>
  <si>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</si>
  <si>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</si>
  <si>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</si>
  <si>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</si>
  <si>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</si>
  <si>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</si>
  <si>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</si>
  <si>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</si>
  <si>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</si>
  <si>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</si>
  <si>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</si>
  <si>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</si>
  <si>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</si>
  <si>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</si>
  <si>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</si>
  <si>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</si>
  <si>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</si>
  <si>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</si>
  <si>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</si>
  <si>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</si>
  <si>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</si>
  <si>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</si>
  <si>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</si>
  <si>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</si>
  <si>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</si>
  <si>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</si>
  <si>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</si>
  <si>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</si>
  <si>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</si>
  <si>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</si>
  <si>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</si>
  <si>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</si>
  <si>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</si>
  <si>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</si>
  <si>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</si>
  <si>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</si>
  <si>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</si>
  <si>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</si>
  <si>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</si>
  <si>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</si>
  <si>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</si>
  <si>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</si>
  <si>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</si>
  <si>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</si>
  <si>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</si>
  <si>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</si>
  <si>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</si>
  <si>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</si>
  <si>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</si>
  <si>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</si>
  <si>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</si>
  <si>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</si>
  <si>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</si>
  <si>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</si>
  <si>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</si>
  <si>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</si>
  <si>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</si>
  <si>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</si>
  <si>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</si>
  <si>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</si>
  <si>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</si>
  <si>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</si>
  <si>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</si>
  <si>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</si>
  <si>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</si>
  <si>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</si>
  <si>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</si>
  <si>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</si>
  <si>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</si>
  <si>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</si>
  <si>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</si>
  <si>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</si>
  <si>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</si>
  <si>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</si>
  <si>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</si>
  <si>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</si>
  <si>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</si>
  <si>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</si>
  <si>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</si>
  <si>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</si>
  <si>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</si>
  <si>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</si>
  <si>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</si>
  <si>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</si>
  <si>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</si>
  <si>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</si>
  <si>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</si>
  <si>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</si>
  <si>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</si>
  <si>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</si>
  <si>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</si>
  <si>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</si>
  <si>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</si>
  <si>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</si>
  <si>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</si>
  <si>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</si>
  <si>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</si>
  <si>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</si>
  <si>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</si>
  <si>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</si>
  <si>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</si>
  <si>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</si>
  <si>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</si>
  <si>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</si>
  <si>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</si>
  <si>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</si>
  <si>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</si>
  <si>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</si>
  <si>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</si>
  <si>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</si>
  <si>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</si>
  <si>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</si>
  <si>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</si>
  <si>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</si>
  <si>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</si>
  <si>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</si>
  <si>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</si>
  <si>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</si>
  <si>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</si>
  <si>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</si>
  <si>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</si>
  <si>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</si>
  <si>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</si>
  <si>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</si>
  <si>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</si>
  <si>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</si>
  <si>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</si>
  <si>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</si>
  <si>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</si>
  <si>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</si>
  <si>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</si>
  <si>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</si>
  <si>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</si>
  <si>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</si>
  <si>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</si>
  <si>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</si>
  <si>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</si>
  <si>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</si>
  <si>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</si>
  <si>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</si>
  <si>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</si>
  <si>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</si>
  <si>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</si>
  <si>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</si>
  <si>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</si>
  <si>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</si>
  <si>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</si>
  <si>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</si>
  <si>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</si>
  <si>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</si>
  <si>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</si>
  <si>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</si>
  <si>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</si>
  <si>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</si>
  <si>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</si>
  <si>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</si>
  <si>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</si>
  <si>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</si>
  <si>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</si>
  <si>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</si>
  <si>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</si>
  <si>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</si>
  <si>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</si>
  <si>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</si>
  <si>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</si>
  <si>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</si>
  <si>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</si>
  <si>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</si>
  <si>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</si>
  <si>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</si>
  <si>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</si>
  <si>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</si>
  <si>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</si>
  <si>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</si>
  <si>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</si>
  <si>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</si>
  <si>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</si>
  <si>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</si>
  <si>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</si>
  <si>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</si>
  <si>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</si>
  <si>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</si>
  <si>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</si>
  <si>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</si>
  <si>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</si>
  <si>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</si>
  <si>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</si>
  <si>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</si>
  <si>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</si>
  <si>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</si>
  <si>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</si>
  <si>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</si>
  <si>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</si>
  <si>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</si>
  <si>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</si>
  <si>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</si>
  <si>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</si>
  <si>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</si>
  <si>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</si>
  <si>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</si>
  <si>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</si>
  <si>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</si>
  <si>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</si>
  <si>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</si>
  <si>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</si>
  <si>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</si>
  <si>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</si>
  <si>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</si>
  <si>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</si>
  <si>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</si>
  <si>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</si>
  <si>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</si>
  <si>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</si>
  <si>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</si>
  <si>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</si>
  <si>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</si>
  <si>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</si>
  <si>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</si>
  <si>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</si>
  <si>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</si>
  <si>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</si>
  <si>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</si>
  <si>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</si>
  <si>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</si>
  <si>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</si>
  <si>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</si>
  <si>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</si>
  <si>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</si>
  <si>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</si>
  <si>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</si>
  <si>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</si>
  <si>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</si>
  <si>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</si>
  <si>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</si>
  <si>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</si>
  <si>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</si>
  <si>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</si>
  <si>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</si>
  <si>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</si>
  <si>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</si>
  <si>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</si>
  <si>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</si>
  <si>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</si>
  <si>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</si>
  <si>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</si>
  <si>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</si>
  <si>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</si>
  <si>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</si>
  <si>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</si>
  <si>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</si>
  <si>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</si>
  <si>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</si>
  <si>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</si>
  <si>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</si>
  <si>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</si>
  <si>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</si>
  <si>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</si>
  <si>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</si>
  <si>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</si>
  <si>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</si>
  <si>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</si>
  <si>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</si>
  <si>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</si>
  <si>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</si>
  <si>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</si>
  <si>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</si>
  <si>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</si>
  <si>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</si>
  <si>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</si>
  <si>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</si>
  <si>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</si>
  <si>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</si>
  <si>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</si>
  <si>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</si>
  <si>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</si>
  <si>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</si>
  <si>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</si>
  <si>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</si>
  <si>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</si>
  <si>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</si>
  <si>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</si>
  <si>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</si>
  <si>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</si>
  <si>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</si>
  <si>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</si>
  <si>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</si>
  <si>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</si>
  <si>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</si>
  <si>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</si>
  <si>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</si>
  <si>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</si>
  <si>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</si>
  <si>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</si>
  <si>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</si>
  <si>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</si>
  <si>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</si>
  <si>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</si>
  <si>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</si>
  <si>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</si>
  <si>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</si>
  <si>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</si>
  <si>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</si>
  <si>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</si>
  <si>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</si>
  <si>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</si>
  <si>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</si>
  <si>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</si>
  <si>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</si>
  <si>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</si>
  <si>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</si>
  <si>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</si>
  <si>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</si>
  <si>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</si>
  <si>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</si>
  <si>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</si>
  <si>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</si>
  <si>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</si>
  <si>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</si>
  <si>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</si>
  <si>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</si>
  <si>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</si>
  <si>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</si>
  <si>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</si>
  <si>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</si>
  <si>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</si>
  <si>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</si>
  <si>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</si>
  <si>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</si>
  <si>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</si>
  <si>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</si>
  <si>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</si>
  <si>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</si>
  <si>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</si>
  <si>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</si>
  <si>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</si>
  <si>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</si>
  <si>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</si>
  <si>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</si>
  <si>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</si>
  <si>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</si>
  <si>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</si>
  <si>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</si>
  <si>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</si>
  <si>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</si>
  <si>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</si>
  <si>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</si>
  <si>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</si>
  <si>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</si>
  <si>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</si>
  <si>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</si>
  <si>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</si>
  <si>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</si>
  <si>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</si>
  <si>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</si>
  <si>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</si>
  <si>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</si>
  <si>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</si>
  <si>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</si>
  <si>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</si>
  <si>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</si>
  <si>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</si>
  <si>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</si>
  <si>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</si>
  <si>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</si>
  <si>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</si>
  <si>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</si>
  <si>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</si>
  <si>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</si>
  <si>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</si>
  <si>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</si>
  <si>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</si>
  <si>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</si>
  <si>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</si>
  <si>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</si>
  <si>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</si>
  <si>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</si>
  <si>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</si>
  <si>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</si>
  <si>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</si>
  <si>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</si>
  <si>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</si>
  <si>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</si>
  <si>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</si>
  <si>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</si>
  <si>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</si>
  <si>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</si>
  <si>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</si>
  <si>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</si>
  <si>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</si>
  <si>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</si>
  <si>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</si>
  <si>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</si>
  <si>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</si>
  <si>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</si>
  <si>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</si>
  <si>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</si>
  <si>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</si>
  <si>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</si>
  <si>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</si>
  <si>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</si>
  <si>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</si>
  <si>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</si>
  <si>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</si>
  <si>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</si>
  <si>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</si>
  <si>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</si>
  <si>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</si>
  <si>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</si>
  <si>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</si>
  <si>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</si>
  <si>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</si>
  <si>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</si>
  <si>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</si>
  <si>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</si>
  <si>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</si>
  <si>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</si>
  <si>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</si>
  <si>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</si>
  <si>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</si>
  <si>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</si>
  <si>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</si>
  <si>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</si>
  <si>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</si>
  <si>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</si>
  <si>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</si>
  <si>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</si>
  <si>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</si>
  <si>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</si>
  <si>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</si>
  <si>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</si>
  <si>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</si>
  <si>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</si>
  <si>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</si>
  <si>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</si>
  <si>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</si>
  <si>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</si>
  <si>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</si>
  <si>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</si>
  <si>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</si>
  <si>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</si>
  <si>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</si>
  <si>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</si>
  <si>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</si>
  <si>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</si>
  <si>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</si>
  <si>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</si>
  <si>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</si>
  <si>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</si>
  <si>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</si>
  <si>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</si>
  <si>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</si>
  <si>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</si>
  <si>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</si>
  <si>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</si>
  <si>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</si>
  <si>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</si>
  <si>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</si>
  <si>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</si>
  <si>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</si>
  <si>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</si>
  <si>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</si>
  <si>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</si>
  <si>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</si>
  <si>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</si>
  <si>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</si>
  <si>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</si>
  <si>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</si>
  <si>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</si>
  <si>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</si>
  <si>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</si>
  <si>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</si>
  <si>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</si>
  <si>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</si>
  <si>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</si>
  <si>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</si>
  <si>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</si>
  <si>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</si>
  <si>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</si>
  <si>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</si>
  <si>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</si>
  <si>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</si>
  <si>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</si>
  <si>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</si>
  <si>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</si>
  <si>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</si>
  <si>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</si>
  <si>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</si>
  <si>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</si>
  <si>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</si>
  <si>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</si>
  <si>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</si>
  <si>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</si>
  <si>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</si>
  <si>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</si>
  <si>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</si>
  <si>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</si>
  <si>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</si>
  <si>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</si>
  <si>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</si>
  <si>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</si>
  <si>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</si>
  <si>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</si>
  <si>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</si>
  <si>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</si>
  <si>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</si>
  <si>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</si>
  <si>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</si>
  <si>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</si>
  <si>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</si>
  <si>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</si>
  <si>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</si>
  <si>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</si>
  <si>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</si>
  <si>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</si>
  <si>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</si>
  <si>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</si>
  <si>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</si>
  <si>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</si>
  <si>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</si>
  <si>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</si>
  <si>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</si>
  <si>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</si>
  <si>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</si>
  <si>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</si>
  <si>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</si>
  <si>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</si>
  <si>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</si>
  <si>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</si>
  <si>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</si>
  <si>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</si>
  <si>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</si>
  <si>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</si>
  <si>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</si>
  <si>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</si>
  <si>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</si>
  <si>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</si>
  <si>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</si>
  <si>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</si>
  <si>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</si>
  <si>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</si>
  <si>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</si>
  <si>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</si>
  <si>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</si>
  <si>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</si>
  <si>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</si>
  <si>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</si>
  <si>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</si>
  <si>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</si>
  <si>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</si>
  <si>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</si>
  <si>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</si>
  <si>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</si>
  <si>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</si>
  <si>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</si>
  <si>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</si>
  <si>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</si>
  <si>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</si>
  <si>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</si>
  <si>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</si>
  <si>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</si>
  <si>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</si>
  <si>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</si>
  <si>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</si>
  <si>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</si>
  <si>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</si>
  <si>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</si>
  <si>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</si>
  <si>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</si>
  <si>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</si>
  <si>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</si>
  <si>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</si>
  <si>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</si>
  <si>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</si>
  <si>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</si>
  <si>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</si>
  <si>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</si>
  <si>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</si>
  <si>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</si>
  <si>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</si>
  <si>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</si>
  <si>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</si>
  <si>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</si>
  <si>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</si>
  <si>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</si>
  <si>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</si>
  <si>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</si>
  <si>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</si>
  <si>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</si>
  <si>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</si>
  <si>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</si>
  <si>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</si>
  <si>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</si>
  <si>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</si>
  <si>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</si>
  <si>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</si>
  <si>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</si>
  <si>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</si>
  <si>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</si>
  <si>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</si>
  <si>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</si>
  <si>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</si>
  <si>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</si>
  <si>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</si>
  <si>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</si>
  <si>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</si>
  <si>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</si>
  <si>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</si>
  <si>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</si>
  <si>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</si>
  <si>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</si>
  <si>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</si>
  <si>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</si>
  <si>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</si>
  <si>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</si>
  <si>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</si>
  <si>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</si>
  <si>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</si>
  <si>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</si>
  <si>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</si>
  <si>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</si>
  <si>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</si>
  <si>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</si>
  <si>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</si>
  <si>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</si>
  <si>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</si>
  <si>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</si>
  <si>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</si>
  <si>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</si>
  <si>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</si>
  <si>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</si>
  <si>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</si>
  <si>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</si>
  <si>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</si>
  <si>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</si>
  <si>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</si>
  <si>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</si>
  <si>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</si>
  <si>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</si>
  <si>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</si>
  <si>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</si>
  <si>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</si>
  <si>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</si>
  <si>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</si>
  <si>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</si>
  <si>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</si>
  <si>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</si>
  <si>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</si>
  <si>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</si>
  <si>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</si>
  <si>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</si>
  <si>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</si>
  <si>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</si>
  <si>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</si>
  <si>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</si>
  <si>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</si>
  <si>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</si>
  <si>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</si>
  <si>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</si>
  <si>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</si>
  <si>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</si>
  <si>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</si>
  <si>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</si>
  <si>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</si>
  <si>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</si>
  <si>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</si>
  <si>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</si>
  <si>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</si>
  <si>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</si>
  <si>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</si>
  <si>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</si>
  <si>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</si>
  <si>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</si>
  <si>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</si>
  <si>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</si>
  <si>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</si>
  <si>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</si>
  <si>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</si>
  <si>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</si>
  <si>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</si>
  <si>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</si>
  <si>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</si>
  <si>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</si>
  <si>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</si>
  <si>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</si>
  <si>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</si>
  <si>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</si>
  <si>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</si>
  <si>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</si>
  <si>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</si>
  <si>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</si>
  <si>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</si>
  <si>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</si>
  <si>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</si>
  <si>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</si>
  <si>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</si>
  <si>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</si>
  <si>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</si>
  <si>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</si>
  <si>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</si>
  <si>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</si>
  <si>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</si>
  <si>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</si>
  <si>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</si>
  <si>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</si>
  <si>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</si>
  <si>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</si>
  <si>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</si>
  <si>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</si>
  <si>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</si>
  <si>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</si>
  <si>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</si>
  <si>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</si>
  <si>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</si>
  <si>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</si>
  <si>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</si>
  <si>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</si>
  <si>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</si>
  <si>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</si>
  <si>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</si>
  <si>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</si>
  <si>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</si>
  <si>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</si>
  <si>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</si>
  <si>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</si>
  <si>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</si>
  <si>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</si>
  <si>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</si>
  <si>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</si>
  <si>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</si>
  <si>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</si>
  <si>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</si>
  <si>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</si>
  <si>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</si>
  <si>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</si>
  <si>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</si>
  <si>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</si>
  <si>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</si>
  <si>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</si>
  <si>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</si>
  <si>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</si>
  <si>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</si>
  <si>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</si>
  <si>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</si>
  <si>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</si>
  <si>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</si>
  <si>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</si>
  <si>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</si>
  <si>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</si>
  <si>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</si>
  <si>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</si>
  <si>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</si>
  <si>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</si>
  <si>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</si>
  <si>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</si>
  <si>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</si>
  <si>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</si>
  <si>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</si>
  <si>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</si>
  <si>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</si>
  <si>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</si>
  <si>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</si>
  <si>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</si>
  <si>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</si>
  <si>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</si>
  <si>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</si>
  <si>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</si>
  <si>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</si>
  <si>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</si>
  <si>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</si>
  <si>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</si>
  <si>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</si>
  <si>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</si>
  <si>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</si>
  <si>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</si>
  <si>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</si>
  <si>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</si>
  <si>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</si>
  <si>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</si>
  <si>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</si>
  <si>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</si>
  <si>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</si>
  <si>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</si>
  <si>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</si>
  <si>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</si>
  <si>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</si>
  <si>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</si>
  <si>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</si>
  <si>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</si>
  <si>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</si>
  <si>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</si>
  <si>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</si>
  <si>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</si>
  <si>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</si>
  <si>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</si>
  <si>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</si>
  <si>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</si>
  <si>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</si>
  <si>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</si>
  <si>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</si>
  <si>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</si>
  <si>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</si>
  <si>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</si>
  <si>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</si>
  <si>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</si>
  <si>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</si>
  <si>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</si>
  <si>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</si>
  <si>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</si>
  <si>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</si>
  <si>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</si>
  <si>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</si>
  <si>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</si>
  <si>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</si>
  <si>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</si>
  <si>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</si>
  <si>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</si>
  <si>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</si>
  <si>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</si>
  <si>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</si>
  <si>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</si>
  <si>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</si>
  <si>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</si>
  <si>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</si>
  <si>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</si>
  <si>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</si>
  <si>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</si>
  <si>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</si>
  <si>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</si>
  <si>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</si>
  <si>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</si>
  <si>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</si>
  <si>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</si>
  <si>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</si>
  <si>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</si>
  <si>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</si>
  <si>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</si>
  <si>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</si>
  <si>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</si>
  <si>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</si>
  <si>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</si>
  <si>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</si>
  <si>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</si>
  <si>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</si>
  <si>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</si>
  <si>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</si>
  <si>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</si>
  <si>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</si>
  <si>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</si>
  <si>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</si>
  <si>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</si>
  <si>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</si>
  <si>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</si>
  <si>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</si>
  <si>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</si>
  <si>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</si>
  <si>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</si>
  <si>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</si>
  <si>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</si>
  <si>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</si>
  <si>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</si>
  <si>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</si>
  <si>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</si>
  <si>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</si>
  <si>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</si>
  <si>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</si>
  <si>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</si>
  <si>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</si>
  <si>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</si>
  <si>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</si>
  <si>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</si>
  <si>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</si>
  <si>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</si>
  <si>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</si>
  <si>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</si>
  <si>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</si>
  <si>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</si>
  <si>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</si>
  <si>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</si>
  <si>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</si>
  <si>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</si>
  <si>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</si>
  <si>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</si>
  <si>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</si>
  <si>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</si>
  <si>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</si>
  <si>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</si>
  <si>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</si>
  <si>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</si>
  <si>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</si>
  <si>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</si>
  <si>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</si>
  <si>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</si>
  <si>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</si>
  <si>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</si>
  <si>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</si>
  <si>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</si>
  <si>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</si>
  <si>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</si>
  <si>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</si>
  <si>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</si>
  <si>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</si>
  <si>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</si>
  <si>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</si>
  <si>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</si>
  <si>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</si>
  <si>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</si>
  <si>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</si>
  <si>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</si>
  <si>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</si>
  <si>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</si>
  <si>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</si>
  <si>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</si>
  <si>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</si>
  <si>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</si>
  <si>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</si>
  <si>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</si>
  <si>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</si>
  <si>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</si>
  <si>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</si>
  <si>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</si>
  <si>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</si>
  <si>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</si>
  <si>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</si>
  <si>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</si>
  <si>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</si>
  <si>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</si>
  <si>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</si>
  <si>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</si>
  <si>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</si>
  <si>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</si>
  <si>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</si>
  <si>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</si>
  <si>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</si>
  <si>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</si>
  <si>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</si>
  <si>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</si>
  <si>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</si>
  <si>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</si>
  <si>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</si>
  <si>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</si>
  <si>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</si>
  <si>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</si>
  <si>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</si>
  <si>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</si>
  <si>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</si>
  <si>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</si>
  <si>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</si>
  <si>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</si>
  <si>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</si>
  <si>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</si>
  <si>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</si>
  <si>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</si>
  <si>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</si>
  <si>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</si>
  <si>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</si>
  <si>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</si>
  <si>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</si>
  <si>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</si>
  <si>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</si>
  <si>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</si>
  <si>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</si>
  <si>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</si>
  <si>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</si>
  <si>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</si>
  <si>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</si>
  <si>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</si>
  <si>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</si>
  <si>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</si>
  <si>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</si>
  <si>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</si>
  <si>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</si>
  <si>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</si>
  <si>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</si>
  <si>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</si>
  <si>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</si>
  <si>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</si>
  <si>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</si>
  <si>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</si>
  <si>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</si>
  <si>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</si>
  <si>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</si>
  <si>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</si>
  <si>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</si>
  <si>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</si>
  <si>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</si>
  <si>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</si>
  <si>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</si>
  <si>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</si>
  <si>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</si>
  <si>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</si>
  <si>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</si>
  <si>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</si>
  <si>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</si>
  <si>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</si>
  <si>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</si>
  <si>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</si>
  <si>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</si>
  <si>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</si>
  <si>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</si>
  <si>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</si>
  <si>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</si>
  <si>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</si>
  <si>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</si>
  <si>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</si>
  <si>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</si>
  <si>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</si>
  <si>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</si>
  <si>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</si>
  <si>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</si>
  <si>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</si>
  <si>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</si>
  <si>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</si>
  <si>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</si>
  <si>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</si>
  <si>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</si>
  <si>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</si>
  <si>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</si>
  <si>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</si>
  <si>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</si>
  <si>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</si>
  <si>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</si>
  <si>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</si>
  <si>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</si>
  <si>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</si>
  <si>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</si>
  <si>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</si>
  <si>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</si>
  <si>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</si>
  <si>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</si>
  <si>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</si>
  <si>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</si>
  <si>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</si>
  <si>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</si>
  <si>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</si>
  <si>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</si>
  <si>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</si>
  <si>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</si>
  <si>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</si>
  <si>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</si>
  <si>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</si>
  <si>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</si>
  <si>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</si>
  <si>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</si>
  <si>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</si>
  <si>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</si>
  <si>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</si>
  <si>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</si>
  <si>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</si>
  <si>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</si>
  <si>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</si>
  <si>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</si>
  <si>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</si>
  <si>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</si>
  <si>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</si>
  <si>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</si>
  <si>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</si>
  <si>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</si>
  <si>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</si>
  <si>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</si>
  <si>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</si>
  <si>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</si>
  <si>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</si>
  <si>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</si>
  <si>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</si>
  <si>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</si>
  <si>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</si>
  <si>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</si>
  <si>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</si>
  <si>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</si>
  <si>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</si>
  <si>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</si>
  <si>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</si>
  <si>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</si>
  <si>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</si>
  <si>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</si>
  <si>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</si>
  <si>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</si>
  <si>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</si>
  <si>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</si>
  <si>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</si>
  <si>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</si>
  <si>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</si>
  <si>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</si>
  <si>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</si>
  <si>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</si>
  <si>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</si>
  <si>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</si>
  <si>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</si>
  <si>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</si>
  <si>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</si>
  <si>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</si>
  <si>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</si>
  <si>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</si>
  <si>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</si>
  <si>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</si>
  <si>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</si>
  <si>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</si>
  <si>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</si>
  <si>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</si>
  <si>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</si>
  <si>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</si>
  <si>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</si>
  <si>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</si>
  <si>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</si>
  <si>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</si>
  <si>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</si>
  <si>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</si>
  <si>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</si>
  <si>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</si>
  <si>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</si>
  <si>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</si>
  <si>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</si>
  <si>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</si>
  <si>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</si>
  <si>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</si>
  <si>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</si>
  <si>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</si>
  <si>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</si>
  <si>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</si>
  <si>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</si>
  <si>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</si>
  <si>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</si>
  <si>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</si>
  <si>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</si>
  <si>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</si>
  <si>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</si>
  <si>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</si>
  <si>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</si>
  <si>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</si>
  <si>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</si>
  <si>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</si>
  <si>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</si>
  <si>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</si>
  <si>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</si>
  <si>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</si>
  <si>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</si>
  <si>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</si>
  <si>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</si>
  <si>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</si>
  <si>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</si>
  <si>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</si>
  <si>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</si>
  <si>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</si>
  <si>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</si>
  <si>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</si>
  <si>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</si>
  <si>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</si>
  <si>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</si>
  <si>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</si>
  <si>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</si>
  <si>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</si>
  <si>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</si>
  <si>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</si>
  <si>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</si>
  <si>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</si>
  <si>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</si>
  <si>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</si>
  <si>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</si>
  <si>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</si>
  <si>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</si>
  <si>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</si>
  <si>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</si>
  <si>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</si>
  <si>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</si>
  <si>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</si>
  <si>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</si>
  <si>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</si>
  <si>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</si>
  <si>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</si>
  <si>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</si>
  <si>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</si>
  <si>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</si>
  <si>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</si>
  <si>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</si>
  <si>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</si>
  <si>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</si>
  <si>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</si>
  <si>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</si>
  <si>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</si>
  <si>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</si>
  <si>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</si>
  <si>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</si>
  <si>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</si>
  <si>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</si>
  <si>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</si>
  <si>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</si>
  <si>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</si>
  <si>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</si>
  <si>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</si>
  <si>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</si>
  <si>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</si>
  <si>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</si>
  <si>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</si>
  <si>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</si>
  <si>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</si>
  <si>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</si>
  <si>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</si>
  <si>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</si>
  <si>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</si>
  <si>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</si>
  <si>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</si>
  <si>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</si>
  <si>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</si>
  <si>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</si>
  <si>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</si>
  <si>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</si>
  <si>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</si>
  <si>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</si>
  <si>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</si>
  <si>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</si>
  <si>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</si>
  <si>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</si>
  <si>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</si>
  <si>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</si>
  <si>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</si>
  <si>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</si>
  <si>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</si>
  <si>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</si>
  <si>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</si>
  <si>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</si>
  <si>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</si>
  <si>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</si>
  <si>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</si>
  <si>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</si>
  <si>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</si>
  <si>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</si>
  <si>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</si>
  <si>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</si>
  <si>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</si>
  <si>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</si>
  <si>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</si>
  <si>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</si>
  <si>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</si>
  <si>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</si>
  <si>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</si>
  <si>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</si>
  <si>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</si>
  <si>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</si>
  <si>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</si>
  <si>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</si>
  <si>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</si>
  <si>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</si>
  <si>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</si>
  <si>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</si>
  <si>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</si>
  <si>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</si>
  <si>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</si>
  <si>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</si>
  <si>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</si>
  <si>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</si>
  <si>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</si>
  <si>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</si>
  <si>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</si>
  <si>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</si>
  <si>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</si>
  <si>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</si>
  <si>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</si>
  <si>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</si>
  <si>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</si>
  <si>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</si>
  <si>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</si>
  <si>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</si>
  <si>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</si>
  <si>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</si>
  <si>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</si>
  <si>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</si>
  <si>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</si>
  <si>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</si>
  <si>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</si>
  <si>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</si>
  <si>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</si>
  <si>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</si>
  <si>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</si>
  <si>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</si>
  <si>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</si>
  <si>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</si>
  <si>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</si>
  <si>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</si>
  <si>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</si>
  <si>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</si>
  <si>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</si>
  <si>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</si>
  <si>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</si>
  <si>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</si>
  <si>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</si>
  <si>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</si>
  <si>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</si>
  <si>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</si>
  <si>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</si>
  <si>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</si>
  <si>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</si>
  <si>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</si>
  <si>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</si>
  <si>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</si>
  <si>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</si>
  <si>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</si>
  <si>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</si>
  <si>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</si>
  <si>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</si>
  <si>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</si>
  <si>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</si>
  <si>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</si>
  <si>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</si>
  <si>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</si>
  <si>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</si>
  <si>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</si>
  <si>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</si>
  <si>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</si>
  <si>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</si>
  <si>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</si>
  <si>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</si>
  <si>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</si>
  <si>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</si>
  <si>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</si>
  <si>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</si>
  <si>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</si>
  <si>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</si>
  <si>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</si>
  <si>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</si>
  <si>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</si>
  <si>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</si>
  <si>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</si>
  <si>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</si>
  <si>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</si>
  <si>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</si>
  <si>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</si>
  <si>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</si>
  <si>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</si>
  <si>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</si>
  <si>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</si>
  <si>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</si>
  <si>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</si>
  <si>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</si>
  <si>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</si>
  <si>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</si>
  <si>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</si>
  <si>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</si>
  <si>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</si>
  <si>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</si>
  <si>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</si>
  <si>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</si>
  <si>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</si>
  <si>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</si>
  <si>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</si>
  <si>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</si>
  <si>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</si>
  <si>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</si>
  <si>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</si>
  <si>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</si>
  <si>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</si>
  <si>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</si>
  <si>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</si>
  <si>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</si>
  <si>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</si>
  <si>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</si>
  <si>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</si>
  <si>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</si>
  <si>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</si>
  <si>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</si>
  <si>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</si>
  <si>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</si>
  <si>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</si>
  <si>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</si>
  <si>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</si>
  <si>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</si>
  <si>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</si>
  <si>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</si>
  <si>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</si>
  <si>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</si>
  <si>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</si>
  <si>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</si>
  <si>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</si>
  <si>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</si>
  <si>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</si>
  <si>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</si>
  <si>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</si>
  <si>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</si>
  <si>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</si>
  <si>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</si>
  <si>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</si>
  <si>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</si>
  <si>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</si>
  <si>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</si>
  <si>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</si>
  <si>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</si>
  <si>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</si>
  <si>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</si>
  <si>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Mean</t>
  </si>
  <si>
    <t>Standard Error</t>
  </si>
  <si>
    <t>Median</t>
  </si>
  <si>
    <t>Mode</t>
  </si>
  <si>
    <t>Standard Deviation</t>
  </si>
  <si>
    <t>Sample Variance</t>
  </si>
  <si>
    <t>Kurtosis</t>
  </si>
  <si>
    <t>Skewness</t>
  </si>
  <si>
    <t>Range</t>
  </si>
  <si>
    <t>Minimum</t>
  </si>
  <si>
    <t>Maximum</t>
  </si>
  <si>
    <t>Sum</t>
  </si>
  <si>
    <t>Count</t>
  </si>
  <si>
    <t>TELCO CUSTOMER WORKBOOK</t>
  </si>
  <si>
    <t>Statistical overview, analysis, and supporting customer data</t>
  </si>
  <si>
    <t>CONTENTS</t>
  </si>
  <si>
    <t>Statistical Insights</t>
  </si>
  <si>
    <t>Key findings, live KPI references, comparison tables, and charts.</t>
  </si>
  <si>
    <t>Customer Records</t>
  </si>
  <si>
    <t>Complete 7,043-row telco customer dataset across 21 fields.</t>
  </si>
  <si>
    <t>Descriptive Stats</t>
  </si>
  <si>
    <t>Descriptive statistics for senior status, tenure, monthly charges, and total charges.</t>
  </si>
  <si>
    <t>Numeric Extract</t>
  </si>
  <si>
    <t>Four numeric fields extracted for supporting analysis.</t>
  </si>
  <si>
    <t>DESCRIPTIVE STATISTICS INSIGHTS</t>
  </si>
  <si>
    <t>Initial read of the selected worksheet • 7,043 customer records</t>
  </si>
  <si>
    <t>CUSTOMERS</t>
  </si>
  <si>
    <t>SENIOR SHARE</t>
  </si>
  <si>
    <t>AVG TENURE</t>
  </si>
  <si>
    <t>MISSING TOTAL CHARGES</t>
  </si>
  <si>
    <t>KEY FINDINGS</t>
  </si>
  <si>
    <t>1. The customer base is mostly non-senior: seniors represent 16.2% (1,142 of 7,043 customers).</t>
  </si>
  <si>
    <t>2. Tenure is widely dispersed: the average is 32.4 months, but the most common tenure is only 1 month, signaling a sizable new-customer segment.</t>
  </si>
  <si>
    <t>3. Total charges are strongly right-skewed (0.96): the $2,283 average is 63% above the $1,397 median, so the median better describes a typical customer.</t>
  </si>
  <si>
    <t>4. Total charges contain 11 missing records; address these before customer-level modeling or churn-driver analysis.</t>
  </si>
  <si>
    <t>METRIC PROFILE</t>
  </si>
  <si>
    <t>Metric</t>
  </si>
  <si>
    <t>Std Dev</t>
  </si>
  <si>
    <t>Initial interpretation</t>
  </si>
  <si>
    <t>Tenure (months)</t>
  </si>
  <si>
    <t>Monthly charges</t>
  </si>
  <si>
    <t>Total charges</t>
  </si>
  <si>
    <t>COMPARATIVE SIGNALS</t>
  </si>
  <si>
    <t>Relative variability</t>
  </si>
  <si>
    <t>Median as % of mean</t>
  </si>
  <si>
    <t>Tenure</t>
  </si>
  <si>
    <t>Row Labels</t>
  </si>
  <si>
    <t>Grand Total</t>
  </si>
  <si>
    <t>Column Labels</t>
  </si>
  <si>
    <t>Count of customerID</t>
  </si>
  <si>
    <t>CHURN RATE</t>
  </si>
  <si>
    <t>12-23</t>
  </si>
  <si>
    <t>24-35</t>
  </si>
  <si>
    <t>36-47</t>
  </si>
  <si>
    <t>48-59</t>
  </si>
  <si>
    <t>60-72</t>
  </si>
  <si>
    <t>Charge Category</t>
  </si>
  <si>
    <t>High</t>
  </si>
  <si>
    <t>Max of tenure</t>
  </si>
  <si>
    <t>Average of MonthlyCharges</t>
  </si>
  <si>
    <t>z</t>
  </si>
  <si>
    <t>0-11</t>
  </si>
  <si>
    <t>Low</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</si>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</sst>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0.0"/>
    <numFmt numFmtId="166" formatCode="&quot;$&quot;#,##0.00"/>
    <numFmt numFmtId="167" formatCode="_(&quot;$&quot;* #,##0.0_);_(&quot;$&quot;* \(#,##0.0\);_(&quot;$&quot;* &quot;-&quot;??_);_(@_)"/>
    <numFmt numFmtId="168" formatCode="_(* #,&quot;k&quot;"/>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1"/>
      <color rgb="FFFFFFFF"/>
      <name val="Aptos Narrow"/>
      <family val="2"/>
      <scheme val="minor"/>
    </font>
    <font>
      <b/>
      <sz val="18"/>
      <color rgb="FFFFFFFF"/>
      <name val="Aptos Narrow"/>
      <family val="2"/>
      <scheme val="minor"/>
    </font>
    <font>
      <i/>
      <sz val="10"/>
      <color rgb="FF66727E"/>
      <name val="Aptos Narrow"/>
      <family val="2"/>
      <scheme val="minor"/>
    </font>
    <font>
      <b/>
      <sz val="11"/>
      <color rgb="FF2F75B5"/>
      <name val="Aptos Narrow"/>
      <family val="2"/>
      <scheme val="minor"/>
    </font>
    <font>
      <sz val="11"/>
      <color rgb="FF243447"/>
      <name val="Aptos Narrow"/>
      <family val="2"/>
      <scheme val="minor"/>
    </font>
    <font>
      <b/>
      <sz val="22"/>
      <color rgb="FF243447"/>
      <name val="Aptos Narrow"/>
      <family val="2"/>
      <scheme val="minor"/>
    </font>
    <font>
      <sz val="11"/>
      <color theme="1"/>
      <name val="Aptos Narrow"/>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65D"/>
        <bgColor indexed="64"/>
      </patternFill>
    </fill>
    <fill>
      <patternFill patternType="solid">
        <fgColor rgb="FF1F9E89"/>
        <bgColor indexed="64"/>
      </patternFill>
    </fill>
    <fill>
      <patternFill patternType="solid">
        <fgColor rgb="FF2F75B5"/>
        <bgColor indexed="64"/>
      </patternFill>
    </fill>
    <fill>
      <patternFill patternType="solid">
        <fgColor rgb="FFD9EAF7"/>
        <bgColor indexed="64"/>
      </patternFill>
    </fill>
    <fill>
      <patternFill patternType="solid">
        <fgColor rgb="FFDDEFEA"/>
        <bgColor indexed="64"/>
      </patternFill>
    </fill>
    <fill>
      <patternFill patternType="solid">
        <fgColor rgb="FFF3F6F8"/>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right/>
      <top/>
      <bottom style="thin">
        <color rgb="FFD9E1E8"/>
      </bottom>
      <diagonal/>
    </border>
    <border>
      <left/>
      <right/>
      <top style="thin">
        <color rgb="FFD9E1E8"/>
      </top>
      <bottom style="thin">
        <color rgb="FFD9E1E8"/>
      </bottom>
      <diagonal/>
    </border>
    <border>
      <left/>
      <right/>
      <top style="thin">
        <color rgb="FFD9E1E8"/>
      </top>
      <bottom/>
      <diagonal/>
    </border>
    <border>
      <left/>
      <right/>
      <top style="thin">
        <color rgb="FFD9E1E8"/>
      </top>
      <bottom style="thin">
        <color rgb="FFAAB7C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5">
    <xf numFmtId="0" fontId="0" fillId="0" borderId="0" xfId="0"/>
    <xf numFmtId="0" fontId="0" fillId="0" borderId="10" xfId="0" applyBorder="1"/>
    <xf numFmtId="0" fontId="18" fillId="0" borderId="11" xfId="0" applyFont="1" applyBorder="1" applyAlignment="1">
      <alignment horizontal="center"/>
    </xf>
    <xf numFmtId="0" fontId="0" fillId="0" borderId="0" xfId="0" applyAlignment="1">
      <alignment vertical="center"/>
    </xf>
    <xf numFmtId="0" fontId="22" fillId="0" borderId="0" xfId="0" applyFont="1" applyAlignment="1">
      <alignment vertical="center"/>
    </xf>
    <xf numFmtId="0" fontId="23" fillId="0" borderId="0" xfId="0" applyFont="1" applyAlignment="1">
      <alignment vertical="center" wrapText="1"/>
    </xf>
    <xf numFmtId="0" fontId="22" fillId="0" borderId="12" xfId="0" applyFont="1" applyBorder="1" applyAlignment="1">
      <alignment vertical="center"/>
    </xf>
    <xf numFmtId="0" fontId="23" fillId="0" borderId="12" xfId="0" applyFont="1" applyBorder="1" applyAlignment="1">
      <alignment vertical="center" wrapText="1"/>
    </xf>
    <xf numFmtId="0" fontId="19" fillId="33" borderId="0" xfId="0" applyFont="1" applyFill="1" applyAlignment="1">
      <alignment horizontal="center"/>
    </xf>
    <xf numFmtId="0" fontId="16" fillId="0" borderId="12" xfId="0" applyFont="1" applyBorder="1"/>
    <xf numFmtId="164" fontId="0" fillId="0" borderId="12" xfId="0" applyNumberFormat="1" applyBorder="1" applyAlignment="1">
      <alignment horizontal="right"/>
    </xf>
    <xf numFmtId="1" fontId="0" fillId="0" borderId="12" xfId="0" applyNumberFormat="1" applyBorder="1" applyAlignment="1">
      <alignment horizontal="right"/>
    </xf>
    <xf numFmtId="0" fontId="0" fillId="0" borderId="12" xfId="0" applyBorder="1" applyAlignment="1">
      <alignment wrapText="1"/>
    </xf>
    <xf numFmtId="0" fontId="16" fillId="0" borderId="13" xfId="0" applyFont="1" applyBorder="1"/>
    <xf numFmtId="165" fontId="0" fillId="0" borderId="13" xfId="0" applyNumberFormat="1" applyBorder="1" applyAlignment="1">
      <alignment horizontal="right"/>
    </xf>
    <xf numFmtId="0" fontId="0" fillId="0" borderId="13" xfId="0" applyBorder="1" applyAlignment="1">
      <alignment wrapText="1"/>
    </xf>
    <xf numFmtId="166" fontId="0" fillId="0" borderId="13" xfId="0" applyNumberFormat="1" applyBorder="1" applyAlignment="1">
      <alignment horizontal="right"/>
    </xf>
    <xf numFmtId="0" fontId="16" fillId="0" borderId="15" xfId="0" applyFont="1" applyBorder="1"/>
    <xf numFmtId="166" fontId="0" fillId="0" borderId="15" xfId="0" applyNumberFormat="1" applyBorder="1" applyAlignment="1">
      <alignment horizontal="right"/>
    </xf>
    <xf numFmtId="0" fontId="0" fillId="0" borderId="15" xfId="0" applyBorder="1" applyAlignment="1">
      <alignment wrapText="1"/>
    </xf>
    <xf numFmtId="0" fontId="0" fillId="0" borderId="12" xfId="0" applyBorder="1"/>
    <xf numFmtId="9" fontId="0" fillId="0" borderId="12" xfId="0" applyNumberFormat="1" applyBorder="1" applyAlignment="1">
      <alignment horizontal="right"/>
    </xf>
    <xf numFmtId="0" fontId="0" fillId="0" borderId="13" xfId="0" applyBorder="1"/>
    <xf numFmtId="9" fontId="0" fillId="0" borderId="13" xfId="0" applyNumberFormat="1" applyBorder="1" applyAlignment="1">
      <alignment horizontal="right"/>
    </xf>
    <xf numFmtId="0" fontId="0" fillId="0" borderId="14" xfId="0" applyBorder="1"/>
    <xf numFmtId="9" fontId="0" fillId="0" borderId="14" xfId="0" applyNumberFormat="1" applyBorder="1" applyAlignment="1">
      <alignment horizontal="right"/>
    </xf>
    <xf numFmtId="44" fontId="0" fillId="0" borderId="0" xfId="42" applyFon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43" applyFont="1"/>
    <xf numFmtId="10" fontId="0" fillId="0" borderId="0" xfId="0" applyNumberFormat="1"/>
    <xf numFmtId="165" fontId="0" fillId="0" borderId="0" xfId="0" applyNumberFormat="1"/>
    <xf numFmtId="9" fontId="0" fillId="0" borderId="0" xfId="0" applyNumberFormat="1"/>
    <xf numFmtId="0" fontId="25" fillId="0" borderId="0" xfId="0" applyFont="1"/>
    <xf numFmtId="44" fontId="0" fillId="0" borderId="0" xfId="0" applyNumberFormat="1"/>
    <xf numFmtId="167" fontId="0" fillId="0" borderId="0" xfId="42" applyNumberFormat="1" applyFont="1"/>
    <xf numFmtId="168" fontId="0" fillId="0" borderId="0" xfId="42" applyNumberFormat="1" applyFont="1"/>
    <xf numFmtId="0" fontId="20" fillId="33" borderId="0" xfId="0" applyFont="1" applyFill="1" applyAlignment="1">
      <alignment vertical="center"/>
    </xf>
    <xf numFmtId="0" fontId="21" fillId="0" borderId="0" xfId="0" applyFont="1" applyAlignment="1">
      <alignment vertical="center"/>
    </xf>
    <xf numFmtId="0" fontId="0" fillId="34" borderId="0" xfId="0" applyFill="1" applyAlignment="1">
      <alignment vertical="center"/>
    </xf>
    <xf numFmtId="0" fontId="19" fillId="35" borderId="0" xfId="0" applyFont="1" applyFill="1" applyAlignment="1">
      <alignment vertical="center"/>
    </xf>
    <xf numFmtId="0" fontId="20" fillId="33" borderId="0" xfId="0" applyFont="1" applyFill="1"/>
    <xf numFmtId="0" fontId="21" fillId="0" borderId="0" xfId="0" applyFont="1"/>
    <xf numFmtId="0" fontId="19" fillId="35" borderId="0" xfId="0" applyFont="1" applyFill="1"/>
    <xf numFmtId="0" fontId="23" fillId="38" borderId="0" xfId="0" applyFont="1" applyFill="1" applyAlignment="1">
      <alignment wrapText="1"/>
    </xf>
    <xf numFmtId="3" fontId="24" fillId="37" borderId="0" xfId="0" applyNumberFormat="1" applyFont="1" applyFill="1" applyAlignment="1">
      <alignment horizontal="center" vertical="center"/>
    </xf>
    <xf numFmtId="0" fontId="24" fillId="37" borderId="0" xfId="0" applyFont="1" applyFill="1" applyAlignment="1">
      <alignment horizontal="center" vertical="center"/>
    </xf>
    <xf numFmtId="0" fontId="19" fillId="35" borderId="0" xfId="0" applyFont="1" applyFill="1" applyAlignment="1">
      <alignment horizontal="center"/>
    </xf>
    <xf numFmtId="0" fontId="19" fillId="34" borderId="0" xfId="0" applyFont="1" applyFill="1" applyAlignment="1">
      <alignment horizontal="center"/>
    </xf>
    <xf numFmtId="3" fontId="24" fillId="36" borderId="0" xfId="0" applyNumberFormat="1" applyFont="1" applyFill="1" applyAlignment="1">
      <alignment horizontal="center" vertical="center"/>
    </xf>
    <xf numFmtId="0" fontId="24" fillId="36" borderId="0" xfId="0" applyFont="1" applyFill="1" applyAlignment="1">
      <alignment horizontal="center" vertical="center"/>
    </xf>
    <xf numFmtId="164" fontId="24" fillId="37" borderId="0" xfId="0" applyNumberFormat="1" applyFont="1" applyFill="1" applyAlignment="1">
      <alignment horizontal="center" vertical="center"/>
    </xf>
    <xf numFmtId="165" fontId="24" fillId="36" borderId="0" xfId="0" applyNumberFormat="1" applyFont="1" applyFill="1" applyAlignment="1">
      <alignment horizontal="center" vertic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
    <dxf>
      <font>
        <b val="0"/>
        <i val="0"/>
        <strike val="0"/>
        <condense val="0"/>
        <extend val="0"/>
        <outline val="0"/>
        <shadow val="0"/>
        <u val="none"/>
        <vertAlign val="baseline"/>
        <sz val="11"/>
        <color theme="1"/>
        <name val="Aptos Narrow"/>
        <family val="2"/>
        <scheme val="minor"/>
      </font>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Relative variability by metric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'Statistical Insights'!$B$22</c:f>
              <c:strCache>
                <c:ptCount val="1"/>
                <c:pt idx="0">
                  <c:v>Relative variability</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'Statistical Insights'!$A$23:$A$25</c:f>
              <c:strCache>
                <c:ptCount val="3"/>
                <c:pt idx="0">
                  <c:v>Tenure</c:v>
                </c:pt>
                <c:pt idx="1">
                  <c:v>Monthly charges</c:v>
                </c:pt>
                <c:pt idx="2">
                  <c:v>Total charges</c:v>
                </c:pt>
              </c:strCache>
            </c:strRef>
          </c:cat>
          <c:val>
            <c:numRef>
              <c:f>'Statistical Insights'!$B$23:$B$25</c:f>
              <c:numCache>
                <c:formatCode>0%</c:formatCode>
                <c:ptCount val="3"/>
                <c:pt idx="0">
                  <c:v>0.7586842617906675</c:v>
                </c:pt>
                <c:pt idx="1">
                  <c:v>0.4646272503762181</c:v>
                </c:pt>
                <c:pt idx="2">
                  <c:v>0.99276088303445753</c:v>
                </c:pt>
              </c:numCache>
            </c:numRef>
          </c:val>
          <c:extLst>
            <c:ext xmlns:c16="http://schemas.microsoft.com/office/drawing/2014/chart" uri="{C3380CC4-5D6E-409C-BE32-E72D297353CC}">
              <c16:uniqueId val="{00000000-F315-4A04-88E6-B69DFCEC985E}"/>
            </c:ext>
          </c:extLst>
        </c:ser>
        <c:dLbls>
          <c:showLegendKey val="0"/>
          <c:showVal val="0"/>
          <c:showCatName val="0"/>
          <c:showSerName val="0"/>
          <c:showPercent val="0"/>
          <c:showBubbleSize val="0"/>
        </c:dLbls>
        <c:gapWidth val="182"/>
        <c:axId val="3465440"/>
        <c:axId val="3466880"/>
      </c:barChart>
      <c:catAx>
        <c:axId val="34654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880"/>
        <c:crosses val="autoZero"/>
        <c:auto val="1"/>
        <c:lblAlgn val="ctr"/>
        <c:lblOffset val="100"/>
        <c:noMultiLvlLbl val="0"/>
      </c:catAx>
      <c:valAx>
        <c:axId val="3466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 deviation ÷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544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the typical value compares with the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'Statistical Insights'!$C$22</c:f>
              <c:strCache>
                <c:ptCount val="1"/>
                <c:pt idx="0">
                  <c:v>Median as % of mean</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'Statistical Insights'!$A$23:$A$25</c:f>
              <c:strCache>
                <c:ptCount val="3"/>
                <c:pt idx="0">
                  <c:v>Tenure</c:v>
                </c:pt>
                <c:pt idx="1">
                  <c:v>Monthly charges</c:v>
                </c:pt>
                <c:pt idx="2">
                  <c:v>Total charges</c:v>
                </c:pt>
              </c:strCache>
            </c:strRef>
          </c:cat>
          <c:val>
            <c:numRef>
              <c:f>'Statistical Insights'!$C$23:$C$25</c:f>
              <c:numCache>
                <c:formatCode>0%</c:formatCode>
                <c:ptCount val="3"/>
                <c:pt idx="0">
                  <c:v>0.89585946752050527</c:v>
                </c:pt>
                <c:pt idx="1">
                  <c:v>1.0862903257631922</c:v>
                </c:pt>
                <c:pt idx="2">
                  <c:v>0.61204166346358724</c:v>
                </c:pt>
              </c:numCache>
            </c:numRef>
          </c:val>
          <c:extLst>
            <c:ext xmlns:c16="http://schemas.microsoft.com/office/drawing/2014/chart" uri="{C3380CC4-5D6E-409C-BE32-E72D297353CC}">
              <c16:uniqueId val="{00000000-6EEC-49BD-9D99-C11138AD9C24}"/>
            </c:ext>
          </c:extLst>
        </c:ser>
        <c:dLbls>
          <c:showLegendKey val="0"/>
          <c:showVal val="0"/>
          <c:showCatName val="0"/>
          <c:showSerName val="0"/>
          <c:showPercent val="0"/>
          <c:showBubbleSize val="0"/>
        </c:dLbls>
        <c:gapWidth val="182"/>
        <c:axId val="1299507408"/>
        <c:axId val="1299507888"/>
      </c:barChart>
      <c:catAx>
        <c:axId val="1299507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07888"/>
        <c:crosses val="autoZero"/>
        <c:auto val="1"/>
        <c:lblAlgn val="ctr"/>
        <c:lblOffset val="100"/>
        <c:noMultiLvlLbl val="0"/>
      </c:catAx>
      <c:valAx>
        <c:axId val="12995078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 mean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07408"/>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 Communication Ltd .xlsx]ANALYSIS!PivotTable4</c:name>
    <c:fmtId val="36"/>
  </c:pivotSource>
  <c:chart>
    <c:title>
      <c:tx>
        <c:rich>
          <a:bodyPr rot="0" spcFirstLastPara="1" vertOverflow="ellipsis" vert="horz" wrap="square" anchor="ctr" anchorCtr="1"/>
          <a:lstStyle/>
          <a:p>
            <a:pPr>
              <a:defRPr sz="1800" b="1" i="0" u="none" strike="noStrike" kern="1200" cap="all" spc="120" normalizeH="0" baseline="0">
                <a:solidFill>
                  <a:schemeClr val="tx1"/>
                </a:solidFill>
                <a:latin typeface="+mn-lt"/>
                <a:ea typeface="+mn-ea"/>
                <a:cs typeface="+mn-cs"/>
              </a:defRPr>
            </a:pPr>
            <a:r>
              <a:rPr lang="en-US" sz="1800">
                <a:solidFill>
                  <a:schemeClr val="tx1"/>
                </a:solidFill>
              </a:rPr>
              <a:t>CHURN</a:t>
            </a:r>
            <a:r>
              <a:rPr lang="en-US" sz="1800" baseline="0">
                <a:solidFill>
                  <a:schemeClr val="tx1"/>
                </a:solidFill>
              </a:rPr>
              <a:t> RATE BY CONTRACT</a:t>
            </a:r>
          </a:p>
        </c:rich>
      </c:tx>
      <c:layout>
        <c:manualLayout>
          <c:xMode val="edge"/>
          <c:yMode val="edge"/>
          <c:x val="0.27738188976377953"/>
          <c:y val="7.3053368328958895E-2"/>
        </c:manualLayout>
      </c:layout>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423840769903769"/>
          <c:y val="0.2190489209682123"/>
          <c:w val="0.56034492563429572"/>
          <c:h val="0.71613626421697285"/>
        </c:manualLayout>
      </c:layout>
      <c:bar3DChart>
        <c:barDir val="bar"/>
        <c:grouping val="percentStacked"/>
        <c:varyColors val="0"/>
        <c:ser>
          <c:idx val="0"/>
          <c:order val="0"/>
          <c:tx>
            <c:strRef>
              <c:f>ANALYSIS!$G$7:$G$8</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ANALYSIS!$F$9:$F$12</c:f>
              <c:strCache>
                <c:ptCount val="3"/>
                <c:pt idx="0">
                  <c:v>Month-To-Month</c:v>
                </c:pt>
                <c:pt idx="1">
                  <c:v>One Year</c:v>
                </c:pt>
                <c:pt idx="2">
                  <c:v>Two Year</c:v>
                </c:pt>
              </c:strCache>
            </c:strRef>
          </c:cat>
          <c:val>
            <c:numRef>
              <c:f>ANALYSIS!$G$9:$G$12</c:f>
              <c:numCache>
                <c:formatCode>0.00%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CB4F-4931-A2DA-0BAF8C77B595}"/>
            </c:ext>
          </c:extLst>
        </c:ser>
        <c:ser>
          <c:idx val="1"/>
          <c:order val="1"/>
          <c:tx>
            <c:strRef>
              <c:f>ANALYSIS!$H$7:$H$8</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ANALYSIS!$F$9:$F$12</c:f>
              <c:strCache>
                <c:ptCount val="3"/>
                <c:pt idx="0">
                  <c:v>Month-To-Month</c:v>
                </c:pt>
                <c:pt idx="1">
                  <c:v>One Year</c:v>
                </c:pt>
                <c:pt idx="2">
                  <c:v>Two Year</c:v>
                </c:pt>
              </c:strCache>
            </c:strRef>
          </c:cat>
          <c:val>
            <c:numRef>
              <c:f>ANALYSIS!$H$9:$H$12</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3-CB4F-4931-A2DA-0BAF8C77B595}"/>
            </c:ext>
          </c:extLst>
        </c:ser>
        <c:dLbls>
          <c:showLegendKey val="0"/>
          <c:showVal val="1"/>
          <c:showCatName val="0"/>
          <c:showSerName val="0"/>
          <c:showPercent val="0"/>
          <c:showBubbleSize val="0"/>
        </c:dLbls>
        <c:gapWidth val="79"/>
        <c:shape val="box"/>
        <c:axId val="488206960"/>
        <c:axId val="488218960"/>
        <c:axId val="0"/>
      </c:bar3DChart>
      <c:catAx>
        <c:axId val="48820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cap="all" spc="120" normalizeH="0" baseline="0">
                <a:solidFill>
                  <a:schemeClr val="tx1"/>
                </a:solidFill>
                <a:latin typeface="+mn-lt"/>
                <a:ea typeface="+mn-ea"/>
                <a:cs typeface="+mn-cs"/>
              </a:defRPr>
            </a:pPr>
            <a:endParaRPr lang="en-US"/>
          </a:p>
        </c:txPr>
        <c:crossAx val="488218960"/>
        <c:crosses val="autoZero"/>
        <c:auto val="1"/>
        <c:lblAlgn val="ctr"/>
        <c:lblOffset val="100"/>
        <c:noMultiLvlLbl val="0"/>
      </c:catAx>
      <c:valAx>
        <c:axId val="488218960"/>
        <c:scaling>
          <c:orientation val="minMax"/>
        </c:scaling>
        <c:delete val="1"/>
        <c:axPos val="b"/>
        <c:numFmt formatCode="0%" sourceLinked="1"/>
        <c:majorTickMark val="none"/>
        <c:minorTickMark val="none"/>
        <c:tickLblPos val="nextTo"/>
        <c:crossAx val="488206960"/>
        <c:crosses val="autoZero"/>
        <c:crossBetween val="between"/>
      </c:valAx>
      <c:spPr>
        <a:noFill/>
        <a:ln>
          <a:noFill/>
        </a:ln>
        <a:effectLst/>
      </c:spPr>
    </c:plotArea>
    <c:legend>
      <c:legendPos val="r"/>
      <c:layout>
        <c:manualLayout>
          <c:xMode val="edge"/>
          <c:yMode val="edge"/>
          <c:x val="2.8472222222222222E-2"/>
          <c:y val="0.86582130358705167"/>
          <c:w val="9.6444433194000215E-2"/>
          <c:h val="0.134178815885171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 Communication Ltd .xlsx]ANALYSIS!PivotTable8</c:name>
    <c:fmtId val="15"/>
  </c:pivotSource>
  <c:chart>
    <c:title>
      <c:tx>
        <c:rich>
          <a:bodyPr rot="0" spcFirstLastPara="1" vertOverflow="ellipsis" vert="horz" wrap="square" anchor="ctr" anchorCtr="1"/>
          <a:lstStyle/>
          <a:p>
            <a:pPr>
              <a:defRPr sz="2000" b="1" i="0" u="none" strike="noStrike" kern="1200" cap="all" spc="120" normalizeH="0" baseline="0">
                <a:solidFill>
                  <a:schemeClr val="tx1"/>
                </a:solidFill>
                <a:latin typeface="+mn-lt"/>
                <a:ea typeface="+mn-ea"/>
                <a:cs typeface="+mn-cs"/>
              </a:defRPr>
            </a:pPr>
            <a:r>
              <a:rPr lang="en-US" sz="2000">
                <a:solidFill>
                  <a:schemeClr val="tx1"/>
                </a:solidFill>
              </a:rPr>
              <a:t>Churn</a:t>
            </a:r>
            <a:r>
              <a:rPr lang="en-US" sz="2000" baseline="0">
                <a:solidFill>
                  <a:schemeClr val="tx1"/>
                </a:solidFill>
              </a:rPr>
              <a:t> rate by tenure</a:t>
            </a:r>
            <a:endParaRPr lang="en-US" sz="2000">
              <a:solidFill>
                <a:schemeClr val="tx1"/>
              </a:solidFill>
            </a:endParaRPr>
          </a:p>
        </c:rich>
      </c:tx>
      <c:layout>
        <c:manualLayout>
          <c:xMode val="edge"/>
          <c:yMode val="edge"/>
          <c:x val="0.29399999999999998"/>
          <c:y val="5.9164479440069993E-2"/>
        </c:manualLayout>
      </c:layout>
      <c:overlay val="0"/>
      <c:spPr>
        <a:noFill/>
        <a:ln>
          <a:noFill/>
        </a:ln>
        <a:effectLst/>
      </c:spPr>
      <c:txPr>
        <a:bodyPr rot="0" spcFirstLastPara="1" vertOverflow="ellipsis" vert="horz" wrap="square" anchor="ctr" anchorCtr="1"/>
        <a:lstStyle/>
        <a:p>
          <a:pPr>
            <a:defRPr sz="20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028934089933143"/>
          <c:y val="0.16101642422021273"/>
          <c:w val="0.63667585301837271"/>
          <c:h val="0.75047317002041414"/>
        </c:manualLayout>
      </c:layout>
      <c:bar3DChart>
        <c:barDir val="bar"/>
        <c:grouping val="stacked"/>
        <c:varyColors val="0"/>
        <c:ser>
          <c:idx val="0"/>
          <c:order val="0"/>
          <c:tx>
            <c:strRef>
              <c:f>ANALYSIS!$V$2:$V$3</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ANALYSIS!$U$4:$U$10</c:f>
              <c:strCache>
                <c:ptCount val="6"/>
                <c:pt idx="0">
                  <c:v>0-11</c:v>
                </c:pt>
                <c:pt idx="1">
                  <c:v>12-23</c:v>
                </c:pt>
                <c:pt idx="2">
                  <c:v>24-35</c:v>
                </c:pt>
                <c:pt idx="3">
                  <c:v>36-47</c:v>
                </c:pt>
                <c:pt idx="4">
                  <c:v>48-59</c:v>
                </c:pt>
                <c:pt idx="5">
                  <c:v>60-72</c:v>
                </c:pt>
              </c:strCache>
            </c:strRef>
          </c:cat>
          <c:val>
            <c:numRef>
              <c:f>ANALYSIS!$V$4:$V$10</c:f>
              <c:numCache>
                <c:formatCode>0.00%</c:formatCode>
                <c:ptCount val="6"/>
                <c:pt idx="0">
                  <c:v>0.51715804736587723</c:v>
                </c:pt>
                <c:pt idx="1">
                  <c:v>0.70487106017191981</c:v>
                </c:pt>
                <c:pt idx="2">
                  <c:v>0.77968036529680362</c:v>
                </c:pt>
                <c:pt idx="3">
                  <c:v>0.80481283422459893</c:v>
                </c:pt>
                <c:pt idx="4">
                  <c:v>0.85</c:v>
                </c:pt>
                <c:pt idx="5">
                  <c:v>0.93324342548887396</c:v>
                </c:pt>
              </c:numCache>
            </c:numRef>
          </c:val>
          <c:extLst>
            <c:ext xmlns:c16="http://schemas.microsoft.com/office/drawing/2014/chart" uri="{C3380CC4-5D6E-409C-BE32-E72D297353CC}">
              <c16:uniqueId val="{00000000-3C50-4E2B-8106-241A94399D19}"/>
            </c:ext>
          </c:extLst>
        </c:ser>
        <c:ser>
          <c:idx val="1"/>
          <c:order val="1"/>
          <c:tx>
            <c:strRef>
              <c:f>ANALYSIS!$W$2:$W$3</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ANALYSIS!$U$4:$U$10</c:f>
              <c:strCache>
                <c:ptCount val="6"/>
                <c:pt idx="0">
                  <c:v>0-11</c:v>
                </c:pt>
                <c:pt idx="1">
                  <c:v>12-23</c:v>
                </c:pt>
                <c:pt idx="2">
                  <c:v>24-35</c:v>
                </c:pt>
                <c:pt idx="3">
                  <c:v>36-47</c:v>
                </c:pt>
                <c:pt idx="4">
                  <c:v>48-59</c:v>
                </c:pt>
                <c:pt idx="5">
                  <c:v>60-72</c:v>
                </c:pt>
              </c:strCache>
            </c:strRef>
          </c:cat>
          <c:val>
            <c:numRef>
              <c:f>ANALYSIS!$W$4:$W$10</c:f>
              <c:numCache>
                <c:formatCode>0.00%</c:formatCode>
                <c:ptCount val="6"/>
                <c:pt idx="0">
                  <c:v>0.48284195263412277</c:v>
                </c:pt>
                <c:pt idx="1">
                  <c:v>0.29512893982808025</c:v>
                </c:pt>
                <c:pt idx="2">
                  <c:v>0.22031963470319635</c:v>
                </c:pt>
                <c:pt idx="3">
                  <c:v>0.19518716577540107</c:v>
                </c:pt>
                <c:pt idx="4">
                  <c:v>0.15</c:v>
                </c:pt>
                <c:pt idx="5">
                  <c:v>6.6756574511126099E-2</c:v>
                </c:pt>
              </c:numCache>
            </c:numRef>
          </c:val>
          <c:extLst>
            <c:ext xmlns:c16="http://schemas.microsoft.com/office/drawing/2014/chart" uri="{C3380CC4-5D6E-409C-BE32-E72D297353CC}">
              <c16:uniqueId val="{00000003-3C50-4E2B-8106-241A94399D19}"/>
            </c:ext>
          </c:extLst>
        </c:ser>
        <c:dLbls>
          <c:showLegendKey val="0"/>
          <c:showVal val="1"/>
          <c:showCatName val="0"/>
          <c:showSerName val="0"/>
          <c:showPercent val="0"/>
          <c:showBubbleSize val="0"/>
        </c:dLbls>
        <c:gapWidth val="79"/>
        <c:shape val="box"/>
        <c:axId val="1181656367"/>
        <c:axId val="1181662127"/>
        <c:axId val="0"/>
      </c:bar3DChart>
      <c:catAx>
        <c:axId val="118165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all" spc="120" normalizeH="0" baseline="0">
                <a:solidFill>
                  <a:schemeClr val="tx1"/>
                </a:solidFill>
                <a:latin typeface="+mn-lt"/>
                <a:ea typeface="+mn-ea"/>
                <a:cs typeface="+mn-cs"/>
              </a:defRPr>
            </a:pPr>
            <a:endParaRPr lang="en-US"/>
          </a:p>
        </c:txPr>
        <c:crossAx val="1181662127"/>
        <c:crosses val="autoZero"/>
        <c:auto val="1"/>
        <c:lblAlgn val="ctr"/>
        <c:lblOffset val="100"/>
        <c:noMultiLvlLbl val="0"/>
      </c:catAx>
      <c:valAx>
        <c:axId val="1181662127"/>
        <c:scaling>
          <c:orientation val="minMax"/>
        </c:scaling>
        <c:delete val="1"/>
        <c:axPos val="b"/>
        <c:numFmt formatCode="0.00%" sourceLinked="1"/>
        <c:majorTickMark val="none"/>
        <c:minorTickMark val="none"/>
        <c:tickLblPos val="nextTo"/>
        <c:crossAx val="1181656367"/>
        <c:crosses val="autoZero"/>
        <c:crossBetween val="between"/>
      </c:valAx>
      <c:spPr>
        <a:noFill/>
        <a:ln>
          <a:noFill/>
        </a:ln>
        <a:effectLst/>
      </c:spPr>
    </c:plotArea>
    <c:legend>
      <c:legendPos val="r"/>
      <c:layout>
        <c:manualLayout>
          <c:xMode val="edge"/>
          <c:yMode val="edge"/>
          <c:x val="1.5277777777777777E-2"/>
          <c:y val="0.63793926800816569"/>
          <c:w val="8.7972974845136734E-2"/>
          <c:h val="0.133844931424317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 Communication Ltd .xlsx]ANALYSIS!PivotTable6</c:name>
    <c:fmtId val="15"/>
  </c:pivotSource>
  <c:chart>
    <c:title>
      <c:tx>
        <c:rich>
          <a:bodyPr rot="0" spcFirstLastPara="1" vertOverflow="ellipsis" vert="horz" wrap="square" anchor="ctr" anchorCtr="1"/>
          <a:lstStyle/>
          <a:p>
            <a:pPr>
              <a:defRPr sz="1800" b="1" i="0" u="none" strike="noStrike" kern="1200" cap="all" spc="120" normalizeH="0" baseline="0">
                <a:solidFill>
                  <a:schemeClr val="tx1"/>
                </a:solidFill>
                <a:latin typeface="+mn-lt"/>
                <a:ea typeface="+mn-ea"/>
                <a:cs typeface="+mn-cs"/>
              </a:defRPr>
            </a:pPr>
            <a:r>
              <a:rPr lang="en-US" sz="1800">
                <a:solidFill>
                  <a:schemeClr val="tx1"/>
                </a:solidFill>
              </a:rPr>
              <a:t>Churn</a:t>
            </a:r>
            <a:r>
              <a:rPr lang="en-US" sz="1800" baseline="0">
                <a:solidFill>
                  <a:schemeClr val="tx1"/>
                </a:solidFill>
              </a:rPr>
              <a:t> rate by internet service</a:t>
            </a:r>
            <a:endParaRPr lang="en-US" sz="1800">
              <a:solidFill>
                <a:schemeClr val="tx1"/>
              </a:solidFill>
            </a:endParaRPr>
          </a:p>
        </c:rich>
      </c:tx>
      <c:layout>
        <c:manualLayout>
          <c:xMode val="edge"/>
          <c:yMode val="edge"/>
          <c:x val="0.25546601131895968"/>
          <c:y val="5.1720084848828903E-2"/>
        </c:manualLayout>
      </c:layout>
      <c:overlay val="0"/>
      <c:spPr>
        <a:noFill/>
        <a:ln>
          <a:noFill/>
        </a:ln>
        <a:effectLst/>
      </c:spPr>
      <c:txPr>
        <a:bodyPr rot="0" spcFirstLastPara="1" vertOverflow="ellipsis" vert="horz" wrap="square" anchor="ctr" anchorCtr="1"/>
        <a:lstStyle/>
        <a:p>
          <a:pPr>
            <a:defRPr sz="1800" b="1" i="0" u="none" strike="noStrike" kern="1200" cap="all" spc="120" normalizeH="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573265301604191"/>
          <c:y val="0.2324618309845134"/>
          <c:w val="0.56494225721784774"/>
          <c:h val="0.67446959755030622"/>
        </c:manualLayout>
      </c:layout>
      <c:bar3DChart>
        <c:barDir val="bar"/>
        <c:grouping val="percentStacked"/>
        <c:varyColors val="0"/>
        <c:ser>
          <c:idx val="0"/>
          <c:order val="0"/>
          <c:tx>
            <c:strRef>
              <c:f>ANALYSIS!$L$1:$L$2</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ANALYSIS!$K$3:$K$6</c:f>
              <c:strCache>
                <c:ptCount val="3"/>
                <c:pt idx="0">
                  <c:v>Dsl</c:v>
                </c:pt>
                <c:pt idx="1">
                  <c:v>Fiber Optic</c:v>
                </c:pt>
                <c:pt idx="2">
                  <c:v>No</c:v>
                </c:pt>
              </c:strCache>
            </c:strRef>
          </c:cat>
          <c:val>
            <c:numRef>
              <c:f>ANALYSIS!$L$3:$L$6</c:f>
              <c:numCache>
                <c:formatCode>0.00%</c:formatCode>
                <c:ptCount val="3"/>
                <c:pt idx="0">
                  <c:v>0.81040892193308545</c:v>
                </c:pt>
                <c:pt idx="1">
                  <c:v>0.58107235142118863</c:v>
                </c:pt>
                <c:pt idx="2">
                  <c:v>0.92595019659239841</c:v>
                </c:pt>
              </c:numCache>
            </c:numRef>
          </c:val>
          <c:extLst>
            <c:ext xmlns:c16="http://schemas.microsoft.com/office/drawing/2014/chart" uri="{C3380CC4-5D6E-409C-BE32-E72D297353CC}">
              <c16:uniqueId val="{00000000-A5D5-4C48-B453-112D16FC8A94}"/>
            </c:ext>
          </c:extLst>
        </c:ser>
        <c:ser>
          <c:idx val="1"/>
          <c:order val="1"/>
          <c:tx>
            <c:strRef>
              <c:f>ANALYSIS!$M$1:$M$2</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ANALYSIS!$K$3:$K$6</c:f>
              <c:strCache>
                <c:ptCount val="3"/>
                <c:pt idx="0">
                  <c:v>Dsl</c:v>
                </c:pt>
                <c:pt idx="1">
                  <c:v>Fiber Optic</c:v>
                </c:pt>
                <c:pt idx="2">
                  <c:v>No</c:v>
                </c:pt>
              </c:strCache>
            </c:strRef>
          </c:cat>
          <c:val>
            <c:numRef>
              <c:f>ANALYSIS!$M$3:$M$6</c:f>
              <c:numCache>
                <c:formatCode>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3-A5D5-4C48-B453-112D16FC8A94}"/>
            </c:ext>
          </c:extLst>
        </c:ser>
        <c:dLbls>
          <c:showLegendKey val="0"/>
          <c:showVal val="1"/>
          <c:showCatName val="0"/>
          <c:showSerName val="0"/>
          <c:showPercent val="0"/>
          <c:showBubbleSize val="0"/>
        </c:dLbls>
        <c:gapWidth val="79"/>
        <c:shape val="box"/>
        <c:axId val="137887936"/>
        <c:axId val="137898496"/>
        <c:axId val="0"/>
      </c:bar3DChart>
      <c:catAx>
        <c:axId val="1378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all" spc="120" normalizeH="0" baseline="0">
                <a:solidFill>
                  <a:schemeClr val="bg2">
                    <a:lumMod val="10000"/>
                  </a:schemeClr>
                </a:solidFill>
                <a:latin typeface="+mn-lt"/>
                <a:ea typeface="+mn-ea"/>
                <a:cs typeface="+mn-cs"/>
              </a:defRPr>
            </a:pPr>
            <a:endParaRPr lang="en-US"/>
          </a:p>
        </c:txPr>
        <c:crossAx val="137898496"/>
        <c:crosses val="autoZero"/>
        <c:auto val="1"/>
        <c:lblAlgn val="ctr"/>
        <c:lblOffset val="100"/>
        <c:noMultiLvlLbl val="0"/>
      </c:catAx>
      <c:valAx>
        <c:axId val="137898496"/>
        <c:scaling>
          <c:orientation val="minMax"/>
        </c:scaling>
        <c:delete val="1"/>
        <c:axPos val="b"/>
        <c:numFmt formatCode="0%" sourceLinked="1"/>
        <c:majorTickMark val="none"/>
        <c:minorTickMark val="none"/>
        <c:tickLblPos val="nextTo"/>
        <c:crossAx val="137887936"/>
        <c:crosses val="autoZero"/>
        <c:crossBetween val="between"/>
      </c:valAx>
      <c:spPr>
        <a:noFill/>
        <a:ln>
          <a:noFill/>
        </a:ln>
        <a:effectLst/>
      </c:spPr>
    </c:plotArea>
    <c:legend>
      <c:legendPos val="r"/>
      <c:layout>
        <c:manualLayout>
          <c:xMode val="edge"/>
          <c:yMode val="edge"/>
          <c:x val="3.7499999999999999E-2"/>
          <c:y val="0.85193241469816272"/>
          <c:w val="9.3669062625750574E-2"/>
          <c:h val="0.14806765528358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 Communication Ltd .xlsx]ANALYSIS!PivotTable12</c:name>
    <c:fmtId val="42"/>
  </c:pivotSource>
  <c:chart>
    <c:title>
      <c:tx>
        <c:rich>
          <a:bodyPr rot="0" spcFirstLastPara="1" vertOverflow="ellipsis" vert="horz" wrap="square" anchor="ctr" anchorCtr="1"/>
          <a:lstStyle/>
          <a:p>
            <a:pPr>
              <a:defRPr sz="2400" b="1" i="0" u="none" strike="noStrike" kern="1200" cap="all" spc="50" baseline="0">
                <a:solidFill>
                  <a:schemeClr val="bg2">
                    <a:lumMod val="10000"/>
                  </a:schemeClr>
                </a:solidFill>
                <a:latin typeface="+mn-lt"/>
                <a:ea typeface="+mn-ea"/>
                <a:cs typeface="+mn-cs"/>
              </a:defRPr>
            </a:pPr>
            <a:r>
              <a:rPr lang="en-US" sz="2400">
                <a:solidFill>
                  <a:schemeClr val="bg2">
                    <a:lumMod val="10000"/>
                  </a:schemeClr>
                </a:solidFill>
              </a:rPr>
              <a:t>ChURN</a:t>
            </a:r>
            <a:r>
              <a:rPr lang="en-US" sz="2400" baseline="0">
                <a:solidFill>
                  <a:schemeClr val="bg2">
                    <a:lumMod val="10000"/>
                  </a:schemeClr>
                </a:solidFill>
              </a:rPr>
              <a:t> RATE BY CHARGE </a:t>
            </a:r>
            <a:endParaRPr lang="en-US" sz="2400">
              <a:solidFill>
                <a:schemeClr val="bg2">
                  <a:lumMod val="10000"/>
                </a:schemeClr>
              </a:solidFill>
            </a:endParaRPr>
          </a:p>
        </c:rich>
      </c:tx>
      <c:layout>
        <c:manualLayout>
          <c:xMode val="edge"/>
          <c:yMode val="edge"/>
          <c:x val="0.2636428364549141"/>
          <c:y val="4.4973627359089843E-2"/>
        </c:manualLayout>
      </c:layout>
      <c:overlay val="0"/>
      <c:spPr>
        <a:noFill/>
        <a:ln>
          <a:noFill/>
        </a:ln>
        <a:effectLst/>
      </c:spPr>
      <c:txPr>
        <a:bodyPr rot="0" spcFirstLastPara="1" vertOverflow="ellipsis" vert="horz" wrap="square" anchor="ctr" anchorCtr="1"/>
        <a:lstStyle/>
        <a:p>
          <a:pPr>
            <a:defRPr sz="2400" b="1" i="0" u="none" strike="noStrike" kern="1200" cap="all" spc="50" baseline="0">
              <a:solidFill>
                <a:schemeClr val="bg2">
                  <a:lumMod val="10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8381452318461"/>
          <c:y val="0.28587744240303298"/>
          <c:w val="0.84640507436570422"/>
          <c:h val="0.51552165354330703"/>
        </c:manualLayout>
      </c:layout>
      <c:bar3DChart>
        <c:barDir val="col"/>
        <c:grouping val="clustered"/>
        <c:varyColors val="0"/>
        <c:ser>
          <c:idx val="0"/>
          <c:order val="0"/>
          <c:tx>
            <c:strRef>
              <c:f>ANALYSIS!$AP$2:$AP$3</c:f>
              <c:strCache>
                <c:ptCount val="1"/>
                <c:pt idx="0">
                  <c:v>No</c:v>
                </c:pt>
              </c:strCache>
            </c:strRef>
          </c:tx>
          <c:spPr>
            <a:gradFill>
              <a:gsLst>
                <a:gs pos="100000">
                  <a:schemeClr val="accent1">
                    <a:alpha val="0"/>
                  </a:schemeClr>
                </a:gs>
                <a:gs pos="50000">
                  <a:schemeClr val="accent1"/>
                </a:gs>
              </a:gsLst>
              <a:lin ang="5400000" scaled="0"/>
            </a:gradFill>
            <a:ln>
              <a:noFill/>
            </a:ln>
            <a:effectLst/>
            <a:sp3d/>
          </c:spPr>
          <c:invertIfNegative val="0"/>
          <c:cat>
            <c:strRef>
              <c:f>ANALYSIS!$AO$4:$AO$7</c:f>
              <c:strCache>
                <c:ptCount val="3"/>
                <c:pt idx="0">
                  <c:v>High</c:v>
                </c:pt>
                <c:pt idx="1">
                  <c:v>Low</c:v>
                </c:pt>
                <c:pt idx="2">
                  <c:v>Medium</c:v>
                </c:pt>
              </c:strCache>
            </c:strRef>
          </c:cat>
          <c:val>
            <c:numRef>
              <c:f>ANALYSIS!$AP$4:$AP$7</c:f>
              <c:numCache>
                <c:formatCode>0.00%</c:formatCode>
                <c:ptCount val="3"/>
                <c:pt idx="0">
                  <c:v>0.65926558497011101</c:v>
                </c:pt>
                <c:pt idx="1">
                  <c:v>0.83574679354571779</c:v>
                </c:pt>
                <c:pt idx="2">
                  <c:v>0.70490367775831875</c:v>
                </c:pt>
              </c:numCache>
            </c:numRef>
          </c:val>
          <c:extLst>
            <c:ext xmlns:c16="http://schemas.microsoft.com/office/drawing/2014/chart" uri="{C3380CC4-5D6E-409C-BE32-E72D297353CC}">
              <c16:uniqueId val="{00000000-F473-405E-8CB1-2CD4F9D84275}"/>
            </c:ext>
          </c:extLst>
        </c:ser>
        <c:ser>
          <c:idx val="1"/>
          <c:order val="1"/>
          <c:tx>
            <c:strRef>
              <c:f>ANALYSIS!$AQ$2:$AQ$3</c:f>
              <c:strCache>
                <c:ptCount val="1"/>
                <c:pt idx="0">
                  <c:v>Yes</c:v>
                </c:pt>
              </c:strCache>
            </c:strRef>
          </c:tx>
          <c:spPr>
            <a:gradFill>
              <a:gsLst>
                <a:gs pos="100000">
                  <a:schemeClr val="accent2">
                    <a:alpha val="0"/>
                  </a:schemeClr>
                </a:gs>
                <a:gs pos="50000">
                  <a:schemeClr val="accent2"/>
                </a:gs>
              </a:gsLst>
              <a:lin ang="5400000" scaled="0"/>
            </a:gradFill>
            <a:ln>
              <a:noFill/>
            </a:ln>
            <a:effectLst/>
            <a:sp3d/>
          </c:spPr>
          <c:invertIfNegative val="0"/>
          <c:cat>
            <c:strRef>
              <c:f>ANALYSIS!$AO$4:$AO$7</c:f>
              <c:strCache>
                <c:ptCount val="3"/>
                <c:pt idx="0">
                  <c:v>High</c:v>
                </c:pt>
                <c:pt idx="1">
                  <c:v>Low</c:v>
                </c:pt>
                <c:pt idx="2">
                  <c:v>Medium</c:v>
                </c:pt>
              </c:strCache>
            </c:strRef>
          </c:cat>
          <c:val>
            <c:numRef>
              <c:f>ANALYSIS!$AQ$4:$AQ$7</c:f>
              <c:numCache>
                <c:formatCode>0.00%</c:formatCode>
                <c:ptCount val="3"/>
                <c:pt idx="0">
                  <c:v>0.34073441502988899</c:v>
                </c:pt>
                <c:pt idx="1">
                  <c:v>0.16425320645428218</c:v>
                </c:pt>
                <c:pt idx="2">
                  <c:v>0.29509632224168125</c:v>
                </c:pt>
              </c:numCache>
            </c:numRef>
          </c:val>
          <c:extLst>
            <c:ext xmlns:c16="http://schemas.microsoft.com/office/drawing/2014/chart" uri="{C3380CC4-5D6E-409C-BE32-E72D297353CC}">
              <c16:uniqueId val="{00000003-F473-405E-8CB1-2CD4F9D84275}"/>
            </c:ext>
          </c:extLst>
        </c:ser>
        <c:dLbls>
          <c:showLegendKey val="0"/>
          <c:showVal val="0"/>
          <c:showCatName val="0"/>
          <c:showSerName val="0"/>
          <c:showPercent val="0"/>
          <c:showBubbleSize val="0"/>
        </c:dLbls>
        <c:gapWidth val="150"/>
        <c:gapDepth val="0"/>
        <c:shape val="box"/>
        <c:axId val="893888015"/>
        <c:axId val="498766159"/>
        <c:axId val="0"/>
      </c:bar3DChart>
      <c:catAx>
        <c:axId val="89388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2">
                    <a:lumMod val="10000"/>
                  </a:schemeClr>
                </a:solidFill>
                <a:latin typeface="+mn-lt"/>
                <a:ea typeface="+mn-ea"/>
                <a:cs typeface="+mn-cs"/>
              </a:defRPr>
            </a:pPr>
            <a:endParaRPr lang="en-US"/>
          </a:p>
        </c:txPr>
        <c:crossAx val="498766159"/>
        <c:crosses val="autoZero"/>
        <c:auto val="1"/>
        <c:lblAlgn val="ctr"/>
        <c:lblOffset val="100"/>
        <c:noMultiLvlLbl val="0"/>
      </c:catAx>
      <c:valAx>
        <c:axId val="4987661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2">
                    <a:lumMod val="10000"/>
                  </a:schemeClr>
                </a:solidFill>
                <a:latin typeface="+mn-lt"/>
                <a:ea typeface="+mn-ea"/>
                <a:cs typeface="+mn-cs"/>
              </a:defRPr>
            </a:pPr>
            <a:endParaRPr lang="en-US"/>
          </a:p>
        </c:txPr>
        <c:crossAx val="893888015"/>
        <c:crosses val="autoZero"/>
        <c:crossBetween val="between"/>
      </c:valAx>
      <c:spPr>
        <a:noFill/>
        <a:ln>
          <a:noFill/>
        </a:ln>
        <a:effectLst/>
      </c:spPr>
    </c:plotArea>
    <c:legend>
      <c:legendPos val="r"/>
      <c:layout>
        <c:manualLayout>
          <c:xMode val="edge"/>
          <c:yMode val="edge"/>
          <c:x val="0.63472222222222219"/>
          <c:y val="0.89511628754739003"/>
          <c:w val="9.1368433169456531E-2"/>
          <c:h val="0.10488371317524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 Communication Ltd .xlsx]ANALYSIS!PivotTable9</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CHURN</a:t>
            </a:r>
            <a:r>
              <a:rPr lang="en-US" baseline="0"/>
              <a:t> RATE BY PAPERLESS BILLING</a:t>
            </a:r>
            <a:endParaRPr lang="en-US"/>
          </a:p>
        </c:rich>
      </c:tx>
      <c:layout>
        <c:manualLayout>
          <c:xMode val="edge"/>
          <c:yMode val="edge"/>
          <c:x val="0.20530554414260538"/>
          <c:y val="7.942598979053527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918851033514003"/>
          <c:y val="0.23968683887038411"/>
          <c:w val="0.83946062992125992"/>
          <c:h val="0.56644757946923296"/>
        </c:manualLayout>
      </c:layout>
      <c:bar3DChart>
        <c:barDir val="col"/>
        <c:grouping val="clustered"/>
        <c:varyColors val="0"/>
        <c:ser>
          <c:idx val="0"/>
          <c:order val="0"/>
          <c:tx>
            <c:strRef>
              <c:f>ANALYSIS!$AA$2:$AA$3</c:f>
              <c:strCache>
                <c:ptCount val="1"/>
                <c:pt idx="0">
                  <c:v>No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ANALYSIS!$Z$4:$Z$6</c:f>
              <c:strCache>
                <c:ptCount val="2"/>
                <c:pt idx="0">
                  <c:v>No</c:v>
                </c:pt>
                <c:pt idx="1">
                  <c:v>Yes</c:v>
                </c:pt>
              </c:strCache>
            </c:strRef>
          </c:cat>
          <c:val>
            <c:numRef>
              <c:f>ANALYSIS!$AA$4:$AA$6</c:f>
              <c:numCache>
                <c:formatCode>0.00%</c:formatCode>
                <c:ptCount val="2"/>
                <c:pt idx="0">
                  <c:v>0.83669916434540392</c:v>
                </c:pt>
                <c:pt idx="1">
                  <c:v>0.66434907695996159</c:v>
                </c:pt>
              </c:numCache>
            </c:numRef>
          </c:val>
          <c:extLst>
            <c:ext xmlns:c16="http://schemas.microsoft.com/office/drawing/2014/chart" uri="{C3380CC4-5D6E-409C-BE32-E72D297353CC}">
              <c16:uniqueId val="{00000000-3022-4CE4-91F9-E99ECB8D7DDF}"/>
            </c:ext>
          </c:extLst>
        </c:ser>
        <c:ser>
          <c:idx val="1"/>
          <c:order val="1"/>
          <c:tx>
            <c:strRef>
              <c:f>ANALYSIS!$AB$2:$AB$3</c:f>
              <c:strCache>
                <c:ptCount val="1"/>
                <c:pt idx="0">
                  <c:v>Yes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ANALYSIS!$Z$4:$Z$6</c:f>
              <c:strCache>
                <c:ptCount val="2"/>
                <c:pt idx="0">
                  <c:v>No</c:v>
                </c:pt>
                <c:pt idx="1">
                  <c:v>Yes</c:v>
                </c:pt>
              </c:strCache>
            </c:strRef>
          </c:cat>
          <c:val>
            <c:numRef>
              <c:f>ANALYSIS!$AB$4:$AB$6</c:f>
              <c:numCache>
                <c:formatCode>0.00%</c:formatCode>
                <c:ptCount val="2"/>
                <c:pt idx="0">
                  <c:v>0.1633008356545961</c:v>
                </c:pt>
                <c:pt idx="1">
                  <c:v>0.33565092304003835</c:v>
                </c:pt>
              </c:numCache>
            </c:numRef>
          </c:val>
          <c:extLst>
            <c:ext xmlns:c16="http://schemas.microsoft.com/office/drawing/2014/chart" uri="{C3380CC4-5D6E-409C-BE32-E72D297353CC}">
              <c16:uniqueId val="{00000003-3022-4CE4-91F9-E99ECB8D7DDF}"/>
            </c:ext>
          </c:extLst>
        </c:ser>
        <c:dLbls>
          <c:showLegendKey val="0"/>
          <c:showVal val="1"/>
          <c:showCatName val="0"/>
          <c:showSerName val="0"/>
          <c:showPercent val="0"/>
          <c:showBubbleSize val="0"/>
        </c:dLbls>
        <c:gapWidth val="65"/>
        <c:shape val="box"/>
        <c:axId val="122686000"/>
        <c:axId val="122679280"/>
        <c:axId val="0"/>
      </c:bar3DChart>
      <c:catAx>
        <c:axId val="1226860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bg2">
                    <a:lumMod val="10000"/>
                  </a:schemeClr>
                </a:solidFill>
                <a:latin typeface="+mn-lt"/>
                <a:ea typeface="+mn-ea"/>
                <a:cs typeface="+mn-cs"/>
              </a:defRPr>
            </a:pPr>
            <a:endParaRPr lang="en-US"/>
          </a:p>
        </c:txPr>
        <c:crossAx val="122679280"/>
        <c:crosses val="autoZero"/>
        <c:auto val="1"/>
        <c:lblAlgn val="ctr"/>
        <c:lblOffset val="100"/>
        <c:noMultiLvlLbl val="0"/>
      </c:catAx>
      <c:valAx>
        <c:axId val="122679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2">
                    <a:lumMod val="10000"/>
                  </a:schemeClr>
                </a:solidFill>
                <a:latin typeface="+mn-lt"/>
                <a:ea typeface="+mn-ea"/>
                <a:cs typeface="+mn-cs"/>
              </a:defRPr>
            </a:pPr>
            <a:endParaRPr lang="en-US"/>
          </a:p>
        </c:txPr>
        <c:crossAx val="122686000"/>
        <c:crosses val="autoZero"/>
        <c:crossBetween val="between"/>
      </c:valAx>
      <c:spPr>
        <a:noFill/>
        <a:ln>
          <a:noFill/>
        </a:ln>
        <a:effectLst/>
      </c:spPr>
    </c:plotArea>
    <c:legend>
      <c:legendPos val="r"/>
      <c:layout>
        <c:manualLayout>
          <c:xMode val="edge"/>
          <c:yMode val="edge"/>
          <c:x val="0.24861111111111112"/>
          <c:y val="0.86733850976961213"/>
          <c:w val="9.3000014645671591E-2"/>
          <c:h val="0.1326614454854632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 Communication Ltd .xlsx]ANALYSIS!PivotTable10</c:name>
    <c:fmtId val="8"/>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CHURN</a:t>
            </a:r>
            <a:r>
              <a:rPr lang="en-US" sz="1800" baseline="0"/>
              <a:t> RATE BY PAYMENT METHOD</a:t>
            </a:r>
            <a:endParaRPr lang="en-US" sz="1800"/>
          </a:p>
        </c:rich>
      </c:tx>
      <c:layout>
        <c:manualLayout>
          <c:xMode val="edge"/>
          <c:yMode val="edge"/>
          <c:x val="0.24549506837961044"/>
          <c:y val="7.2926044001209583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6777534829006"/>
          <c:y val="0.25608590187120395"/>
          <c:w val="0.82632152230971123"/>
          <c:h val="0.51297499270924463"/>
        </c:manualLayout>
      </c:layout>
      <c:barChart>
        <c:barDir val="col"/>
        <c:grouping val="clustered"/>
        <c:varyColors val="0"/>
        <c:ser>
          <c:idx val="0"/>
          <c:order val="0"/>
          <c:tx>
            <c:strRef>
              <c:f>ANALYSIS!$AF$2:$AF$3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ANALYSIS!$AE$4:$AE$8</c:f>
              <c:strCache>
                <c:ptCount val="4"/>
                <c:pt idx="0">
                  <c:v>Bank Transfer (Automatic)</c:v>
                </c:pt>
                <c:pt idx="1">
                  <c:v>Credit Card (Automatic)</c:v>
                </c:pt>
                <c:pt idx="2">
                  <c:v>Electronic Check</c:v>
                </c:pt>
                <c:pt idx="3">
                  <c:v>Mailed Check</c:v>
                </c:pt>
              </c:strCache>
            </c:strRef>
          </c:cat>
          <c:val>
            <c:numRef>
              <c:f>ANALYSIS!$AF$4:$AF$8</c:f>
              <c:numCache>
                <c:formatCode>0.00%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1FAF-4930-B670-D825AB3F0F0E}"/>
            </c:ext>
          </c:extLst>
        </c:ser>
        <c:ser>
          <c:idx val="1"/>
          <c:order val="1"/>
          <c:tx>
            <c:strRef>
              <c:f>ANALYSIS!$AG$2:$AG$3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ANALYSIS!$AE$4:$AE$8</c:f>
              <c:strCache>
                <c:ptCount val="4"/>
                <c:pt idx="0">
                  <c:v>Bank Transfer (Automatic)</c:v>
                </c:pt>
                <c:pt idx="1">
                  <c:v>Credit Card (Automatic)</c:v>
                </c:pt>
                <c:pt idx="2">
                  <c:v>Electronic Check</c:v>
                </c:pt>
                <c:pt idx="3">
                  <c:v>Mailed Check</c:v>
                </c:pt>
              </c:strCache>
            </c:strRef>
          </c:cat>
          <c:val>
            <c:numRef>
              <c:f>ANALYSIS!$AG$4:$AG$8</c:f>
              <c:numCache>
                <c:formatCode>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3-1FAF-4930-B670-D825AB3F0F0E}"/>
            </c:ext>
          </c:extLst>
        </c:ser>
        <c:dLbls>
          <c:showLegendKey val="0"/>
          <c:showVal val="0"/>
          <c:showCatName val="0"/>
          <c:showSerName val="0"/>
          <c:showPercent val="0"/>
          <c:showBubbleSize val="0"/>
        </c:dLbls>
        <c:gapWidth val="219"/>
        <c:overlap val="-27"/>
        <c:axId val="137884576"/>
        <c:axId val="137905216"/>
      </c:barChart>
      <c:catAx>
        <c:axId val="137884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37905216"/>
        <c:crosses val="autoZero"/>
        <c:auto val="1"/>
        <c:lblAlgn val="ctr"/>
        <c:lblOffset val="100"/>
        <c:noMultiLvlLbl val="0"/>
      </c:catAx>
      <c:valAx>
        <c:axId val="1379052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7884576"/>
        <c:crosses val="autoZero"/>
        <c:crossBetween val="between"/>
      </c:valAx>
      <c:spPr>
        <a:noFill/>
        <a:ln>
          <a:noFill/>
        </a:ln>
        <a:effectLst/>
      </c:spPr>
    </c:plotArea>
    <c:legend>
      <c:legendPos val="r"/>
      <c:layout>
        <c:manualLayout>
          <c:xMode val="edge"/>
          <c:yMode val="edge"/>
          <c:x val="0.73808311461067366"/>
          <c:y val="0.87096128608923884"/>
          <c:w val="9.7894736842105257E-2"/>
          <c:h val="0.12903862144798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Customer Distribution by Monthly Charge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Customer Distribution by Monthly Charge</a:t>
          </a:r>
        </a:p>
      </cx:txPr>
    </cx:title>
    <cx:plotArea>
      <cx:plotAreaRegion>
        <cx:series layoutId="clusteredColumn" uniqueId="{00000000-5B4E-4ECA-B248-5A8AFA534697}" formatIdx="0">
          <cx:dataId val="0"/>
          <cx:layoutPr>
            <cx:binning intervalClosed="r">
              <cx:binSize val="20"/>
            </cx:binning>
          </cx:layoutPr>
        </cx:series>
      </cx:plotAreaRegion>
      <cx:axis id="0">
        <cx:catScaling gapWidth="0"/>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Customer  Distribution by  TENURE</cx:v>
        </cx:txData>
      </cx:tx>
      <cx:txPr>
        <a:bodyPr spcFirstLastPara="1" vertOverflow="ellipsis" horzOverflow="overflow" wrap="square" lIns="0" tIns="0" rIns="0" bIns="0" anchor="ctr" anchorCtr="1"/>
        <a:lstStyle/>
        <a:p>
          <a:pPr algn="ctr" rtl="0">
            <a:defRPr sz="1800">
              <a:solidFill>
                <a:schemeClr val="bg2">
                  <a:lumMod val="10000"/>
                </a:schemeClr>
              </a:solidFill>
            </a:defRPr>
          </a:pPr>
          <a:r>
            <a:rPr lang="en-US" sz="1800" b="0" i="0" u="none" strike="noStrike" baseline="0">
              <a:solidFill>
                <a:schemeClr val="bg2">
                  <a:lumMod val="10000"/>
                </a:schemeClr>
              </a:solidFill>
              <a:latin typeface="Aptos Narrow" panose="02110004020202020204"/>
            </a:rPr>
            <a:t>Customer  Distribution by  TENURE</a:t>
          </a:r>
        </a:p>
      </cx:txPr>
    </cx:title>
    <cx:plotArea>
      <cx:plotAreaRegion>
        <cx:plotSurface>
          <cx:spPr>
            <a:noFill/>
            <a:ln>
              <a:noFill/>
            </a:ln>
          </cx:spPr>
        </cx:plotSurface>
        <cx:series layoutId="clusteredColumn" uniqueId="{00000000-26EB-499A-9893-258C68F6CC66}">
          <cx:dataId val="0"/>
          <cx:layoutPr>
            <cx:binning intervalClosed="r">
              <cx:binSize val="12"/>
            </cx:binning>
          </cx:layoutPr>
        </cx:series>
      </cx:plotAreaRegion>
      <cx:axis id="0">
        <cx:catScaling gapWidth="0"/>
        <cx:tickLabels/>
        <cx:txPr>
          <a:bodyPr spcFirstLastPara="1" vertOverflow="ellipsis" horzOverflow="overflow" wrap="square" lIns="0" tIns="0" rIns="0" bIns="0" anchor="ctr" anchorCtr="1"/>
          <a:lstStyle/>
          <a:p>
            <a:pPr algn="ctr" rtl="0">
              <a:defRPr sz="1100">
                <a:solidFill>
                  <a:schemeClr val="bg2">
                    <a:lumMod val="10000"/>
                  </a:schemeClr>
                </a:solidFill>
              </a:defRPr>
            </a:pPr>
            <a:endParaRPr lang="en-US" sz="1100" b="0" i="0" u="none" strike="noStrike" baseline="0">
              <a:solidFill>
                <a:schemeClr val="bg2">
                  <a:lumMod val="10000"/>
                </a:schemeClr>
              </a:solidFill>
              <a:latin typeface="Aptos Narrow" panose="02110004020202020204"/>
            </a:endParaRPr>
          </a:p>
        </cx:txPr>
      </cx:axis>
      <cx:axis id="1">
        <cx:valScaling/>
        <cx:majorGridlines/>
        <cx:tickLabels/>
        <cx:txPr>
          <a:bodyPr spcFirstLastPara="1" vertOverflow="ellipsis" horzOverflow="overflow" wrap="square" lIns="0" tIns="0" rIns="0" bIns="0" anchor="ctr" anchorCtr="1"/>
          <a:lstStyle/>
          <a:p>
            <a:pPr algn="ctr" rtl="0">
              <a:defRPr sz="1100">
                <a:solidFill>
                  <a:schemeClr val="bg2">
                    <a:lumMod val="10000"/>
                  </a:schemeClr>
                </a:solidFill>
              </a:defRPr>
            </a:pPr>
            <a:endParaRPr lang="en-US" sz="1100" b="0" i="0" u="none" strike="noStrike" baseline="0">
              <a:solidFill>
                <a:schemeClr val="bg2">
                  <a:lumMod val="10000"/>
                </a:schemeClr>
              </a:solidFill>
              <a:latin typeface="Aptos Narrow" panose="02110004020202020204"/>
            </a:endParaRPr>
          </a:p>
        </cx:txPr>
      </cx:axis>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Charge distribution</cx:v>
        </cx:txData>
      </cx:tx>
      <cx:txPr>
        <a:bodyPr spcFirstLastPara="1" vertOverflow="ellipsis" horzOverflow="overflow" wrap="square" lIns="0" tIns="0" rIns="0" bIns="0" anchor="ctr" anchorCtr="1"/>
        <a:lstStyle/>
        <a:p>
          <a:pPr algn="ctr" rtl="0">
            <a:defRPr sz="2000">
              <a:solidFill>
                <a:schemeClr val="bg2">
                  <a:lumMod val="10000"/>
                </a:schemeClr>
              </a:solidFill>
              <a:latin typeface="Amasis MT Pro Black" panose="02040A04050005020304" pitchFamily="18" charset="0"/>
              <a:ea typeface="Amasis MT Pro Black" panose="02040A04050005020304" pitchFamily="18" charset="0"/>
              <a:cs typeface="Amasis MT Pro Black" panose="02040A04050005020304" pitchFamily="18" charset="0"/>
            </a:defRPr>
          </a:pPr>
          <a:r>
            <a:rPr lang="en-US" sz="2000" b="0" i="0" u="none" strike="noStrike" baseline="0">
              <a:solidFill>
                <a:schemeClr val="bg2">
                  <a:lumMod val="10000"/>
                </a:schemeClr>
              </a:solidFill>
              <a:latin typeface="Amasis MT Pro Black" panose="02040A04050005020304" pitchFamily="18" charset="0"/>
            </a:rPr>
            <a:t>Charge distribution</a:t>
          </a:r>
        </a:p>
      </cx:txPr>
    </cx:title>
    <cx:plotArea>
      <cx:plotAreaRegion>
        <cx:series layoutId="boxWhisker" uniqueId="{00000000-26B5-4999-B270-3B9862E780F9}">
          <cx:dataId val="0"/>
          <cx:layoutPr>
            <cx:visibility meanLine="0" meanMarker="1" nonoutliers="0" outliers="1"/>
            <cx:statistics quartileMethod="exclusive"/>
          </cx:layoutPr>
        </cx:series>
      </cx:plotAreaRegion>
      <cx:axis id="0">
        <cx:catScaling gapWidth="1"/>
        <cx:tickLabels/>
      </cx:axis>
      <cx:axis id="1">
        <cx:valScaling/>
        <cx:tickLabels/>
        <cx:txPr>
          <a:bodyPr spcFirstLastPara="1" vertOverflow="ellipsis" horzOverflow="overflow" wrap="square" lIns="0" tIns="0" rIns="0" bIns="0" anchor="ctr" anchorCtr="1"/>
          <a:lstStyle/>
          <a:p>
            <a:pPr algn="ctr" rtl="0">
              <a:defRPr sz="1100">
                <a:solidFill>
                  <a:schemeClr val="bg2">
                    <a:lumMod val="10000"/>
                  </a:schemeClr>
                </a:solidFill>
              </a:defRPr>
            </a:pPr>
            <a:endParaRPr lang="en-US" sz="1100" b="0" i="0" u="none" strike="noStrike" baseline="0">
              <a:solidFill>
                <a:schemeClr val="bg2">
                  <a:lumMod val="10000"/>
                </a:scheme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microsoft.com/office/2014/relationships/chartEx" Target="../charts/chartEx2.xml"/><Relationship Id="rId1" Type="http://schemas.openxmlformats.org/officeDocument/2006/relationships/chart" Target="../charts/chart3.xml"/><Relationship Id="rId6" Type="http://schemas.microsoft.com/office/2014/relationships/chartEx" Target="../charts/chartEx3.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0</xdr:rowOff>
    </xdr:from>
    <xdr:to>
      <xdr:col>8</xdr:col>
      <xdr:colOff>0</xdr:colOff>
      <xdr:row>41</xdr:row>
      <xdr:rowOff>0</xdr:rowOff>
    </xdr:to>
    <xdr:graphicFrame macro="">
      <xdr:nvGraphicFramePr>
        <xdr:cNvPr id="2" name="Relative Variability">
          <a:extLst>
            <a:ext uri="{FF2B5EF4-FFF2-40B4-BE49-F238E27FC236}">
              <a16:creationId xmlns:a16="http://schemas.microsoft.com/office/drawing/2014/main" id="{FADA6F7D-F96C-A120-FEC1-F18769EE2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42</xdr:row>
      <xdr:rowOff>0</xdr:rowOff>
    </xdr:from>
    <xdr:to>
      <xdr:col>8</xdr:col>
      <xdr:colOff>0</xdr:colOff>
      <xdr:row>57</xdr:row>
      <xdr:rowOff>0</xdr:rowOff>
    </xdr:to>
    <xdr:graphicFrame macro="">
      <xdr:nvGraphicFramePr>
        <xdr:cNvPr id="3" name="Median to Mean">
          <a:extLst>
            <a:ext uri="{FF2B5EF4-FFF2-40B4-BE49-F238E27FC236}">
              <a16:creationId xmlns:a16="http://schemas.microsoft.com/office/drawing/2014/main" id="{C7C663AB-0718-C860-8ECD-F36CF2444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914400</xdr:colOff>
      <xdr:row>7028</xdr:row>
      <xdr:rowOff>133350</xdr:rowOff>
    </xdr:from>
    <xdr:to>
      <xdr:col>17</xdr:col>
      <xdr:colOff>571500</xdr:colOff>
      <xdr:row>7043</xdr:row>
      <xdr:rowOff>114300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3E173DB-6FA2-F622-98AA-729AFB9A6E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93550" y="1294339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97</xdr:col>
      <xdr:colOff>163041</xdr:colOff>
      <xdr:row>17</xdr:row>
      <xdr:rowOff>51486</xdr:rowOff>
    </xdr:from>
    <xdr:ext cx="184731" cy="264560"/>
    <xdr:sp macro="" textlink="">
      <xdr:nvSpPr>
        <xdr:cNvPr id="2" name="TextBox 1">
          <a:extLst>
            <a:ext uri="{FF2B5EF4-FFF2-40B4-BE49-F238E27FC236}">
              <a16:creationId xmlns:a16="http://schemas.microsoft.com/office/drawing/2014/main" id="{C1675133-2F05-44F6-AC47-D5D2831C1CE1}"/>
            </a:ext>
          </a:extLst>
        </xdr:cNvPr>
        <xdr:cNvSpPr txBox="1"/>
      </xdr:nvSpPr>
      <xdr:spPr>
        <a:xfrm>
          <a:off x="82730203" y="311493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48</xdr:col>
      <xdr:colOff>68035</xdr:colOff>
      <xdr:row>77</xdr:row>
      <xdr:rowOff>104321</xdr:rowOff>
    </xdr:to>
    <xdr:sp macro="" textlink="">
      <xdr:nvSpPr>
        <xdr:cNvPr id="3" name="Rectangle 2">
          <a:extLst>
            <a:ext uri="{FF2B5EF4-FFF2-40B4-BE49-F238E27FC236}">
              <a16:creationId xmlns:a16="http://schemas.microsoft.com/office/drawing/2014/main" id="{E51C99D9-567F-0334-B729-7AC1583BF066}"/>
            </a:ext>
          </a:extLst>
        </xdr:cNvPr>
        <xdr:cNvSpPr/>
      </xdr:nvSpPr>
      <xdr:spPr>
        <a:xfrm>
          <a:off x="0" y="0"/>
          <a:ext cx="29459464" cy="140743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12211</xdr:colOff>
      <xdr:row>0</xdr:row>
      <xdr:rowOff>0</xdr:rowOff>
    </xdr:from>
    <xdr:to>
      <xdr:col>45</xdr:col>
      <xdr:colOff>317500</xdr:colOff>
      <xdr:row>7</xdr:row>
      <xdr:rowOff>170961</xdr:rowOff>
    </xdr:to>
    <xdr:sp macro="" textlink="">
      <xdr:nvSpPr>
        <xdr:cNvPr id="4" name="Rectangle: Rounded Corners 3">
          <a:extLst>
            <a:ext uri="{FF2B5EF4-FFF2-40B4-BE49-F238E27FC236}">
              <a16:creationId xmlns:a16="http://schemas.microsoft.com/office/drawing/2014/main" id="{9AFF6009-856F-BC3A-E091-0347929427AF}"/>
            </a:ext>
          </a:extLst>
        </xdr:cNvPr>
        <xdr:cNvSpPr/>
      </xdr:nvSpPr>
      <xdr:spPr>
        <a:xfrm>
          <a:off x="12211" y="0"/>
          <a:ext cx="27859753" cy="14409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0">
              <a:latin typeface="Algerian" panose="04020705040A02060702" pitchFamily="82" charset="0"/>
            </a:rPr>
            <a:t>CUSTOMER</a:t>
          </a:r>
          <a:r>
            <a:rPr lang="en-US" sz="8000" baseline="0">
              <a:latin typeface="Algerian" panose="04020705040A02060702" pitchFamily="82" charset="0"/>
            </a:rPr>
            <a:t> CHURN ANALYSIS</a:t>
          </a:r>
          <a:endParaRPr lang="en-US" sz="8000">
            <a:latin typeface="Algerian" panose="04020705040A02060702" pitchFamily="82" charset="0"/>
          </a:endParaRPr>
        </a:p>
      </xdr:txBody>
    </xdr:sp>
    <xdr:clientData/>
  </xdr:twoCellAnchor>
  <xdr:twoCellAnchor>
    <xdr:from>
      <xdr:col>0</xdr:col>
      <xdr:colOff>48847</xdr:colOff>
      <xdr:row>8</xdr:row>
      <xdr:rowOff>85480</xdr:rowOff>
    </xdr:from>
    <xdr:to>
      <xdr:col>5</xdr:col>
      <xdr:colOff>183173</xdr:colOff>
      <xdr:row>17</xdr:row>
      <xdr:rowOff>73269</xdr:rowOff>
    </xdr:to>
    <xdr:sp macro="" textlink="">
      <xdr:nvSpPr>
        <xdr:cNvPr id="5" name="Rectangle: Rounded Corners 4">
          <a:extLst>
            <a:ext uri="{FF2B5EF4-FFF2-40B4-BE49-F238E27FC236}">
              <a16:creationId xmlns:a16="http://schemas.microsoft.com/office/drawing/2014/main" id="{3117DE29-8A16-BD9A-C4E2-8362F71CB43F}"/>
            </a:ext>
          </a:extLst>
        </xdr:cNvPr>
        <xdr:cNvSpPr/>
      </xdr:nvSpPr>
      <xdr:spPr>
        <a:xfrm>
          <a:off x="48847" y="1550865"/>
          <a:ext cx="3187211" cy="1636346"/>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370010</xdr:colOff>
      <xdr:row>8</xdr:row>
      <xdr:rowOff>105019</xdr:rowOff>
    </xdr:from>
    <xdr:to>
      <xdr:col>11</xdr:col>
      <xdr:colOff>113569</xdr:colOff>
      <xdr:row>17</xdr:row>
      <xdr:rowOff>43962</xdr:rowOff>
    </xdr:to>
    <xdr:sp macro="" textlink="">
      <xdr:nvSpPr>
        <xdr:cNvPr id="6" name="Rectangle: Rounded Corners 5">
          <a:extLst>
            <a:ext uri="{FF2B5EF4-FFF2-40B4-BE49-F238E27FC236}">
              <a16:creationId xmlns:a16="http://schemas.microsoft.com/office/drawing/2014/main" id="{0E1693DB-D7C1-F0FA-E402-91A175753646}"/>
            </a:ext>
          </a:extLst>
        </xdr:cNvPr>
        <xdr:cNvSpPr/>
      </xdr:nvSpPr>
      <xdr:spPr>
        <a:xfrm>
          <a:off x="3386260" y="1629019"/>
          <a:ext cx="3363059" cy="1653443"/>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266212</xdr:colOff>
      <xdr:row>8</xdr:row>
      <xdr:rowOff>145319</xdr:rowOff>
    </xdr:from>
    <xdr:to>
      <xdr:col>16</xdr:col>
      <xdr:colOff>559288</xdr:colOff>
      <xdr:row>17</xdr:row>
      <xdr:rowOff>47626</xdr:rowOff>
    </xdr:to>
    <xdr:sp macro="" textlink="">
      <xdr:nvSpPr>
        <xdr:cNvPr id="7" name="Rectangle: Rounded Corners 6">
          <a:extLst>
            <a:ext uri="{FF2B5EF4-FFF2-40B4-BE49-F238E27FC236}">
              <a16:creationId xmlns:a16="http://schemas.microsoft.com/office/drawing/2014/main" id="{EE043080-8F26-AC7E-6D2F-4376633A2C8A}"/>
            </a:ext>
          </a:extLst>
        </xdr:cNvPr>
        <xdr:cNvSpPr/>
      </xdr:nvSpPr>
      <xdr:spPr>
        <a:xfrm>
          <a:off x="6901962" y="1669319"/>
          <a:ext cx="3309326" cy="1616807"/>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108681</xdr:colOff>
      <xdr:row>8</xdr:row>
      <xdr:rowOff>136071</xdr:rowOff>
    </xdr:from>
    <xdr:to>
      <xdr:col>22</xdr:col>
      <xdr:colOff>301624</xdr:colOff>
      <xdr:row>17</xdr:row>
      <xdr:rowOff>19539</xdr:rowOff>
    </xdr:to>
    <xdr:sp macro="" textlink="">
      <xdr:nvSpPr>
        <xdr:cNvPr id="8" name="Rectangle: Rounded Corners 7">
          <a:extLst>
            <a:ext uri="{FF2B5EF4-FFF2-40B4-BE49-F238E27FC236}">
              <a16:creationId xmlns:a16="http://schemas.microsoft.com/office/drawing/2014/main" id="{2671B3CC-52A2-E28E-DC64-DA7A1C5DDAD9}"/>
            </a:ext>
          </a:extLst>
        </xdr:cNvPr>
        <xdr:cNvSpPr/>
      </xdr:nvSpPr>
      <xdr:spPr>
        <a:xfrm>
          <a:off x="10518145" y="1587500"/>
          <a:ext cx="3254550" cy="151632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498929</xdr:colOff>
      <xdr:row>8</xdr:row>
      <xdr:rowOff>68035</xdr:rowOff>
    </xdr:from>
    <xdr:to>
      <xdr:col>28</xdr:col>
      <xdr:colOff>127000</xdr:colOff>
      <xdr:row>16</xdr:row>
      <xdr:rowOff>136072</xdr:rowOff>
    </xdr:to>
    <xdr:sp macro="" textlink="">
      <xdr:nvSpPr>
        <xdr:cNvPr id="9" name="Rectangle: Rounded Corners 8">
          <a:extLst>
            <a:ext uri="{FF2B5EF4-FFF2-40B4-BE49-F238E27FC236}">
              <a16:creationId xmlns:a16="http://schemas.microsoft.com/office/drawing/2014/main" id="{28B05B45-4CD7-F0BA-E427-51E4A995B128}"/>
            </a:ext>
          </a:extLst>
        </xdr:cNvPr>
        <xdr:cNvSpPr/>
      </xdr:nvSpPr>
      <xdr:spPr>
        <a:xfrm>
          <a:off x="13970000" y="1519464"/>
          <a:ext cx="3302000" cy="151946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68036</xdr:colOff>
      <xdr:row>18</xdr:row>
      <xdr:rowOff>68037</xdr:rowOff>
    </xdr:from>
    <xdr:to>
      <xdr:col>10</xdr:col>
      <xdr:colOff>111125</xdr:colOff>
      <xdr:row>41</xdr:row>
      <xdr:rowOff>45358</xdr:rowOff>
    </xdr:to>
    <xdr:sp macro="" textlink="">
      <xdr:nvSpPr>
        <xdr:cNvPr id="10" name="Rectangle: Rounded Corners 9">
          <a:extLst>
            <a:ext uri="{FF2B5EF4-FFF2-40B4-BE49-F238E27FC236}">
              <a16:creationId xmlns:a16="http://schemas.microsoft.com/office/drawing/2014/main" id="{709EFDB5-98AF-4793-4D96-5848D62D21F6}"/>
            </a:ext>
          </a:extLst>
        </xdr:cNvPr>
        <xdr:cNvSpPr/>
      </xdr:nvSpPr>
      <xdr:spPr>
        <a:xfrm>
          <a:off x="68036" y="3333751"/>
          <a:ext cx="6166303" cy="415017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362857</xdr:colOff>
      <xdr:row>18</xdr:row>
      <xdr:rowOff>68036</xdr:rowOff>
    </xdr:from>
    <xdr:to>
      <xdr:col>21</xdr:col>
      <xdr:colOff>412750</xdr:colOff>
      <xdr:row>40</xdr:row>
      <xdr:rowOff>158750</xdr:rowOff>
    </xdr:to>
    <xdr:sp macro="" textlink="">
      <xdr:nvSpPr>
        <xdr:cNvPr id="11" name="Rectangle: Rounded Corners 10">
          <a:extLst>
            <a:ext uri="{FF2B5EF4-FFF2-40B4-BE49-F238E27FC236}">
              <a16:creationId xmlns:a16="http://schemas.microsoft.com/office/drawing/2014/main" id="{E974A49A-C3DD-23AB-02AD-2FA62837EEC2}"/>
            </a:ext>
          </a:extLst>
        </xdr:cNvPr>
        <xdr:cNvSpPr/>
      </xdr:nvSpPr>
      <xdr:spPr>
        <a:xfrm>
          <a:off x="6486071" y="3333750"/>
          <a:ext cx="6785429" cy="4082143"/>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45358</xdr:colOff>
      <xdr:row>18</xdr:row>
      <xdr:rowOff>68036</xdr:rowOff>
    </xdr:from>
    <xdr:to>
      <xdr:col>33</xdr:col>
      <xdr:colOff>111125</xdr:colOff>
      <xdr:row>40</xdr:row>
      <xdr:rowOff>113393</xdr:rowOff>
    </xdr:to>
    <xdr:sp macro="" textlink="">
      <xdr:nvSpPr>
        <xdr:cNvPr id="12" name="Rectangle: Rounded Corners 11">
          <a:extLst>
            <a:ext uri="{FF2B5EF4-FFF2-40B4-BE49-F238E27FC236}">
              <a16:creationId xmlns:a16="http://schemas.microsoft.com/office/drawing/2014/main" id="{742CE07C-CBDC-6562-237C-E3FDF6E60EC8}"/>
            </a:ext>
          </a:extLst>
        </xdr:cNvPr>
        <xdr:cNvSpPr/>
      </xdr:nvSpPr>
      <xdr:spPr>
        <a:xfrm>
          <a:off x="13516429" y="3333750"/>
          <a:ext cx="6801303" cy="403678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42</xdr:row>
      <xdr:rowOff>158750</xdr:rowOff>
    </xdr:from>
    <xdr:to>
      <xdr:col>10</xdr:col>
      <xdr:colOff>45357</xdr:colOff>
      <xdr:row>70</xdr:row>
      <xdr:rowOff>68036</xdr:rowOff>
    </xdr:to>
    <xdr:sp macro="" textlink="">
      <xdr:nvSpPr>
        <xdr:cNvPr id="13" name="Rectangle: Rounded Corners 12">
          <a:extLst>
            <a:ext uri="{FF2B5EF4-FFF2-40B4-BE49-F238E27FC236}">
              <a16:creationId xmlns:a16="http://schemas.microsoft.com/office/drawing/2014/main" id="{676A37C3-34C7-EA00-3E3B-A338F86C9592}"/>
            </a:ext>
          </a:extLst>
        </xdr:cNvPr>
        <xdr:cNvSpPr/>
      </xdr:nvSpPr>
      <xdr:spPr>
        <a:xfrm>
          <a:off x="0" y="7778750"/>
          <a:ext cx="6168571" cy="498928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272143</xdr:colOff>
      <xdr:row>42</xdr:row>
      <xdr:rowOff>113394</xdr:rowOff>
    </xdr:from>
    <xdr:to>
      <xdr:col>21</xdr:col>
      <xdr:colOff>521607</xdr:colOff>
      <xdr:row>70</xdr:row>
      <xdr:rowOff>68036</xdr:rowOff>
    </xdr:to>
    <xdr:sp macro="" textlink="">
      <xdr:nvSpPr>
        <xdr:cNvPr id="14" name="Rectangle: Rounded Corners 13">
          <a:extLst>
            <a:ext uri="{FF2B5EF4-FFF2-40B4-BE49-F238E27FC236}">
              <a16:creationId xmlns:a16="http://schemas.microsoft.com/office/drawing/2014/main" id="{893A7B44-B464-E4A0-68FC-45D6E2412DE3}"/>
            </a:ext>
          </a:extLst>
        </xdr:cNvPr>
        <xdr:cNvSpPr/>
      </xdr:nvSpPr>
      <xdr:spPr>
        <a:xfrm>
          <a:off x="6395357" y="7733394"/>
          <a:ext cx="6985000" cy="5034642"/>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226786</xdr:colOff>
      <xdr:row>42</xdr:row>
      <xdr:rowOff>90715</xdr:rowOff>
    </xdr:from>
    <xdr:to>
      <xdr:col>33</xdr:col>
      <xdr:colOff>272143</xdr:colOff>
      <xdr:row>70</xdr:row>
      <xdr:rowOff>22679</xdr:rowOff>
    </xdr:to>
    <xdr:sp macro="" textlink="">
      <xdr:nvSpPr>
        <xdr:cNvPr id="15" name="Rectangle: Rounded Corners 14">
          <a:extLst>
            <a:ext uri="{FF2B5EF4-FFF2-40B4-BE49-F238E27FC236}">
              <a16:creationId xmlns:a16="http://schemas.microsoft.com/office/drawing/2014/main" id="{F0DDE603-501C-3881-C0D5-4A71259BC3D3}"/>
            </a:ext>
          </a:extLst>
        </xdr:cNvPr>
        <xdr:cNvSpPr/>
      </xdr:nvSpPr>
      <xdr:spPr>
        <a:xfrm>
          <a:off x="13697857" y="7710715"/>
          <a:ext cx="6780893" cy="5011964"/>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453572</xdr:colOff>
      <xdr:row>18</xdr:row>
      <xdr:rowOff>68035</xdr:rowOff>
    </xdr:from>
    <xdr:to>
      <xdr:col>45</xdr:col>
      <xdr:colOff>1</xdr:colOff>
      <xdr:row>40</xdr:row>
      <xdr:rowOff>90714</xdr:rowOff>
    </xdr:to>
    <xdr:sp macro="" textlink="">
      <xdr:nvSpPr>
        <xdr:cNvPr id="16" name="Rectangle: Rounded Corners 15">
          <a:extLst>
            <a:ext uri="{FF2B5EF4-FFF2-40B4-BE49-F238E27FC236}">
              <a16:creationId xmlns:a16="http://schemas.microsoft.com/office/drawing/2014/main" id="{2F39FF00-35E6-ACA8-FCB8-23BFFFD15F66}"/>
            </a:ext>
          </a:extLst>
        </xdr:cNvPr>
        <xdr:cNvSpPr/>
      </xdr:nvSpPr>
      <xdr:spPr>
        <a:xfrm>
          <a:off x="20660179" y="3333749"/>
          <a:ext cx="6894286" cy="401410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566964</xdr:colOff>
      <xdr:row>42</xdr:row>
      <xdr:rowOff>68036</xdr:rowOff>
    </xdr:from>
    <xdr:to>
      <xdr:col>45</xdr:col>
      <xdr:colOff>158750</xdr:colOff>
      <xdr:row>70</xdr:row>
      <xdr:rowOff>68036</xdr:rowOff>
    </xdr:to>
    <xdr:sp macro="" textlink="">
      <xdr:nvSpPr>
        <xdr:cNvPr id="17" name="Rectangle: Rounded Corners 16">
          <a:extLst>
            <a:ext uri="{FF2B5EF4-FFF2-40B4-BE49-F238E27FC236}">
              <a16:creationId xmlns:a16="http://schemas.microsoft.com/office/drawing/2014/main" id="{57275122-57B9-BEB9-5DF7-6C7ED501A423}"/>
            </a:ext>
          </a:extLst>
        </xdr:cNvPr>
        <xdr:cNvSpPr/>
      </xdr:nvSpPr>
      <xdr:spPr>
        <a:xfrm>
          <a:off x="20773571" y="7688036"/>
          <a:ext cx="6939643" cy="50800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226786</xdr:colOff>
      <xdr:row>18</xdr:row>
      <xdr:rowOff>90715</xdr:rowOff>
    </xdr:from>
    <xdr:to>
      <xdr:col>10</xdr:col>
      <xdr:colOff>226787</xdr:colOff>
      <xdr:row>40</xdr:row>
      <xdr:rowOff>45356</xdr:rowOff>
    </xdr:to>
    <xdr:graphicFrame macro="">
      <xdr:nvGraphicFramePr>
        <xdr:cNvPr id="18" name="Chart 17">
          <a:extLst>
            <a:ext uri="{FF2B5EF4-FFF2-40B4-BE49-F238E27FC236}">
              <a16:creationId xmlns:a16="http://schemas.microsoft.com/office/drawing/2014/main" id="{1C4F30E5-36C0-444C-BAA9-207B8CCDE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249465</xdr:colOff>
      <xdr:row>44</xdr:row>
      <xdr:rowOff>136072</xdr:rowOff>
    </xdr:from>
    <xdr:to>
      <xdr:col>9</xdr:col>
      <xdr:colOff>362858</xdr:colOff>
      <xdr:row>68</xdr:row>
      <xdr:rowOff>136072</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DADD57EC-87A0-437D-B131-F8FC26AE88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49465" y="8238672"/>
              <a:ext cx="5599793" cy="4419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430893</xdr:colOff>
      <xdr:row>43</xdr:row>
      <xdr:rowOff>136072</xdr:rowOff>
    </xdr:from>
    <xdr:to>
      <xdr:col>21</xdr:col>
      <xdr:colOff>408214</xdr:colOff>
      <xdr:row>69</xdr:row>
      <xdr:rowOff>0</xdr:rowOff>
    </xdr:to>
    <xdr:graphicFrame macro="">
      <xdr:nvGraphicFramePr>
        <xdr:cNvPr id="20" name="Chart 19">
          <a:extLst>
            <a:ext uri="{FF2B5EF4-FFF2-40B4-BE49-F238E27FC236}">
              <a16:creationId xmlns:a16="http://schemas.microsoft.com/office/drawing/2014/main" id="{48E82418-89ED-41A1-857B-5DC634532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589643</xdr:colOff>
      <xdr:row>19</xdr:row>
      <xdr:rowOff>90714</xdr:rowOff>
    </xdr:from>
    <xdr:to>
      <xdr:col>21</xdr:col>
      <xdr:colOff>158750</xdr:colOff>
      <xdr:row>39</xdr:row>
      <xdr:rowOff>90714</xdr:rowOff>
    </xdr:to>
    <xdr:graphicFrame macro="">
      <xdr:nvGraphicFramePr>
        <xdr:cNvPr id="21" name="Chart 20">
          <a:extLst>
            <a:ext uri="{FF2B5EF4-FFF2-40B4-BE49-F238E27FC236}">
              <a16:creationId xmlns:a16="http://schemas.microsoft.com/office/drawing/2014/main" id="{92EBB6DA-BFA0-4979-9022-09112BE5B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204109</xdr:colOff>
      <xdr:row>19</xdr:row>
      <xdr:rowOff>68036</xdr:rowOff>
    </xdr:from>
    <xdr:to>
      <xdr:col>32</xdr:col>
      <xdr:colOff>544286</xdr:colOff>
      <xdr:row>39</xdr:row>
      <xdr:rowOff>68036</xdr:rowOff>
    </xdr:to>
    <xdr:graphicFrame macro="">
      <xdr:nvGraphicFramePr>
        <xdr:cNvPr id="22" name="Chart 21">
          <a:extLst>
            <a:ext uri="{FF2B5EF4-FFF2-40B4-BE49-F238E27FC236}">
              <a16:creationId xmlns:a16="http://schemas.microsoft.com/office/drawing/2014/main" id="{CA1291DA-7824-40E6-8A7F-A1C3CB43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0</xdr:colOff>
      <xdr:row>20</xdr:row>
      <xdr:rowOff>22678</xdr:rowOff>
    </xdr:from>
    <xdr:to>
      <xdr:col>44</xdr:col>
      <xdr:colOff>362857</xdr:colOff>
      <xdr:row>39</xdr:row>
      <xdr:rowOff>45357</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F2BE0F2F-D64C-489A-B4DC-83999E9DA5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0726400" y="3705678"/>
              <a:ext cx="6458857" cy="35215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476251</xdr:colOff>
      <xdr:row>44</xdr:row>
      <xdr:rowOff>22679</xdr:rowOff>
    </xdr:from>
    <xdr:to>
      <xdr:col>33</xdr:col>
      <xdr:colOff>90714</xdr:colOff>
      <xdr:row>68</xdr:row>
      <xdr:rowOff>68036</xdr:rowOff>
    </xdr:to>
    <xdr:graphicFrame macro="">
      <xdr:nvGraphicFramePr>
        <xdr:cNvPr id="24" name="Chart 23">
          <a:extLst>
            <a:ext uri="{FF2B5EF4-FFF2-40B4-BE49-F238E27FC236}">
              <a16:creationId xmlns:a16="http://schemas.microsoft.com/office/drawing/2014/main" id="{47C7541F-19CE-4D87-8935-114963757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226785</xdr:colOff>
      <xdr:row>44</xdr:row>
      <xdr:rowOff>68037</xdr:rowOff>
    </xdr:from>
    <xdr:to>
      <xdr:col>44</xdr:col>
      <xdr:colOff>136071</xdr:colOff>
      <xdr:row>68</xdr:row>
      <xdr:rowOff>22678</xdr:rowOff>
    </xdr:to>
    <xdr:graphicFrame macro="">
      <xdr:nvGraphicFramePr>
        <xdr:cNvPr id="25" name="Chart 24">
          <a:extLst>
            <a:ext uri="{FF2B5EF4-FFF2-40B4-BE49-F238E27FC236}">
              <a16:creationId xmlns:a16="http://schemas.microsoft.com/office/drawing/2014/main" id="{2387FEC5-B128-4693-9C51-7628DB8B0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34</xdr:col>
      <xdr:colOff>351063</xdr:colOff>
      <xdr:row>8</xdr:row>
      <xdr:rowOff>83457</xdr:rowOff>
    </xdr:from>
    <xdr:to>
      <xdr:col>40</xdr:col>
      <xdr:colOff>90714</xdr:colOff>
      <xdr:row>16</xdr:row>
      <xdr:rowOff>158751</xdr:rowOff>
    </xdr:to>
    <mc:AlternateContent xmlns:mc="http://schemas.openxmlformats.org/markup-compatibility/2006" xmlns:a14="http://schemas.microsoft.com/office/drawing/2010/main">
      <mc:Choice Requires="a14">
        <xdr:graphicFrame macro="">
          <xdr:nvGraphicFramePr>
            <xdr:cNvPr id="27" name="Contract">
              <a:extLst>
                <a:ext uri="{FF2B5EF4-FFF2-40B4-BE49-F238E27FC236}">
                  <a16:creationId xmlns:a16="http://schemas.microsoft.com/office/drawing/2014/main" id="{BA76B0F1-E7BF-B93C-52E6-3CE6E6C90772}"/>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21169992" y="1534886"/>
              <a:ext cx="3413579" cy="1526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555170</xdr:colOff>
      <xdr:row>8</xdr:row>
      <xdr:rowOff>128814</xdr:rowOff>
    </xdr:from>
    <xdr:to>
      <xdr:col>34</xdr:col>
      <xdr:colOff>204105</xdr:colOff>
      <xdr:row>16</xdr:row>
      <xdr:rowOff>158751</xdr:rowOff>
    </xdr:to>
    <mc:AlternateContent xmlns:mc="http://schemas.openxmlformats.org/markup-compatibility/2006" xmlns:a14="http://schemas.microsoft.com/office/drawing/2010/main">
      <mc:Choice Requires="a14">
        <xdr:graphicFrame macro="">
          <xdr:nvGraphicFramePr>
            <xdr:cNvPr id="28" name="Charge Category">
              <a:extLst>
                <a:ext uri="{FF2B5EF4-FFF2-40B4-BE49-F238E27FC236}">
                  <a16:creationId xmlns:a16="http://schemas.microsoft.com/office/drawing/2014/main" id="{D6BDB401-F09A-D7B8-0C20-A923D4CE2205}"/>
                </a:ext>
              </a:extLst>
            </xdr:cNvPr>
            <xdr:cNvGraphicFramePr/>
          </xdr:nvGraphicFramePr>
          <xdr:xfrm>
            <a:off x="0" y="0"/>
            <a:ext cx="0" cy="0"/>
          </xdr:xfrm>
          <a:graphic>
            <a:graphicData uri="http://schemas.microsoft.com/office/drawing/2010/slicer">
              <sle:slicer xmlns:sle="http://schemas.microsoft.com/office/drawing/2010/slicer" name="Charge Category"/>
            </a:graphicData>
          </a:graphic>
        </xdr:graphicFrame>
      </mc:Choice>
      <mc:Fallback xmlns="">
        <xdr:sp macro="" textlink="">
          <xdr:nvSpPr>
            <xdr:cNvPr id="0" name=""/>
            <xdr:cNvSpPr>
              <a:spLocks noTextEdit="1"/>
            </xdr:cNvSpPr>
          </xdr:nvSpPr>
          <xdr:spPr>
            <a:xfrm>
              <a:off x="17700170" y="1580243"/>
              <a:ext cx="3322864" cy="1481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294821</xdr:colOff>
      <xdr:row>8</xdr:row>
      <xdr:rowOff>136071</xdr:rowOff>
    </xdr:from>
    <xdr:to>
      <xdr:col>45</xdr:col>
      <xdr:colOff>181429</xdr:colOff>
      <xdr:row>16</xdr:row>
      <xdr:rowOff>158750</xdr:rowOff>
    </xdr:to>
    <xdr:sp macro="" textlink="">
      <xdr:nvSpPr>
        <xdr:cNvPr id="29" name="Rectangle: Rounded Corners 28">
          <a:extLst>
            <a:ext uri="{FF2B5EF4-FFF2-40B4-BE49-F238E27FC236}">
              <a16:creationId xmlns:a16="http://schemas.microsoft.com/office/drawing/2014/main" id="{ECF99F58-D826-66F3-5998-AE5DCA34D47F}"/>
            </a:ext>
          </a:extLst>
        </xdr:cNvPr>
        <xdr:cNvSpPr/>
      </xdr:nvSpPr>
      <xdr:spPr>
        <a:xfrm>
          <a:off x="17439821" y="1587500"/>
          <a:ext cx="10296072" cy="147410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45360</xdr:colOff>
      <xdr:row>9</xdr:row>
      <xdr:rowOff>0</xdr:rowOff>
    </xdr:from>
    <xdr:to>
      <xdr:col>4</xdr:col>
      <xdr:colOff>476252</xdr:colOff>
      <xdr:row>13</xdr:row>
      <xdr:rowOff>45356</xdr:rowOff>
    </xdr:to>
    <xdr:sp macro="" textlink="ANALYSIS!D11">
      <xdr:nvSpPr>
        <xdr:cNvPr id="30" name="TextBox 29">
          <a:extLst>
            <a:ext uri="{FF2B5EF4-FFF2-40B4-BE49-F238E27FC236}">
              <a16:creationId xmlns:a16="http://schemas.microsoft.com/office/drawing/2014/main" id="{696498A4-10FB-8341-4A31-ABFF5876FC87}"/>
            </a:ext>
          </a:extLst>
        </xdr:cNvPr>
        <xdr:cNvSpPr txBox="1"/>
      </xdr:nvSpPr>
      <xdr:spPr>
        <a:xfrm>
          <a:off x="657681" y="1632857"/>
          <a:ext cx="2267857" cy="771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8C8A42-A08B-48E8-AAC1-AB7C7C4C0007}" type="TxLink">
            <a:rPr lang="en-US" sz="5400" b="0" i="0" u="none" strike="noStrike">
              <a:solidFill>
                <a:srgbClr val="000000"/>
              </a:solidFill>
              <a:latin typeface="Aptos Narrow"/>
            </a:rPr>
            <a:pPr/>
            <a:t> 7k</a:t>
          </a:fld>
          <a:endParaRPr lang="en-US" sz="5400"/>
        </a:p>
      </xdr:txBody>
    </xdr:sp>
    <xdr:clientData/>
  </xdr:twoCellAnchor>
  <xdr:twoCellAnchor>
    <xdr:from>
      <xdr:col>0</xdr:col>
      <xdr:colOff>181429</xdr:colOff>
      <xdr:row>13</xdr:row>
      <xdr:rowOff>136072</xdr:rowOff>
    </xdr:from>
    <xdr:to>
      <xdr:col>4</xdr:col>
      <xdr:colOff>589643</xdr:colOff>
      <xdr:row>17</xdr:row>
      <xdr:rowOff>90715</xdr:rowOff>
    </xdr:to>
    <xdr:sp macro="" textlink="">
      <xdr:nvSpPr>
        <xdr:cNvPr id="31" name="TextBox 30">
          <a:extLst>
            <a:ext uri="{FF2B5EF4-FFF2-40B4-BE49-F238E27FC236}">
              <a16:creationId xmlns:a16="http://schemas.microsoft.com/office/drawing/2014/main" id="{449D4D0C-5BA1-DC35-1208-3699BFA9706F}"/>
            </a:ext>
          </a:extLst>
        </xdr:cNvPr>
        <xdr:cNvSpPr txBox="1"/>
      </xdr:nvSpPr>
      <xdr:spPr>
        <a:xfrm>
          <a:off x="181429" y="2494643"/>
          <a:ext cx="2857500" cy="68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lumMod val="10000"/>
                </a:schemeClr>
              </a:solidFill>
              <a:latin typeface="+mn-lt"/>
            </a:rPr>
            <a:t>Total  No of Customer</a:t>
          </a:r>
        </a:p>
      </xdr:txBody>
    </xdr:sp>
    <xdr:clientData/>
  </xdr:twoCellAnchor>
  <xdr:twoCellAnchor>
    <xdr:from>
      <xdr:col>6</xdr:col>
      <xdr:colOff>113394</xdr:colOff>
      <xdr:row>13</xdr:row>
      <xdr:rowOff>158751</xdr:rowOff>
    </xdr:from>
    <xdr:to>
      <xdr:col>10</xdr:col>
      <xdr:colOff>430895</xdr:colOff>
      <xdr:row>16</xdr:row>
      <xdr:rowOff>158751</xdr:rowOff>
    </xdr:to>
    <xdr:sp macro="" textlink="">
      <xdr:nvSpPr>
        <xdr:cNvPr id="32" name="TextBox 31">
          <a:extLst>
            <a:ext uri="{FF2B5EF4-FFF2-40B4-BE49-F238E27FC236}">
              <a16:creationId xmlns:a16="http://schemas.microsoft.com/office/drawing/2014/main" id="{08054928-A9A6-53A8-1778-8AD5429607AA}"/>
            </a:ext>
          </a:extLst>
        </xdr:cNvPr>
        <xdr:cNvSpPr txBox="1"/>
      </xdr:nvSpPr>
      <xdr:spPr>
        <a:xfrm>
          <a:off x="3787323" y="2517322"/>
          <a:ext cx="2766786" cy="544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 </a:t>
          </a:r>
          <a:r>
            <a:rPr lang="en-US" sz="2400"/>
            <a:t>Churn Rate</a:t>
          </a:r>
          <a:endParaRPr lang="en-US" sz="2800"/>
        </a:p>
      </xdr:txBody>
    </xdr:sp>
    <xdr:clientData/>
  </xdr:twoCellAnchor>
  <xdr:twoCellAnchor>
    <xdr:from>
      <xdr:col>11</xdr:col>
      <xdr:colOff>566964</xdr:colOff>
      <xdr:row>13</xdr:row>
      <xdr:rowOff>136071</xdr:rowOff>
    </xdr:from>
    <xdr:to>
      <xdr:col>16</xdr:col>
      <xdr:colOff>498928</xdr:colOff>
      <xdr:row>17</xdr:row>
      <xdr:rowOff>68035</xdr:rowOff>
    </xdr:to>
    <xdr:sp macro="" textlink="">
      <xdr:nvSpPr>
        <xdr:cNvPr id="33" name="TextBox 32">
          <a:extLst>
            <a:ext uri="{FF2B5EF4-FFF2-40B4-BE49-F238E27FC236}">
              <a16:creationId xmlns:a16="http://schemas.microsoft.com/office/drawing/2014/main" id="{8A2346F0-D418-5C15-090F-BBEC83FC5F4D}"/>
            </a:ext>
          </a:extLst>
        </xdr:cNvPr>
        <xdr:cNvSpPr txBox="1"/>
      </xdr:nvSpPr>
      <xdr:spPr>
        <a:xfrm>
          <a:off x="7302500" y="2494642"/>
          <a:ext cx="2993571" cy="65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lumMod val="10000"/>
                </a:schemeClr>
              </a:solidFill>
            </a:rPr>
            <a:t>   Retention</a:t>
          </a:r>
          <a:r>
            <a:rPr lang="en-US" sz="2400" baseline="0">
              <a:solidFill>
                <a:schemeClr val="bg2">
                  <a:lumMod val="10000"/>
                </a:schemeClr>
              </a:solidFill>
            </a:rPr>
            <a:t> Rate</a:t>
          </a:r>
          <a:endParaRPr lang="en-US" sz="2400">
            <a:solidFill>
              <a:schemeClr val="bg2">
                <a:lumMod val="10000"/>
              </a:schemeClr>
            </a:solidFill>
          </a:endParaRPr>
        </a:p>
      </xdr:txBody>
    </xdr:sp>
    <xdr:clientData/>
  </xdr:twoCellAnchor>
  <xdr:twoCellAnchor>
    <xdr:from>
      <xdr:col>18</xdr:col>
      <xdr:colOff>90714</xdr:colOff>
      <xdr:row>13</xdr:row>
      <xdr:rowOff>136071</xdr:rowOff>
    </xdr:from>
    <xdr:to>
      <xdr:col>21</xdr:col>
      <xdr:colOff>249465</xdr:colOff>
      <xdr:row>15</xdr:row>
      <xdr:rowOff>158748</xdr:rowOff>
    </xdr:to>
    <xdr:sp macro="" textlink="">
      <xdr:nvSpPr>
        <xdr:cNvPr id="34" name="TextBox 33">
          <a:extLst>
            <a:ext uri="{FF2B5EF4-FFF2-40B4-BE49-F238E27FC236}">
              <a16:creationId xmlns:a16="http://schemas.microsoft.com/office/drawing/2014/main" id="{178D9AC4-0666-8B21-27AC-2569006C4E91}"/>
            </a:ext>
          </a:extLst>
        </xdr:cNvPr>
        <xdr:cNvSpPr txBox="1"/>
      </xdr:nvSpPr>
      <xdr:spPr>
        <a:xfrm>
          <a:off x="11112500" y="2494642"/>
          <a:ext cx="1995715"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AVG. Charge</a:t>
          </a:r>
        </a:p>
      </xdr:txBody>
    </xdr:sp>
    <xdr:clientData/>
  </xdr:twoCellAnchor>
  <xdr:twoCellAnchor>
    <xdr:from>
      <xdr:col>24</xdr:col>
      <xdr:colOff>0</xdr:colOff>
      <xdr:row>13</xdr:row>
      <xdr:rowOff>68036</xdr:rowOff>
    </xdr:from>
    <xdr:to>
      <xdr:col>27</xdr:col>
      <xdr:colOff>22679</xdr:colOff>
      <xdr:row>15</xdr:row>
      <xdr:rowOff>136071</xdr:rowOff>
    </xdr:to>
    <xdr:sp macro="" textlink="">
      <xdr:nvSpPr>
        <xdr:cNvPr id="35" name="TextBox 34">
          <a:extLst>
            <a:ext uri="{FF2B5EF4-FFF2-40B4-BE49-F238E27FC236}">
              <a16:creationId xmlns:a16="http://schemas.microsoft.com/office/drawing/2014/main" id="{7F0DC71C-512C-18F6-9211-E6C2B7C96F85}"/>
            </a:ext>
          </a:extLst>
        </xdr:cNvPr>
        <xdr:cNvSpPr txBox="1"/>
      </xdr:nvSpPr>
      <xdr:spPr>
        <a:xfrm>
          <a:off x="14695714" y="2426607"/>
          <a:ext cx="1859644" cy="430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lumMod val="10000"/>
                </a:schemeClr>
              </a:solidFill>
            </a:rPr>
            <a:t>MAX. Tenure</a:t>
          </a:r>
        </a:p>
      </xdr:txBody>
    </xdr:sp>
    <xdr:clientData/>
  </xdr:twoCellAnchor>
  <xdr:twoCellAnchor>
    <xdr:from>
      <xdr:col>6</xdr:col>
      <xdr:colOff>204107</xdr:colOff>
      <xdr:row>9</xdr:row>
      <xdr:rowOff>113393</xdr:rowOff>
    </xdr:from>
    <xdr:to>
      <xdr:col>9</xdr:col>
      <xdr:colOff>113394</xdr:colOff>
      <xdr:row>14</xdr:row>
      <xdr:rowOff>90714</xdr:rowOff>
    </xdr:to>
    <xdr:sp macro="" textlink="ANALYSIS!D10">
      <xdr:nvSpPr>
        <xdr:cNvPr id="36" name="TextBox 35">
          <a:extLst>
            <a:ext uri="{FF2B5EF4-FFF2-40B4-BE49-F238E27FC236}">
              <a16:creationId xmlns:a16="http://schemas.microsoft.com/office/drawing/2014/main" id="{DEB9A480-6D89-BB10-B6E0-DFB71A59A699}"/>
            </a:ext>
          </a:extLst>
        </xdr:cNvPr>
        <xdr:cNvSpPr txBox="1"/>
      </xdr:nvSpPr>
      <xdr:spPr>
        <a:xfrm>
          <a:off x="3878036" y="1746250"/>
          <a:ext cx="1746251" cy="884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AA3008-6D5D-4A93-A176-E09910582F60}" type="TxLink">
            <a:rPr lang="en-US" sz="4800" b="0" i="0" u="none" strike="noStrike">
              <a:solidFill>
                <a:srgbClr val="000000"/>
              </a:solidFill>
              <a:latin typeface="Aptos Narrow"/>
            </a:rPr>
            <a:pPr/>
            <a:t>26.5</a:t>
          </a:fld>
          <a:endParaRPr lang="en-US" sz="11500"/>
        </a:p>
      </xdr:txBody>
    </xdr:sp>
    <xdr:clientData/>
  </xdr:twoCellAnchor>
  <xdr:twoCellAnchor>
    <xdr:from>
      <xdr:col>8</xdr:col>
      <xdr:colOff>68036</xdr:colOff>
      <xdr:row>9</xdr:row>
      <xdr:rowOff>113393</xdr:rowOff>
    </xdr:from>
    <xdr:to>
      <xdr:col>9</xdr:col>
      <xdr:colOff>317499</xdr:colOff>
      <xdr:row>13</xdr:row>
      <xdr:rowOff>90715</xdr:rowOff>
    </xdr:to>
    <xdr:sp macro="" textlink="">
      <xdr:nvSpPr>
        <xdr:cNvPr id="37" name="TextBox 36">
          <a:extLst>
            <a:ext uri="{FF2B5EF4-FFF2-40B4-BE49-F238E27FC236}">
              <a16:creationId xmlns:a16="http://schemas.microsoft.com/office/drawing/2014/main" id="{8CF428F7-B1F4-3343-4670-3BD21756B864}"/>
            </a:ext>
          </a:extLst>
        </xdr:cNvPr>
        <xdr:cNvSpPr txBox="1"/>
      </xdr:nvSpPr>
      <xdr:spPr>
        <a:xfrm>
          <a:off x="4966607" y="1746250"/>
          <a:ext cx="861785" cy="703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t>%</a:t>
          </a:r>
        </a:p>
      </xdr:txBody>
    </xdr:sp>
    <xdr:clientData/>
  </xdr:twoCellAnchor>
  <xdr:twoCellAnchor>
    <xdr:from>
      <xdr:col>12</xdr:col>
      <xdr:colOff>317500</xdr:colOff>
      <xdr:row>10</xdr:row>
      <xdr:rowOff>0</xdr:rowOff>
    </xdr:from>
    <xdr:to>
      <xdr:col>14</xdr:col>
      <xdr:colOff>362857</xdr:colOff>
      <xdr:row>13</xdr:row>
      <xdr:rowOff>113393</xdr:rowOff>
    </xdr:to>
    <xdr:sp macro="" textlink="ANALYSIS!D5">
      <xdr:nvSpPr>
        <xdr:cNvPr id="38" name="TextBox 37">
          <a:extLst>
            <a:ext uri="{FF2B5EF4-FFF2-40B4-BE49-F238E27FC236}">
              <a16:creationId xmlns:a16="http://schemas.microsoft.com/office/drawing/2014/main" id="{9CD274CC-8A4E-8A02-2EB1-1EEB7F5E01F8}"/>
            </a:ext>
          </a:extLst>
        </xdr:cNvPr>
        <xdr:cNvSpPr txBox="1"/>
      </xdr:nvSpPr>
      <xdr:spPr>
        <a:xfrm>
          <a:off x="7665357" y="1814286"/>
          <a:ext cx="1270000" cy="65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04304D-E2EB-4092-84AA-390D4817D860}" type="TxLink">
            <a:rPr lang="en-US" sz="4800" b="0" i="0" u="none" strike="noStrike">
              <a:solidFill>
                <a:srgbClr val="000000"/>
              </a:solidFill>
              <a:latin typeface="Aptos Narrow"/>
            </a:rPr>
            <a:pPr/>
            <a:t>73.5</a:t>
          </a:fld>
          <a:endParaRPr lang="en-US" sz="4800"/>
        </a:p>
      </xdr:txBody>
    </xdr:sp>
    <xdr:clientData/>
  </xdr:twoCellAnchor>
  <xdr:twoCellAnchor>
    <xdr:from>
      <xdr:col>14</xdr:col>
      <xdr:colOff>136071</xdr:colOff>
      <xdr:row>10</xdr:row>
      <xdr:rowOff>0</xdr:rowOff>
    </xdr:from>
    <xdr:to>
      <xdr:col>15</xdr:col>
      <xdr:colOff>204107</xdr:colOff>
      <xdr:row>13</xdr:row>
      <xdr:rowOff>113394</xdr:rowOff>
    </xdr:to>
    <xdr:sp macro="" textlink="">
      <xdr:nvSpPr>
        <xdr:cNvPr id="39" name="TextBox 38">
          <a:extLst>
            <a:ext uri="{FF2B5EF4-FFF2-40B4-BE49-F238E27FC236}">
              <a16:creationId xmlns:a16="http://schemas.microsoft.com/office/drawing/2014/main" id="{E0237C7D-1A52-B535-55D7-777F5B197E52}"/>
            </a:ext>
          </a:extLst>
        </xdr:cNvPr>
        <xdr:cNvSpPr txBox="1"/>
      </xdr:nvSpPr>
      <xdr:spPr>
        <a:xfrm>
          <a:off x="8708571" y="1814286"/>
          <a:ext cx="680357" cy="65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t>%</a:t>
          </a:r>
        </a:p>
      </xdr:txBody>
    </xdr:sp>
    <xdr:clientData/>
  </xdr:twoCellAnchor>
  <xdr:twoCellAnchor>
    <xdr:from>
      <xdr:col>24</xdr:col>
      <xdr:colOff>90715</xdr:colOff>
      <xdr:row>9</xdr:row>
      <xdr:rowOff>22680</xdr:rowOff>
    </xdr:from>
    <xdr:to>
      <xdr:col>26</xdr:col>
      <xdr:colOff>249465</xdr:colOff>
      <xdr:row>12</xdr:row>
      <xdr:rowOff>113394</xdr:rowOff>
    </xdr:to>
    <xdr:sp macro="" textlink="ANALYSIS!CW10">
      <xdr:nvSpPr>
        <xdr:cNvPr id="40" name="TextBox 39">
          <a:extLst>
            <a:ext uri="{FF2B5EF4-FFF2-40B4-BE49-F238E27FC236}">
              <a16:creationId xmlns:a16="http://schemas.microsoft.com/office/drawing/2014/main" id="{73821A5F-10AE-2580-EB58-E0B8B643C1D1}"/>
            </a:ext>
          </a:extLst>
        </xdr:cNvPr>
        <xdr:cNvSpPr txBox="1"/>
      </xdr:nvSpPr>
      <xdr:spPr>
        <a:xfrm>
          <a:off x="14786429" y="1655537"/>
          <a:ext cx="1383393"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9E0C90-DD79-447B-92AC-091E05ED8242}" type="TxLink">
            <a:rPr lang="en-US" sz="5400" b="0" i="0" u="none" strike="noStrike">
              <a:solidFill>
                <a:schemeClr val="bg2">
                  <a:lumMod val="10000"/>
                </a:schemeClr>
              </a:solidFill>
              <a:latin typeface="Aptos Narrow"/>
            </a:rPr>
            <a:pPr/>
            <a:t>72</a:t>
          </a:fld>
          <a:endParaRPr lang="en-US" sz="5400">
            <a:solidFill>
              <a:schemeClr val="bg2">
                <a:lumMod val="10000"/>
              </a:schemeClr>
            </a:solidFill>
          </a:endParaRPr>
        </a:p>
      </xdr:txBody>
    </xdr:sp>
    <xdr:clientData/>
  </xdr:twoCellAnchor>
  <xdr:twoCellAnchor>
    <xdr:from>
      <xdr:col>18</xdr:col>
      <xdr:colOff>22678</xdr:colOff>
      <xdr:row>9</xdr:row>
      <xdr:rowOff>158750</xdr:rowOff>
    </xdr:from>
    <xdr:to>
      <xdr:col>21</xdr:col>
      <xdr:colOff>68036</xdr:colOff>
      <xdr:row>14</xdr:row>
      <xdr:rowOff>0</xdr:rowOff>
    </xdr:to>
    <xdr:sp macro="" textlink="ANALYSIS!CX19">
      <xdr:nvSpPr>
        <xdr:cNvPr id="41" name="TextBox 40">
          <a:extLst>
            <a:ext uri="{FF2B5EF4-FFF2-40B4-BE49-F238E27FC236}">
              <a16:creationId xmlns:a16="http://schemas.microsoft.com/office/drawing/2014/main" id="{9D6C9E4C-D2C9-2EA6-5A43-A5100B48112B}"/>
            </a:ext>
          </a:extLst>
        </xdr:cNvPr>
        <xdr:cNvSpPr txBox="1"/>
      </xdr:nvSpPr>
      <xdr:spPr>
        <a:xfrm>
          <a:off x="11044464" y="1791607"/>
          <a:ext cx="1882322" cy="748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DE14C8-364C-402B-A9B4-982B8C36E1E6}" type="TxLink">
            <a:rPr lang="en-US" sz="4400" b="0" i="0" u="none" strike="noStrike">
              <a:solidFill>
                <a:srgbClr val="000000"/>
              </a:solidFill>
              <a:latin typeface="Aptos Narrow"/>
            </a:rPr>
            <a:pPr/>
            <a:t> </a:t>
          </a:fld>
          <a:endParaRPr lang="en-US" sz="4400"/>
        </a:p>
      </xdr:txBody>
    </xdr:sp>
    <xdr:clientData/>
  </xdr:twoCellAnchor>
  <xdr:twoCellAnchor editAs="oneCell">
    <xdr:from>
      <xdr:col>40</xdr:col>
      <xdr:colOff>283028</xdr:colOff>
      <xdr:row>8</xdr:row>
      <xdr:rowOff>166007</xdr:rowOff>
    </xdr:from>
    <xdr:to>
      <xdr:col>45</xdr:col>
      <xdr:colOff>340178</xdr:colOff>
      <xdr:row>17</xdr:row>
      <xdr:rowOff>22678</xdr:rowOff>
    </xdr:to>
    <mc:AlternateContent xmlns:mc="http://schemas.openxmlformats.org/markup-compatibility/2006" xmlns:a14="http://schemas.microsoft.com/office/drawing/2010/main">
      <mc:Choice Requires="a14">
        <xdr:graphicFrame macro="">
          <xdr:nvGraphicFramePr>
            <xdr:cNvPr id="43" name="MultipleLines">
              <a:extLst>
                <a:ext uri="{FF2B5EF4-FFF2-40B4-BE49-F238E27FC236}">
                  <a16:creationId xmlns:a16="http://schemas.microsoft.com/office/drawing/2014/main" id="{03A8D2D6-48DF-32CC-2EA7-59A451ED6327}"/>
                </a:ext>
              </a:extLst>
            </xdr:cNvPr>
            <xdr:cNvGraphicFramePr/>
          </xdr:nvGraphicFramePr>
          <xdr:xfrm>
            <a:off x="0" y="0"/>
            <a:ext cx="0" cy="0"/>
          </xdr:xfrm>
          <a:graphic>
            <a:graphicData uri="http://schemas.microsoft.com/office/drawing/2010/slicer">
              <sle:slicer xmlns:sle="http://schemas.microsoft.com/office/drawing/2010/slicer" name="MultipleLines"/>
            </a:graphicData>
          </a:graphic>
        </xdr:graphicFrame>
      </mc:Choice>
      <mc:Fallback xmlns="">
        <xdr:sp macro="" textlink="">
          <xdr:nvSpPr>
            <xdr:cNvPr id="0" name=""/>
            <xdr:cNvSpPr>
              <a:spLocks noTextEdit="1"/>
            </xdr:cNvSpPr>
          </xdr:nvSpPr>
          <xdr:spPr>
            <a:xfrm>
              <a:off x="24775885" y="1617436"/>
              <a:ext cx="3118757" cy="1489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239.13752488426" createdVersion="8" refreshedVersion="8" minRefreshableVersion="3" recordCount="7043" xr:uid="{DB5814BE-1DCA-48BA-A00A-0CEB41ABB030}">
  <cacheSource type="worksheet">
    <worksheetSource name="Table1"/>
  </cacheSource>
  <cacheFields count="22">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ount="2">
        <s v="Yes"/>
        <s v="No"/>
      </sharedItems>
    </cacheField>
    <cacheField name="Dependents" numFmtId="0">
      <sharedItems count="2">
        <s v="No"/>
        <s v="Yes"/>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ount="2">
        <s v="No"/>
        <s v="Yes"/>
      </sharedItems>
    </cacheField>
    <cacheField name="MultipleLines" numFmtId="0">
      <sharedItems count="3">
        <s v="No Phone Service"/>
        <s v="No"/>
        <s v="Yes"/>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ount="3">
        <s v="No"/>
        <s v="Yes"/>
        <s v="No Internet Service"/>
      </sharedItems>
    </cacheField>
    <cacheField name="StreamingMovies" numFmtId="0">
      <sharedItems count="3">
        <s v="No"/>
        <s v="Yes"/>
        <s v="No Internet Service"/>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44">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startNum="18.25" endNum="118.75" groupInterval="16"/>
        <groupItems count="9">
          <s v="&lt;18.25"/>
          <s v="18.25-34.25"/>
          <s v="34.25-50.25"/>
          <s v="50.25-66.25"/>
          <s v="66.25-82.25"/>
          <s v="82.25-98.25"/>
          <s v="98.25-114.25"/>
          <s v="114.25-130.25"/>
          <s v="&gt;130.25"/>
        </groupItems>
      </fieldGroup>
    </cacheField>
    <cacheField name="Charge Category" numFmtId="44">
      <sharedItems count="3">
        <s v="Low"/>
        <s v="Medium"/>
        <s v="High"/>
      </sharedItems>
    </cacheField>
    <cacheField name="TotalCharges" numFmtId="44">
      <sharedItems containsString="0" containsBlank="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908180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x v="0"/>
    <x v="0"/>
    <x v="0"/>
    <x v="0"/>
    <x v="0"/>
    <x v="0"/>
    <s v="No"/>
    <s v="Yes"/>
    <s v="No"/>
    <s v="No"/>
    <x v="0"/>
    <x v="0"/>
    <x v="0"/>
    <x v="0"/>
    <x v="0"/>
    <x v="0"/>
    <x v="0"/>
    <n v="29.85"/>
    <x v="0"/>
  </r>
  <r>
    <s v="5575-Gnvde"/>
    <x v="1"/>
    <x v="0"/>
    <x v="1"/>
    <x v="0"/>
    <x v="1"/>
    <x v="1"/>
    <x v="1"/>
    <x v="0"/>
    <s v="Yes"/>
    <s v="No"/>
    <s v="Yes"/>
    <s v="No"/>
    <x v="0"/>
    <x v="0"/>
    <x v="1"/>
    <x v="1"/>
    <x v="1"/>
    <x v="1"/>
    <x v="1"/>
    <n v="1889.5"/>
    <x v="0"/>
  </r>
  <r>
    <s v="3668-Qpybk"/>
    <x v="1"/>
    <x v="0"/>
    <x v="1"/>
    <x v="0"/>
    <x v="2"/>
    <x v="1"/>
    <x v="1"/>
    <x v="0"/>
    <s v="Yes"/>
    <s v="Yes"/>
    <s v="No"/>
    <s v="No"/>
    <x v="0"/>
    <x v="0"/>
    <x v="0"/>
    <x v="0"/>
    <x v="1"/>
    <x v="2"/>
    <x v="1"/>
    <n v="108.15"/>
    <x v="1"/>
  </r>
  <r>
    <s v="7795-Cfocw"/>
    <x v="1"/>
    <x v="0"/>
    <x v="1"/>
    <x v="0"/>
    <x v="3"/>
    <x v="0"/>
    <x v="0"/>
    <x v="0"/>
    <s v="Yes"/>
    <s v="No"/>
    <s v="Yes"/>
    <s v="Yes"/>
    <x v="0"/>
    <x v="0"/>
    <x v="1"/>
    <x v="1"/>
    <x v="2"/>
    <x v="3"/>
    <x v="0"/>
    <n v="1840.75"/>
    <x v="0"/>
  </r>
  <r>
    <s v="9237-Hqitu"/>
    <x v="0"/>
    <x v="0"/>
    <x v="1"/>
    <x v="0"/>
    <x v="2"/>
    <x v="1"/>
    <x v="1"/>
    <x v="1"/>
    <s v="No"/>
    <s v="No"/>
    <s v="No"/>
    <s v="No"/>
    <x v="0"/>
    <x v="0"/>
    <x v="0"/>
    <x v="0"/>
    <x v="0"/>
    <x v="4"/>
    <x v="1"/>
    <n v="151.65"/>
    <x v="1"/>
  </r>
  <r>
    <s v="9305-Cdskc"/>
    <x v="0"/>
    <x v="0"/>
    <x v="1"/>
    <x v="0"/>
    <x v="4"/>
    <x v="1"/>
    <x v="2"/>
    <x v="1"/>
    <s v="No"/>
    <s v="No"/>
    <s v="Yes"/>
    <s v="No"/>
    <x v="1"/>
    <x v="1"/>
    <x v="0"/>
    <x v="0"/>
    <x v="0"/>
    <x v="5"/>
    <x v="2"/>
    <n v="820.5"/>
    <x v="1"/>
  </r>
  <r>
    <s v="1452-Kiovk"/>
    <x v="1"/>
    <x v="0"/>
    <x v="1"/>
    <x v="1"/>
    <x v="5"/>
    <x v="1"/>
    <x v="2"/>
    <x v="1"/>
    <s v="No"/>
    <s v="Yes"/>
    <s v="No"/>
    <s v="No"/>
    <x v="1"/>
    <x v="0"/>
    <x v="0"/>
    <x v="0"/>
    <x v="3"/>
    <x v="6"/>
    <x v="2"/>
    <n v="1949.4"/>
    <x v="0"/>
  </r>
  <r>
    <s v="6713-Okomc"/>
    <x v="0"/>
    <x v="0"/>
    <x v="1"/>
    <x v="0"/>
    <x v="6"/>
    <x v="0"/>
    <x v="0"/>
    <x v="0"/>
    <s v="Yes"/>
    <s v="No"/>
    <s v="No"/>
    <s v="No"/>
    <x v="0"/>
    <x v="0"/>
    <x v="0"/>
    <x v="1"/>
    <x v="1"/>
    <x v="7"/>
    <x v="0"/>
    <n v="301.89999999999998"/>
    <x v="0"/>
  </r>
  <r>
    <s v="7892-Pookp"/>
    <x v="0"/>
    <x v="0"/>
    <x v="0"/>
    <x v="0"/>
    <x v="7"/>
    <x v="1"/>
    <x v="2"/>
    <x v="1"/>
    <s v="No"/>
    <s v="No"/>
    <s v="Yes"/>
    <s v="Yes"/>
    <x v="1"/>
    <x v="1"/>
    <x v="0"/>
    <x v="0"/>
    <x v="0"/>
    <x v="8"/>
    <x v="2"/>
    <n v="3046.05"/>
    <x v="1"/>
  </r>
  <r>
    <s v="6388-Tabgu"/>
    <x v="1"/>
    <x v="0"/>
    <x v="1"/>
    <x v="1"/>
    <x v="8"/>
    <x v="1"/>
    <x v="1"/>
    <x v="0"/>
    <s v="Yes"/>
    <s v="Yes"/>
    <s v="No"/>
    <s v="No"/>
    <x v="0"/>
    <x v="0"/>
    <x v="1"/>
    <x v="1"/>
    <x v="2"/>
    <x v="9"/>
    <x v="1"/>
    <n v="3487.95"/>
    <x v="0"/>
  </r>
  <r>
    <s v="9763-Grskd"/>
    <x v="1"/>
    <x v="0"/>
    <x v="0"/>
    <x v="1"/>
    <x v="9"/>
    <x v="1"/>
    <x v="1"/>
    <x v="0"/>
    <s v="Yes"/>
    <s v="No"/>
    <s v="No"/>
    <s v="No"/>
    <x v="0"/>
    <x v="0"/>
    <x v="0"/>
    <x v="0"/>
    <x v="1"/>
    <x v="10"/>
    <x v="0"/>
    <n v="587.45000000000005"/>
    <x v="0"/>
  </r>
  <r>
    <s v="7469-Lkbci"/>
    <x v="1"/>
    <x v="0"/>
    <x v="1"/>
    <x v="0"/>
    <x v="10"/>
    <x v="1"/>
    <x v="1"/>
    <x v="2"/>
    <s v="No Internet Service"/>
    <s v="No Internet Service"/>
    <s v="No Internet Service"/>
    <s v="No Internet Service"/>
    <x v="2"/>
    <x v="2"/>
    <x v="2"/>
    <x v="1"/>
    <x v="3"/>
    <x v="11"/>
    <x v="0"/>
    <n v="326.8"/>
    <x v="0"/>
  </r>
  <r>
    <s v="8091-Ttvax"/>
    <x v="1"/>
    <x v="0"/>
    <x v="0"/>
    <x v="0"/>
    <x v="11"/>
    <x v="1"/>
    <x v="2"/>
    <x v="1"/>
    <s v="No"/>
    <s v="No"/>
    <s v="Yes"/>
    <s v="No"/>
    <x v="1"/>
    <x v="1"/>
    <x v="1"/>
    <x v="1"/>
    <x v="3"/>
    <x v="12"/>
    <x v="2"/>
    <n v="5681.1"/>
    <x v="0"/>
  </r>
  <r>
    <s v="0280-Xjgex"/>
    <x v="1"/>
    <x v="0"/>
    <x v="1"/>
    <x v="0"/>
    <x v="12"/>
    <x v="1"/>
    <x v="2"/>
    <x v="1"/>
    <s v="No"/>
    <s v="Yes"/>
    <s v="Yes"/>
    <s v="No"/>
    <x v="1"/>
    <x v="1"/>
    <x v="0"/>
    <x v="0"/>
    <x v="2"/>
    <x v="13"/>
    <x v="2"/>
    <n v="5036.3"/>
    <x v="1"/>
  </r>
  <r>
    <s v="5129-Jlpis"/>
    <x v="1"/>
    <x v="0"/>
    <x v="1"/>
    <x v="0"/>
    <x v="13"/>
    <x v="1"/>
    <x v="1"/>
    <x v="1"/>
    <s v="Yes"/>
    <s v="No"/>
    <s v="Yes"/>
    <s v="Yes"/>
    <x v="1"/>
    <x v="1"/>
    <x v="0"/>
    <x v="0"/>
    <x v="0"/>
    <x v="14"/>
    <x v="2"/>
    <n v="2686.05"/>
    <x v="0"/>
  </r>
  <r>
    <s v="3655-Snqyz"/>
    <x v="0"/>
    <x v="0"/>
    <x v="0"/>
    <x v="1"/>
    <x v="14"/>
    <x v="1"/>
    <x v="2"/>
    <x v="1"/>
    <s v="Yes"/>
    <s v="Yes"/>
    <s v="Yes"/>
    <s v="Yes"/>
    <x v="1"/>
    <x v="1"/>
    <x v="2"/>
    <x v="1"/>
    <x v="3"/>
    <x v="15"/>
    <x v="2"/>
    <n v="7895.15"/>
    <x v="0"/>
  </r>
  <r>
    <s v="8191-Xwszg"/>
    <x v="0"/>
    <x v="0"/>
    <x v="1"/>
    <x v="0"/>
    <x v="15"/>
    <x v="1"/>
    <x v="1"/>
    <x v="2"/>
    <s v="No Internet Service"/>
    <s v="No Internet Service"/>
    <s v="No Internet Service"/>
    <s v="No Internet Service"/>
    <x v="2"/>
    <x v="2"/>
    <x v="1"/>
    <x v="1"/>
    <x v="1"/>
    <x v="16"/>
    <x v="0"/>
    <n v="1022.95"/>
    <x v="0"/>
  </r>
  <r>
    <s v="9959-Wofkt"/>
    <x v="1"/>
    <x v="0"/>
    <x v="1"/>
    <x v="1"/>
    <x v="16"/>
    <x v="1"/>
    <x v="2"/>
    <x v="1"/>
    <s v="Yes"/>
    <s v="No"/>
    <s v="Yes"/>
    <s v="No"/>
    <x v="1"/>
    <x v="1"/>
    <x v="2"/>
    <x v="1"/>
    <x v="2"/>
    <x v="17"/>
    <x v="2"/>
    <n v="7382.25"/>
    <x v="0"/>
  </r>
  <r>
    <s v="4190-Mfluw"/>
    <x v="0"/>
    <x v="0"/>
    <x v="0"/>
    <x v="1"/>
    <x v="6"/>
    <x v="1"/>
    <x v="1"/>
    <x v="0"/>
    <s v="No"/>
    <s v="No"/>
    <s v="Yes"/>
    <s v="Yes"/>
    <x v="0"/>
    <x v="0"/>
    <x v="0"/>
    <x v="1"/>
    <x v="3"/>
    <x v="18"/>
    <x v="1"/>
    <n v="528.35"/>
    <x v="1"/>
  </r>
  <r>
    <s v="4183-Myfrb"/>
    <x v="0"/>
    <x v="0"/>
    <x v="1"/>
    <x v="0"/>
    <x v="17"/>
    <x v="1"/>
    <x v="1"/>
    <x v="1"/>
    <s v="No"/>
    <s v="Yes"/>
    <s v="Yes"/>
    <s v="No"/>
    <x v="0"/>
    <x v="1"/>
    <x v="0"/>
    <x v="0"/>
    <x v="0"/>
    <x v="19"/>
    <x v="2"/>
    <n v="1862.9"/>
    <x v="0"/>
  </r>
  <r>
    <s v="8779-Qrdmv"/>
    <x v="1"/>
    <x v="1"/>
    <x v="1"/>
    <x v="0"/>
    <x v="0"/>
    <x v="0"/>
    <x v="0"/>
    <x v="0"/>
    <s v="No"/>
    <s v="No"/>
    <s v="Yes"/>
    <s v="No"/>
    <x v="0"/>
    <x v="1"/>
    <x v="0"/>
    <x v="0"/>
    <x v="0"/>
    <x v="20"/>
    <x v="0"/>
    <n v="39.65"/>
    <x v="1"/>
  </r>
  <r>
    <s v="1680-Vdcww"/>
    <x v="1"/>
    <x v="0"/>
    <x v="0"/>
    <x v="0"/>
    <x v="18"/>
    <x v="1"/>
    <x v="1"/>
    <x v="2"/>
    <s v="No Internet Service"/>
    <s v="No Internet Service"/>
    <s v="No Internet Service"/>
    <s v="No Internet Service"/>
    <x v="2"/>
    <x v="2"/>
    <x v="1"/>
    <x v="1"/>
    <x v="2"/>
    <x v="21"/>
    <x v="0"/>
    <n v="202.25"/>
    <x v="0"/>
  </r>
  <r>
    <s v="1066-Jksgk"/>
    <x v="1"/>
    <x v="0"/>
    <x v="1"/>
    <x v="0"/>
    <x v="0"/>
    <x v="1"/>
    <x v="1"/>
    <x v="2"/>
    <s v="No Internet Service"/>
    <s v="No Internet Service"/>
    <s v="No Internet Service"/>
    <s v="No Internet Service"/>
    <x v="2"/>
    <x v="2"/>
    <x v="0"/>
    <x v="1"/>
    <x v="1"/>
    <x v="22"/>
    <x v="0"/>
    <n v="20.149999999999999"/>
    <x v="1"/>
  </r>
  <r>
    <s v="3638-Weabw"/>
    <x v="0"/>
    <x v="0"/>
    <x v="0"/>
    <x v="0"/>
    <x v="11"/>
    <x v="1"/>
    <x v="2"/>
    <x v="0"/>
    <s v="No"/>
    <s v="Yes"/>
    <s v="No"/>
    <s v="Yes"/>
    <x v="0"/>
    <x v="0"/>
    <x v="2"/>
    <x v="0"/>
    <x v="3"/>
    <x v="23"/>
    <x v="1"/>
    <n v="3505.1"/>
    <x v="0"/>
  </r>
  <r>
    <s v="6322-Hrpfa"/>
    <x v="1"/>
    <x v="0"/>
    <x v="0"/>
    <x v="1"/>
    <x v="12"/>
    <x v="1"/>
    <x v="1"/>
    <x v="0"/>
    <s v="Yes"/>
    <s v="Yes"/>
    <s v="No"/>
    <s v="Yes"/>
    <x v="0"/>
    <x v="0"/>
    <x v="0"/>
    <x v="1"/>
    <x v="3"/>
    <x v="24"/>
    <x v="1"/>
    <n v="2970.3"/>
    <x v="0"/>
  </r>
  <r>
    <s v="6865-Jznko"/>
    <x v="0"/>
    <x v="0"/>
    <x v="1"/>
    <x v="0"/>
    <x v="19"/>
    <x v="1"/>
    <x v="1"/>
    <x v="0"/>
    <s v="Yes"/>
    <s v="Yes"/>
    <s v="No"/>
    <s v="No"/>
    <x v="0"/>
    <x v="0"/>
    <x v="0"/>
    <x v="0"/>
    <x v="2"/>
    <x v="25"/>
    <x v="1"/>
    <n v="1530.6"/>
    <x v="0"/>
  </r>
  <r>
    <s v="6467-Chfzw"/>
    <x v="1"/>
    <x v="0"/>
    <x v="0"/>
    <x v="1"/>
    <x v="20"/>
    <x v="1"/>
    <x v="2"/>
    <x v="1"/>
    <s v="No"/>
    <s v="Yes"/>
    <s v="No"/>
    <s v="No"/>
    <x v="1"/>
    <x v="1"/>
    <x v="0"/>
    <x v="0"/>
    <x v="0"/>
    <x v="26"/>
    <x v="2"/>
    <n v="4749.1499999999996"/>
    <x v="1"/>
  </r>
  <r>
    <s v="8665-Utdhz"/>
    <x v="1"/>
    <x v="0"/>
    <x v="0"/>
    <x v="1"/>
    <x v="0"/>
    <x v="0"/>
    <x v="0"/>
    <x v="0"/>
    <s v="No"/>
    <s v="Yes"/>
    <s v="No"/>
    <s v="No"/>
    <x v="0"/>
    <x v="0"/>
    <x v="0"/>
    <x v="1"/>
    <x v="0"/>
    <x v="27"/>
    <x v="0"/>
    <n v="30.2"/>
    <x v="1"/>
  </r>
  <r>
    <s v="5248-Ygijn"/>
    <x v="1"/>
    <x v="0"/>
    <x v="0"/>
    <x v="0"/>
    <x v="21"/>
    <x v="1"/>
    <x v="2"/>
    <x v="0"/>
    <s v="Yes"/>
    <s v="Yes"/>
    <s v="Yes"/>
    <s v="Yes"/>
    <x v="1"/>
    <x v="1"/>
    <x v="2"/>
    <x v="0"/>
    <x v="3"/>
    <x v="28"/>
    <x v="2"/>
    <n v="6369.45"/>
    <x v="0"/>
  </r>
  <r>
    <s v="8773-Hhuoz"/>
    <x v="0"/>
    <x v="0"/>
    <x v="1"/>
    <x v="1"/>
    <x v="22"/>
    <x v="1"/>
    <x v="1"/>
    <x v="0"/>
    <s v="No"/>
    <s v="No"/>
    <s v="No"/>
    <s v="No"/>
    <x v="1"/>
    <x v="1"/>
    <x v="0"/>
    <x v="0"/>
    <x v="1"/>
    <x v="29"/>
    <x v="1"/>
    <n v="1093.0999999999999"/>
    <x v="1"/>
  </r>
  <r>
    <s v="3841-Nfecx"/>
    <x v="0"/>
    <x v="1"/>
    <x v="0"/>
    <x v="0"/>
    <x v="16"/>
    <x v="1"/>
    <x v="2"/>
    <x v="1"/>
    <s v="Yes"/>
    <s v="Yes"/>
    <s v="Yes"/>
    <s v="Yes"/>
    <x v="0"/>
    <x v="0"/>
    <x v="2"/>
    <x v="0"/>
    <x v="3"/>
    <x v="30"/>
    <x v="2"/>
    <n v="6766.95"/>
    <x v="0"/>
  </r>
  <r>
    <s v="4929-Xihvw"/>
    <x v="1"/>
    <x v="1"/>
    <x v="0"/>
    <x v="0"/>
    <x v="2"/>
    <x v="1"/>
    <x v="1"/>
    <x v="1"/>
    <s v="No"/>
    <s v="No"/>
    <s v="Yes"/>
    <s v="No"/>
    <x v="1"/>
    <x v="1"/>
    <x v="0"/>
    <x v="0"/>
    <x v="3"/>
    <x v="31"/>
    <x v="2"/>
    <n v="181.65"/>
    <x v="0"/>
  </r>
  <r>
    <s v="6827-Ieauq"/>
    <x v="0"/>
    <x v="0"/>
    <x v="0"/>
    <x v="1"/>
    <x v="23"/>
    <x v="1"/>
    <x v="1"/>
    <x v="0"/>
    <s v="Yes"/>
    <s v="Yes"/>
    <s v="Yes"/>
    <s v="Yes"/>
    <x v="0"/>
    <x v="0"/>
    <x v="1"/>
    <x v="1"/>
    <x v="1"/>
    <x v="32"/>
    <x v="1"/>
    <n v="1874.45"/>
    <x v="0"/>
  </r>
  <r>
    <s v="7310-Egvhz"/>
    <x v="1"/>
    <x v="0"/>
    <x v="1"/>
    <x v="0"/>
    <x v="0"/>
    <x v="1"/>
    <x v="1"/>
    <x v="2"/>
    <s v="No Internet Service"/>
    <s v="No Internet Service"/>
    <s v="No Internet Service"/>
    <s v="No Internet Service"/>
    <x v="2"/>
    <x v="2"/>
    <x v="0"/>
    <x v="1"/>
    <x v="2"/>
    <x v="33"/>
    <x v="0"/>
    <n v="20.2"/>
    <x v="0"/>
  </r>
  <r>
    <s v="3413-Bmnze"/>
    <x v="1"/>
    <x v="1"/>
    <x v="1"/>
    <x v="0"/>
    <x v="0"/>
    <x v="1"/>
    <x v="1"/>
    <x v="0"/>
    <s v="No"/>
    <s v="No"/>
    <s v="No"/>
    <s v="No"/>
    <x v="0"/>
    <x v="0"/>
    <x v="0"/>
    <x v="1"/>
    <x v="2"/>
    <x v="34"/>
    <x v="0"/>
    <n v="45.25"/>
    <x v="0"/>
  </r>
  <r>
    <s v="6234-Raapl"/>
    <x v="0"/>
    <x v="0"/>
    <x v="0"/>
    <x v="1"/>
    <x v="21"/>
    <x v="1"/>
    <x v="2"/>
    <x v="1"/>
    <s v="Yes"/>
    <s v="Yes"/>
    <s v="No"/>
    <s v="Yes"/>
    <x v="1"/>
    <x v="0"/>
    <x v="2"/>
    <x v="1"/>
    <x v="2"/>
    <x v="35"/>
    <x v="2"/>
    <n v="7251.7"/>
    <x v="0"/>
  </r>
  <r>
    <s v="6047-Yhpvi"/>
    <x v="1"/>
    <x v="0"/>
    <x v="1"/>
    <x v="0"/>
    <x v="24"/>
    <x v="1"/>
    <x v="1"/>
    <x v="1"/>
    <s v="No"/>
    <s v="No"/>
    <s v="No"/>
    <s v="No"/>
    <x v="0"/>
    <x v="0"/>
    <x v="0"/>
    <x v="0"/>
    <x v="0"/>
    <x v="36"/>
    <x v="1"/>
    <n v="316.89999999999998"/>
    <x v="1"/>
  </r>
  <r>
    <s v="6572-Adkrs"/>
    <x v="0"/>
    <x v="0"/>
    <x v="1"/>
    <x v="0"/>
    <x v="25"/>
    <x v="1"/>
    <x v="1"/>
    <x v="1"/>
    <s v="No"/>
    <s v="No"/>
    <s v="Yes"/>
    <s v="No"/>
    <x v="0"/>
    <x v="0"/>
    <x v="0"/>
    <x v="0"/>
    <x v="3"/>
    <x v="37"/>
    <x v="1"/>
    <n v="3548.3"/>
    <x v="0"/>
  </r>
  <r>
    <s v="5380-Wjkov"/>
    <x v="1"/>
    <x v="0"/>
    <x v="1"/>
    <x v="0"/>
    <x v="1"/>
    <x v="1"/>
    <x v="2"/>
    <x v="1"/>
    <s v="No"/>
    <s v="Yes"/>
    <s v="Yes"/>
    <s v="No"/>
    <x v="1"/>
    <x v="1"/>
    <x v="0"/>
    <x v="0"/>
    <x v="0"/>
    <x v="38"/>
    <x v="2"/>
    <n v="3549.25"/>
    <x v="1"/>
  </r>
  <r>
    <s v="8168-Uqwwf"/>
    <x v="0"/>
    <x v="0"/>
    <x v="1"/>
    <x v="0"/>
    <x v="26"/>
    <x v="1"/>
    <x v="2"/>
    <x v="1"/>
    <s v="No"/>
    <s v="No"/>
    <s v="Yes"/>
    <s v="No"/>
    <x v="1"/>
    <x v="1"/>
    <x v="0"/>
    <x v="0"/>
    <x v="2"/>
    <x v="39"/>
    <x v="2"/>
    <n v="1105.4000000000001"/>
    <x v="1"/>
  </r>
  <r>
    <s v="8865-Tnmnx"/>
    <x v="1"/>
    <x v="0"/>
    <x v="0"/>
    <x v="1"/>
    <x v="6"/>
    <x v="1"/>
    <x v="1"/>
    <x v="0"/>
    <s v="No"/>
    <s v="Yes"/>
    <s v="No"/>
    <s v="No"/>
    <x v="0"/>
    <x v="0"/>
    <x v="1"/>
    <x v="1"/>
    <x v="1"/>
    <x v="40"/>
    <x v="0"/>
    <n v="475.7"/>
    <x v="0"/>
  </r>
  <r>
    <s v="9489-Dedvp"/>
    <x v="0"/>
    <x v="0"/>
    <x v="0"/>
    <x v="1"/>
    <x v="27"/>
    <x v="1"/>
    <x v="2"/>
    <x v="0"/>
    <s v="Yes"/>
    <s v="Yes"/>
    <s v="No"/>
    <s v="No"/>
    <x v="1"/>
    <x v="0"/>
    <x v="2"/>
    <x v="0"/>
    <x v="3"/>
    <x v="41"/>
    <x v="1"/>
    <n v="4872.3500000000004"/>
    <x v="0"/>
  </r>
  <r>
    <s v="9867-Jczsp"/>
    <x v="0"/>
    <x v="0"/>
    <x v="0"/>
    <x v="1"/>
    <x v="22"/>
    <x v="1"/>
    <x v="1"/>
    <x v="2"/>
    <s v="No Internet Service"/>
    <s v="No Internet Service"/>
    <s v="No Internet Service"/>
    <s v="No Internet Service"/>
    <x v="2"/>
    <x v="2"/>
    <x v="1"/>
    <x v="1"/>
    <x v="1"/>
    <x v="42"/>
    <x v="0"/>
    <n v="418.25"/>
    <x v="0"/>
  </r>
  <r>
    <s v="4671-Vjlcl"/>
    <x v="0"/>
    <x v="0"/>
    <x v="1"/>
    <x v="0"/>
    <x v="28"/>
    <x v="1"/>
    <x v="2"/>
    <x v="0"/>
    <s v="Yes"/>
    <s v="Yes"/>
    <s v="Yes"/>
    <s v="Yes"/>
    <x v="1"/>
    <x v="0"/>
    <x v="2"/>
    <x v="0"/>
    <x v="3"/>
    <x v="43"/>
    <x v="1"/>
    <n v="4861.45"/>
    <x v="0"/>
  </r>
  <r>
    <s v="4080-Iiard"/>
    <x v="0"/>
    <x v="0"/>
    <x v="0"/>
    <x v="0"/>
    <x v="9"/>
    <x v="1"/>
    <x v="2"/>
    <x v="0"/>
    <s v="Yes"/>
    <s v="Yes"/>
    <s v="No"/>
    <s v="Yes"/>
    <x v="1"/>
    <x v="0"/>
    <x v="0"/>
    <x v="0"/>
    <x v="0"/>
    <x v="44"/>
    <x v="1"/>
    <n v="981.45"/>
    <x v="0"/>
  </r>
  <r>
    <s v="3714-Ntnfo"/>
    <x v="0"/>
    <x v="0"/>
    <x v="1"/>
    <x v="0"/>
    <x v="12"/>
    <x v="1"/>
    <x v="2"/>
    <x v="1"/>
    <s v="No"/>
    <s v="No"/>
    <s v="No"/>
    <s v="No"/>
    <x v="0"/>
    <x v="1"/>
    <x v="0"/>
    <x v="0"/>
    <x v="0"/>
    <x v="45"/>
    <x v="2"/>
    <n v="3906.7"/>
    <x v="0"/>
  </r>
  <r>
    <s v="5948-Ujzlf"/>
    <x v="1"/>
    <x v="0"/>
    <x v="1"/>
    <x v="0"/>
    <x v="2"/>
    <x v="1"/>
    <x v="1"/>
    <x v="0"/>
    <s v="No"/>
    <s v="Yes"/>
    <s v="No"/>
    <s v="No"/>
    <x v="0"/>
    <x v="0"/>
    <x v="0"/>
    <x v="1"/>
    <x v="1"/>
    <x v="46"/>
    <x v="0"/>
    <n v="97"/>
    <x v="0"/>
  </r>
  <r>
    <s v="7760-Oypdy"/>
    <x v="0"/>
    <x v="0"/>
    <x v="1"/>
    <x v="0"/>
    <x v="2"/>
    <x v="1"/>
    <x v="1"/>
    <x v="1"/>
    <s v="No"/>
    <s v="No"/>
    <s v="No"/>
    <s v="No"/>
    <x v="1"/>
    <x v="0"/>
    <x v="0"/>
    <x v="0"/>
    <x v="0"/>
    <x v="47"/>
    <x v="1"/>
    <n v="144.15"/>
    <x v="1"/>
  </r>
  <r>
    <s v="7639-Liayi"/>
    <x v="1"/>
    <x v="0"/>
    <x v="1"/>
    <x v="0"/>
    <x v="15"/>
    <x v="1"/>
    <x v="2"/>
    <x v="0"/>
    <s v="Yes"/>
    <s v="No"/>
    <s v="No"/>
    <s v="Yes"/>
    <x v="1"/>
    <x v="1"/>
    <x v="2"/>
    <x v="0"/>
    <x v="3"/>
    <x v="48"/>
    <x v="1"/>
    <n v="4217.8"/>
    <x v="0"/>
  </r>
  <r>
    <s v="2954-Pibko"/>
    <x v="0"/>
    <x v="0"/>
    <x v="0"/>
    <x v="1"/>
    <x v="14"/>
    <x v="1"/>
    <x v="2"/>
    <x v="0"/>
    <s v="Yes"/>
    <s v="No"/>
    <s v="Yes"/>
    <s v="Yes"/>
    <x v="0"/>
    <x v="0"/>
    <x v="2"/>
    <x v="0"/>
    <x v="3"/>
    <x v="49"/>
    <x v="1"/>
    <n v="4254.1000000000004"/>
    <x v="0"/>
  </r>
  <r>
    <s v="8012-Soudq"/>
    <x v="0"/>
    <x v="1"/>
    <x v="1"/>
    <x v="0"/>
    <x v="29"/>
    <x v="1"/>
    <x v="2"/>
    <x v="1"/>
    <s v="No"/>
    <s v="Yes"/>
    <s v="No"/>
    <s v="No"/>
    <x v="1"/>
    <x v="0"/>
    <x v="0"/>
    <x v="0"/>
    <x v="0"/>
    <x v="28"/>
    <x v="2"/>
    <n v="3838.75"/>
    <x v="0"/>
  </r>
  <r>
    <s v="9420-Lojkx"/>
    <x v="0"/>
    <x v="0"/>
    <x v="1"/>
    <x v="0"/>
    <x v="30"/>
    <x v="1"/>
    <x v="1"/>
    <x v="1"/>
    <s v="Yes"/>
    <s v="Yes"/>
    <s v="No"/>
    <s v="No"/>
    <x v="1"/>
    <x v="1"/>
    <x v="0"/>
    <x v="0"/>
    <x v="3"/>
    <x v="50"/>
    <x v="2"/>
    <n v="1426.4"/>
    <x v="1"/>
  </r>
  <r>
    <s v="6575-Suvoi"/>
    <x v="0"/>
    <x v="1"/>
    <x v="0"/>
    <x v="0"/>
    <x v="13"/>
    <x v="1"/>
    <x v="2"/>
    <x v="0"/>
    <s v="Yes"/>
    <s v="No"/>
    <s v="No"/>
    <s v="Yes"/>
    <x v="1"/>
    <x v="0"/>
    <x v="0"/>
    <x v="0"/>
    <x v="3"/>
    <x v="51"/>
    <x v="1"/>
    <n v="1752.65"/>
    <x v="0"/>
  </r>
  <r>
    <s v="7495-Ookfy"/>
    <x v="0"/>
    <x v="1"/>
    <x v="0"/>
    <x v="0"/>
    <x v="4"/>
    <x v="1"/>
    <x v="2"/>
    <x v="1"/>
    <s v="No"/>
    <s v="Yes"/>
    <s v="No"/>
    <s v="No"/>
    <x v="0"/>
    <x v="0"/>
    <x v="0"/>
    <x v="0"/>
    <x v="3"/>
    <x v="47"/>
    <x v="1"/>
    <n v="633.29999999999995"/>
    <x v="1"/>
  </r>
  <r>
    <s v="4667-Qonea"/>
    <x v="0"/>
    <x v="1"/>
    <x v="0"/>
    <x v="1"/>
    <x v="31"/>
    <x v="1"/>
    <x v="1"/>
    <x v="0"/>
    <s v="Yes"/>
    <s v="Yes"/>
    <s v="Yes"/>
    <s v="Yes"/>
    <x v="0"/>
    <x v="1"/>
    <x v="1"/>
    <x v="0"/>
    <x v="3"/>
    <x v="52"/>
    <x v="1"/>
    <n v="4456.3500000000004"/>
    <x v="0"/>
  </r>
  <r>
    <s v="1658-Bygoy"/>
    <x v="1"/>
    <x v="1"/>
    <x v="1"/>
    <x v="0"/>
    <x v="32"/>
    <x v="1"/>
    <x v="2"/>
    <x v="1"/>
    <s v="No"/>
    <s v="No"/>
    <s v="No"/>
    <s v="No"/>
    <x v="1"/>
    <x v="1"/>
    <x v="0"/>
    <x v="0"/>
    <x v="0"/>
    <x v="53"/>
    <x v="2"/>
    <n v="1752.55"/>
    <x v="1"/>
  </r>
  <r>
    <s v="8769-Kktph"/>
    <x v="0"/>
    <x v="0"/>
    <x v="0"/>
    <x v="1"/>
    <x v="28"/>
    <x v="1"/>
    <x v="2"/>
    <x v="1"/>
    <s v="Yes"/>
    <s v="No"/>
    <s v="No"/>
    <s v="No"/>
    <x v="1"/>
    <x v="1"/>
    <x v="1"/>
    <x v="0"/>
    <x v="3"/>
    <x v="5"/>
    <x v="2"/>
    <n v="6311.2"/>
    <x v="0"/>
  </r>
  <r>
    <s v="5067-Xjqfu"/>
    <x v="1"/>
    <x v="1"/>
    <x v="0"/>
    <x v="1"/>
    <x v="33"/>
    <x v="1"/>
    <x v="2"/>
    <x v="1"/>
    <s v="No"/>
    <s v="Yes"/>
    <s v="Yes"/>
    <s v="Yes"/>
    <x v="1"/>
    <x v="1"/>
    <x v="1"/>
    <x v="0"/>
    <x v="0"/>
    <x v="54"/>
    <x v="2"/>
    <n v="7076.35"/>
    <x v="0"/>
  </r>
  <r>
    <s v="3957-Sqxml"/>
    <x v="0"/>
    <x v="0"/>
    <x v="0"/>
    <x v="1"/>
    <x v="1"/>
    <x v="1"/>
    <x v="2"/>
    <x v="2"/>
    <s v="No Internet Service"/>
    <s v="No Internet Service"/>
    <s v="No Internet Service"/>
    <s v="No Internet Service"/>
    <x v="2"/>
    <x v="2"/>
    <x v="2"/>
    <x v="1"/>
    <x v="3"/>
    <x v="55"/>
    <x v="0"/>
    <n v="894.3"/>
    <x v="0"/>
  </r>
  <r>
    <s v="5954-Bdfsg"/>
    <x v="0"/>
    <x v="0"/>
    <x v="1"/>
    <x v="0"/>
    <x v="21"/>
    <x v="1"/>
    <x v="2"/>
    <x v="1"/>
    <s v="No"/>
    <s v="No"/>
    <s v="Yes"/>
    <s v="Yes"/>
    <x v="1"/>
    <x v="1"/>
    <x v="2"/>
    <x v="0"/>
    <x v="3"/>
    <x v="56"/>
    <x v="2"/>
    <n v="7853.7"/>
    <x v="0"/>
  </r>
  <r>
    <s v="0434-Csfon"/>
    <x v="0"/>
    <x v="0"/>
    <x v="0"/>
    <x v="0"/>
    <x v="20"/>
    <x v="1"/>
    <x v="2"/>
    <x v="1"/>
    <s v="No"/>
    <s v="No"/>
    <s v="Yes"/>
    <s v="No"/>
    <x v="1"/>
    <x v="1"/>
    <x v="0"/>
    <x v="0"/>
    <x v="0"/>
    <x v="57"/>
    <x v="2"/>
    <n v="4707.1000000000004"/>
    <x v="0"/>
  </r>
  <r>
    <s v="1215-Figmp"/>
    <x v="1"/>
    <x v="0"/>
    <x v="1"/>
    <x v="0"/>
    <x v="31"/>
    <x v="1"/>
    <x v="2"/>
    <x v="1"/>
    <s v="No"/>
    <s v="Yes"/>
    <s v="No"/>
    <s v="No"/>
    <x v="1"/>
    <x v="0"/>
    <x v="0"/>
    <x v="0"/>
    <x v="2"/>
    <x v="58"/>
    <x v="2"/>
    <n v="5450.7"/>
    <x v="0"/>
  </r>
  <r>
    <s v="0526-Sxdjp"/>
    <x v="1"/>
    <x v="0"/>
    <x v="0"/>
    <x v="0"/>
    <x v="21"/>
    <x v="0"/>
    <x v="0"/>
    <x v="0"/>
    <s v="Yes"/>
    <s v="Yes"/>
    <s v="Yes"/>
    <s v="No"/>
    <x v="0"/>
    <x v="0"/>
    <x v="2"/>
    <x v="1"/>
    <x v="2"/>
    <x v="59"/>
    <x v="0"/>
    <n v="2962"/>
    <x v="0"/>
  </r>
  <r>
    <s v="0557-Askvu"/>
    <x v="0"/>
    <x v="0"/>
    <x v="0"/>
    <x v="1"/>
    <x v="32"/>
    <x v="1"/>
    <x v="1"/>
    <x v="0"/>
    <s v="No"/>
    <s v="No"/>
    <s v="Yes"/>
    <s v="Yes"/>
    <x v="0"/>
    <x v="0"/>
    <x v="1"/>
    <x v="0"/>
    <x v="3"/>
    <x v="60"/>
    <x v="1"/>
    <n v="957.1"/>
    <x v="0"/>
  </r>
  <r>
    <s v="5698-Bqjoh"/>
    <x v="0"/>
    <x v="0"/>
    <x v="1"/>
    <x v="0"/>
    <x v="34"/>
    <x v="1"/>
    <x v="2"/>
    <x v="1"/>
    <s v="No"/>
    <s v="No"/>
    <s v="No"/>
    <s v="No"/>
    <x v="1"/>
    <x v="1"/>
    <x v="0"/>
    <x v="1"/>
    <x v="0"/>
    <x v="61"/>
    <x v="2"/>
    <n v="857.25"/>
    <x v="1"/>
  </r>
  <r>
    <s v="5122-Cyfxa"/>
    <x v="0"/>
    <x v="0"/>
    <x v="1"/>
    <x v="0"/>
    <x v="35"/>
    <x v="1"/>
    <x v="1"/>
    <x v="0"/>
    <s v="No"/>
    <s v="Yes"/>
    <s v="No"/>
    <s v="Yes"/>
    <x v="1"/>
    <x v="1"/>
    <x v="0"/>
    <x v="0"/>
    <x v="0"/>
    <x v="62"/>
    <x v="1"/>
    <n v="244.1"/>
    <x v="0"/>
  </r>
  <r>
    <s v="8627-Zygsz"/>
    <x v="1"/>
    <x v="0"/>
    <x v="0"/>
    <x v="0"/>
    <x v="20"/>
    <x v="1"/>
    <x v="2"/>
    <x v="1"/>
    <s v="No"/>
    <s v="Yes"/>
    <s v="No"/>
    <s v="No"/>
    <x v="0"/>
    <x v="0"/>
    <x v="1"/>
    <x v="0"/>
    <x v="0"/>
    <x v="63"/>
    <x v="1"/>
    <n v="3650.35"/>
    <x v="0"/>
  </r>
  <r>
    <s v="3410-Yoqbq"/>
    <x v="0"/>
    <x v="0"/>
    <x v="1"/>
    <x v="0"/>
    <x v="36"/>
    <x v="1"/>
    <x v="1"/>
    <x v="0"/>
    <s v="No"/>
    <s v="Yes"/>
    <s v="Yes"/>
    <s v="Yes"/>
    <x v="1"/>
    <x v="1"/>
    <x v="2"/>
    <x v="1"/>
    <x v="1"/>
    <x v="64"/>
    <x v="1"/>
    <n v="2497.1999999999998"/>
    <x v="0"/>
  </r>
  <r>
    <s v="3170-Nmyvv"/>
    <x v="0"/>
    <x v="0"/>
    <x v="0"/>
    <x v="1"/>
    <x v="37"/>
    <x v="1"/>
    <x v="1"/>
    <x v="2"/>
    <s v="No Internet Service"/>
    <s v="No Internet Service"/>
    <s v="No Internet Service"/>
    <s v="No Internet Service"/>
    <x v="2"/>
    <x v="2"/>
    <x v="2"/>
    <x v="1"/>
    <x v="2"/>
    <x v="22"/>
    <x v="0"/>
    <n v="930.9"/>
    <x v="0"/>
  </r>
  <r>
    <s v="7410-Oiedu"/>
    <x v="1"/>
    <x v="0"/>
    <x v="1"/>
    <x v="0"/>
    <x v="6"/>
    <x v="1"/>
    <x v="1"/>
    <x v="1"/>
    <s v="Yes"/>
    <s v="No"/>
    <s v="Yes"/>
    <s v="No"/>
    <x v="0"/>
    <x v="0"/>
    <x v="0"/>
    <x v="0"/>
    <x v="1"/>
    <x v="43"/>
    <x v="1"/>
    <n v="887.35"/>
    <x v="0"/>
  </r>
  <r>
    <s v="2273-Qckxa"/>
    <x v="1"/>
    <x v="0"/>
    <x v="1"/>
    <x v="0"/>
    <x v="0"/>
    <x v="1"/>
    <x v="1"/>
    <x v="0"/>
    <s v="No"/>
    <s v="No"/>
    <s v="No"/>
    <s v="Yes"/>
    <x v="0"/>
    <x v="0"/>
    <x v="0"/>
    <x v="1"/>
    <x v="1"/>
    <x v="65"/>
    <x v="0"/>
    <n v="49.05"/>
    <x v="0"/>
  </r>
  <r>
    <s v="0731-Ebjqb"/>
    <x v="0"/>
    <x v="0"/>
    <x v="0"/>
    <x v="1"/>
    <x v="15"/>
    <x v="1"/>
    <x v="1"/>
    <x v="2"/>
    <s v="No Internet Service"/>
    <s v="No Internet Service"/>
    <s v="No Internet Service"/>
    <s v="No Internet Service"/>
    <x v="2"/>
    <x v="2"/>
    <x v="1"/>
    <x v="0"/>
    <x v="0"/>
    <x v="66"/>
    <x v="0"/>
    <n v="1090.6500000000001"/>
    <x v="0"/>
  </r>
  <r>
    <s v="1891-Qrqsa"/>
    <x v="1"/>
    <x v="1"/>
    <x v="0"/>
    <x v="1"/>
    <x v="38"/>
    <x v="1"/>
    <x v="2"/>
    <x v="1"/>
    <s v="Yes"/>
    <s v="No"/>
    <s v="Yes"/>
    <s v="Yes"/>
    <x v="1"/>
    <x v="1"/>
    <x v="2"/>
    <x v="0"/>
    <x v="2"/>
    <x v="67"/>
    <x v="2"/>
    <n v="7099"/>
    <x v="0"/>
  </r>
  <r>
    <s v="8028-Pnxhq"/>
    <x v="1"/>
    <x v="0"/>
    <x v="0"/>
    <x v="1"/>
    <x v="8"/>
    <x v="1"/>
    <x v="2"/>
    <x v="2"/>
    <s v="No Internet Service"/>
    <s v="No Internet Service"/>
    <s v="No Internet Service"/>
    <s v="No Internet Service"/>
    <x v="2"/>
    <x v="2"/>
    <x v="2"/>
    <x v="0"/>
    <x v="2"/>
    <x v="68"/>
    <x v="0"/>
    <n v="1424.6"/>
    <x v="0"/>
  </r>
  <r>
    <s v="5630-Ahzil"/>
    <x v="0"/>
    <x v="0"/>
    <x v="1"/>
    <x v="1"/>
    <x v="35"/>
    <x v="1"/>
    <x v="1"/>
    <x v="0"/>
    <s v="Yes"/>
    <s v="No"/>
    <s v="No"/>
    <s v="Yes"/>
    <x v="0"/>
    <x v="1"/>
    <x v="0"/>
    <x v="0"/>
    <x v="2"/>
    <x v="69"/>
    <x v="1"/>
    <n v="177.4"/>
    <x v="0"/>
  </r>
  <r>
    <s v="2673-Cxqeu"/>
    <x v="0"/>
    <x v="1"/>
    <x v="1"/>
    <x v="0"/>
    <x v="39"/>
    <x v="1"/>
    <x v="2"/>
    <x v="1"/>
    <s v="Yes"/>
    <s v="Yes"/>
    <s v="Yes"/>
    <s v="No"/>
    <x v="1"/>
    <x v="1"/>
    <x v="1"/>
    <x v="1"/>
    <x v="0"/>
    <x v="70"/>
    <x v="2"/>
    <n v="6139.5"/>
    <x v="0"/>
  </r>
  <r>
    <s v="6416-Jnvrk"/>
    <x v="0"/>
    <x v="0"/>
    <x v="1"/>
    <x v="0"/>
    <x v="25"/>
    <x v="1"/>
    <x v="1"/>
    <x v="0"/>
    <s v="No"/>
    <s v="No"/>
    <s v="No"/>
    <s v="No"/>
    <x v="0"/>
    <x v="1"/>
    <x v="1"/>
    <x v="1"/>
    <x v="3"/>
    <x v="71"/>
    <x v="1"/>
    <n v="2688.85"/>
    <x v="0"/>
  </r>
  <r>
    <s v="5590-Zskrv"/>
    <x v="0"/>
    <x v="0"/>
    <x v="0"/>
    <x v="1"/>
    <x v="4"/>
    <x v="1"/>
    <x v="1"/>
    <x v="0"/>
    <s v="Yes"/>
    <s v="Yes"/>
    <s v="No"/>
    <s v="No"/>
    <x v="0"/>
    <x v="0"/>
    <x v="0"/>
    <x v="1"/>
    <x v="1"/>
    <x v="72"/>
    <x v="1"/>
    <n v="482.25"/>
    <x v="0"/>
  </r>
  <r>
    <s v="0191-Zhskz"/>
    <x v="1"/>
    <x v="1"/>
    <x v="1"/>
    <x v="0"/>
    <x v="19"/>
    <x v="1"/>
    <x v="1"/>
    <x v="0"/>
    <s v="Yes"/>
    <s v="Yes"/>
    <s v="No"/>
    <s v="No"/>
    <x v="1"/>
    <x v="1"/>
    <x v="0"/>
    <x v="0"/>
    <x v="0"/>
    <x v="73"/>
    <x v="1"/>
    <n v="2111.3000000000002"/>
    <x v="0"/>
  </r>
  <r>
    <s v="3887-Pbqao"/>
    <x v="0"/>
    <x v="0"/>
    <x v="0"/>
    <x v="1"/>
    <x v="3"/>
    <x v="1"/>
    <x v="2"/>
    <x v="2"/>
    <s v="No Internet Service"/>
    <s v="No Internet Service"/>
    <s v="No Internet Service"/>
    <s v="No Internet Service"/>
    <x v="2"/>
    <x v="2"/>
    <x v="1"/>
    <x v="0"/>
    <x v="3"/>
    <x v="74"/>
    <x v="0"/>
    <n v="1216.5999999999999"/>
    <x v="0"/>
  </r>
  <r>
    <s v="5919-Tmrgd"/>
    <x v="0"/>
    <x v="0"/>
    <x v="1"/>
    <x v="1"/>
    <x v="0"/>
    <x v="1"/>
    <x v="1"/>
    <x v="1"/>
    <s v="No"/>
    <s v="No"/>
    <s v="No"/>
    <s v="No"/>
    <x v="1"/>
    <x v="0"/>
    <x v="0"/>
    <x v="0"/>
    <x v="0"/>
    <x v="75"/>
    <x v="1"/>
    <n v="79.349999999999994"/>
    <x v="1"/>
  </r>
  <r>
    <s v="8108-Uxrqn"/>
    <x v="0"/>
    <x v="0"/>
    <x v="0"/>
    <x v="1"/>
    <x v="26"/>
    <x v="0"/>
    <x v="0"/>
    <x v="0"/>
    <s v="Yes"/>
    <s v="No"/>
    <s v="No"/>
    <s v="No"/>
    <x v="1"/>
    <x v="1"/>
    <x v="0"/>
    <x v="1"/>
    <x v="0"/>
    <x v="76"/>
    <x v="0"/>
    <n v="565.35"/>
    <x v="0"/>
  </r>
  <r>
    <s v="9191-Myqkx"/>
    <x v="0"/>
    <x v="0"/>
    <x v="0"/>
    <x v="0"/>
    <x v="40"/>
    <x v="1"/>
    <x v="1"/>
    <x v="1"/>
    <s v="No"/>
    <s v="No"/>
    <s v="Yes"/>
    <s v="No"/>
    <x v="0"/>
    <x v="0"/>
    <x v="0"/>
    <x v="0"/>
    <x v="2"/>
    <x v="77"/>
    <x v="1"/>
    <n v="496.9"/>
    <x v="1"/>
  </r>
  <r>
    <s v="9919-Ylnng"/>
    <x v="0"/>
    <x v="0"/>
    <x v="1"/>
    <x v="0"/>
    <x v="41"/>
    <x v="1"/>
    <x v="1"/>
    <x v="1"/>
    <s v="No"/>
    <s v="Yes"/>
    <s v="Yes"/>
    <s v="Yes"/>
    <x v="1"/>
    <x v="1"/>
    <x v="0"/>
    <x v="0"/>
    <x v="2"/>
    <x v="78"/>
    <x v="2"/>
    <n v="4327.5"/>
    <x v="0"/>
  </r>
  <r>
    <s v="0318-Zopws"/>
    <x v="0"/>
    <x v="0"/>
    <x v="0"/>
    <x v="0"/>
    <x v="12"/>
    <x v="1"/>
    <x v="1"/>
    <x v="2"/>
    <s v="No Internet Service"/>
    <s v="No Internet Service"/>
    <s v="No Internet Service"/>
    <s v="No Internet Service"/>
    <x v="2"/>
    <x v="2"/>
    <x v="2"/>
    <x v="0"/>
    <x v="2"/>
    <x v="22"/>
    <x v="0"/>
    <n v="973.35"/>
    <x v="0"/>
  </r>
  <r>
    <s v="4445-Zjnmu"/>
    <x v="1"/>
    <x v="0"/>
    <x v="1"/>
    <x v="0"/>
    <x v="34"/>
    <x v="1"/>
    <x v="2"/>
    <x v="1"/>
    <s v="No"/>
    <s v="Yes"/>
    <s v="No"/>
    <s v="No"/>
    <x v="1"/>
    <x v="1"/>
    <x v="0"/>
    <x v="0"/>
    <x v="3"/>
    <x v="79"/>
    <x v="2"/>
    <n v="918.75"/>
    <x v="0"/>
  </r>
  <r>
    <s v="4808-Ynleu"/>
    <x v="0"/>
    <x v="0"/>
    <x v="0"/>
    <x v="0"/>
    <x v="42"/>
    <x v="1"/>
    <x v="1"/>
    <x v="0"/>
    <s v="Yes"/>
    <s v="No"/>
    <s v="No"/>
    <s v="No"/>
    <x v="1"/>
    <x v="0"/>
    <x v="1"/>
    <x v="0"/>
    <x v="2"/>
    <x v="80"/>
    <x v="1"/>
    <n v="2215.4499999999998"/>
    <x v="0"/>
  </r>
  <r>
    <s v="1862-Qrwpe"/>
    <x v="0"/>
    <x v="0"/>
    <x v="0"/>
    <x v="1"/>
    <x v="43"/>
    <x v="1"/>
    <x v="1"/>
    <x v="2"/>
    <s v="No Internet Service"/>
    <s v="No Internet Service"/>
    <s v="No Internet Service"/>
    <s v="No Internet Service"/>
    <x v="2"/>
    <x v="2"/>
    <x v="2"/>
    <x v="1"/>
    <x v="2"/>
    <x v="16"/>
    <x v="0"/>
    <n v="1057"/>
    <x v="0"/>
  </r>
  <r>
    <s v="2796-Nnufi"/>
    <x v="0"/>
    <x v="0"/>
    <x v="0"/>
    <x v="1"/>
    <x v="25"/>
    <x v="1"/>
    <x v="1"/>
    <x v="2"/>
    <s v="No Internet Service"/>
    <s v="No Internet Service"/>
    <s v="No Internet Service"/>
    <s v="No Internet Service"/>
    <x v="2"/>
    <x v="2"/>
    <x v="2"/>
    <x v="0"/>
    <x v="1"/>
    <x v="81"/>
    <x v="0"/>
    <n v="927.1"/>
    <x v="0"/>
  </r>
  <r>
    <s v="3016-Ksvcp"/>
    <x v="1"/>
    <x v="0"/>
    <x v="0"/>
    <x v="0"/>
    <x v="44"/>
    <x v="0"/>
    <x v="0"/>
    <x v="0"/>
    <s v="No"/>
    <s v="No"/>
    <s v="No"/>
    <s v="No"/>
    <x v="1"/>
    <x v="0"/>
    <x v="0"/>
    <x v="1"/>
    <x v="1"/>
    <x v="82"/>
    <x v="0"/>
    <n v="1009.25"/>
    <x v="0"/>
  </r>
  <r>
    <s v="4767-Hzzhq"/>
    <x v="1"/>
    <x v="0"/>
    <x v="0"/>
    <x v="1"/>
    <x v="19"/>
    <x v="1"/>
    <x v="1"/>
    <x v="1"/>
    <s v="No"/>
    <s v="Yes"/>
    <s v="Yes"/>
    <s v="No"/>
    <x v="0"/>
    <x v="0"/>
    <x v="0"/>
    <x v="1"/>
    <x v="2"/>
    <x v="83"/>
    <x v="1"/>
    <n v="2570.1999999999998"/>
    <x v="0"/>
  </r>
  <r>
    <s v="2424-Wvhpl"/>
    <x v="1"/>
    <x v="1"/>
    <x v="1"/>
    <x v="0"/>
    <x v="0"/>
    <x v="1"/>
    <x v="1"/>
    <x v="1"/>
    <s v="No"/>
    <s v="No"/>
    <s v="No"/>
    <s v="Yes"/>
    <x v="0"/>
    <x v="0"/>
    <x v="0"/>
    <x v="1"/>
    <x v="0"/>
    <x v="84"/>
    <x v="1"/>
    <n v="74.7"/>
    <x v="0"/>
  </r>
  <r>
    <s v="7233-Pahhl"/>
    <x v="1"/>
    <x v="0"/>
    <x v="0"/>
    <x v="1"/>
    <x v="33"/>
    <x v="1"/>
    <x v="2"/>
    <x v="0"/>
    <s v="Yes"/>
    <s v="No"/>
    <s v="Yes"/>
    <s v="Yes"/>
    <x v="1"/>
    <x v="1"/>
    <x v="2"/>
    <x v="0"/>
    <x v="1"/>
    <x v="85"/>
    <x v="1"/>
    <n v="5714.25"/>
    <x v="0"/>
  </r>
  <r>
    <s v="6067-Ngceu"/>
    <x v="0"/>
    <x v="0"/>
    <x v="1"/>
    <x v="0"/>
    <x v="45"/>
    <x v="1"/>
    <x v="2"/>
    <x v="1"/>
    <s v="Yes"/>
    <s v="Yes"/>
    <s v="Yes"/>
    <s v="No"/>
    <x v="1"/>
    <x v="1"/>
    <x v="0"/>
    <x v="0"/>
    <x v="3"/>
    <x v="86"/>
    <x v="2"/>
    <n v="7107"/>
    <x v="0"/>
  </r>
  <r>
    <s v="9848-Jqjtx"/>
    <x v="1"/>
    <x v="0"/>
    <x v="1"/>
    <x v="0"/>
    <x v="21"/>
    <x v="1"/>
    <x v="2"/>
    <x v="1"/>
    <s v="No"/>
    <s v="Yes"/>
    <s v="Yes"/>
    <s v="No"/>
    <x v="1"/>
    <x v="1"/>
    <x v="2"/>
    <x v="0"/>
    <x v="2"/>
    <x v="87"/>
    <x v="2"/>
    <n v="7459.05"/>
    <x v="0"/>
  </r>
  <r>
    <s v="8637-Xjivr"/>
    <x v="0"/>
    <x v="0"/>
    <x v="1"/>
    <x v="0"/>
    <x v="18"/>
    <x v="1"/>
    <x v="2"/>
    <x v="1"/>
    <s v="Yes"/>
    <s v="No"/>
    <s v="No"/>
    <s v="No"/>
    <x v="0"/>
    <x v="0"/>
    <x v="0"/>
    <x v="0"/>
    <x v="0"/>
    <x v="88"/>
    <x v="1"/>
    <n v="927.35"/>
    <x v="1"/>
  </r>
  <r>
    <s v="9803-Ftjcg"/>
    <x v="1"/>
    <x v="0"/>
    <x v="0"/>
    <x v="1"/>
    <x v="16"/>
    <x v="1"/>
    <x v="2"/>
    <x v="0"/>
    <s v="Yes"/>
    <s v="Yes"/>
    <s v="No"/>
    <s v="Yes"/>
    <x v="0"/>
    <x v="0"/>
    <x v="1"/>
    <x v="0"/>
    <x v="3"/>
    <x v="89"/>
    <x v="1"/>
    <n v="4748.7"/>
    <x v="0"/>
  </r>
  <r>
    <s v="0278-Yxoog"/>
    <x v="1"/>
    <x v="0"/>
    <x v="1"/>
    <x v="0"/>
    <x v="24"/>
    <x v="1"/>
    <x v="1"/>
    <x v="2"/>
    <s v="No Internet Service"/>
    <s v="No Internet Service"/>
    <s v="No Internet Service"/>
    <s v="No Internet Service"/>
    <x v="2"/>
    <x v="2"/>
    <x v="0"/>
    <x v="1"/>
    <x v="1"/>
    <x v="90"/>
    <x v="0"/>
    <n v="113.85"/>
    <x v="1"/>
  </r>
  <r>
    <s v="3212-Kxocr"/>
    <x v="1"/>
    <x v="0"/>
    <x v="1"/>
    <x v="0"/>
    <x v="15"/>
    <x v="1"/>
    <x v="1"/>
    <x v="2"/>
    <s v="No Internet Service"/>
    <s v="No Internet Service"/>
    <s v="No Internet Service"/>
    <s v="No Internet Service"/>
    <x v="2"/>
    <x v="2"/>
    <x v="2"/>
    <x v="1"/>
    <x v="2"/>
    <x v="91"/>
    <x v="0"/>
    <n v="1107.2"/>
    <x v="0"/>
  </r>
  <r>
    <s v="4598-Xlknj"/>
    <x v="0"/>
    <x v="1"/>
    <x v="0"/>
    <x v="0"/>
    <x v="13"/>
    <x v="1"/>
    <x v="1"/>
    <x v="1"/>
    <s v="No"/>
    <s v="Yes"/>
    <s v="Yes"/>
    <s v="No"/>
    <x v="1"/>
    <x v="1"/>
    <x v="0"/>
    <x v="0"/>
    <x v="0"/>
    <x v="92"/>
    <x v="2"/>
    <n v="2514.5"/>
    <x v="1"/>
  </r>
  <r>
    <s v="6380-Arceh"/>
    <x v="1"/>
    <x v="0"/>
    <x v="1"/>
    <x v="0"/>
    <x v="0"/>
    <x v="1"/>
    <x v="1"/>
    <x v="2"/>
    <s v="No Internet Service"/>
    <s v="No Internet Service"/>
    <s v="No Internet Service"/>
    <s v="No Internet Service"/>
    <x v="2"/>
    <x v="2"/>
    <x v="0"/>
    <x v="1"/>
    <x v="1"/>
    <x v="33"/>
    <x v="0"/>
    <n v="20.2"/>
    <x v="0"/>
  </r>
  <r>
    <s v="3679-Xaspy"/>
    <x v="0"/>
    <x v="0"/>
    <x v="0"/>
    <x v="1"/>
    <x v="0"/>
    <x v="1"/>
    <x v="1"/>
    <x v="2"/>
    <s v="No Internet Service"/>
    <s v="No Internet Service"/>
    <s v="No Internet Service"/>
    <s v="No Internet Service"/>
    <x v="2"/>
    <x v="2"/>
    <x v="0"/>
    <x v="1"/>
    <x v="0"/>
    <x v="93"/>
    <x v="0"/>
    <n v="19.45"/>
    <x v="0"/>
  </r>
  <r>
    <s v="7123-Wquhx"/>
    <x v="1"/>
    <x v="0"/>
    <x v="1"/>
    <x v="0"/>
    <x v="46"/>
    <x v="1"/>
    <x v="2"/>
    <x v="1"/>
    <s v="No"/>
    <s v="No"/>
    <s v="Yes"/>
    <s v="Yes"/>
    <x v="1"/>
    <x v="0"/>
    <x v="1"/>
    <x v="1"/>
    <x v="2"/>
    <x v="94"/>
    <x v="2"/>
    <n v="3605.6"/>
    <x v="0"/>
  </r>
  <r>
    <s v="5386-Thslq"/>
    <x v="0"/>
    <x v="1"/>
    <x v="0"/>
    <x v="0"/>
    <x v="33"/>
    <x v="0"/>
    <x v="0"/>
    <x v="0"/>
    <s v="No"/>
    <s v="Yes"/>
    <s v="Yes"/>
    <s v="No"/>
    <x v="1"/>
    <x v="0"/>
    <x v="1"/>
    <x v="1"/>
    <x v="2"/>
    <x v="95"/>
    <x v="0"/>
    <n v="3027.25"/>
    <x v="0"/>
  </r>
  <r>
    <s v="3192-Nqeca"/>
    <x v="1"/>
    <x v="0"/>
    <x v="0"/>
    <x v="0"/>
    <x v="47"/>
    <x v="1"/>
    <x v="2"/>
    <x v="1"/>
    <s v="No"/>
    <s v="Yes"/>
    <s v="Yes"/>
    <s v="Yes"/>
    <x v="1"/>
    <x v="1"/>
    <x v="2"/>
    <x v="0"/>
    <x v="2"/>
    <x v="96"/>
    <x v="2"/>
    <n v="7611.85"/>
    <x v="1"/>
  </r>
  <r>
    <s v="6180-Ybiqi"/>
    <x v="1"/>
    <x v="0"/>
    <x v="1"/>
    <x v="0"/>
    <x v="24"/>
    <x v="0"/>
    <x v="0"/>
    <x v="0"/>
    <s v="No"/>
    <s v="No"/>
    <s v="No"/>
    <s v="No"/>
    <x v="0"/>
    <x v="0"/>
    <x v="0"/>
    <x v="1"/>
    <x v="1"/>
    <x v="97"/>
    <x v="0"/>
    <n v="100.2"/>
    <x v="0"/>
  </r>
  <r>
    <s v="6728-Dkuco"/>
    <x v="0"/>
    <x v="0"/>
    <x v="0"/>
    <x v="1"/>
    <x v="21"/>
    <x v="1"/>
    <x v="2"/>
    <x v="1"/>
    <s v="Yes"/>
    <s v="Yes"/>
    <s v="No"/>
    <s v="No"/>
    <x v="1"/>
    <x v="1"/>
    <x v="1"/>
    <x v="0"/>
    <x v="0"/>
    <x v="98"/>
    <x v="2"/>
    <n v="7303.05"/>
    <x v="0"/>
  </r>
  <r>
    <s v="9750-Boohv"/>
    <x v="0"/>
    <x v="0"/>
    <x v="1"/>
    <x v="0"/>
    <x v="48"/>
    <x v="0"/>
    <x v="0"/>
    <x v="0"/>
    <s v="Yes"/>
    <s v="No"/>
    <s v="No"/>
    <s v="No"/>
    <x v="0"/>
    <x v="0"/>
    <x v="1"/>
    <x v="1"/>
    <x v="1"/>
    <x v="99"/>
    <x v="0"/>
    <n v="927.65"/>
    <x v="0"/>
  </r>
  <r>
    <s v="8597-Cwyhh"/>
    <x v="1"/>
    <x v="0"/>
    <x v="1"/>
    <x v="0"/>
    <x v="29"/>
    <x v="1"/>
    <x v="2"/>
    <x v="1"/>
    <s v="No"/>
    <s v="No"/>
    <s v="No"/>
    <s v="No"/>
    <x v="1"/>
    <x v="1"/>
    <x v="1"/>
    <x v="1"/>
    <x v="1"/>
    <x v="100"/>
    <x v="2"/>
    <n v="3921.3"/>
    <x v="0"/>
  </r>
  <r>
    <s v="2848-Yxsmw"/>
    <x v="1"/>
    <x v="0"/>
    <x v="0"/>
    <x v="1"/>
    <x v="21"/>
    <x v="1"/>
    <x v="1"/>
    <x v="2"/>
    <s v="No Internet Service"/>
    <s v="No Internet Service"/>
    <s v="No Internet Service"/>
    <s v="No Internet Service"/>
    <x v="2"/>
    <x v="2"/>
    <x v="2"/>
    <x v="1"/>
    <x v="3"/>
    <x v="101"/>
    <x v="0"/>
    <n v="1363.25"/>
    <x v="0"/>
  </r>
  <r>
    <s v="0486-Heczi"/>
    <x v="1"/>
    <x v="0"/>
    <x v="0"/>
    <x v="0"/>
    <x v="49"/>
    <x v="1"/>
    <x v="2"/>
    <x v="1"/>
    <s v="Yes"/>
    <s v="Yes"/>
    <s v="No"/>
    <s v="No"/>
    <x v="1"/>
    <x v="0"/>
    <x v="0"/>
    <x v="0"/>
    <x v="0"/>
    <x v="102"/>
    <x v="2"/>
    <n v="5238.8999999999996"/>
    <x v="1"/>
  </r>
  <r>
    <s v="4549-Zdqyy"/>
    <x v="0"/>
    <x v="0"/>
    <x v="1"/>
    <x v="0"/>
    <x v="15"/>
    <x v="1"/>
    <x v="1"/>
    <x v="0"/>
    <s v="Yes"/>
    <s v="No"/>
    <s v="Yes"/>
    <s v="Yes"/>
    <x v="0"/>
    <x v="0"/>
    <x v="1"/>
    <x v="1"/>
    <x v="3"/>
    <x v="103"/>
    <x v="1"/>
    <n v="3042.25"/>
    <x v="0"/>
  </r>
  <r>
    <s v="5712-Ahqnn"/>
    <x v="0"/>
    <x v="0"/>
    <x v="1"/>
    <x v="0"/>
    <x v="29"/>
    <x v="1"/>
    <x v="1"/>
    <x v="1"/>
    <s v="No"/>
    <s v="Yes"/>
    <s v="Yes"/>
    <s v="No"/>
    <x v="1"/>
    <x v="0"/>
    <x v="0"/>
    <x v="0"/>
    <x v="0"/>
    <x v="104"/>
    <x v="2"/>
    <n v="3954.1"/>
    <x v="0"/>
  </r>
  <r>
    <s v="4846-Whafz"/>
    <x v="0"/>
    <x v="1"/>
    <x v="0"/>
    <x v="0"/>
    <x v="50"/>
    <x v="1"/>
    <x v="2"/>
    <x v="1"/>
    <s v="No"/>
    <s v="No"/>
    <s v="No"/>
    <s v="No"/>
    <x v="0"/>
    <x v="0"/>
    <x v="0"/>
    <x v="0"/>
    <x v="0"/>
    <x v="105"/>
    <x v="1"/>
    <n v="2868.15"/>
    <x v="1"/>
  </r>
  <r>
    <s v="5256-Skjgo"/>
    <x v="0"/>
    <x v="0"/>
    <x v="0"/>
    <x v="1"/>
    <x v="38"/>
    <x v="0"/>
    <x v="0"/>
    <x v="0"/>
    <s v="No"/>
    <s v="Yes"/>
    <s v="No"/>
    <s v="Yes"/>
    <x v="1"/>
    <x v="1"/>
    <x v="2"/>
    <x v="0"/>
    <x v="0"/>
    <x v="106"/>
    <x v="1"/>
    <n v="3423.5"/>
    <x v="0"/>
  </r>
  <r>
    <s v="3071-Vbypo"/>
    <x v="1"/>
    <x v="0"/>
    <x v="0"/>
    <x v="1"/>
    <x v="35"/>
    <x v="1"/>
    <x v="1"/>
    <x v="1"/>
    <s v="Yes"/>
    <s v="Yes"/>
    <s v="No"/>
    <s v="No"/>
    <x v="1"/>
    <x v="0"/>
    <x v="0"/>
    <x v="1"/>
    <x v="0"/>
    <x v="107"/>
    <x v="2"/>
    <n v="248.4"/>
    <x v="0"/>
  </r>
  <r>
    <s v="9560-Bbzxk"/>
    <x v="0"/>
    <x v="0"/>
    <x v="1"/>
    <x v="0"/>
    <x v="51"/>
    <x v="0"/>
    <x v="0"/>
    <x v="0"/>
    <s v="Yes"/>
    <s v="No"/>
    <s v="No"/>
    <s v="No"/>
    <x v="0"/>
    <x v="0"/>
    <x v="2"/>
    <x v="1"/>
    <x v="2"/>
    <x v="108"/>
    <x v="0"/>
    <n v="1126.3499999999999"/>
    <x v="0"/>
  </r>
  <r>
    <s v="5299-Ruloa"/>
    <x v="0"/>
    <x v="0"/>
    <x v="0"/>
    <x v="1"/>
    <x v="6"/>
    <x v="1"/>
    <x v="2"/>
    <x v="1"/>
    <s v="Yes"/>
    <s v="No"/>
    <s v="No"/>
    <s v="No"/>
    <x v="1"/>
    <x v="1"/>
    <x v="0"/>
    <x v="0"/>
    <x v="0"/>
    <x v="109"/>
    <x v="2"/>
    <n v="1064.6500000000001"/>
    <x v="1"/>
  </r>
  <r>
    <s v="8402-Ooohj"/>
    <x v="0"/>
    <x v="0"/>
    <x v="1"/>
    <x v="0"/>
    <x v="52"/>
    <x v="1"/>
    <x v="1"/>
    <x v="2"/>
    <s v="No Internet Service"/>
    <s v="No Internet Service"/>
    <s v="No Internet Service"/>
    <s v="No Internet Service"/>
    <x v="2"/>
    <x v="2"/>
    <x v="2"/>
    <x v="1"/>
    <x v="1"/>
    <x v="16"/>
    <x v="0"/>
    <n v="835.15"/>
    <x v="0"/>
  </r>
  <r>
    <s v="9445-Zueqe"/>
    <x v="1"/>
    <x v="0"/>
    <x v="0"/>
    <x v="1"/>
    <x v="23"/>
    <x v="1"/>
    <x v="2"/>
    <x v="1"/>
    <s v="No"/>
    <s v="Yes"/>
    <s v="No"/>
    <s v="Yes"/>
    <x v="0"/>
    <x v="0"/>
    <x v="0"/>
    <x v="0"/>
    <x v="3"/>
    <x v="110"/>
    <x v="2"/>
    <n v="2151.6"/>
    <x v="0"/>
  </r>
  <r>
    <s v="1091-Sozga"/>
    <x v="0"/>
    <x v="0"/>
    <x v="0"/>
    <x v="1"/>
    <x v="39"/>
    <x v="1"/>
    <x v="2"/>
    <x v="1"/>
    <s v="No"/>
    <s v="No"/>
    <s v="Yes"/>
    <s v="No"/>
    <x v="1"/>
    <x v="1"/>
    <x v="1"/>
    <x v="0"/>
    <x v="3"/>
    <x v="111"/>
    <x v="2"/>
    <n v="5515.45"/>
    <x v="0"/>
  </r>
  <r>
    <s v="2928-Hldba"/>
    <x v="0"/>
    <x v="0"/>
    <x v="1"/>
    <x v="0"/>
    <x v="53"/>
    <x v="1"/>
    <x v="1"/>
    <x v="2"/>
    <s v="No Internet Service"/>
    <s v="No Internet Service"/>
    <s v="No Internet Service"/>
    <s v="No Internet Service"/>
    <x v="2"/>
    <x v="2"/>
    <x v="0"/>
    <x v="1"/>
    <x v="1"/>
    <x v="112"/>
    <x v="0"/>
    <n v="112.75"/>
    <x v="0"/>
  </r>
  <r>
    <s v="0404-Swrvg"/>
    <x v="1"/>
    <x v="0"/>
    <x v="1"/>
    <x v="0"/>
    <x v="35"/>
    <x v="1"/>
    <x v="2"/>
    <x v="1"/>
    <s v="No"/>
    <s v="No"/>
    <s v="No"/>
    <s v="No"/>
    <x v="0"/>
    <x v="0"/>
    <x v="0"/>
    <x v="0"/>
    <x v="0"/>
    <x v="113"/>
    <x v="1"/>
    <n v="229.55"/>
    <x v="1"/>
  </r>
  <r>
    <s v="6497-Tilvl"/>
    <x v="0"/>
    <x v="0"/>
    <x v="0"/>
    <x v="1"/>
    <x v="40"/>
    <x v="1"/>
    <x v="1"/>
    <x v="0"/>
    <s v="Yes"/>
    <s v="No"/>
    <s v="No"/>
    <s v="No"/>
    <x v="0"/>
    <x v="0"/>
    <x v="0"/>
    <x v="1"/>
    <x v="1"/>
    <x v="114"/>
    <x v="0"/>
    <n v="350.35"/>
    <x v="0"/>
  </r>
  <r>
    <s v="7219-Tlzho"/>
    <x v="0"/>
    <x v="0"/>
    <x v="0"/>
    <x v="1"/>
    <x v="54"/>
    <x v="1"/>
    <x v="1"/>
    <x v="2"/>
    <s v="No Internet Service"/>
    <s v="No Internet Service"/>
    <s v="No Internet Service"/>
    <s v="No Internet Service"/>
    <x v="2"/>
    <x v="2"/>
    <x v="0"/>
    <x v="1"/>
    <x v="1"/>
    <x v="115"/>
    <x v="0"/>
    <n v="62.9"/>
    <x v="0"/>
  </r>
  <r>
    <s v="4622-Ynkij"/>
    <x v="1"/>
    <x v="0"/>
    <x v="1"/>
    <x v="0"/>
    <x v="55"/>
    <x v="1"/>
    <x v="1"/>
    <x v="1"/>
    <s v="Yes"/>
    <s v="No"/>
    <s v="No"/>
    <s v="Yes"/>
    <x v="1"/>
    <x v="0"/>
    <x v="2"/>
    <x v="0"/>
    <x v="0"/>
    <x v="116"/>
    <x v="2"/>
    <n v="3027.65"/>
    <x v="0"/>
  </r>
  <r>
    <s v="4412-Yltkf"/>
    <x v="0"/>
    <x v="1"/>
    <x v="1"/>
    <x v="0"/>
    <x v="23"/>
    <x v="1"/>
    <x v="2"/>
    <x v="1"/>
    <s v="No"/>
    <s v="No"/>
    <s v="Yes"/>
    <s v="No"/>
    <x v="0"/>
    <x v="0"/>
    <x v="0"/>
    <x v="0"/>
    <x v="0"/>
    <x v="117"/>
    <x v="1"/>
    <n v="2135.5"/>
    <x v="1"/>
  </r>
  <r>
    <s v="6734-Psbaw"/>
    <x v="1"/>
    <x v="0"/>
    <x v="0"/>
    <x v="0"/>
    <x v="21"/>
    <x v="1"/>
    <x v="2"/>
    <x v="2"/>
    <s v="No Internet Service"/>
    <s v="No Internet Service"/>
    <s v="No Internet Service"/>
    <s v="No Internet Service"/>
    <x v="2"/>
    <x v="2"/>
    <x v="2"/>
    <x v="0"/>
    <x v="2"/>
    <x v="118"/>
    <x v="0"/>
    <n v="1723.95"/>
    <x v="0"/>
  </r>
  <r>
    <s v="3930-Zgwve"/>
    <x v="1"/>
    <x v="0"/>
    <x v="1"/>
    <x v="0"/>
    <x v="0"/>
    <x v="1"/>
    <x v="1"/>
    <x v="2"/>
    <s v="No Internet Service"/>
    <s v="No Internet Service"/>
    <s v="No Internet Service"/>
    <s v="No Internet Service"/>
    <x v="2"/>
    <x v="2"/>
    <x v="0"/>
    <x v="1"/>
    <x v="1"/>
    <x v="119"/>
    <x v="0"/>
    <n v="19.75"/>
    <x v="0"/>
  </r>
  <r>
    <s v="2639-Ugmaz"/>
    <x v="1"/>
    <x v="1"/>
    <x v="1"/>
    <x v="0"/>
    <x v="16"/>
    <x v="0"/>
    <x v="0"/>
    <x v="0"/>
    <s v="Yes"/>
    <s v="Yes"/>
    <s v="No"/>
    <s v="No"/>
    <x v="1"/>
    <x v="1"/>
    <x v="1"/>
    <x v="0"/>
    <x v="0"/>
    <x v="120"/>
    <x v="1"/>
    <n v="3985.35"/>
    <x v="0"/>
  </r>
  <r>
    <s v="2876-Gzyzc"/>
    <x v="0"/>
    <x v="0"/>
    <x v="1"/>
    <x v="0"/>
    <x v="9"/>
    <x v="1"/>
    <x v="2"/>
    <x v="1"/>
    <s v="No"/>
    <s v="No"/>
    <s v="No"/>
    <s v="No"/>
    <x v="0"/>
    <x v="1"/>
    <x v="0"/>
    <x v="0"/>
    <x v="0"/>
    <x v="121"/>
    <x v="2"/>
    <n v="1215.6500000000001"/>
    <x v="0"/>
  </r>
  <r>
    <s v="6207-Wiolx"/>
    <x v="0"/>
    <x v="0"/>
    <x v="0"/>
    <x v="1"/>
    <x v="13"/>
    <x v="0"/>
    <x v="0"/>
    <x v="0"/>
    <s v="Yes"/>
    <s v="Yes"/>
    <s v="Yes"/>
    <s v="No"/>
    <x v="1"/>
    <x v="1"/>
    <x v="0"/>
    <x v="0"/>
    <x v="3"/>
    <x v="122"/>
    <x v="1"/>
    <n v="1502.65"/>
    <x v="1"/>
  </r>
  <r>
    <s v="8587-Xyzsf"/>
    <x v="1"/>
    <x v="0"/>
    <x v="1"/>
    <x v="0"/>
    <x v="56"/>
    <x v="1"/>
    <x v="1"/>
    <x v="0"/>
    <s v="No"/>
    <s v="No"/>
    <s v="No"/>
    <s v="Yes"/>
    <x v="0"/>
    <x v="0"/>
    <x v="2"/>
    <x v="1"/>
    <x v="2"/>
    <x v="76"/>
    <x v="0"/>
    <n v="3260.1"/>
    <x v="0"/>
  </r>
  <r>
    <s v="3091-Fyhki"/>
    <x v="1"/>
    <x v="0"/>
    <x v="1"/>
    <x v="0"/>
    <x v="0"/>
    <x v="0"/>
    <x v="0"/>
    <x v="0"/>
    <s v="No"/>
    <s v="No"/>
    <s v="No"/>
    <s v="No"/>
    <x v="0"/>
    <x v="1"/>
    <x v="0"/>
    <x v="0"/>
    <x v="0"/>
    <x v="123"/>
    <x v="0"/>
    <n v="35.450000000000003"/>
    <x v="1"/>
  </r>
  <r>
    <s v="2372-Hwuhi"/>
    <x v="1"/>
    <x v="0"/>
    <x v="1"/>
    <x v="0"/>
    <x v="2"/>
    <x v="1"/>
    <x v="1"/>
    <x v="0"/>
    <s v="No"/>
    <s v="No"/>
    <s v="No"/>
    <s v="No"/>
    <x v="0"/>
    <x v="0"/>
    <x v="0"/>
    <x v="1"/>
    <x v="0"/>
    <x v="124"/>
    <x v="0"/>
    <n v="81.25"/>
    <x v="1"/>
  </r>
  <r>
    <s v="7799-Lgrdp"/>
    <x v="0"/>
    <x v="0"/>
    <x v="1"/>
    <x v="0"/>
    <x v="29"/>
    <x v="1"/>
    <x v="2"/>
    <x v="2"/>
    <s v="No Internet Service"/>
    <s v="No Internet Service"/>
    <s v="No Internet Service"/>
    <s v="No Internet Service"/>
    <x v="2"/>
    <x v="2"/>
    <x v="2"/>
    <x v="0"/>
    <x v="3"/>
    <x v="125"/>
    <x v="0"/>
    <n v="1188.2"/>
    <x v="0"/>
  </r>
  <r>
    <s v="7850-Vwjuu"/>
    <x v="0"/>
    <x v="0"/>
    <x v="1"/>
    <x v="0"/>
    <x v="57"/>
    <x v="1"/>
    <x v="1"/>
    <x v="1"/>
    <s v="Yes"/>
    <s v="No"/>
    <s v="No"/>
    <s v="No"/>
    <x v="0"/>
    <x v="0"/>
    <x v="0"/>
    <x v="0"/>
    <x v="2"/>
    <x v="126"/>
    <x v="1"/>
    <n v="1778.5"/>
    <x v="0"/>
  </r>
  <r>
    <s v="3774-Vbnxy"/>
    <x v="0"/>
    <x v="0"/>
    <x v="0"/>
    <x v="1"/>
    <x v="38"/>
    <x v="1"/>
    <x v="1"/>
    <x v="2"/>
    <s v="No Internet Service"/>
    <s v="No Internet Service"/>
    <s v="No Internet Service"/>
    <s v="No Internet Service"/>
    <x v="2"/>
    <x v="2"/>
    <x v="2"/>
    <x v="1"/>
    <x v="1"/>
    <x v="33"/>
    <x v="0"/>
    <n v="1277.75"/>
    <x v="0"/>
  </r>
  <r>
    <s v="6217-Kdywc"/>
    <x v="1"/>
    <x v="0"/>
    <x v="1"/>
    <x v="1"/>
    <x v="58"/>
    <x v="1"/>
    <x v="1"/>
    <x v="2"/>
    <s v="No Internet Service"/>
    <s v="No Internet Service"/>
    <s v="No Internet Service"/>
    <s v="No Internet Service"/>
    <x v="2"/>
    <x v="2"/>
    <x v="2"/>
    <x v="0"/>
    <x v="1"/>
    <x v="127"/>
    <x v="0"/>
    <n v="1170.55"/>
    <x v="0"/>
  </r>
  <r>
    <s v="0390-Dcfdq"/>
    <x v="0"/>
    <x v="1"/>
    <x v="0"/>
    <x v="0"/>
    <x v="0"/>
    <x v="1"/>
    <x v="1"/>
    <x v="1"/>
    <s v="No"/>
    <s v="No"/>
    <s v="No"/>
    <s v="No"/>
    <x v="0"/>
    <x v="0"/>
    <x v="0"/>
    <x v="0"/>
    <x v="1"/>
    <x v="128"/>
    <x v="1"/>
    <n v="70.45"/>
    <x v="1"/>
  </r>
  <r>
    <s v="3146-Msegf"/>
    <x v="0"/>
    <x v="1"/>
    <x v="0"/>
    <x v="1"/>
    <x v="21"/>
    <x v="1"/>
    <x v="2"/>
    <x v="0"/>
    <s v="Yes"/>
    <s v="Yes"/>
    <s v="Yes"/>
    <s v="Yes"/>
    <x v="1"/>
    <x v="1"/>
    <x v="2"/>
    <x v="0"/>
    <x v="3"/>
    <x v="129"/>
    <x v="2"/>
    <n v="6425.65"/>
    <x v="0"/>
  </r>
  <r>
    <s v="4080-Ogpjl"/>
    <x v="0"/>
    <x v="0"/>
    <x v="1"/>
    <x v="0"/>
    <x v="4"/>
    <x v="1"/>
    <x v="2"/>
    <x v="0"/>
    <s v="Yes"/>
    <s v="No"/>
    <s v="No"/>
    <s v="Yes"/>
    <x v="0"/>
    <x v="1"/>
    <x v="0"/>
    <x v="1"/>
    <x v="0"/>
    <x v="130"/>
    <x v="1"/>
    <n v="563.65"/>
    <x v="1"/>
  </r>
  <r>
    <s v="1095-Wgngg"/>
    <x v="0"/>
    <x v="0"/>
    <x v="0"/>
    <x v="0"/>
    <x v="59"/>
    <x v="1"/>
    <x v="2"/>
    <x v="1"/>
    <s v="No"/>
    <s v="Yes"/>
    <s v="No"/>
    <s v="No"/>
    <x v="1"/>
    <x v="1"/>
    <x v="2"/>
    <x v="0"/>
    <x v="2"/>
    <x v="131"/>
    <x v="2"/>
    <n v="5971.25"/>
    <x v="0"/>
  </r>
  <r>
    <s v="2636-Sjdou"/>
    <x v="1"/>
    <x v="0"/>
    <x v="1"/>
    <x v="0"/>
    <x v="38"/>
    <x v="1"/>
    <x v="2"/>
    <x v="1"/>
    <s v="Yes"/>
    <s v="Yes"/>
    <s v="No"/>
    <s v="No"/>
    <x v="0"/>
    <x v="0"/>
    <x v="1"/>
    <x v="0"/>
    <x v="3"/>
    <x v="132"/>
    <x v="2"/>
    <n v="5289.05"/>
    <x v="0"/>
  </r>
  <r>
    <s v="1131-Qqzeb"/>
    <x v="1"/>
    <x v="1"/>
    <x v="0"/>
    <x v="0"/>
    <x v="16"/>
    <x v="1"/>
    <x v="2"/>
    <x v="2"/>
    <s v="No Internet Service"/>
    <s v="No Internet Service"/>
    <s v="No Internet Service"/>
    <s v="No Internet Service"/>
    <x v="2"/>
    <x v="2"/>
    <x v="2"/>
    <x v="1"/>
    <x v="2"/>
    <x v="133"/>
    <x v="0"/>
    <n v="1756.2"/>
    <x v="0"/>
  </r>
  <r>
    <s v="5716-Ezxzn"/>
    <x v="0"/>
    <x v="0"/>
    <x v="0"/>
    <x v="1"/>
    <x v="45"/>
    <x v="1"/>
    <x v="2"/>
    <x v="1"/>
    <s v="Yes"/>
    <s v="Yes"/>
    <s v="No"/>
    <s v="Yes"/>
    <x v="1"/>
    <x v="0"/>
    <x v="2"/>
    <x v="0"/>
    <x v="3"/>
    <x v="134"/>
    <x v="2"/>
    <n v="6416.7"/>
    <x v="0"/>
  </r>
  <r>
    <s v="6837-Bjydq"/>
    <x v="1"/>
    <x v="0"/>
    <x v="1"/>
    <x v="0"/>
    <x v="35"/>
    <x v="1"/>
    <x v="1"/>
    <x v="2"/>
    <s v="No Internet Service"/>
    <s v="No Internet Service"/>
    <s v="No Internet Service"/>
    <s v="No Internet Service"/>
    <x v="2"/>
    <x v="2"/>
    <x v="1"/>
    <x v="1"/>
    <x v="1"/>
    <x v="127"/>
    <x v="0"/>
    <n v="61.35"/>
    <x v="0"/>
  </r>
  <r>
    <s v="2135-Rxihg"/>
    <x v="1"/>
    <x v="0"/>
    <x v="1"/>
    <x v="0"/>
    <x v="0"/>
    <x v="1"/>
    <x v="1"/>
    <x v="0"/>
    <s v="No"/>
    <s v="No"/>
    <s v="No"/>
    <s v="No"/>
    <x v="0"/>
    <x v="0"/>
    <x v="0"/>
    <x v="0"/>
    <x v="0"/>
    <x v="135"/>
    <x v="0"/>
    <n v="45.65"/>
    <x v="1"/>
  </r>
  <r>
    <s v="6440-Dkqge"/>
    <x v="1"/>
    <x v="0"/>
    <x v="1"/>
    <x v="1"/>
    <x v="19"/>
    <x v="1"/>
    <x v="1"/>
    <x v="0"/>
    <s v="No"/>
    <s v="Yes"/>
    <s v="Yes"/>
    <s v="No"/>
    <x v="1"/>
    <x v="0"/>
    <x v="1"/>
    <x v="1"/>
    <x v="3"/>
    <x v="69"/>
    <x v="1"/>
    <n v="1929.95"/>
    <x v="0"/>
  </r>
  <r>
    <s v="3466-Byavd"/>
    <x v="1"/>
    <x v="0"/>
    <x v="0"/>
    <x v="1"/>
    <x v="30"/>
    <x v="1"/>
    <x v="1"/>
    <x v="0"/>
    <s v="No"/>
    <s v="Yes"/>
    <s v="Yes"/>
    <s v="Yes"/>
    <x v="0"/>
    <x v="1"/>
    <x v="0"/>
    <x v="0"/>
    <x v="1"/>
    <x v="51"/>
    <x v="1"/>
    <n v="1071.4000000000001"/>
    <x v="0"/>
  </r>
  <r>
    <s v="3780-Yvmfa"/>
    <x v="0"/>
    <x v="0"/>
    <x v="0"/>
    <x v="1"/>
    <x v="4"/>
    <x v="1"/>
    <x v="1"/>
    <x v="0"/>
    <s v="No"/>
    <s v="No"/>
    <s v="No"/>
    <s v="Yes"/>
    <x v="1"/>
    <x v="1"/>
    <x v="0"/>
    <x v="0"/>
    <x v="0"/>
    <x v="136"/>
    <x v="1"/>
    <n v="564.35"/>
    <x v="0"/>
  </r>
  <r>
    <s v="3874-Eqoep"/>
    <x v="1"/>
    <x v="0"/>
    <x v="1"/>
    <x v="0"/>
    <x v="40"/>
    <x v="1"/>
    <x v="2"/>
    <x v="1"/>
    <s v="No"/>
    <s v="No"/>
    <s v="No"/>
    <s v="No"/>
    <x v="1"/>
    <x v="1"/>
    <x v="0"/>
    <x v="1"/>
    <x v="1"/>
    <x v="94"/>
    <x v="2"/>
    <n v="655.5"/>
    <x v="1"/>
  </r>
  <r>
    <s v="1679-Jrfbr"/>
    <x v="0"/>
    <x v="0"/>
    <x v="0"/>
    <x v="1"/>
    <x v="27"/>
    <x v="1"/>
    <x v="2"/>
    <x v="1"/>
    <s v="Yes"/>
    <s v="Yes"/>
    <s v="Yes"/>
    <s v="No"/>
    <x v="1"/>
    <x v="1"/>
    <x v="1"/>
    <x v="0"/>
    <x v="3"/>
    <x v="137"/>
    <x v="2"/>
    <n v="7930.55"/>
    <x v="0"/>
  </r>
  <r>
    <s v="9073-Zziay"/>
    <x v="1"/>
    <x v="0"/>
    <x v="0"/>
    <x v="1"/>
    <x v="8"/>
    <x v="1"/>
    <x v="1"/>
    <x v="0"/>
    <s v="Yes"/>
    <s v="Yes"/>
    <s v="Yes"/>
    <s v="Yes"/>
    <x v="1"/>
    <x v="1"/>
    <x v="2"/>
    <x v="1"/>
    <x v="0"/>
    <x v="138"/>
    <x v="2"/>
    <n v="5215.25"/>
    <x v="0"/>
  </r>
  <r>
    <s v="3077-Rsntj"/>
    <x v="0"/>
    <x v="0"/>
    <x v="0"/>
    <x v="1"/>
    <x v="53"/>
    <x v="1"/>
    <x v="1"/>
    <x v="2"/>
    <s v="No Internet Service"/>
    <s v="No Internet Service"/>
    <s v="No Internet Service"/>
    <s v="No Internet Service"/>
    <x v="2"/>
    <x v="2"/>
    <x v="0"/>
    <x v="1"/>
    <x v="1"/>
    <x v="139"/>
    <x v="0"/>
    <n v="113.5"/>
    <x v="0"/>
  </r>
  <r>
    <s v="6551-Gnydg"/>
    <x v="0"/>
    <x v="0"/>
    <x v="0"/>
    <x v="1"/>
    <x v="60"/>
    <x v="1"/>
    <x v="1"/>
    <x v="1"/>
    <s v="No"/>
    <s v="No"/>
    <s v="No"/>
    <s v="No"/>
    <x v="0"/>
    <x v="1"/>
    <x v="0"/>
    <x v="0"/>
    <x v="2"/>
    <x v="140"/>
    <x v="1"/>
    <n v="1152.8"/>
    <x v="0"/>
  </r>
  <r>
    <s v="9167-Apmxz"/>
    <x v="0"/>
    <x v="0"/>
    <x v="1"/>
    <x v="0"/>
    <x v="5"/>
    <x v="1"/>
    <x v="2"/>
    <x v="1"/>
    <s v="No"/>
    <s v="No"/>
    <s v="No"/>
    <s v="No"/>
    <x v="1"/>
    <x v="0"/>
    <x v="0"/>
    <x v="0"/>
    <x v="2"/>
    <x v="141"/>
    <x v="2"/>
    <n v="1821.95"/>
    <x v="0"/>
  </r>
  <r>
    <s v="2749-Ctkaj"/>
    <x v="1"/>
    <x v="0"/>
    <x v="0"/>
    <x v="1"/>
    <x v="5"/>
    <x v="1"/>
    <x v="1"/>
    <x v="2"/>
    <s v="No Internet Service"/>
    <s v="No Internet Service"/>
    <s v="No Internet Service"/>
    <s v="No Internet Service"/>
    <x v="2"/>
    <x v="2"/>
    <x v="1"/>
    <x v="1"/>
    <x v="1"/>
    <x v="22"/>
    <x v="0"/>
    <n v="419.9"/>
    <x v="0"/>
  </r>
  <r>
    <s v="6371-Nzyeg"/>
    <x v="1"/>
    <x v="0"/>
    <x v="0"/>
    <x v="1"/>
    <x v="10"/>
    <x v="1"/>
    <x v="1"/>
    <x v="0"/>
    <s v="Yes"/>
    <s v="No"/>
    <s v="Yes"/>
    <s v="No"/>
    <x v="1"/>
    <x v="0"/>
    <x v="2"/>
    <x v="1"/>
    <x v="1"/>
    <x v="142"/>
    <x v="1"/>
    <n v="1024"/>
    <x v="0"/>
  </r>
  <r>
    <s v="7554-Newdd"/>
    <x v="1"/>
    <x v="0"/>
    <x v="1"/>
    <x v="0"/>
    <x v="6"/>
    <x v="1"/>
    <x v="2"/>
    <x v="2"/>
    <s v="No Internet Service"/>
    <s v="No Internet Service"/>
    <s v="No Internet Service"/>
    <s v="No Internet Service"/>
    <x v="2"/>
    <x v="2"/>
    <x v="2"/>
    <x v="1"/>
    <x v="2"/>
    <x v="125"/>
    <x v="0"/>
    <n v="251.6"/>
    <x v="0"/>
  </r>
  <r>
    <s v="8992-Vonjd"/>
    <x v="0"/>
    <x v="0"/>
    <x v="1"/>
    <x v="1"/>
    <x v="9"/>
    <x v="1"/>
    <x v="1"/>
    <x v="0"/>
    <s v="Yes"/>
    <s v="Yes"/>
    <s v="No"/>
    <s v="No"/>
    <x v="0"/>
    <x v="0"/>
    <x v="0"/>
    <x v="0"/>
    <x v="0"/>
    <x v="143"/>
    <x v="1"/>
    <n v="764.55"/>
    <x v="0"/>
  </r>
  <r>
    <s v="0867-Mkzvy"/>
    <x v="0"/>
    <x v="0"/>
    <x v="0"/>
    <x v="0"/>
    <x v="61"/>
    <x v="1"/>
    <x v="2"/>
    <x v="1"/>
    <s v="Yes"/>
    <s v="No"/>
    <s v="No"/>
    <s v="No"/>
    <x v="0"/>
    <x v="0"/>
    <x v="0"/>
    <x v="1"/>
    <x v="0"/>
    <x v="144"/>
    <x v="1"/>
    <n v="1592.35"/>
    <x v="1"/>
  </r>
  <r>
    <s v="4482-Ewfmi"/>
    <x v="0"/>
    <x v="0"/>
    <x v="1"/>
    <x v="0"/>
    <x v="2"/>
    <x v="1"/>
    <x v="1"/>
    <x v="1"/>
    <s v="No"/>
    <s v="No"/>
    <s v="No"/>
    <s v="No"/>
    <x v="0"/>
    <x v="0"/>
    <x v="0"/>
    <x v="0"/>
    <x v="0"/>
    <x v="36"/>
    <x v="1"/>
    <n v="135.19999999999999"/>
    <x v="0"/>
  </r>
  <r>
    <s v="4648-Ypbtm"/>
    <x v="1"/>
    <x v="0"/>
    <x v="1"/>
    <x v="0"/>
    <x v="62"/>
    <x v="1"/>
    <x v="2"/>
    <x v="0"/>
    <s v="No"/>
    <s v="Yes"/>
    <s v="Yes"/>
    <s v="Yes"/>
    <x v="0"/>
    <x v="1"/>
    <x v="2"/>
    <x v="0"/>
    <x v="2"/>
    <x v="145"/>
    <x v="1"/>
    <n v="3958.25"/>
    <x v="0"/>
  </r>
  <r>
    <s v="2907-Iljbn"/>
    <x v="0"/>
    <x v="0"/>
    <x v="0"/>
    <x v="1"/>
    <x v="26"/>
    <x v="1"/>
    <x v="1"/>
    <x v="2"/>
    <s v="No Internet Service"/>
    <s v="No Internet Service"/>
    <s v="No Internet Service"/>
    <s v="No Internet Service"/>
    <x v="2"/>
    <x v="2"/>
    <x v="1"/>
    <x v="1"/>
    <x v="1"/>
    <x v="146"/>
    <x v="0"/>
    <n v="233.9"/>
    <x v="0"/>
  </r>
  <r>
    <s v="6345-Fzoqh"/>
    <x v="1"/>
    <x v="0"/>
    <x v="0"/>
    <x v="0"/>
    <x v="14"/>
    <x v="1"/>
    <x v="1"/>
    <x v="2"/>
    <s v="No Internet Service"/>
    <s v="No Internet Service"/>
    <s v="No Internet Service"/>
    <s v="No Internet Service"/>
    <x v="2"/>
    <x v="2"/>
    <x v="2"/>
    <x v="1"/>
    <x v="1"/>
    <x v="147"/>
    <x v="0"/>
    <n v="1363.45"/>
    <x v="0"/>
  </r>
  <r>
    <s v="3376-Bmgfe"/>
    <x v="0"/>
    <x v="0"/>
    <x v="1"/>
    <x v="0"/>
    <x v="54"/>
    <x v="1"/>
    <x v="1"/>
    <x v="1"/>
    <s v="No"/>
    <s v="No"/>
    <s v="No"/>
    <s v="No"/>
    <x v="0"/>
    <x v="0"/>
    <x v="0"/>
    <x v="0"/>
    <x v="2"/>
    <x v="148"/>
    <x v="1"/>
    <n v="273"/>
    <x v="1"/>
  </r>
  <r>
    <s v="5997-Opvfa"/>
    <x v="1"/>
    <x v="0"/>
    <x v="0"/>
    <x v="0"/>
    <x v="21"/>
    <x v="1"/>
    <x v="2"/>
    <x v="0"/>
    <s v="Yes"/>
    <s v="Yes"/>
    <s v="Yes"/>
    <s v="Yes"/>
    <x v="1"/>
    <x v="1"/>
    <x v="2"/>
    <x v="0"/>
    <x v="2"/>
    <x v="149"/>
    <x v="2"/>
    <n v="6254.45"/>
    <x v="0"/>
  </r>
  <r>
    <s v="3445-Hxxgf"/>
    <x v="1"/>
    <x v="1"/>
    <x v="0"/>
    <x v="0"/>
    <x v="11"/>
    <x v="0"/>
    <x v="0"/>
    <x v="0"/>
    <s v="No"/>
    <s v="Yes"/>
    <s v="Yes"/>
    <s v="No"/>
    <x v="0"/>
    <x v="1"/>
    <x v="0"/>
    <x v="0"/>
    <x v="0"/>
    <x v="150"/>
    <x v="0"/>
    <n v="2651.2"/>
    <x v="1"/>
  </r>
  <r>
    <s v="1159-Wfsgr"/>
    <x v="0"/>
    <x v="0"/>
    <x v="0"/>
    <x v="1"/>
    <x v="10"/>
    <x v="1"/>
    <x v="1"/>
    <x v="2"/>
    <s v="No Internet Service"/>
    <s v="No Internet Service"/>
    <s v="No Internet Service"/>
    <s v="No Internet Service"/>
    <x v="2"/>
    <x v="2"/>
    <x v="0"/>
    <x v="1"/>
    <x v="0"/>
    <x v="66"/>
    <x v="0"/>
    <n v="321.39999999999998"/>
    <x v="0"/>
  </r>
  <r>
    <s v="7654-Ywjuf"/>
    <x v="1"/>
    <x v="0"/>
    <x v="0"/>
    <x v="0"/>
    <x v="29"/>
    <x v="1"/>
    <x v="1"/>
    <x v="1"/>
    <s v="Yes"/>
    <s v="No"/>
    <s v="Yes"/>
    <s v="Yes"/>
    <x v="0"/>
    <x v="0"/>
    <x v="1"/>
    <x v="0"/>
    <x v="2"/>
    <x v="151"/>
    <x v="2"/>
    <n v="3539.25"/>
    <x v="0"/>
  </r>
  <r>
    <s v="1875-Qivme"/>
    <x v="0"/>
    <x v="0"/>
    <x v="0"/>
    <x v="0"/>
    <x v="2"/>
    <x v="1"/>
    <x v="2"/>
    <x v="1"/>
    <s v="No"/>
    <s v="No"/>
    <s v="Yes"/>
    <s v="Yes"/>
    <x v="1"/>
    <x v="1"/>
    <x v="0"/>
    <x v="0"/>
    <x v="0"/>
    <x v="152"/>
    <x v="2"/>
    <n v="242.8"/>
    <x v="1"/>
  </r>
  <r>
    <s v="6727-Iotlz"/>
    <x v="1"/>
    <x v="0"/>
    <x v="0"/>
    <x v="0"/>
    <x v="60"/>
    <x v="1"/>
    <x v="1"/>
    <x v="0"/>
    <s v="No"/>
    <s v="Yes"/>
    <s v="Yes"/>
    <s v="Yes"/>
    <x v="1"/>
    <x v="1"/>
    <x v="2"/>
    <x v="1"/>
    <x v="1"/>
    <x v="153"/>
    <x v="1"/>
    <n v="1181.75"/>
    <x v="0"/>
  </r>
  <r>
    <s v="0691-Jvsya"/>
    <x v="0"/>
    <x v="0"/>
    <x v="0"/>
    <x v="0"/>
    <x v="62"/>
    <x v="1"/>
    <x v="1"/>
    <x v="1"/>
    <s v="No"/>
    <s v="No"/>
    <s v="Yes"/>
    <s v="No"/>
    <x v="1"/>
    <x v="1"/>
    <x v="1"/>
    <x v="0"/>
    <x v="2"/>
    <x v="154"/>
    <x v="2"/>
    <n v="5000.2"/>
    <x v="1"/>
  </r>
  <r>
    <s v="5918-Vukwp"/>
    <x v="0"/>
    <x v="0"/>
    <x v="1"/>
    <x v="0"/>
    <x v="48"/>
    <x v="1"/>
    <x v="1"/>
    <x v="2"/>
    <s v="No Internet Service"/>
    <s v="No Internet Service"/>
    <s v="No Internet Service"/>
    <s v="No Internet Service"/>
    <x v="2"/>
    <x v="2"/>
    <x v="1"/>
    <x v="1"/>
    <x v="2"/>
    <x v="155"/>
    <x v="0"/>
    <n v="654.54999999999995"/>
    <x v="0"/>
  </r>
  <r>
    <s v="1744-Jhkys"/>
    <x v="0"/>
    <x v="0"/>
    <x v="0"/>
    <x v="0"/>
    <x v="1"/>
    <x v="1"/>
    <x v="2"/>
    <x v="2"/>
    <s v="No Internet Service"/>
    <s v="No Internet Service"/>
    <s v="No Internet Service"/>
    <s v="No Internet Service"/>
    <x v="2"/>
    <x v="2"/>
    <x v="0"/>
    <x v="1"/>
    <x v="0"/>
    <x v="156"/>
    <x v="0"/>
    <n v="780.2"/>
    <x v="0"/>
  </r>
  <r>
    <s v="2656-Fmokz"/>
    <x v="0"/>
    <x v="1"/>
    <x v="1"/>
    <x v="0"/>
    <x v="30"/>
    <x v="1"/>
    <x v="2"/>
    <x v="1"/>
    <s v="No"/>
    <s v="No"/>
    <s v="No"/>
    <s v="No"/>
    <x v="0"/>
    <x v="0"/>
    <x v="0"/>
    <x v="0"/>
    <x v="1"/>
    <x v="157"/>
    <x v="1"/>
    <n v="1145.7"/>
    <x v="1"/>
  </r>
  <r>
    <s v="2070-Fnexe"/>
    <x v="0"/>
    <x v="1"/>
    <x v="1"/>
    <x v="0"/>
    <x v="40"/>
    <x v="1"/>
    <x v="1"/>
    <x v="1"/>
    <s v="Yes"/>
    <s v="No"/>
    <s v="No"/>
    <s v="No"/>
    <x v="0"/>
    <x v="0"/>
    <x v="0"/>
    <x v="1"/>
    <x v="2"/>
    <x v="158"/>
    <x v="1"/>
    <n v="503.6"/>
    <x v="1"/>
  </r>
  <r>
    <s v="5947-Sgkcl"/>
    <x v="0"/>
    <x v="0"/>
    <x v="0"/>
    <x v="1"/>
    <x v="30"/>
    <x v="1"/>
    <x v="2"/>
    <x v="1"/>
    <s v="No"/>
    <s v="Yes"/>
    <s v="Yes"/>
    <s v="No"/>
    <x v="1"/>
    <x v="1"/>
    <x v="0"/>
    <x v="0"/>
    <x v="2"/>
    <x v="159"/>
    <x v="2"/>
    <n v="1559.25"/>
    <x v="0"/>
  </r>
  <r>
    <s v="3712-Pkxza"/>
    <x v="1"/>
    <x v="0"/>
    <x v="0"/>
    <x v="0"/>
    <x v="59"/>
    <x v="1"/>
    <x v="1"/>
    <x v="2"/>
    <s v="No Internet Service"/>
    <s v="No Internet Service"/>
    <s v="No Internet Service"/>
    <s v="No Internet Service"/>
    <x v="2"/>
    <x v="2"/>
    <x v="1"/>
    <x v="0"/>
    <x v="3"/>
    <x v="155"/>
    <x v="0"/>
    <n v="1252"/>
    <x v="0"/>
  </r>
  <r>
    <s v="6317-Ypkdh"/>
    <x v="0"/>
    <x v="0"/>
    <x v="1"/>
    <x v="0"/>
    <x v="0"/>
    <x v="0"/>
    <x v="0"/>
    <x v="0"/>
    <s v="No"/>
    <s v="Yes"/>
    <s v="No"/>
    <s v="No"/>
    <x v="0"/>
    <x v="0"/>
    <x v="0"/>
    <x v="1"/>
    <x v="2"/>
    <x v="160"/>
    <x v="0"/>
    <n v="29.95"/>
    <x v="1"/>
  </r>
  <r>
    <s v="6582-Oivsp"/>
    <x v="0"/>
    <x v="0"/>
    <x v="1"/>
    <x v="0"/>
    <x v="0"/>
    <x v="1"/>
    <x v="1"/>
    <x v="0"/>
    <s v="No"/>
    <s v="No"/>
    <s v="No"/>
    <s v="No"/>
    <x v="0"/>
    <x v="0"/>
    <x v="0"/>
    <x v="1"/>
    <x v="1"/>
    <x v="150"/>
    <x v="0"/>
    <n v="45.3"/>
    <x v="0"/>
  </r>
  <r>
    <s v="9367-Wxlch"/>
    <x v="1"/>
    <x v="0"/>
    <x v="1"/>
    <x v="0"/>
    <x v="4"/>
    <x v="1"/>
    <x v="2"/>
    <x v="1"/>
    <s v="No"/>
    <s v="No"/>
    <s v="No"/>
    <s v="No"/>
    <x v="0"/>
    <x v="1"/>
    <x v="0"/>
    <x v="1"/>
    <x v="2"/>
    <x v="45"/>
    <x v="2"/>
    <n v="662.65"/>
    <x v="1"/>
  </r>
  <r>
    <s v="5524-Khnjp"/>
    <x v="1"/>
    <x v="0"/>
    <x v="0"/>
    <x v="1"/>
    <x v="55"/>
    <x v="1"/>
    <x v="1"/>
    <x v="0"/>
    <s v="Yes"/>
    <s v="No"/>
    <s v="Yes"/>
    <s v="No"/>
    <x v="1"/>
    <x v="1"/>
    <x v="1"/>
    <x v="1"/>
    <x v="3"/>
    <x v="73"/>
    <x v="1"/>
    <n v="2453.3000000000002"/>
    <x v="0"/>
  </r>
  <r>
    <s v="1918-Zbfqj"/>
    <x v="0"/>
    <x v="0"/>
    <x v="1"/>
    <x v="0"/>
    <x v="9"/>
    <x v="1"/>
    <x v="1"/>
    <x v="1"/>
    <s v="No"/>
    <s v="Yes"/>
    <s v="Yes"/>
    <s v="No"/>
    <x v="0"/>
    <x v="0"/>
    <x v="0"/>
    <x v="0"/>
    <x v="0"/>
    <x v="161"/>
    <x v="1"/>
    <n v="1111.6500000000001"/>
    <x v="1"/>
  </r>
  <r>
    <s v="1024-Guald"/>
    <x v="0"/>
    <x v="0"/>
    <x v="0"/>
    <x v="0"/>
    <x v="0"/>
    <x v="0"/>
    <x v="0"/>
    <x v="0"/>
    <s v="No"/>
    <s v="No"/>
    <s v="No"/>
    <s v="No"/>
    <x v="0"/>
    <x v="0"/>
    <x v="0"/>
    <x v="0"/>
    <x v="0"/>
    <x v="162"/>
    <x v="0"/>
    <n v="24.8"/>
    <x v="1"/>
  </r>
  <r>
    <s v="4827-Usjhp"/>
    <x v="1"/>
    <x v="0"/>
    <x v="1"/>
    <x v="0"/>
    <x v="61"/>
    <x v="1"/>
    <x v="1"/>
    <x v="0"/>
    <s v="No"/>
    <s v="Yes"/>
    <s v="No"/>
    <s v="No"/>
    <x v="0"/>
    <x v="0"/>
    <x v="0"/>
    <x v="0"/>
    <x v="1"/>
    <x v="163"/>
    <x v="1"/>
    <n v="1023.85"/>
    <x v="0"/>
  </r>
  <r>
    <s v="8167-Gjlrn"/>
    <x v="1"/>
    <x v="0"/>
    <x v="1"/>
    <x v="0"/>
    <x v="35"/>
    <x v="0"/>
    <x v="0"/>
    <x v="0"/>
    <s v="No"/>
    <s v="No"/>
    <s v="No"/>
    <s v="Yes"/>
    <x v="0"/>
    <x v="0"/>
    <x v="0"/>
    <x v="1"/>
    <x v="0"/>
    <x v="164"/>
    <x v="0"/>
    <n v="82.15"/>
    <x v="0"/>
  </r>
  <r>
    <s v="0956-Sycwg"/>
    <x v="0"/>
    <x v="0"/>
    <x v="1"/>
    <x v="0"/>
    <x v="9"/>
    <x v="1"/>
    <x v="1"/>
    <x v="2"/>
    <s v="No Internet Service"/>
    <s v="No Internet Service"/>
    <s v="No Internet Service"/>
    <s v="No Internet Service"/>
    <x v="2"/>
    <x v="2"/>
    <x v="1"/>
    <x v="1"/>
    <x v="0"/>
    <x v="165"/>
    <x v="0"/>
    <n v="244.8"/>
    <x v="0"/>
  </r>
  <r>
    <s v="8017-Uvszu"/>
    <x v="0"/>
    <x v="0"/>
    <x v="0"/>
    <x v="0"/>
    <x v="63"/>
    <x v="1"/>
    <x v="2"/>
    <x v="0"/>
    <s v="No"/>
    <s v="Yes"/>
    <s v="No"/>
    <s v="No"/>
    <x v="0"/>
    <x v="0"/>
    <x v="0"/>
    <x v="1"/>
    <x v="3"/>
    <x v="166"/>
    <x v="1"/>
    <n v="2379.1"/>
    <x v="0"/>
  </r>
  <r>
    <s v="7100-Fqprv"/>
    <x v="1"/>
    <x v="0"/>
    <x v="0"/>
    <x v="1"/>
    <x v="29"/>
    <x v="1"/>
    <x v="2"/>
    <x v="0"/>
    <s v="Yes"/>
    <s v="No"/>
    <s v="No"/>
    <s v="Yes"/>
    <x v="0"/>
    <x v="1"/>
    <x v="1"/>
    <x v="0"/>
    <x v="3"/>
    <x v="167"/>
    <x v="1"/>
    <n v="3173.35"/>
    <x v="0"/>
  </r>
  <r>
    <s v="2472-Ovkup"/>
    <x v="1"/>
    <x v="0"/>
    <x v="0"/>
    <x v="0"/>
    <x v="53"/>
    <x v="1"/>
    <x v="1"/>
    <x v="1"/>
    <s v="No"/>
    <s v="Yes"/>
    <s v="Yes"/>
    <s v="No"/>
    <x v="0"/>
    <x v="1"/>
    <x v="0"/>
    <x v="0"/>
    <x v="0"/>
    <x v="168"/>
    <x v="2"/>
    <n v="531"/>
    <x v="1"/>
  </r>
  <r>
    <s v="2984-Rgeya"/>
    <x v="0"/>
    <x v="0"/>
    <x v="0"/>
    <x v="1"/>
    <x v="14"/>
    <x v="1"/>
    <x v="1"/>
    <x v="2"/>
    <s v="No Internet Service"/>
    <s v="No Internet Service"/>
    <s v="No Internet Service"/>
    <s v="No Internet Service"/>
    <x v="2"/>
    <x v="2"/>
    <x v="2"/>
    <x v="1"/>
    <x v="2"/>
    <x v="119"/>
    <x v="0"/>
    <n v="1375.4"/>
    <x v="0"/>
  </r>
  <r>
    <s v="9680-Niauv"/>
    <x v="0"/>
    <x v="0"/>
    <x v="0"/>
    <x v="1"/>
    <x v="21"/>
    <x v="1"/>
    <x v="2"/>
    <x v="1"/>
    <s v="Yes"/>
    <s v="Yes"/>
    <s v="Yes"/>
    <s v="No"/>
    <x v="1"/>
    <x v="1"/>
    <x v="2"/>
    <x v="1"/>
    <x v="3"/>
    <x v="169"/>
    <x v="2"/>
    <n v="8129.3"/>
    <x v="0"/>
  </r>
  <r>
    <s v="2146-Egvdt"/>
    <x v="1"/>
    <x v="0"/>
    <x v="0"/>
    <x v="1"/>
    <x v="64"/>
    <x v="1"/>
    <x v="1"/>
    <x v="2"/>
    <s v="No Internet Service"/>
    <s v="No Internet Service"/>
    <s v="No Internet Service"/>
    <s v="No Internet Service"/>
    <x v="2"/>
    <x v="2"/>
    <x v="2"/>
    <x v="1"/>
    <x v="3"/>
    <x v="170"/>
    <x v="0"/>
    <n v="1192.7"/>
    <x v="0"/>
  </r>
  <r>
    <s v="2604-Ijpdu"/>
    <x v="0"/>
    <x v="0"/>
    <x v="0"/>
    <x v="0"/>
    <x v="61"/>
    <x v="1"/>
    <x v="1"/>
    <x v="1"/>
    <s v="Yes"/>
    <s v="Yes"/>
    <s v="No"/>
    <s v="Yes"/>
    <x v="1"/>
    <x v="0"/>
    <x v="0"/>
    <x v="0"/>
    <x v="0"/>
    <x v="171"/>
    <x v="2"/>
    <n v="1901.65"/>
    <x v="0"/>
  </r>
  <r>
    <s v="9178-Jhuvj"/>
    <x v="1"/>
    <x v="0"/>
    <x v="0"/>
    <x v="1"/>
    <x v="65"/>
    <x v="1"/>
    <x v="2"/>
    <x v="2"/>
    <s v="No Internet Service"/>
    <s v="No Internet Service"/>
    <s v="No Internet Service"/>
    <s v="No Internet Service"/>
    <x v="2"/>
    <x v="2"/>
    <x v="2"/>
    <x v="0"/>
    <x v="2"/>
    <x v="172"/>
    <x v="0"/>
    <n v="587.4"/>
    <x v="0"/>
  </r>
  <r>
    <s v="6168-Ybynp"/>
    <x v="1"/>
    <x v="0"/>
    <x v="1"/>
    <x v="0"/>
    <x v="64"/>
    <x v="1"/>
    <x v="2"/>
    <x v="1"/>
    <s v="No"/>
    <s v="Yes"/>
    <s v="Yes"/>
    <s v="Yes"/>
    <x v="1"/>
    <x v="1"/>
    <x v="0"/>
    <x v="0"/>
    <x v="0"/>
    <x v="173"/>
    <x v="2"/>
    <n v="6519.75"/>
    <x v="0"/>
  </r>
  <r>
    <s v="7255-Ssfbc"/>
    <x v="1"/>
    <x v="0"/>
    <x v="0"/>
    <x v="1"/>
    <x v="21"/>
    <x v="1"/>
    <x v="2"/>
    <x v="1"/>
    <s v="No"/>
    <s v="Yes"/>
    <s v="Yes"/>
    <s v="Yes"/>
    <x v="1"/>
    <x v="1"/>
    <x v="2"/>
    <x v="0"/>
    <x v="2"/>
    <x v="174"/>
    <x v="2"/>
    <n v="8041.65"/>
    <x v="0"/>
  </r>
  <r>
    <s v="3645-Deygf"/>
    <x v="1"/>
    <x v="0"/>
    <x v="1"/>
    <x v="1"/>
    <x v="0"/>
    <x v="1"/>
    <x v="1"/>
    <x v="2"/>
    <s v="No Internet Service"/>
    <s v="No Internet Service"/>
    <s v="No Internet Service"/>
    <s v="No Internet Service"/>
    <x v="2"/>
    <x v="2"/>
    <x v="0"/>
    <x v="1"/>
    <x v="1"/>
    <x v="42"/>
    <x v="0"/>
    <n v="20.75"/>
    <x v="0"/>
  </r>
  <r>
    <s v="9323-Hgfwy"/>
    <x v="0"/>
    <x v="0"/>
    <x v="0"/>
    <x v="0"/>
    <x v="23"/>
    <x v="1"/>
    <x v="1"/>
    <x v="1"/>
    <s v="Yes"/>
    <s v="No"/>
    <s v="No"/>
    <s v="Yes"/>
    <x v="1"/>
    <x v="1"/>
    <x v="1"/>
    <x v="0"/>
    <x v="3"/>
    <x v="175"/>
    <x v="2"/>
    <n v="2681.15"/>
    <x v="0"/>
  </r>
  <r>
    <s v="8544-Goqsh"/>
    <x v="0"/>
    <x v="0"/>
    <x v="1"/>
    <x v="0"/>
    <x v="60"/>
    <x v="1"/>
    <x v="1"/>
    <x v="1"/>
    <s v="No"/>
    <s v="Yes"/>
    <s v="No"/>
    <s v="Yes"/>
    <x v="0"/>
    <x v="0"/>
    <x v="0"/>
    <x v="0"/>
    <x v="3"/>
    <x v="176"/>
    <x v="1"/>
    <n v="1112.3"/>
    <x v="0"/>
  </r>
  <r>
    <s v="3363-Dtivd"/>
    <x v="1"/>
    <x v="0"/>
    <x v="0"/>
    <x v="1"/>
    <x v="16"/>
    <x v="1"/>
    <x v="2"/>
    <x v="1"/>
    <s v="Yes"/>
    <s v="No"/>
    <s v="Yes"/>
    <s v="No"/>
    <x v="1"/>
    <x v="1"/>
    <x v="2"/>
    <x v="1"/>
    <x v="0"/>
    <x v="177"/>
    <x v="2"/>
    <n v="7405.5"/>
    <x v="0"/>
  </r>
  <r>
    <s v="7018-Wbjnk"/>
    <x v="1"/>
    <x v="0"/>
    <x v="1"/>
    <x v="1"/>
    <x v="9"/>
    <x v="1"/>
    <x v="1"/>
    <x v="1"/>
    <s v="No"/>
    <s v="No"/>
    <s v="No"/>
    <s v="No"/>
    <x v="1"/>
    <x v="0"/>
    <x v="0"/>
    <x v="0"/>
    <x v="3"/>
    <x v="178"/>
    <x v="1"/>
    <n v="1033.95"/>
    <x v="0"/>
  </r>
  <r>
    <s v="9142-Kzxop"/>
    <x v="1"/>
    <x v="0"/>
    <x v="1"/>
    <x v="0"/>
    <x v="66"/>
    <x v="1"/>
    <x v="1"/>
    <x v="1"/>
    <s v="No"/>
    <s v="No"/>
    <s v="No"/>
    <s v="No"/>
    <x v="0"/>
    <x v="0"/>
    <x v="0"/>
    <x v="1"/>
    <x v="3"/>
    <x v="179"/>
    <x v="1"/>
    <n v="2958.95"/>
    <x v="0"/>
  </r>
  <r>
    <s v="7674-Ytafd"/>
    <x v="0"/>
    <x v="0"/>
    <x v="1"/>
    <x v="0"/>
    <x v="55"/>
    <x v="1"/>
    <x v="1"/>
    <x v="1"/>
    <s v="No"/>
    <s v="Yes"/>
    <s v="No"/>
    <s v="Yes"/>
    <x v="0"/>
    <x v="0"/>
    <x v="1"/>
    <x v="0"/>
    <x v="2"/>
    <x v="180"/>
    <x v="1"/>
    <n v="2684.85"/>
    <x v="0"/>
  </r>
  <r>
    <s v="6348-Snfus"/>
    <x v="1"/>
    <x v="0"/>
    <x v="0"/>
    <x v="1"/>
    <x v="21"/>
    <x v="0"/>
    <x v="0"/>
    <x v="0"/>
    <s v="Yes"/>
    <s v="Yes"/>
    <s v="Yes"/>
    <s v="Yes"/>
    <x v="0"/>
    <x v="1"/>
    <x v="2"/>
    <x v="0"/>
    <x v="3"/>
    <x v="181"/>
    <x v="1"/>
    <n v="4179.2"/>
    <x v="0"/>
  </r>
  <r>
    <s v="1285-Okipp"/>
    <x v="1"/>
    <x v="0"/>
    <x v="1"/>
    <x v="0"/>
    <x v="0"/>
    <x v="1"/>
    <x v="1"/>
    <x v="1"/>
    <s v="No"/>
    <s v="No"/>
    <s v="No"/>
    <s v="No"/>
    <x v="0"/>
    <x v="1"/>
    <x v="0"/>
    <x v="1"/>
    <x v="0"/>
    <x v="182"/>
    <x v="1"/>
    <n v="79.900000000000006"/>
    <x v="1"/>
  </r>
  <r>
    <s v="7825-Ecjrf"/>
    <x v="0"/>
    <x v="0"/>
    <x v="1"/>
    <x v="0"/>
    <x v="67"/>
    <x v="1"/>
    <x v="1"/>
    <x v="1"/>
    <s v="Yes"/>
    <s v="No"/>
    <s v="Yes"/>
    <s v="Yes"/>
    <x v="1"/>
    <x v="1"/>
    <x v="0"/>
    <x v="0"/>
    <x v="0"/>
    <x v="183"/>
    <x v="2"/>
    <n v="1934.45"/>
    <x v="1"/>
  </r>
  <r>
    <s v="1347-Kttta"/>
    <x v="1"/>
    <x v="0"/>
    <x v="0"/>
    <x v="0"/>
    <x v="38"/>
    <x v="1"/>
    <x v="1"/>
    <x v="1"/>
    <s v="No"/>
    <s v="Yes"/>
    <s v="Yes"/>
    <s v="Yes"/>
    <x v="1"/>
    <x v="1"/>
    <x v="1"/>
    <x v="0"/>
    <x v="3"/>
    <x v="184"/>
    <x v="2"/>
    <n v="6654.1"/>
    <x v="0"/>
  </r>
  <r>
    <s v="7841-Tzdmq"/>
    <x v="1"/>
    <x v="0"/>
    <x v="1"/>
    <x v="0"/>
    <x v="2"/>
    <x v="1"/>
    <x v="1"/>
    <x v="0"/>
    <s v="No"/>
    <s v="No"/>
    <s v="No"/>
    <s v="No"/>
    <x v="0"/>
    <x v="0"/>
    <x v="0"/>
    <x v="0"/>
    <x v="3"/>
    <x v="185"/>
    <x v="0"/>
    <n v="84.5"/>
    <x v="1"/>
  </r>
  <r>
    <s v="4195-Nzgta"/>
    <x v="0"/>
    <x v="0"/>
    <x v="1"/>
    <x v="0"/>
    <x v="0"/>
    <x v="0"/>
    <x v="0"/>
    <x v="0"/>
    <s v="No"/>
    <s v="No"/>
    <s v="No"/>
    <s v="No"/>
    <x v="0"/>
    <x v="0"/>
    <x v="0"/>
    <x v="1"/>
    <x v="0"/>
    <x v="186"/>
    <x v="0"/>
    <n v="25.25"/>
    <x v="0"/>
  </r>
  <r>
    <s v="7157-Smcfk"/>
    <x v="1"/>
    <x v="0"/>
    <x v="1"/>
    <x v="1"/>
    <x v="59"/>
    <x v="1"/>
    <x v="1"/>
    <x v="2"/>
    <s v="No Internet Service"/>
    <s v="No Internet Service"/>
    <s v="No Internet Service"/>
    <s v="No Internet Service"/>
    <x v="2"/>
    <x v="2"/>
    <x v="2"/>
    <x v="1"/>
    <x v="1"/>
    <x v="119"/>
    <x v="0"/>
    <n v="1124.2"/>
    <x v="0"/>
  </r>
  <r>
    <s v="4709-Lkhyg"/>
    <x v="0"/>
    <x v="0"/>
    <x v="0"/>
    <x v="1"/>
    <x v="44"/>
    <x v="1"/>
    <x v="1"/>
    <x v="2"/>
    <s v="No Internet Service"/>
    <s v="No Internet Service"/>
    <s v="No Internet Service"/>
    <s v="No Internet Service"/>
    <x v="2"/>
    <x v="2"/>
    <x v="1"/>
    <x v="1"/>
    <x v="0"/>
    <x v="187"/>
    <x v="0"/>
    <n v="540.04999999999995"/>
    <x v="0"/>
  </r>
  <r>
    <s v="2504-Dshih"/>
    <x v="1"/>
    <x v="1"/>
    <x v="0"/>
    <x v="0"/>
    <x v="57"/>
    <x v="1"/>
    <x v="2"/>
    <x v="1"/>
    <s v="No"/>
    <s v="No"/>
    <s v="No"/>
    <s v="No"/>
    <x v="0"/>
    <x v="1"/>
    <x v="0"/>
    <x v="1"/>
    <x v="0"/>
    <x v="188"/>
    <x v="2"/>
    <n v="1975.85"/>
    <x v="0"/>
  </r>
  <r>
    <s v="0699-Ndkjm"/>
    <x v="0"/>
    <x v="0"/>
    <x v="0"/>
    <x v="0"/>
    <x v="58"/>
    <x v="0"/>
    <x v="0"/>
    <x v="0"/>
    <s v="Yes"/>
    <s v="Yes"/>
    <s v="Yes"/>
    <s v="No"/>
    <x v="1"/>
    <x v="1"/>
    <x v="0"/>
    <x v="0"/>
    <x v="2"/>
    <x v="189"/>
    <x v="1"/>
    <n v="3437.45"/>
    <x v="0"/>
  </r>
  <r>
    <s v="9286-Bhdqg"/>
    <x v="1"/>
    <x v="0"/>
    <x v="0"/>
    <x v="1"/>
    <x v="21"/>
    <x v="0"/>
    <x v="0"/>
    <x v="0"/>
    <s v="Yes"/>
    <s v="Yes"/>
    <s v="Yes"/>
    <s v="Yes"/>
    <x v="0"/>
    <x v="0"/>
    <x v="2"/>
    <x v="1"/>
    <x v="3"/>
    <x v="34"/>
    <x v="0"/>
    <n v="3139.8"/>
    <x v="0"/>
  </r>
  <r>
    <s v="0230-Wequw"/>
    <x v="1"/>
    <x v="0"/>
    <x v="0"/>
    <x v="0"/>
    <x v="33"/>
    <x v="0"/>
    <x v="0"/>
    <x v="0"/>
    <s v="Yes"/>
    <s v="Yes"/>
    <s v="Yes"/>
    <s v="Yes"/>
    <x v="1"/>
    <x v="0"/>
    <x v="2"/>
    <x v="0"/>
    <x v="2"/>
    <x v="166"/>
    <x v="1"/>
    <n v="3789.2"/>
    <x v="0"/>
  </r>
  <r>
    <s v="2040-Ldiwq"/>
    <x v="1"/>
    <x v="0"/>
    <x v="0"/>
    <x v="1"/>
    <x v="45"/>
    <x v="1"/>
    <x v="2"/>
    <x v="0"/>
    <s v="No"/>
    <s v="Yes"/>
    <s v="Yes"/>
    <s v="Yes"/>
    <x v="1"/>
    <x v="1"/>
    <x v="2"/>
    <x v="0"/>
    <x v="2"/>
    <x v="190"/>
    <x v="2"/>
    <n v="5324.5"/>
    <x v="0"/>
  </r>
  <r>
    <s v="6496-Jdssb"/>
    <x v="0"/>
    <x v="0"/>
    <x v="1"/>
    <x v="0"/>
    <x v="4"/>
    <x v="1"/>
    <x v="1"/>
    <x v="1"/>
    <s v="No"/>
    <s v="No"/>
    <s v="No"/>
    <s v="No"/>
    <x v="1"/>
    <x v="0"/>
    <x v="0"/>
    <x v="0"/>
    <x v="2"/>
    <x v="191"/>
    <x v="1"/>
    <n v="624.6"/>
    <x v="0"/>
  </r>
  <r>
    <s v="9408-Ssnvz"/>
    <x v="0"/>
    <x v="0"/>
    <x v="1"/>
    <x v="0"/>
    <x v="54"/>
    <x v="1"/>
    <x v="1"/>
    <x v="1"/>
    <s v="No"/>
    <s v="No"/>
    <s v="No"/>
    <s v="No"/>
    <x v="0"/>
    <x v="0"/>
    <x v="0"/>
    <x v="0"/>
    <x v="0"/>
    <x v="192"/>
    <x v="1"/>
    <n v="268.35000000000002"/>
    <x v="1"/>
  </r>
  <r>
    <s v="4443-Embna"/>
    <x v="0"/>
    <x v="0"/>
    <x v="0"/>
    <x v="0"/>
    <x v="16"/>
    <x v="1"/>
    <x v="2"/>
    <x v="2"/>
    <s v="No Internet Service"/>
    <s v="No Internet Service"/>
    <s v="No Internet Service"/>
    <s v="No Internet Service"/>
    <x v="2"/>
    <x v="2"/>
    <x v="2"/>
    <x v="1"/>
    <x v="2"/>
    <x v="193"/>
    <x v="0"/>
    <n v="1836.9"/>
    <x v="0"/>
  </r>
  <r>
    <s v="6469-Mrvet"/>
    <x v="1"/>
    <x v="0"/>
    <x v="0"/>
    <x v="1"/>
    <x v="0"/>
    <x v="1"/>
    <x v="1"/>
    <x v="2"/>
    <s v="No Internet Service"/>
    <s v="No Internet Service"/>
    <s v="No Internet Service"/>
    <s v="No Internet Service"/>
    <x v="2"/>
    <x v="2"/>
    <x v="1"/>
    <x v="0"/>
    <x v="0"/>
    <x v="33"/>
    <x v="0"/>
    <n v="20.2"/>
    <x v="0"/>
  </r>
  <r>
    <s v="0742-Moabm"/>
    <x v="1"/>
    <x v="0"/>
    <x v="0"/>
    <x v="0"/>
    <x v="54"/>
    <x v="1"/>
    <x v="1"/>
    <x v="0"/>
    <s v="No"/>
    <s v="No"/>
    <s v="No"/>
    <s v="Yes"/>
    <x v="0"/>
    <x v="0"/>
    <x v="0"/>
    <x v="1"/>
    <x v="1"/>
    <x v="194"/>
    <x v="0"/>
    <n v="179.35"/>
    <x v="1"/>
  </r>
  <r>
    <s v="5961-Vusrv"/>
    <x v="0"/>
    <x v="0"/>
    <x v="1"/>
    <x v="0"/>
    <x v="18"/>
    <x v="1"/>
    <x v="1"/>
    <x v="2"/>
    <s v="No Internet Service"/>
    <s v="No Internet Service"/>
    <s v="No Internet Service"/>
    <s v="No Internet Service"/>
    <x v="2"/>
    <x v="2"/>
    <x v="1"/>
    <x v="0"/>
    <x v="2"/>
    <x v="195"/>
    <x v="0"/>
    <n v="219.35"/>
    <x v="0"/>
  </r>
  <r>
    <s v="6778-Jfcmk"/>
    <x v="1"/>
    <x v="0"/>
    <x v="1"/>
    <x v="0"/>
    <x v="65"/>
    <x v="0"/>
    <x v="0"/>
    <x v="0"/>
    <s v="Yes"/>
    <s v="No"/>
    <s v="No"/>
    <s v="No"/>
    <x v="1"/>
    <x v="1"/>
    <x v="1"/>
    <x v="0"/>
    <x v="1"/>
    <x v="196"/>
    <x v="0"/>
    <n v="1288.75"/>
    <x v="0"/>
  </r>
  <r>
    <s v="6341-Jvqgf"/>
    <x v="0"/>
    <x v="0"/>
    <x v="0"/>
    <x v="1"/>
    <x v="36"/>
    <x v="1"/>
    <x v="1"/>
    <x v="0"/>
    <s v="Yes"/>
    <s v="No"/>
    <s v="Yes"/>
    <s v="Yes"/>
    <x v="1"/>
    <x v="1"/>
    <x v="1"/>
    <x v="0"/>
    <x v="1"/>
    <x v="197"/>
    <x v="1"/>
    <n v="2545.75"/>
    <x v="0"/>
  </r>
  <r>
    <s v="2232-Dmlxu"/>
    <x v="0"/>
    <x v="0"/>
    <x v="0"/>
    <x v="0"/>
    <x v="0"/>
    <x v="1"/>
    <x v="1"/>
    <x v="0"/>
    <s v="No"/>
    <s v="No"/>
    <s v="No"/>
    <s v="No"/>
    <x v="1"/>
    <x v="0"/>
    <x v="0"/>
    <x v="1"/>
    <x v="1"/>
    <x v="18"/>
    <x v="1"/>
    <n v="55.2"/>
    <x v="1"/>
  </r>
  <r>
    <s v="4811-Jbuvu"/>
    <x v="1"/>
    <x v="0"/>
    <x v="1"/>
    <x v="0"/>
    <x v="19"/>
    <x v="1"/>
    <x v="2"/>
    <x v="1"/>
    <s v="No"/>
    <s v="No"/>
    <s v="No"/>
    <s v="Yes"/>
    <x v="0"/>
    <x v="1"/>
    <x v="0"/>
    <x v="0"/>
    <x v="3"/>
    <x v="58"/>
    <x v="2"/>
    <n v="2723.15"/>
    <x v="0"/>
  </r>
  <r>
    <s v="0945-Tsonx"/>
    <x v="0"/>
    <x v="0"/>
    <x v="0"/>
    <x v="1"/>
    <x v="20"/>
    <x v="1"/>
    <x v="2"/>
    <x v="0"/>
    <s v="Yes"/>
    <s v="Yes"/>
    <s v="No"/>
    <s v="Yes"/>
    <x v="1"/>
    <x v="1"/>
    <x v="2"/>
    <x v="0"/>
    <x v="3"/>
    <x v="198"/>
    <x v="2"/>
    <n v="4107.25"/>
    <x v="0"/>
  </r>
  <r>
    <s v="2651-Zcbxv"/>
    <x v="1"/>
    <x v="0"/>
    <x v="1"/>
    <x v="0"/>
    <x v="68"/>
    <x v="1"/>
    <x v="2"/>
    <x v="1"/>
    <s v="Yes"/>
    <s v="Yes"/>
    <s v="No"/>
    <s v="Yes"/>
    <x v="1"/>
    <x v="1"/>
    <x v="2"/>
    <x v="0"/>
    <x v="3"/>
    <x v="199"/>
    <x v="2"/>
    <n v="5760.65"/>
    <x v="0"/>
  </r>
  <r>
    <s v="3316-Uwxuy"/>
    <x v="1"/>
    <x v="0"/>
    <x v="1"/>
    <x v="0"/>
    <x v="37"/>
    <x v="1"/>
    <x v="1"/>
    <x v="1"/>
    <s v="Yes"/>
    <s v="Yes"/>
    <s v="No"/>
    <s v="Yes"/>
    <x v="0"/>
    <x v="1"/>
    <x v="0"/>
    <x v="0"/>
    <x v="3"/>
    <x v="200"/>
    <x v="2"/>
    <n v="4747.5"/>
    <x v="0"/>
  </r>
  <r>
    <s v="8937-Rdthp"/>
    <x v="1"/>
    <x v="0"/>
    <x v="1"/>
    <x v="0"/>
    <x v="0"/>
    <x v="1"/>
    <x v="1"/>
    <x v="1"/>
    <s v="Yes"/>
    <s v="No"/>
    <s v="No"/>
    <s v="No"/>
    <x v="0"/>
    <x v="1"/>
    <x v="0"/>
    <x v="0"/>
    <x v="1"/>
    <x v="201"/>
    <x v="2"/>
    <n v="84.6"/>
    <x v="1"/>
  </r>
  <r>
    <s v="7083-Miopc"/>
    <x v="0"/>
    <x v="0"/>
    <x v="1"/>
    <x v="0"/>
    <x v="21"/>
    <x v="1"/>
    <x v="1"/>
    <x v="2"/>
    <s v="No Internet Service"/>
    <s v="No Internet Service"/>
    <s v="No Internet Service"/>
    <s v="No Internet Service"/>
    <x v="2"/>
    <x v="2"/>
    <x v="2"/>
    <x v="1"/>
    <x v="3"/>
    <x v="202"/>
    <x v="0"/>
    <n v="1566.9"/>
    <x v="0"/>
  </r>
  <r>
    <s v="1984-Gpteh"/>
    <x v="0"/>
    <x v="0"/>
    <x v="1"/>
    <x v="0"/>
    <x v="44"/>
    <x v="1"/>
    <x v="2"/>
    <x v="2"/>
    <s v="No Internet Service"/>
    <s v="No Internet Service"/>
    <s v="No Internet Service"/>
    <s v="No Internet Service"/>
    <x v="2"/>
    <x v="2"/>
    <x v="0"/>
    <x v="1"/>
    <x v="0"/>
    <x v="203"/>
    <x v="0"/>
    <n v="702"/>
    <x v="0"/>
  </r>
  <r>
    <s v="1251-Krreg"/>
    <x v="1"/>
    <x v="0"/>
    <x v="1"/>
    <x v="0"/>
    <x v="2"/>
    <x v="1"/>
    <x v="2"/>
    <x v="0"/>
    <s v="No"/>
    <s v="Yes"/>
    <s v="No"/>
    <s v="No"/>
    <x v="0"/>
    <x v="0"/>
    <x v="0"/>
    <x v="0"/>
    <x v="1"/>
    <x v="60"/>
    <x v="1"/>
    <n v="114.1"/>
    <x v="1"/>
  </r>
  <r>
    <s v="0621-Jfhol"/>
    <x v="0"/>
    <x v="0"/>
    <x v="1"/>
    <x v="0"/>
    <x v="6"/>
    <x v="0"/>
    <x v="0"/>
    <x v="0"/>
    <s v="No"/>
    <s v="No"/>
    <s v="No"/>
    <s v="Yes"/>
    <x v="0"/>
    <x v="0"/>
    <x v="2"/>
    <x v="0"/>
    <x v="1"/>
    <x v="204"/>
    <x v="0"/>
    <n v="299.05"/>
    <x v="0"/>
  </r>
  <r>
    <s v="9903-Lysab"/>
    <x v="1"/>
    <x v="0"/>
    <x v="0"/>
    <x v="0"/>
    <x v="32"/>
    <x v="1"/>
    <x v="2"/>
    <x v="1"/>
    <s v="No"/>
    <s v="No"/>
    <s v="No"/>
    <s v="No"/>
    <x v="0"/>
    <x v="0"/>
    <x v="0"/>
    <x v="0"/>
    <x v="0"/>
    <x v="205"/>
    <x v="1"/>
    <n v="1305.95"/>
    <x v="0"/>
  </r>
  <r>
    <s v="0094-Oifmo"/>
    <x v="0"/>
    <x v="1"/>
    <x v="1"/>
    <x v="0"/>
    <x v="26"/>
    <x v="1"/>
    <x v="1"/>
    <x v="1"/>
    <s v="No"/>
    <s v="Yes"/>
    <s v="No"/>
    <s v="No"/>
    <x v="1"/>
    <x v="1"/>
    <x v="0"/>
    <x v="0"/>
    <x v="0"/>
    <x v="94"/>
    <x v="2"/>
    <n v="1120.3"/>
    <x v="1"/>
  </r>
  <r>
    <s v="9227-Uaqft"/>
    <x v="1"/>
    <x v="0"/>
    <x v="1"/>
    <x v="0"/>
    <x v="10"/>
    <x v="1"/>
    <x v="1"/>
    <x v="2"/>
    <s v="No Internet Service"/>
    <s v="No Internet Service"/>
    <s v="No Internet Service"/>
    <s v="No Internet Service"/>
    <x v="2"/>
    <x v="2"/>
    <x v="2"/>
    <x v="1"/>
    <x v="1"/>
    <x v="119"/>
    <x v="0"/>
    <n v="284.35000000000002"/>
    <x v="0"/>
  </r>
  <r>
    <s v="7301-Abvad"/>
    <x v="0"/>
    <x v="0"/>
    <x v="1"/>
    <x v="0"/>
    <x v="21"/>
    <x v="1"/>
    <x v="2"/>
    <x v="0"/>
    <s v="No"/>
    <s v="Yes"/>
    <s v="Yes"/>
    <s v="Yes"/>
    <x v="1"/>
    <x v="1"/>
    <x v="2"/>
    <x v="1"/>
    <x v="2"/>
    <x v="206"/>
    <x v="2"/>
    <n v="6350.5"/>
    <x v="0"/>
  </r>
  <r>
    <s v="6614-Fhdbo"/>
    <x v="1"/>
    <x v="0"/>
    <x v="1"/>
    <x v="0"/>
    <x v="21"/>
    <x v="1"/>
    <x v="2"/>
    <x v="1"/>
    <s v="No"/>
    <s v="Yes"/>
    <s v="Yes"/>
    <s v="Yes"/>
    <x v="1"/>
    <x v="1"/>
    <x v="2"/>
    <x v="1"/>
    <x v="2"/>
    <x v="207"/>
    <x v="2"/>
    <n v="7878.3"/>
    <x v="0"/>
  </r>
  <r>
    <s v="7576-Aseju"/>
    <x v="0"/>
    <x v="0"/>
    <x v="0"/>
    <x v="1"/>
    <x v="52"/>
    <x v="1"/>
    <x v="1"/>
    <x v="0"/>
    <s v="Yes"/>
    <s v="No"/>
    <s v="No"/>
    <s v="Yes"/>
    <x v="1"/>
    <x v="1"/>
    <x v="1"/>
    <x v="0"/>
    <x v="3"/>
    <x v="84"/>
    <x v="1"/>
    <n v="3187.65"/>
    <x v="0"/>
  </r>
  <r>
    <s v="9058-Hrzsv"/>
    <x v="0"/>
    <x v="1"/>
    <x v="0"/>
    <x v="0"/>
    <x v="45"/>
    <x v="1"/>
    <x v="1"/>
    <x v="1"/>
    <s v="Yes"/>
    <s v="Yes"/>
    <s v="Yes"/>
    <s v="No"/>
    <x v="0"/>
    <x v="1"/>
    <x v="0"/>
    <x v="1"/>
    <x v="0"/>
    <x v="61"/>
    <x v="2"/>
    <n v="6126.15"/>
    <x v="0"/>
  </r>
  <r>
    <s v="4522-Akylr"/>
    <x v="0"/>
    <x v="1"/>
    <x v="1"/>
    <x v="0"/>
    <x v="9"/>
    <x v="1"/>
    <x v="1"/>
    <x v="0"/>
    <s v="No"/>
    <s v="Yes"/>
    <s v="Yes"/>
    <s v="No"/>
    <x v="0"/>
    <x v="0"/>
    <x v="0"/>
    <x v="0"/>
    <x v="0"/>
    <x v="208"/>
    <x v="1"/>
    <n v="731.3"/>
    <x v="0"/>
  </r>
  <r>
    <s v="0221-Wmxnq"/>
    <x v="1"/>
    <x v="1"/>
    <x v="1"/>
    <x v="0"/>
    <x v="54"/>
    <x v="1"/>
    <x v="1"/>
    <x v="1"/>
    <s v="Yes"/>
    <s v="No"/>
    <s v="No"/>
    <s v="No"/>
    <x v="0"/>
    <x v="0"/>
    <x v="0"/>
    <x v="1"/>
    <x v="0"/>
    <x v="209"/>
    <x v="1"/>
    <n v="273.39999999999998"/>
    <x v="0"/>
  </r>
  <r>
    <s v="0303-Uncip"/>
    <x v="1"/>
    <x v="0"/>
    <x v="1"/>
    <x v="0"/>
    <x v="52"/>
    <x v="1"/>
    <x v="2"/>
    <x v="0"/>
    <s v="No"/>
    <s v="No"/>
    <s v="Yes"/>
    <s v="No"/>
    <x v="0"/>
    <x v="1"/>
    <x v="1"/>
    <x v="1"/>
    <x v="1"/>
    <x v="210"/>
    <x v="1"/>
    <n v="2531.8000000000002"/>
    <x v="0"/>
  </r>
  <r>
    <s v="9947-Otfqu"/>
    <x v="1"/>
    <x v="1"/>
    <x v="1"/>
    <x v="0"/>
    <x v="30"/>
    <x v="1"/>
    <x v="1"/>
    <x v="1"/>
    <s v="No"/>
    <s v="Yes"/>
    <s v="No"/>
    <s v="No"/>
    <x v="0"/>
    <x v="0"/>
    <x v="0"/>
    <x v="0"/>
    <x v="0"/>
    <x v="113"/>
    <x v="1"/>
    <n v="1074.3"/>
    <x v="1"/>
  </r>
  <r>
    <s v="0322-Yinqp"/>
    <x v="1"/>
    <x v="0"/>
    <x v="1"/>
    <x v="0"/>
    <x v="0"/>
    <x v="1"/>
    <x v="1"/>
    <x v="0"/>
    <s v="Yes"/>
    <s v="No"/>
    <s v="No"/>
    <s v="No"/>
    <x v="0"/>
    <x v="0"/>
    <x v="0"/>
    <x v="0"/>
    <x v="1"/>
    <x v="211"/>
    <x v="0"/>
    <n v="48.55"/>
    <x v="1"/>
  </r>
  <r>
    <s v="0959-Whokv"/>
    <x v="1"/>
    <x v="0"/>
    <x v="1"/>
    <x v="0"/>
    <x v="41"/>
    <x v="1"/>
    <x v="2"/>
    <x v="1"/>
    <s v="Yes"/>
    <s v="Yes"/>
    <s v="Yes"/>
    <s v="No"/>
    <x v="0"/>
    <x v="1"/>
    <x v="1"/>
    <x v="0"/>
    <x v="0"/>
    <x v="212"/>
    <x v="2"/>
    <n v="4298.45"/>
    <x v="0"/>
  </r>
  <r>
    <s v="4075-Jfpgr"/>
    <x v="0"/>
    <x v="0"/>
    <x v="0"/>
    <x v="0"/>
    <x v="69"/>
    <x v="1"/>
    <x v="1"/>
    <x v="1"/>
    <s v="Yes"/>
    <s v="Yes"/>
    <s v="Yes"/>
    <s v="No"/>
    <x v="1"/>
    <x v="0"/>
    <x v="1"/>
    <x v="0"/>
    <x v="0"/>
    <x v="200"/>
    <x v="2"/>
    <n v="4619.55"/>
    <x v="0"/>
  </r>
  <r>
    <s v="4629-Nrxkx"/>
    <x v="0"/>
    <x v="0"/>
    <x v="0"/>
    <x v="1"/>
    <x v="2"/>
    <x v="1"/>
    <x v="1"/>
    <x v="1"/>
    <s v="No"/>
    <s v="No"/>
    <s v="No"/>
    <s v="No"/>
    <x v="0"/>
    <x v="0"/>
    <x v="0"/>
    <x v="1"/>
    <x v="0"/>
    <x v="213"/>
    <x v="1"/>
    <n v="147.15"/>
    <x v="1"/>
  </r>
  <r>
    <s v="9514-Jdski"/>
    <x v="1"/>
    <x v="1"/>
    <x v="0"/>
    <x v="0"/>
    <x v="0"/>
    <x v="0"/>
    <x v="0"/>
    <x v="0"/>
    <s v="No"/>
    <s v="Yes"/>
    <s v="No"/>
    <s v="No"/>
    <x v="1"/>
    <x v="0"/>
    <x v="0"/>
    <x v="1"/>
    <x v="0"/>
    <x v="214"/>
    <x v="0"/>
    <n v="40.200000000000003"/>
    <x v="1"/>
  </r>
  <r>
    <s v="3282-Ziszv"/>
    <x v="1"/>
    <x v="0"/>
    <x v="1"/>
    <x v="1"/>
    <x v="48"/>
    <x v="1"/>
    <x v="2"/>
    <x v="0"/>
    <s v="No"/>
    <s v="Yes"/>
    <s v="Yes"/>
    <s v="Yes"/>
    <x v="1"/>
    <x v="1"/>
    <x v="1"/>
    <x v="1"/>
    <x v="3"/>
    <x v="215"/>
    <x v="1"/>
    <n v="2633.3"/>
    <x v="0"/>
  </r>
  <r>
    <s v="3675-Ydupj"/>
    <x v="1"/>
    <x v="0"/>
    <x v="1"/>
    <x v="0"/>
    <x v="6"/>
    <x v="1"/>
    <x v="1"/>
    <x v="2"/>
    <s v="No Internet Service"/>
    <s v="No Internet Service"/>
    <s v="No Internet Service"/>
    <s v="No Internet Service"/>
    <x v="2"/>
    <x v="2"/>
    <x v="0"/>
    <x v="0"/>
    <x v="1"/>
    <x v="216"/>
    <x v="0"/>
    <n v="193.05"/>
    <x v="0"/>
  </r>
  <r>
    <s v="4111-Bnxif"/>
    <x v="0"/>
    <x v="0"/>
    <x v="0"/>
    <x v="1"/>
    <x v="56"/>
    <x v="0"/>
    <x v="0"/>
    <x v="0"/>
    <s v="No"/>
    <s v="Yes"/>
    <s v="Yes"/>
    <s v="Yes"/>
    <x v="1"/>
    <x v="1"/>
    <x v="2"/>
    <x v="0"/>
    <x v="0"/>
    <x v="217"/>
    <x v="1"/>
    <n v="4103.8999999999996"/>
    <x v="0"/>
  </r>
  <r>
    <s v="7017-Vfhay"/>
    <x v="0"/>
    <x v="0"/>
    <x v="0"/>
    <x v="1"/>
    <x v="59"/>
    <x v="1"/>
    <x v="2"/>
    <x v="1"/>
    <s v="Yes"/>
    <s v="Yes"/>
    <s v="Yes"/>
    <s v="Yes"/>
    <x v="1"/>
    <x v="1"/>
    <x v="2"/>
    <x v="1"/>
    <x v="3"/>
    <x v="218"/>
    <x v="2"/>
    <n v="7008.15"/>
    <x v="0"/>
  </r>
  <r>
    <s v="6655-Lhbyw"/>
    <x v="1"/>
    <x v="0"/>
    <x v="1"/>
    <x v="0"/>
    <x v="37"/>
    <x v="1"/>
    <x v="2"/>
    <x v="1"/>
    <s v="Yes"/>
    <s v="Yes"/>
    <s v="Yes"/>
    <s v="Yes"/>
    <x v="1"/>
    <x v="1"/>
    <x v="1"/>
    <x v="1"/>
    <x v="3"/>
    <x v="219"/>
    <x v="2"/>
    <n v="5791.1"/>
    <x v="0"/>
  </r>
  <r>
    <s v="4959-Josrx"/>
    <x v="0"/>
    <x v="0"/>
    <x v="0"/>
    <x v="0"/>
    <x v="2"/>
    <x v="1"/>
    <x v="1"/>
    <x v="0"/>
    <s v="No"/>
    <s v="No"/>
    <s v="No"/>
    <s v="No"/>
    <x v="0"/>
    <x v="0"/>
    <x v="0"/>
    <x v="0"/>
    <x v="3"/>
    <x v="220"/>
    <x v="0"/>
    <n v="80.55"/>
    <x v="1"/>
  </r>
  <r>
    <s v="5046-Nuhwd"/>
    <x v="0"/>
    <x v="1"/>
    <x v="0"/>
    <x v="0"/>
    <x v="44"/>
    <x v="0"/>
    <x v="0"/>
    <x v="0"/>
    <s v="Yes"/>
    <s v="No"/>
    <s v="Yes"/>
    <s v="No"/>
    <x v="0"/>
    <x v="1"/>
    <x v="0"/>
    <x v="0"/>
    <x v="0"/>
    <x v="221"/>
    <x v="0"/>
    <n v="1228.6500000000001"/>
    <x v="0"/>
  </r>
  <r>
    <s v="7273-Tefqd"/>
    <x v="1"/>
    <x v="1"/>
    <x v="1"/>
    <x v="0"/>
    <x v="35"/>
    <x v="0"/>
    <x v="0"/>
    <x v="0"/>
    <s v="No"/>
    <s v="No"/>
    <s v="Yes"/>
    <s v="No"/>
    <x v="0"/>
    <x v="1"/>
    <x v="0"/>
    <x v="0"/>
    <x v="0"/>
    <x v="222"/>
    <x v="0"/>
    <n v="132.19999999999999"/>
    <x v="1"/>
  </r>
  <r>
    <s v="3606-Twkgi"/>
    <x v="1"/>
    <x v="1"/>
    <x v="1"/>
    <x v="0"/>
    <x v="9"/>
    <x v="1"/>
    <x v="2"/>
    <x v="1"/>
    <s v="No"/>
    <s v="Yes"/>
    <s v="Yes"/>
    <s v="No"/>
    <x v="1"/>
    <x v="1"/>
    <x v="0"/>
    <x v="0"/>
    <x v="0"/>
    <x v="223"/>
    <x v="2"/>
    <n v="1364.3"/>
    <x v="1"/>
  </r>
  <r>
    <s v="7529-Zdfxi"/>
    <x v="1"/>
    <x v="1"/>
    <x v="0"/>
    <x v="0"/>
    <x v="58"/>
    <x v="1"/>
    <x v="2"/>
    <x v="1"/>
    <s v="No"/>
    <s v="Yes"/>
    <s v="No"/>
    <s v="No"/>
    <x v="0"/>
    <x v="1"/>
    <x v="0"/>
    <x v="0"/>
    <x v="0"/>
    <x v="107"/>
    <x v="2"/>
    <n v="4925.3500000000004"/>
    <x v="0"/>
  </r>
  <r>
    <s v="7605-Bdwdc"/>
    <x v="0"/>
    <x v="0"/>
    <x v="1"/>
    <x v="0"/>
    <x v="36"/>
    <x v="0"/>
    <x v="0"/>
    <x v="0"/>
    <s v="Yes"/>
    <s v="Yes"/>
    <s v="No"/>
    <s v="Yes"/>
    <x v="0"/>
    <x v="1"/>
    <x v="2"/>
    <x v="0"/>
    <x v="2"/>
    <x v="224"/>
    <x v="0"/>
    <n v="1520.1"/>
    <x v="0"/>
  </r>
  <r>
    <s v="1950-Ksvvj"/>
    <x v="0"/>
    <x v="0"/>
    <x v="0"/>
    <x v="0"/>
    <x v="3"/>
    <x v="1"/>
    <x v="2"/>
    <x v="1"/>
    <s v="Yes"/>
    <s v="Yes"/>
    <s v="Yes"/>
    <s v="Yes"/>
    <x v="1"/>
    <x v="1"/>
    <x v="1"/>
    <x v="1"/>
    <x v="1"/>
    <x v="225"/>
    <x v="2"/>
    <n v="5032.25"/>
    <x v="0"/>
  </r>
  <r>
    <s v="0123-Crbrt"/>
    <x v="0"/>
    <x v="0"/>
    <x v="0"/>
    <x v="1"/>
    <x v="59"/>
    <x v="1"/>
    <x v="2"/>
    <x v="0"/>
    <s v="Yes"/>
    <s v="Yes"/>
    <s v="Yes"/>
    <s v="Yes"/>
    <x v="1"/>
    <x v="1"/>
    <x v="2"/>
    <x v="1"/>
    <x v="1"/>
    <x v="226"/>
    <x v="2"/>
    <n v="5526.75"/>
    <x v="0"/>
  </r>
  <r>
    <s v="6292-Tosss"/>
    <x v="1"/>
    <x v="0"/>
    <x v="1"/>
    <x v="0"/>
    <x v="37"/>
    <x v="1"/>
    <x v="2"/>
    <x v="2"/>
    <s v="No Internet Service"/>
    <s v="No Internet Service"/>
    <s v="No Internet Service"/>
    <s v="No Internet Service"/>
    <x v="2"/>
    <x v="2"/>
    <x v="2"/>
    <x v="1"/>
    <x v="2"/>
    <x v="227"/>
    <x v="0"/>
    <n v="1195.25"/>
    <x v="0"/>
  </r>
  <r>
    <s v="3197-Arfoy"/>
    <x v="0"/>
    <x v="1"/>
    <x v="1"/>
    <x v="0"/>
    <x v="67"/>
    <x v="1"/>
    <x v="1"/>
    <x v="1"/>
    <s v="Yes"/>
    <s v="Yes"/>
    <s v="No"/>
    <s v="Yes"/>
    <x v="1"/>
    <x v="1"/>
    <x v="0"/>
    <x v="0"/>
    <x v="1"/>
    <x v="228"/>
    <x v="2"/>
    <n v="2007.25"/>
    <x v="0"/>
  </r>
  <r>
    <s v="6323-Aybrx"/>
    <x v="1"/>
    <x v="0"/>
    <x v="1"/>
    <x v="0"/>
    <x v="64"/>
    <x v="1"/>
    <x v="1"/>
    <x v="2"/>
    <s v="No Internet Service"/>
    <s v="No Internet Service"/>
    <s v="No Internet Service"/>
    <s v="No Internet Service"/>
    <x v="2"/>
    <x v="2"/>
    <x v="2"/>
    <x v="1"/>
    <x v="1"/>
    <x v="195"/>
    <x v="0"/>
    <n v="1099.5999999999999"/>
    <x v="1"/>
  </r>
  <r>
    <s v="7014-Zzxaw"/>
    <x v="0"/>
    <x v="0"/>
    <x v="0"/>
    <x v="0"/>
    <x v="16"/>
    <x v="1"/>
    <x v="2"/>
    <x v="2"/>
    <s v="No Internet Service"/>
    <s v="No Internet Service"/>
    <s v="No Internet Service"/>
    <s v="No Internet Service"/>
    <x v="2"/>
    <x v="2"/>
    <x v="2"/>
    <x v="0"/>
    <x v="3"/>
    <x v="68"/>
    <x v="0"/>
    <n v="1732.95"/>
    <x v="0"/>
  </r>
  <r>
    <s v="4385-Gzqxv"/>
    <x v="0"/>
    <x v="1"/>
    <x v="1"/>
    <x v="0"/>
    <x v="10"/>
    <x v="1"/>
    <x v="1"/>
    <x v="1"/>
    <s v="No"/>
    <s v="No"/>
    <s v="No"/>
    <s v="Yes"/>
    <x v="1"/>
    <x v="1"/>
    <x v="0"/>
    <x v="0"/>
    <x v="0"/>
    <x v="229"/>
    <x v="2"/>
    <n v="1511.2"/>
    <x v="1"/>
  </r>
  <r>
    <s v="7633-Mvpuy"/>
    <x v="1"/>
    <x v="0"/>
    <x v="0"/>
    <x v="0"/>
    <x v="58"/>
    <x v="1"/>
    <x v="1"/>
    <x v="0"/>
    <s v="Yes"/>
    <s v="Yes"/>
    <s v="No"/>
    <s v="Yes"/>
    <x v="0"/>
    <x v="0"/>
    <x v="2"/>
    <x v="0"/>
    <x v="0"/>
    <x v="230"/>
    <x v="1"/>
    <n v="3450.15"/>
    <x v="0"/>
  </r>
  <r>
    <s v="6366-Zgqgl"/>
    <x v="1"/>
    <x v="0"/>
    <x v="1"/>
    <x v="0"/>
    <x v="0"/>
    <x v="0"/>
    <x v="0"/>
    <x v="0"/>
    <s v="No"/>
    <s v="No"/>
    <s v="No"/>
    <s v="No"/>
    <x v="0"/>
    <x v="0"/>
    <x v="0"/>
    <x v="1"/>
    <x v="2"/>
    <x v="162"/>
    <x v="0"/>
    <n v="24.8"/>
    <x v="1"/>
  </r>
  <r>
    <s v="4716-Hhkqh"/>
    <x v="1"/>
    <x v="1"/>
    <x v="0"/>
    <x v="0"/>
    <x v="61"/>
    <x v="1"/>
    <x v="2"/>
    <x v="1"/>
    <s v="No"/>
    <s v="Yes"/>
    <s v="No"/>
    <s v="Yes"/>
    <x v="1"/>
    <x v="1"/>
    <x v="0"/>
    <x v="1"/>
    <x v="0"/>
    <x v="231"/>
    <x v="2"/>
    <n v="2172.0500000000002"/>
    <x v="0"/>
  </r>
  <r>
    <s v="5940-Ahuhd"/>
    <x v="1"/>
    <x v="0"/>
    <x v="1"/>
    <x v="0"/>
    <x v="0"/>
    <x v="1"/>
    <x v="1"/>
    <x v="1"/>
    <s v="No"/>
    <s v="No"/>
    <s v="No"/>
    <s v="No"/>
    <x v="0"/>
    <x v="0"/>
    <x v="0"/>
    <x v="1"/>
    <x v="1"/>
    <x v="232"/>
    <x v="1"/>
    <n v="70.599999999999994"/>
    <x v="1"/>
  </r>
  <r>
    <s v="6432-Twqlb"/>
    <x v="1"/>
    <x v="0"/>
    <x v="0"/>
    <x v="0"/>
    <x v="24"/>
    <x v="1"/>
    <x v="2"/>
    <x v="1"/>
    <s v="No"/>
    <s v="Yes"/>
    <s v="No"/>
    <s v="Yes"/>
    <x v="0"/>
    <x v="0"/>
    <x v="0"/>
    <x v="0"/>
    <x v="0"/>
    <x v="233"/>
    <x v="2"/>
    <n v="401.1"/>
    <x v="1"/>
  </r>
  <r>
    <s v="4484-Glzou"/>
    <x v="0"/>
    <x v="0"/>
    <x v="0"/>
    <x v="0"/>
    <x v="15"/>
    <x v="1"/>
    <x v="2"/>
    <x v="1"/>
    <s v="No"/>
    <s v="Yes"/>
    <s v="Yes"/>
    <s v="No"/>
    <x v="1"/>
    <x v="1"/>
    <x v="0"/>
    <x v="0"/>
    <x v="0"/>
    <x v="234"/>
    <x v="2"/>
    <n v="5624.85"/>
    <x v="1"/>
  </r>
  <r>
    <s v="3179-Gbrwv"/>
    <x v="1"/>
    <x v="1"/>
    <x v="0"/>
    <x v="0"/>
    <x v="17"/>
    <x v="1"/>
    <x v="1"/>
    <x v="0"/>
    <s v="Yes"/>
    <s v="Yes"/>
    <s v="No"/>
    <s v="No"/>
    <x v="0"/>
    <x v="1"/>
    <x v="0"/>
    <x v="0"/>
    <x v="2"/>
    <x v="235"/>
    <x v="1"/>
    <n v="1339.8"/>
    <x v="0"/>
  </r>
  <r>
    <s v="8645-Kwhjo"/>
    <x v="1"/>
    <x v="0"/>
    <x v="1"/>
    <x v="0"/>
    <x v="60"/>
    <x v="0"/>
    <x v="0"/>
    <x v="0"/>
    <s v="No"/>
    <s v="No"/>
    <s v="Yes"/>
    <s v="Yes"/>
    <x v="1"/>
    <x v="1"/>
    <x v="0"/>
    <x v="0"/>
    <x v="0"/>
    <x v="236"/>
    <x v="1"/>
    <n v="771.95"/>
    <x v="0"/>
  </r>
  <r>
    <s v="4130-Mzlcc"/>
    <x v="0"/>
    <x v="0"/>
    <x v="1"/>
    <x v="0"/>
    <x v="24"/>
    <x v="1"/>
    <x v="1"/>
    <x v="0"/>
    <s v="No"/>
    <s v="Yes"/>
    <s v="No"/>
    <s v="No"/>
    <x v="0"/>
    <x v="0"/>
    <x v="0"/>
    <x v="1"/>
    <x v="2"/>
    <x v="76"/>
    <x v="0"/>
    <n v="244.75"/>
    <x v="0"/>
  </r>
  <r>
    <s v="0314-Tkosi"/>
    <x v="0"/>
    <x v="0"/>
    <x v="1"/>
    <x v="0"/>
    <x v="53"/>
    <x v="1"/>
    <x v="1"/>
    <x v="0"/>
    <s v="Yes"/>
    <s v="Yes"/>
    <s v="No"/>
    <s v="No"/>
    <x v="0"/>
    <x v="0"/>
    <x v="0"/>
    <x v="1"/>
    <x v="1"/>
    <x v="237"/>
    <x v="1"/>
    <n v="322.89999999999998"/>
    <x v="0"/>
  </r>
  <r>
    <s v="8229-Myejz"/>
    <x v="0"/>
    <x v="0"/>
    <x v="1"/>
    <x v="0"/>
    <x v="6"/>
    <x v="1"/>
    <x v="1"/>
    <x v="0"/>
    <s v="No"/>
    <s v="Yes"/>
    <s v="No"/>
    <s v="No"/>
    <x v="0"/>
    <x v="0"/>
    <x v="0"/>
    <x v="1"/>
    <x v="0"/>
    <x v="238"/>
    <x v="1"/>
    <n v="498.25"/>
    <x v="0"/>
  </r>
  <r>
    <s v="2080-Srcde"/>
    <x v="0"/>
    <x v="0"/>
    <x v="1"/>
    <x v="1"/>
    <x v="0"/>
    <x v="1"/>
    <x v="2"/>
    <x v="2"/>
    <s v="No Internet Service"/>
    <s v="No Internet Service"/>
    <s v="No Internet Service"/>
    <s v="No Internet Service"/>
    <x v="2"/>
    <x v="2"/>
    <x v="0"/>
    <x v="1"/>
    <x v="1"/>
    <x v="239"/>
    <x v="0"/>
    <n v="25.4"/>
    <x v="0"/>
  </r>
  <r>
    <s v="9577-Wjvcq"/>
    <x v="0"/>
    <x v="0"/>
    <x v="1"/>
    <x v="0"/>
    <x v="47"/>
    <x v="1"/>
    <x v="2"/>
    <x v="0"/>
    <s v="Yes"/>
    <s v="No"/>
    <s v="No"/>
    <s v="No"/>
    <x v="0"/>
    <x v="0"/>
    <x v="0"/>
    <x v="1"/>
    <x v="1"/>
    <x v="240"/>
    <x v="1"/>
    <n v="3687.75"/>
    <x v="0"/>
  </r>
  <r>
    <s v="9512-Uibfx"/>
    <x v="1"/>
    <x v="0"/>
    <x v="0"/>
    <x v="1"/>
    <x v="32"/>
    <x v="1"/>
    <x v="1"/>
    <x v="1"/>
    <s v="No"/>
    <s v="No"/>
    <s v="Yes"/>
    <s v="No"/>
    <x v="1"/>
    <x v="1"/>
    <x v="0"/>
    <x v="1"/>
    <x v="1"/>
    <x v="241"/>
    <x v="2"/>
    <n v="1779.95"/>
    <x v="1"/>
  </r>
  <r>
    <s v="6202-Dyyfx"/>
    <x v="0"/>
    <x v="0"/>
    <x v="1"/>
    <x v="0"/>
    <x v="5"/>
    <x v="1"/>
    <x v="2"/>
    <x v="1"/>
    <s v="No"/>
    <s v="No"/>
    <s v="No"/>
    <s v="No"/>
    <x v="0"/>
    <x v="0"/>
    <x v="1"/>
    <x v="0"/>
    <x v="3"/>
    <x v="242"/>
    <x v="1"/>
    <n v="1783.6"/>
    <x v="0"/>
  </r>
  <r>
    <s v="3808-Hfkde"/>
    <x v="0"/>
    <x v="0"/>
    <x v="1"/>
    <x v="0"/>
    <x v="61"/>
    <x v="1"/>
    <x v="1"/>
    <x v="0"/>
    <s v="No"/>
    <s v="No"/>
    <s v="No"/>
    <s v="No"/>
    <x v="0"/>
    <x v="0"/>
    <x v="0"/>
    <x v="0"/>
    <x v="0"/>
    <x v="124"/>
    <x v="0"/>
    <n v="927.15"/>
    <x v="0"/>
  </r>
  <r>
    <s v="5583-Sxdag"/>
    <x v="1"/>
    <x v="0"/>
    <x v="0"/>
    <x v="0"/>
    <x v="0"/>
    <x v="1"/>
    <x v="1"/>
    <x v="1"/>
    <s v="No"/>
    <s v="No"/>
    <s v="No"/>
    <s v="No"/>
    <x v="0"/>
    <x v="0"/>
    <x v="0"/>
    <x v="1"/>
    <x v="0"/>
    <x v="243"/>
    <x v="1"/>
    <n v="70"/>
    <x v="1"/>
  </r>
  <r>
    <s v="3488-Pgmqj"/>
    <x v="1"/>
    <x v="1"/>
    <x v="1"/>
    <x v="0"/>
    <x v="4"/>
    <x v="1"/>
    <x v="1"/>
    <x v="1"/>
    <s v="No"/>
    <s v="Yes"/>
    <s v="No"/>
    <s v="No"/>
    <x v="0"/>
    <x v="0"/>
    <x v="0"/>
    <x v="0"/>
    <x v="0"/>
    <x v="244"/>
    <x v="1"/>
    <n v="606.54999999999995"/>
    <x v="1"/>
  </r>
  <r>
    <s v="3580-Reoac"/>
    <x v="1"/>
    <x v="0"/>
    <x v="1"/>
    <x v="0"/>
    <x v="6"/>
    <x v="1"/>
    <x v="1"/>
    <x v="0"/>
    <s v="No"/>
    <s v="No"/>
    <s v="No"/>
    <s v="No"/>
    <x v="0"/>
    <x v="0"/>
    <x v="0"/>
    <x v="0"/>
    <x v="3"/>
    <x v="245"/>
    <x v="0"/>
    <n v="435.4"/>
    <x v="1"/>
  </r>
  <r>
    <s v="7534-Bfesc"/>
    <x v="1"/>
    <x v="1"/>
    <x v="1"/>
    <x v="0"/>
    <x v="65"/>
    <x v="1"/>
    <x v="2"/>
    <x v="1"/>
    <s v="No"/>
    <s v="No"/>
    <s v="No"/>
    <s v="No"/>
    <x v="0"/>
    <x v="0"/>
    <x v="0"/>
    <x v="0"/>
    <x v="0"/>
    <x v="246"/>
    <x v="1"/>
    <n v="1712.7"/>
    <x v="1"/>
  </r>
  <r>
    <s v="3727-Owvyd"/>
    <x v="1"/>
    <x v="0"/>
    <x v="1"/>
    <x v="0"/>
    <x v="42"/>
    <x v="1"/>
    <x v="1"/>
    <x v="0"/>
    <s v="Yes"/>
    <s v="Yes"/>
    <s v="Yes"/>
    <s v="No"/>
    <x v="0"/>
    <x v="0"/>
    <x v="1"/>
    <x v="1"/>
    <x v="1"/>
    <x v="247"/>
    <x v="1"/>
    <n v="2021.2"/>
    <x v="0"/>
  </r>
  <r>
    <s v="2294-Salne"/>
    <x v="1"/>
    <x v="0"/>
    <x v="0"/>
    <x v="1"/>
    <x v="57"/>
    <x v="1"/>
    <x v="1"/>
    <x v="1"/>
    <s v="No"/>
    <s v="Yes"/>
    <s v="Yes"/>
    <s v="Yes"/>
    <x v="0"/>
    <x v="0"/>
    <x v="1"/>
    <x v="1"/>
    <x v="1"/>
    <x v="188"/>
    <x v="2"/>
    <n v="1940.8"/>
    <x v="0"/>
  </r>
  <r>
    <s v="4847-Tajyi"/>
    <x v="0"/>
    <x v="1"/>
    <x v="1"/>
    <x v="0"/>
    <x v="53"/>
    <x v="1"/>
    <x v="1"/>
    <x v="1"/>
    <s v="No"/>
    <s v="No"/>
    <s v="No"/>
    <s v="No"/>
    <x v="1"/>
    <x v="1"/>
    <x v="0"/>
    <x v="0"/>
    <x v="0"/>
    <x v="248"/>
    <x v="2"/>
    <n v="567.79999999999995"/>
    <x v="0"/>
  </r>
  <r>
    <s v="1563-Iwqex"/>
    <x v="0"/>
    <x v="0"/>
    <x v="1"/>
    <x v="0"/>
    <x v="18"/>
    <x v="1"/>
    <x v="1"/>
    <x v="2"/>
    <s v="No Internet Service"/>
    <s v="No Internet Service"/>
    <s v="No Internet Service"/>
    <s v="No Internet Service"/>
    <x v="2"/>
    <x v="2"/>
    <x v="0"/>
    <x v="1"/>
    <x v="1"/>
    <x v="139"/>
    <x v="0"/>
    <n v="220.35"/>
    <x v="0"/>
  </r>
  <r>
    <s v="8203-Xjzrc"/>
    <x v="1"/>
    <x v="0"/>
    <x v="1"/>
    <x v="0"/>
    <x v="0"/>
    <x v="1"/>
    <x v="1"/>
    <x v="2"/>
    <s v="No Internet Service"/>
    <s v="No Internet Service"/>
    <s v="No Internet Service"/>
    <s v="No Internet Service"/>
    <x v="2"/>
    <x v="2"/>
    <x v="0"/>
    <x v="1"/>
    <x v="1"/>
    <x v="202"/>
    <x v="0"/>
    <n v="20.25"/>
    <x v="0"/>
  </r>
  <r>
    <s v="6556-Dbkzf"/>
    <x v="0"/>
    <x v="0"/>
    <x v="0"/>
    <x v="1"/>
    <x v="16"/>
    <x v="1"/>
    <x v="1"/>
    <x v="1"/>
    <s v="No"/>
    <s v="No"/>
    <s v="Yes"/>
    <s v="No"/>
    <x v="0"/>
    <x v="0"/>
    <x v="2"/>
    <x v="1"/>
    <x v="0"/>
    <x v="249"/>
    <x v="1"/>
    <n v="5436.45"/>
    <x v="0"/>
  </r>
  <r>
    <s v="6851-Wefyx"/>
    <x v="1"/>
    <x v="1"/>
    <x v="0"/>
    <x v="0"/>
    <x v="42"/>
    <x v="1"/>
    <x v="2"/>
    <x v="1"/>
    <s v="No"/>
    <s v="No"/>
    <s v="Yes"/>
    <s v="No"/>
    <x v="1"/>
    <x v="1"/>
    <x v="0"/>
    <x v="0"/>
    <x v="0"/>
    <x v="250"/>
    <x v="2"/>
    <n v="3437.5"/>
    <x v="0"/>
  </r>
  <r>
    <s v="2985-Juubz"/>
    <x v="1"/>
    <x v="0"/>
    <x v="0"/>
    <x v="1"/>
    <x v="63"/>
    <x v="1"/>
    <x v="2"/>
    <x v="0"/>
    <s v="No"/>
    <s v="No"/>
    <s v="Yes"/>
    <s v="No"/>
    <x v="1"/>
    <x v="1"/>
    <x v="0"/>
    <x v="0"/>
    <x v="0"/>
    <x v="251"/>
    <x v="1"/>
    <n v="3015.75"/>
    <x v="0"/>
  </r>
  <r>
    <s v="6390-Dsazx"/>
    <x v="0"/>
    <x v="0"/>
    <x v="1"/>
    <x v="1"/>
    <x v="0"/>
    <x v="1"/>
    <x v="1"/>
    <x v="1"/>
    <s v="Yes"/>
    <s v="No"/>
    <s v="No"/>
    <s v="No"/>
    <x v="0"/>
    <x v="0"/>
    <x v="0"/>
    <x v="0"/>
    <x v="1"/>
    <x v="252"/>
    <x v="1"/>
    <n v="73.599999999999994"/>
    <x v="1"/>
  </r>
  <r>
    <s v="0895-Lmrsf"/>
    <x v="1"/>
    <x v="0"/>
    <x v="1"/>
    <x v="0"/>
    <x v="57"/>
    <x v="1"/>
    <x v="1"/>
    <x v="0"/>
    <s v="No"/>
    <s v="No"/>
    <s v="No"/>
    <s v="No"/>
    <x v="1"/>
    <x v="1"/>
    <x v="1"/>
    <x v="0"/>
    <x v="2"/>
    <x v="253"/>
    <x v="1"/>
    <n v="1509.8"/>
    <x v="0"/>
  </r>
  <r>
    <s v="8098-Llazx"/>
    <x v="0"/>
    <x v="1"/>
    <x v="1"/>
    <x v="0"/>
    <x v="54"/>
    <x v="1"/>
    <x v="2"/>
    <x v="1"/>
    <s v="No"/>
    <s v="No"/>
    <s v="No"/>
    <s v="No"/>
    <x v="1"/>
    <x v="1"/>
    <x v="0"/>
    <x v="0"/>
    <x v="0"/>
    <x v="53"/>
    <x v="2"/>
    <n v="396.1"/>
    <x v="1"/>
  </r>
  <r>
    <s v="8266-Vbfql"/>
    <x v="1"/>
    <x v="0"/>
    <x v="1"/>
    <x v="0"/>
    <x v="54"/>
    <x v="1"/>
    <x v="1"/>
    <x v="1"/>
    <s v="No"/>
    <s v="No"/>
    <s v="Yes"/>
    <s v="Yes"/>
    <x v="0"/>
    <x v="1"/>
    <x v="0"/>
    <x v="0"/>
    <x v="0"/>
    <x v="254"/>
    <x v="2"/>
    <n v="356.65"/>
    <x v="0"/>
  </r>
  <r>
    <s v="8181-Yhcmf"/>
    <x v="0"/>
    <x v="0"/>
    <x v="0"/>
    <x v="1"/>
    <x v="47"/>
    <x v="0"/>
    <x v="0"/>
    <x v="0"/>
    <s v="No"/>
    <s v="Yes"/>
    <s v="Yes"/>
    <s v="Yes"/>
    <x v="1"/>
    <x v="1"/>
    <x v="2"/>
    <x v="1"/>
    <x v="3"/>
    <x v="255"/>
    <x v="1"/>
    <n v="4109"/>
    <x v="0"/>
  </r>
  <r>
    <s v="2240-Hsjqd"/>
    <x v="1"/>
    <x v="0"/>
    <x v="1"/>
    <x v="1"/>
    <x v="46"/>
    <x v="1"/>
    <x v="2"/>
    <x v="1"/>
    <s v="No"/>
    <s v="Yes"/>
    <s v="No"/>
    <s v="No"/>
    <x v="0"/>
    <x v="0"/>
    <x v="0"/>
    <x v="0"/>
    <x v="1"/>
    <x v="256"/>
    <x v="1"/>
    <n v="3141.7"/>
    <x v="0"/>
  </r>
  <r>
    <s v="1248-Dyxub"/>
    <x v="1"/>
    <x v="0"/>
    <x v="0"/>
    <x v="1"/>
    <x v="15"/>
    <x v="1"/>
    <x v="2"/>
    <x v="2"/>
    <s v="No Internet Service"/>
    <s v="No Internet Service"/>
    <s v="No Internet Service"/>
    <s v="No Internet Service"/>
    <x v="2"/>
    <x v="2"/>
    <x v="2"/>
    <x v="1"/>
    <x v="1"/>
    <x v="162"/>
    <x v="0"/>
    <n v="1229.0999999999999"/>
    <x v="0"/>
  </r>
  <r>
    <s v="0265-Edxbd"/>
    <x v="1"/>
    <x v="1"/>
    <x v="0"/>
    <x v="0"/>
    <x v="48"/>
    <x v="1"/>
    <x v="2"/>
    <x v="1"/>
    <s v="No"/>
    <s v="No"/>
    <s v="No"/>
    <s v="No"/>
    <x v="0"/>
    <x v="0"/>
    <x v="0"/>
    <x v="0"/>
    <x v="0"/>
    <x v="257"/>
    <x v="1"/>
    <n v="2303.35"/>
    <x v="1"/>
  </r>
  <r>
    <s v="4115-Bnpjy"/>
    <x v="1"/>
    <x v="0"/>
    <x v="0"/>
    <x v="1"/>
    <x v="44"/>
    <x v="1"/>
    <x v="1"/>
    <x v="0"/>
    <s v="No"/>
    <s v="No"/>
    <s v="Yes"/>
    <s v="Yes"/>
    <x v="1"/>
    <x v="1"/>
    <x v="2"/>
    <x v="1"/>
    <x v="1"/>
    <x v="258"/>
    <x v="1"/>
    <n v="2054.4"/>
    <x v="0"/>
  </r>
  <r>
    <s v="3167-Snqpl"/>
    <x v="1"/>
    <x v="1"/>
    <x v="0"/>
    <x v="1"/>
    <x v="46"/>
    <x v="1"/>
    <x v="2"/>
    <x v="1"/>
    <s v="No"/>
    <s v="Yes"/>
    <s v="No"/>
    <s v="No"/>
    <x v="1"/>
    <x v="1"/>
    <x v="0"/>
    <x v="1"/>
    <x v="0"/>
    <x v="259"/>
    <x v="2"/>
    <n v="3741.85"/>
    <x v="0"/>
  </r>
  <r>
    <s v="4091-Tvocn"/>
    <x v="1"/>
    <x v="0"/>
    <x v="1"/>
    <x v="1"/>
    <x v="43"/>
    <x v="1"/>
    <x v="2"/>
    <x v="0"/>
    <s v="Yes"/>
    <s v="No"/>
    <s v="Yes"/>
    <s v="No"/>
    <x v="1"/>
    <x v="1"/>
    <x v="1"/>
    <x v="0"/>
    <x v="3"/>
    <x v="260"/>
    <x v="1"/>
    <n v="3682.45"/>
    <x v="0"/>
  </r>
  <r>
    <s v="1098-Tdvuq"/>
    <x v="0"/>
    <x v="0"/>
    <x v="1"/>
    <x v="0"/>
    <x v="0"/>
    <x v="1"/>
    <x v="1"/>
    <x v="2"/>
    <s v="No Internet Service"/>
    <s v="No Internet Service"/>
    <s v="No Internet Service"/>
    <s v="No Internet Service"/>
    <x v="2"/>
    <x v="2"/>
    <x v="0"/>
    <x v="0"/>
    <x v="2"/>
    <x v="261"/>
    <x v="0"/>
    <n v="19.25"/>
    <x v="0"/>
  </r>
  <r>
    <s v="7277-Ozcgz"/>
    <x v="0"/>
    <x v="0"/>
    <x v="1"/>
    <x v="0"/>
    <x v="5"/>
    <x v="1"/>
    <x v="1"/>
    <x v="1"/>
    <s v="Yes"/>
    <s v="No"/>
    <s v="No"/>
    <s v="Yes"/>
    <x v="0"/>
    <x v="1"/>
    <x v="0"/>
    <x v="0"/>
    <x v="0"/>
    <x v="149"/>
    <x v="2"/>
    <n v="1886.25"/>
    <x v="0"/>
  </r>
  <r>
    <s v="1557-Emyvt"/>
    <x v="0"/>
    <x v="0"/>
    <x v="1"/>
    <x v="0"/>
    <x v="29"/>
    <x v="1"/>
    <x v="2"/>
    <x v="1"/>
    <s v="Yes"/>
    <s v="Yes"/>
    <s v="Yes"/>
    <s v="Yes"/>
    <x v="1"/>
    <x v="1"/>
    <x v="2"/>
    <x v="1"/>
    <x v="3"/>
    <x v="262"/>
    <x v="2"/>
    <n v="4895.1000000000004"/>
    <x v="0"/>
  </r>
  <r>
    <s v="2799-Arnlo"/>
    <x v="0"/>
    <x v="1"/>
    <x v="0"/>
    <x v="0"/>
    <x v="24"/>
    <x v="1"/>
    <x v="1"/>
    <x v="1"/>
    <s v="No"/>
    <s v="No"/>
    <s v="No"/>
    <s v="No"/>
    <x v="0"/>
    <x v="0"/>
    <x v="0"/>
    <x v="0"/>
    <x v="0"/>
    <x v="263"/>
    <x v="1"/>
    <n v="341.6"/>
    <x v="0"/>
  </r>
  <r>
    <s v="7563-Biupc"/>
    <x v="1"/>
    <x v="0"/>
    <x v="1"/>
    <x v="0"/>
    <x v="24"/>
    <x v="1"/>
    <x v="1"/>
    <x v="1"/>
    <s v="No"/>
    <s v="No"/>
    <s v="No"/>
    <s v="No"/>
    <x v="1"/>
    <x v="0"/>
    <x v="0"/>
    <x v="0"/>
    <x v="0"/>
    <x v="264"/>
    <x v="1"/>
    <n v="415.55"/>
    <x v="1"/>
  </r>
  <r>
    <s v="5027-Yocxn"/>
    <x v="1"/>
    <x v="0"/>
    <x v="0"/>
    <x v="1"/>
    <x v="69"/>
    <x v="1"/>
    <x v="2"/>
    <x v="1"/>
    <s v="Yes"/>
    <s v="Yes"/>
    <s v="No"/>
    <s v="Yes"/>
    <x v="1"/>
    <x v="1"/>
    <x v="1"/>
    <x v="1"/>
    <x v="3"/>
    <x v="265"/>
    <x v="2"/>
    <n v="5686.4"/>
    <x v="0"/>
  </r>
  <r>
    <s v="3973-Skmln"/>
    <x v="1"/>
    <x v="0"/>
    <x v="1"/>
    <x v="0"/>
    <x v="16"/>
    <x v="1"/>
    <x v="1"/>
    <x v="2"/>
    <s v="No Internet Service"/>
    <s v="No Internet Service"/>
    <s v="No Internet Service"/>
    <s v="No Internet Service"/>
    <x v="2"/>
    <x v="2"/>
    <x v="2"/>
    <x v="0"/>
    <x v="3"/>
    <x v="147"/>
    <x v="0"/>
    <n v="1355.1"/>
    <x v="0"/>
  </r>
  <r>
    <s v="2321-Ombxy"/>
    <x v="0"/>
    <x v="0"/>
    <x v="0"/>
    <x v="1"/>
    <x v="46"/>
    <x v="1"/>
    <x v="1"/>
    <x v="0"/>
    <s v="Yes"/>
    <s v="Yes"/>
    <s v="No"/>
    <s v="Yes"/>
    <x v="1"/>
    <x v="1"/>
    <x v="1"/>
    <x v="1"/>
    <x v="3"/>
    <x v="266"/>
    <x v="1"/>
    <n v="3058.65"/>
    <x v="1"/>
  </r>
  <r>
    <s v="2840-Xanrc"/>
    <x v="1"/>
    <x v="1"/>
    <x v="0"/>
    <x v="0"/>
    <x v="65"/>
    <x v="1"/>
    <x v="1"/>
    <x v="1"/>
    <s v="No"/>
    <s v="No"/>
    <s v="Yes"/>
    <s v="No"/>
    <x v="1"/>
    <x v="1"/>
    <x v="0"/>
    <x v="0"/>
    <x v="0"/>
    <x v="267"/>
    <x v="2"/>
    <n v="2231.0500000000002"/>
    <x v="1"/>
  </r>
  <r>
    <s v="6745-Jefzb"/>
    <x v="1"/>
    <x v="0"/>
    <x v="0"/>
    <x v="0"/>
    <x v="42"/>
    <x v="1"/>
    <x v="2"/>
    <x v="1"/>
    <s v="No"/>
    <s v="No"/>
    <s v="No"/>
    <s v="Yes"/>
    <x v="1"/>
    <x v="0"/>
    <x v="0"/>
    <x v="0"/>
    <x v="3"/>
    <x v="268"/>
    <x v="2"/>
    <n v="3236.35"/>
    <x v="0"/>
  </r>
  <r>
    <s v="5020-Zstty"/>
    <x v="0"/>
    <x v="1"/>
    <x v="1"/>
    <x v="0"/>
    <x v="68"/>
    <x v="1"/>
    <x v="2"/>
    <x v="0"/>
    <s v="Yes"/>
    <s v="Yes"/>
    <s v="No"/>
    <s v="Yes"/>
    <x v="1"/>
    <x v="1"/>
    <x v="1"/>
    <x v="1"/>
    <x v="2"/>
    <x v="269"/>
    <x v="1"/>
    <n v="4350.1000000000004"/>
    <x v="1"/>
  </r>
  <r>
    <s v="9880-Tdqac"/>
    <x v="0"/>
    <x v="0"/>
    <x v="0"/>
    <x v="1"/>
    <x v="21"/>
    <x v="0"/>
    <x v="0"/>
    <x v="0"/>
    <s v="No"/>
    <s v="Yes"/>
    <s v="Yes"/>
    <s v="Yes"/>
    <x v="1"/>
    <x v="1"/>
    <x v="2"/>
    <x v="0"/>
    <x v="0"/>
    <x v="270"/>
    <x v="1"/>
    <n v="4264"/>
    <x v="0"/>
  </r>
  <r>
    <s v="8705-Wzcyl"/>
    <x v="1"/>
    <x v="0"/>
    <x v="1"/>
    <x v="0"/>
    <x v="0"/>
    <x v="1"/>
    <x v="1"/>
    <x v="0"/>
    <s v="No"/>
    <s v="No"/>
    <s v="No"/>
    <s v="No"/>
    <x v="0"/>
    <x v="0"/>
    <x v="0"/>
    <x v="0"/>
    <x v="0"/>
    <x v="271"/>
    <x v="0"/>
    <n v="44.8"/>
    <x v="0"/>
  </r>
  <r>
    <s v="7102-Jjvtx"/>
    <x v="0"/>
    <x v="0"/>
    <x v="0"/>
    <x v="1"/>
    <x v="34"/>
    <x v="1"/>
    <x v="1"/>
    <x v="0"/>
    <s v="Yes"/>
    <s v="No"/>
    <s v="No"/>
    <s v="No"/>
    <x v="0"/>
    <x v="0"/>
    <x v="1"/>
    <x v="1"/>
    <x v="1"/>
    <x v="272"/>
    <x v="0"/>
    <n v="422.3"/>
    <x v="0"/>
  </r>
  <r>
    <s v="8626-Ptqge"/>
    <x v="1"/>
    <x v="0"/>
    <x v="1"/>
    <x v="0"/>
    <x v="14"/>
    <x v="0"/>
    <x v="0"/>
    <x v="0"/>
    <s v="Yes"/>
    <s v="Yes"/>
    <s v="No"/>
    <s v="Yes"/>
    <x v="1"/>
    <x v="1"/>
    <x v="2"/>
    <x v="0"/>
    <x v="2"/>
    <x v="273"/>
    <x v="1"/>
    <n v="4176.7"/>
    <x v="0"/>
  </r>
  <r>
    <s v="4983-Clmlv"/>
    <x v="0"/>
    <x v="0"/>
    <x v="0"/>
    <x v="0"/>
    <x v="15"/>
    <x v="1"/>
    <x v="2"/>
    <x v="1"/>
    <s v="No"/>
    <s v="Yes"/>
    <s v="No"/>
    <s v="Yes"/>
    <x v="1"/>
    <x v="1"/>
    <x v="0"/>
    <x v="0"/>
    <x v="3"/>
    <x v="274"/>
    <x v="2"/>
    <n v="5138.1000000000004"/>
    <x v="0"/>
  </r>
  <r>
    <s v="5701-Yvsvf"/>
    <x v="0"/>
    <x v="1"/>
    <x v="0"/>
    <x v="0"/>
    <x v="26"/>
    <x v="1"/>
    <x v="1"/>
    <x v="1"/>
    <s v="No"/>
    <s v="No"/>
    <s v="No"/>
    <s v="Yes"/>
    <x v="1"/>
    <x v="0"/>
    <x v="0"/>
    <x v="0"/>
    <x v="0"/>
    <x v="275"/>
    <x v="1"/>
    <n v="880.05"/>
    <x v="0"/>
  </r>
  <r>
    <s v="5804-Lepim"/>
    <x v="0"/>
    <x v="1"/>
    <x v="1"/>
    <x v="0"/>
    <x v="2"/>
    <x v="1"/>
    <x v="1"/>
    <x v="1"/>
    <s v="No"/>
    <s v="No"/>
    <s v="No"/>
    <s v="No"/>
    <x v="0"/>
    <x v="0"/>
    <x v="0"/>
    <x v="0"/>
    <x v="0"/>
    <x v="276"/>
    <x v="1"/>
    <n v="139.05000000000001"/>
    <x v="1"/>
  </r>
  <r>
    <s v="5697-Gombf"/>
    <x v="0"/>
    <x v="1"/>
    <x v="0"/>
    <x v="1"/>
    <x v="7"/>
    <x v="0"/>
    <x v="0"/>
    <x v="0"/>
    <s v="No"/>
    <s v="No"/>
    <s v="No"/>
    <s v="No"/>
    <x v="1"/>
    <x v="0"/>
    <x v="0"/>
    <x v="0"/>
    <x v="0"/>
    <x v="277"/>
    <x v="0"/>
    <n v="973.65"/>
    <x v="0"/>
  </r>
  <r>
    <s v="2739-Cacdq"/>
    <x v="0"/>
    <x v="1"/>
    <x v="1"/>
    <x v="0"/>
    <x v="22"/>
    <x v="1"/>
    <x v="2"/>
    <x v="1"/>
    <s v="No"/>
    <s v="No"/>
    <s v="Yes"/>
    <s v="No"/>
    <x v="0"/>
    <x v="0"/>
    <x v="0"/>
    <x v="0"/>
    <x v="3"/>
    <x v="278"/>
    <x v="1"/>
    <n v="1470.05"/>
    <x v="0"/>
  </r>
  <r>
    <s v="9385-Ehgdo"/>
    <x v="0"/>
    <x v="0"/>
    <x v="0"/>
    <x v="1"/>
    <x v="42"/>
    <x v="1"/>
    <x v="1"/>
    <x v="2"/>
    <s v="No Internet Service"/>
    <s v="No Internet Service"/>
    <s v="No Internet Service"/>
    <s v="No Internet Service"/>
    <x v="2"/>
    <x v="2"/>
    <x v="2"/>
    <x v="0"/>
    <x v="1"/>
    <x v="216"/>
    <x v="0"/>
    <n v="739.35"/>
    <x v="0"/>
  </r>
  <r>
    <s v="9498-Fimxl"/>
    <x v="0"/>
    <x v="0"/>
    <x v="1"/>
    <x v="0"/>
    <x v="4"/>
    <x v="1"/>
    <x v="1"/>
    <x v="2"/>
    <s v="No Internet Service"/>
    <s v="No Internet Service"/>
    <s v="No Internet Service"/>
    <s v="No Internet Service"/>
    <x v="2"/>
    <x v="2"/>
    <x v="1"/>
    <x v="0"/>
    <x v="1"/>
    <x v="279"/>
    <x v="0"/>
    <n v="161.94999999999999"/>
    <x v="0"/>
  </r>
  <r>
    <s v="2379-Gyflq"/>
    <x v="1"/>
    <x v="0"/>
    <x v="1"/>
    <x v="0"/>
    <x v="25"/>
    <x v="1"/>
    <x v="2"/>
    <x v="1"/>
    <s v="No"/>
    <s v="Yes"/>
    <s v="Yes"/>
    <s v="No"/>
    <x v="1"/>
    <x v="0"/>
    <x v="1"/>
    <x v="0"/>
    <x v="3"/>
    <x v="280"/>
    <x v="2"/>
    <n v="4422.95"/>
    <x v="0"/>
  </r>
  <r>
    <s v="0122-Oahpz"/>
    <x v="0"/>
    <x v="0"/>
    <x v="1"/>
    <x v="0"/>
    <x v="40"/>
    <x v="1"/>
    <x v="2"/>
    <x v="1"/>
    <s v="No"/>
    <s v="No"/>
    <s v="No"/>
    <s v="No"/>
    <x v="0"/>
    <x v="0"/>
    <x v="0"/>
    <x v="0"/>
    <x v="0"/>
    <x v="281"/>
    <x v="1"/>
    <n v="511.25"/>
    <x v="1"/>
  </r>
  <r>
    <s v="2868-Snelz"/>
    <x v="0"/>
    <x v="0"/>
    <x v="1"/>
    <x v="0"/>
    <x v="2"/>
    <x v="1"/>
    <x v="2"/>
    <x v="1"/>
    <s v="No"/>
    <s v="No"/>
    <s v="Yes"/>
    <s v="No"/>
    <x v="0"/>
    <x v="0"/>
    <x v="0"/>
    <x v="1"/>
    <x v="1"/>
    <x v="264"/>
    <x v="1"/>
    <n v="155.80000000000001"/>
    <x v="1"/>
  </r>
  <r>
    <s v="4322-Rcymt"/>
    <x v="1"/>
    <x v="0"/>
    <x v="0"/>
    <x v="1"/>
    <x v="47"/>
    <x v="1"/>
    <x v="2"/>
    <x v="0"/>
    <s v="No"/>
    <s v="Yes"/>
    <s v="Yes"/>
    <s v="Yes"/>
    <x v="0"/>
    <x v="1"/>
    <x v="1"/>
    <x v="0"/>
    <x v="2"/>
    <x v="282"/>
    <x v="1"/>
    <n v="5293.95"/>
    <x v="1"/>
  </r>
  <r>
    <s v="6680-Nenyn"/>
    <x v="0"/>
    <x v="0"/>
    <x v="1"/>
    <x v="0"/>
    <x v="29"/>
    <x v="1"/>
    <x v="2"/>
    <x v="1"/>
    <s v="No"/>
    <s v="Yes"/>
    <s v="Yes"/>
    <s v="No"/>
    <x v="1"/>
    <x v="1"/>
    <x v="2"/>
    <x v="0"/>
    <x v="0"/>
    <x v="283"/>
    <x v="2"/>
    <n v="4759.8500000000004"/>
    <x v="1"/>
  </r>
  <r>
    <s v="2088-Iebau"/>
    <x v="0"/>
    <x v="0"/>
    <x v="1"/>
    <x v="0"/>
    <x v="47"/>
    <x v="1"/>
    <x v="2"/>
    <x v="0"/>
    <s v="Yes"/>
    <s v="Yes"/>
    <s v="Yes"/>
    <s v="Yes"/>
    <x v="1"/>
    <x v="1"/>
    <x v="2"/>
    <x v="0"/>
    <x v="0"/>
    <x v="284"/>
    <x v="2"/>
    <n v="6148.45"/>
    <x v="0"/>
  </r>
  <r>
    <s v="7982-Vcelr"/>
    <x v="0"/>
    <x v="0"/>
    <x v="1"/>
    <x v="0"/>
    <x v="51"/>
    <x v="1"/>
    <x v="1"/>
    <x v="1"/>
    <s v="No"/>
    <s v="Yes"/>
    <s v="No"/>
    <s v="No"/>
    <x v="1"/>
    <x v="1"/>
    <x v="0"/>
    <x v="0"/>
    <x v="3"/>
    <x v="285"/>
    <x v="2"/>
    <n v="3565.65"/>
    <x v="0"/>
  </r>
  <r>
    <s v="1343-Ehpyb"/>
    <x v="1"/>
    <x v="0"/>
    <x v="0"/>
    <x v="0"/>
    <x v="28"/>
    <x v="1"/>
    <x v="2"/>
    <x v="1"/>
    <s v="No"/>
    <s v="Yes"/>
    <s v="Yes"/>
    <s v="No"/>
    <x v="1"/>
    <x v="1"/>
    <x v="0"/>
    <x v="0"/>
    <x v="0"/>
    <x v="286"/>
    <x v="2"/>
    <n v="6603"/>
    <x v="1"/>
  </r>
  <r>
    <s v="6035-Bxtty"/>
    <x v="0"/>
    <x v="1"/>
    <x v="1"/>
    <x v="0"/>
    <x v="48"/>
    <x v="1"/>
    <x v="1"/>
    <x v="0"/>
    <s v="No"/>
    <s v="Yes"/>
    <s v="No"/>
    <s v="Yes"/>
    <x v="0"/>
    <x v="0"/>
    <x v="0"/>
    <x v="1"/>
    <x v="2"/>
    <x v="72"/>
    <x v="1"/>
    <n v="1830.1"/>
    <x v="0"/>
  </r>
  <r>
    <s v="6885-Pkoam"/>
    <x v="0"/>
    <x v="0"/>
    <x v="0"/>
    <x v="0"/>
    <x v="16"/>
    <x v="1"/>
    <x v="2"/>
    <x v="0"/>
    <s v="Yes"/>
    <s v="Yes"/>
    <s v="Yes"/>
    <s v="Yes"/>
    <x v="1"/>
    <x v="1"/>
    <x v="2"/>
    <x v="1"/>
    <x v="3"/>
    <x v="287"/>
    <x v="2"/>
    <n v="6223.8"/>
    <x v="0"/>
  </r>
  <r>
    <s v="7520-Hqwju"/>
    <x v="0"/>
    <x v="0"/>
    <x v="0"/>
    <x v="1"/>
    <x v="33"/>
    <x v="1"/>
    <x v="2"/>
    <x v="0"/>
    <s v="Yes"/>
    <s v="Yes"/>
    <s v="Yes"/>
    <s v="No"/>
    <x v="0"/>
    <x v="0"/>
    <x v="0"/>
    <x v="0"/>
    <x v="2"/>
    <x v="288"/>
    <x v="1"/>
    <n v="4508.6499999999996"/>
    <x v="0"/>
  </r>
  <r>
    <s v="9639-Bujxt"/>
    <x v="1"/>
    <x v="0"/>
    <x v="1"/>
    <x v="0"/>
    <x v="28"/>
    <x v="1"/>
    <x v="1"/>
    <x v="2"/>
    <s v="No Internet Service"/>
    <s v="No Internet Service"/>
    <s v="No Internet Service"/>
    <s v="No Internet Service"/>
    <x v="2"/>
    <x v="2"/>
    <x v="1"/>
    <x v="1"/>
    <x v="1"/>
    <x v="289"/>
    <x v="0"/>
    <n v="1328.15"/>
    <x v="0"/>
  </r>
  <r>
    <s v="5924-Sngkp"/>
    <x v="0"/>
    <x v="0"/>
    <x v="1"/>
    <x v="1"/>
    <x v="52"/>
    <x v="1"/>
    <x v="1"/>
    <x v="2"/>
    <s v="No Internet Service"/>
    <s v="No Internet Service"/>
    <s v="No Internet Service"/>
    <s v="No Internet Service"/>
    <x v="2"/>
    <x v="2"/>
    <x v="1"/>
    <x v="0"/>
    <x v="3"/>
    <x v="202"/>
    <x v="0"/>
    <n v="865"/>
    <x v="0"/>
  </r>
  <r>
    <s v="0021-Ikxgc"/>
    <x v="0"/>
    <x v="1"/>
    <x v="1"/>
    <x v="0"/>
    <x v="0"/>
    <x v="1"/>
    <x v="2"/>
    <x v="1"/>
    <s v="No"/>
    <s v="No"/>
    <s v="No"/>
    <s v="No"/>
    <x v="0"/>
    <x v="0"/>
    <x v="0"/>
    <x v="0"/>
    <x v="0"/>
    <x v="290"/>
    <x v="1"/>
    <n v="72.099999999999994"/>
    <x v="0"/>
  </r>
  <r>
    <s v="2034-Gdrcn"/>
    <x v="0"/>
    <x v="0"/>
    <x v="1"/>
    <x v="0"/>
    <x v="2"/>
    <x v="1"/>
    <x v="1"/>
    <x v="1"/>
    <s v="No"/>
    <s v="No"/>
    <s v="No"/>
    <s v="No"/>
    <x v="1"/>
    <x v="1"/>
    <x v="0"/>
    <x v="0"/>
    <x v="0"/>
    <x v="254"/>
    <x v="2"/>
    <n v="168.2"/>
    <x v="1"/>
  </r>
  <r>
    <s v="8966-Snizf"/>
    <x v="0"/>
    <x v="0"/>
    <x v="0"/>
    <x v="0"/>
    <x v="27"/>
    <x v="1"/>
    <x v="1"/>
    <x v="2"/>
    <s v="No Internet Service"/>
    <s v="No Internet Service"/>
    <s v="No Internet Service"/>
    <s v="No Internet Service"/>
    <x v="2"/>
    <x v="2"/>
    <x v="2"/>
    <x v="1"/>
    <x v="2"/>
    <x v="93"/>
    <x v="0"/>
    <n v="1303.5"/>
    <x v="0"/>
  </r>
  <r>
    <s v="6243-Ozgfh"/>
    <x v="0"/>
    <x v="0"/>
    <x v="1"/>
    <x v="0"/>
    <x v="57"/>
    <x v="0"/>
    <x v="0"/>
    <x v="0"/>
    <s v="No"/>
    <s v="No"/>
    <s v="No"/>
    <s v="No"/>
    <x v="1"/>
    <x v="1"/>
    <x v="0"/>
    <x v="0"/>
    <x v="0"/>
    <x v="291"/>
    <x v="0"/>
    <n v="996.85"/>
    <x v="0"/>
  </r>
  <r>
    <s v="4654-Dlamq"/>
    <x v="0"/>
    <x v="1"/>
    <x v="0"/>
    <x v="0"/>
    <x v="38"/>
    <x v="1"/>
    <x v="1"/>
    <x v="1"/>
    <s v="Yes"/>
    <s v="Yes"/>
    <s v="Yes"/>
    <s v="No"/>
    <x v="0"/>
    <x v="1"/>
    <x v="1"/>
    <x v="1"/>
    <x v="2"/>
    <x v="292"/>
    <x v="2"/>
    <n v="6430.9"/>
    <x v="0"/>
  </r>
  <r>
    <s v="0513-Rbgpe"/>
    <x v="1"/>
    <x v="0"/>
    <x v="0"/>
    <x v="1"/>
    <x v="50"/>
    <x v="1"/>
    <x v="2"/>
    <x v="0"/>
    <s v="Yes"/>
    <s v="No"/>
    <s v="Yes"/>
    <s v="Yes"/>
    <x v="0"/>
    <x v="0"/>
    <x v="2"/>
    <x v="0"/>
    <x v="3"/>
    <x v="293"/>
    <x v="1"/>
    <n v="2278.75"/>
    <x v="0"/>
  </r>
  <r>
    <s v="5160-Uxjed"/>
    <x v="1"/>
    <x v="0"/>
    <x v="1"/>
    <x v="1"/>
    <x v="22"/>
    <x v="1"/>
    <x v="1"/>
    <x v="0"/>
    <s v="No"/>
    <s v="No"/>
    <s v="No"/>
    <s v="No"/>
    <x v="0"/>
    <x v="0"/>
    <x v="1"/>
    <x v="1"/>
    <x v="1"/>
    <x v="220"/>
    <x v="0"/>
    <n v="681.4"/>
    <x v="0"/>
  </r>
  <r>
    <s v="4115-Nzrks"/>
    <x v="0"/>
    <x v="1"/>
    <x v="1"/>
    <x v="0"/>
    <x v="40"/>
    <x v="1"/>
    <x v="1"/>
    <x v="1"/>
    <s v="No"/>
    <s v="No"/>
    <s v="No"/>
    <s v="No"/>
    <x v="1"/>
    <x v="1"/>
    <x v="0"/>
    <x v="0"/>
    <x v="0"/>
    <x v="294"/>
    <x v="2"/>
    <n v="574.35"/>
    <x v="0"/>
  </r>
  <r>
    <s v="0219-Ytzue"/>
    <x v="1"/>
    <x v="0"/>
    <x v="0"/>
    <x v="1"/>
    <x v="54"/>
    <x v="1"/>
    <x v="2"/>
    <x v="1"/>
    <s v="No"/>
    <s v="Yes"/>
    <s v="Yes"/>
    <s v="No"/>
    <x v="0"/>
    <x v="0"/>
    <x v="0"/>
    <x v="0"/>
    <x v="2"/>
    <x v="295"/>
    <x v="2"/>
    <n v="371.9"/>
    <x v="1"/>
  </r>
  <r>
    <s v="0623-Iihug"/>
    <x v="0"/>
    <x v="1"/>
    <x v="1"/>
    <x v="0"/>
    <x v="17"/>
    <x v="0"/>
    <x v="0"/>
    <x v="0"/>
    <s v="Yes"/>
    <s v="No"/>
    <s v="No"/>
    <s v="No"/>
    <x v="1"/>
    <x v="0"/>
    <x v="0"/>
    <x v="0"/>
    <x v="0"/>
    <x v="296"/>
    <x v="0"/>
    <n v="840.1"/>
    <x v="1"/>
  </r>
  <r>
    <s v="4572-Dvcgn"/>
    <x v="0"/>
    <x v="0"/>
    <x v="1"/>
    <x v="0"/>
    <x v="6"/>
    <x v="1"/>
    <x v="1"/>
    <x v="1"/>
    <s v="No"/>
    <s v="No"/>
    <s v="No"/>
    <s v="No"/>
    <x v="0"/>
    <x v="1"/>
    <x v="0"/>
    <x v="0"/>
    <x v="2"/>
    <x v="297"/>
    <x v="1"/>
    <n v="846"/>
    <x v="1"/>
  </r>
  <r>
    <s v="3351-Ngxyi"/>
    <x v="0"/>
    <x v="1"/>
    <x v="1"/>
    <x v="0"/>
    <x v="10"/>
    <x v="1"/>
    <x v="2"/>
    <x v="0"/>
    <s v="Yes"/>
    <s v="No"/>
    <s v="No"/>
    <s v="No"/>
    <x v="0"/>
    <x v="0"/>
    <x v="0"/>
    <x v="0"/>
    <x v="0"/>
    <x v="298"/>
    <x v="1"/>
    <n v="889"/>
    <x v="0"/>
  </r>
  <r>
    <s v="8984-Eylll"/>
    <x v="1"/>
    <x v="0"/>
    <x v="0"/>
    <x v="0"/>
    <x v="38"/>
    <x v="1"/>
    <x v="2"/>
    <x v="1"/>
    <s v="No"/>
    <s v="Yes"/>
    <s v="No"/>
    <s v="Yes"/>
    <x v="1"/>
    <x v="1"/>
    <x v="2"/>
    <x v="0"/>
    <x v="0"/>
    <x v="299"/>
    <x v="2"/>
    <n v="6823.4"/>
    <x v="0"/>
  </r>
  <r>
    <s v="9057-Mswco"/>
    <x v="1"/>
    <x v="1"/>
    <x v="0"/>
    <x v="0"/>
    <x v="23"/>
    <x v="0"/>
    <x v="0"/>
    <x v="0"/>
    <s v="Yes"/>
    <s v="No"/>
    <s v="No"/>
    <s v="No"/>
    <x v="0"/>
    <x v="0"/>
    <x v="0"/>
    <x v="1"/>
    <x v="3"/>
    <x v="300"/>
    <x v="0"/>
    <n v="805.1"/>
    <x v="1"/>
  </r>
  <r>
    <s v="9833-Tgfhx"/>
    <x v="1"/>
    <x v="0"/>
    <x v="0"/>
    <x v="1"/>
    <x v="41"/>
    <x v="1"/>
    <x v="2"/>
    <x v="1"/>
    <s v="Yes"/>
    <s v="No"/>
    <s v="No"/>
    <s v="No"/>
    <x v="1"/>
    <x v="1"/>
    <x v="1"/>
    <x v="1"/>
    <x v="0"/>
    <x v="301"/>
    <x v="2"/>
    <n v="4016.75"/>
    <x v="0"/>
  </r>
  <r>
    <s v="9294-Tdipc"/>
    <x v="1"/>
    <x v="0"/>
    <x v="1"/>
    <x v="1"/>
    <x v="24"/>
    <x v="1"/>
    <x v="1"/>
    <x v="2"/>
    <s v="No Internet Service"/>
    <s v="No Internet Service"/>
    <s v="No Internet Service"/>
    <s v="No Internet Service"/>
    <x v="2"/>
    <x v="2"/>
    <x v="0"/>
    <x v="1"/>
    <x v="1"/>
    <x v="33"/>
    <x v="0"/>
    <n v="83.75"/>
    <x v="0"/>
  </r>
  <r>
    <s v="5229-Dtfyb"/>
    <x v="0"/>
    <x v="0"/>
    <x v="1"/>
    <x v="0"/>
    <x v="52"/>
    <x v="1"/>
    <x v="1"/>
    <x v="1"/>
    <s v="No"/>
    <s v="Yes"/>
    <s v="No"/>
    <s v="Yes"/>
    <x v="1"/>
    <x v="1"/>
    <x v="2"/>
    <x v="0"/>
    <x v="2"/>
    <x v="302"/>
    <x v="2"/>
    <n v="3959.15"/>
    <x v="0"/>
  </r>
  <r>
    <s v="0104-Ppxdv"/>
    <x v="1"/>
    <x v="0"/>
    <x v="0"/>
    <x v="0"/>
    <x v="11"/>
    <x v="1"/>
    <x v="1"/>
    <x v="0"/>
    <s v="No"/>
    <s v="No"/>
    <s v="Yes"/>
    <s v="No"/>
    <x v="0"/>
    <x v="0"/>
    <x v="1"/>
    <x v="1"/>
    <x v="3"/>
    <x v="303"/>
    <x v="0"/>
    <n v="2878.55"/>
    <x v="0"/>
  </r>
  <r>
    <s v="5176-Lmjxe"/>
    <x v="0"/>
    <x v="0"/>
    <x v="1"/>
    <x v="0"/>
    <x v="20"/>
    <x v="1"/>
    <x v="1"/>
    <x v="2"/>
    <s v="No Internet Service"/>
    <s v="No Internet Service"/>
    <s v="No Internet Service"/>
    <s v="No Internet Service"/>
    <x v="2"/>
    <x v="2"/>
    <x v="2"/>
    <x v="0"/>
    <x v="1"/>
    <x v="155"/>
    <x v="0"/>
    <n v="945.7"/>
    <x v="0"/>
  </r>
  <r>
    <s v="3583-Krkmd"/>
    <x v="1"/>
    <x v="0"/>
    <x v="1"/>
    <x v="0"/>
    <x v="32"/>
    <x v="1"/>
    <x v="1"/>
    <x v="1"/>
    <s v="No"/>
    <s v="No"/>
    <s v="No"/>
    <s v="Yes"/>
    <x v="0"/>
    <x v="0"/>
    <x v="0"/>
    <x v="0"/>
    <x v="2"/>
    <x v="304"/>
    <x v="1"/>
    <n v="1373.05"/>
    <x v="0"/>
  </r>
  <r>
    <s v="1010-Diauq"/>
    <x v="1"/>
    <x v="0"/>
    <x v="1"/>
    <x v="0"/>
    <x v="24"/>
    <x v="1"/>
    <x v="1"/>
    <x v="1"/>
    <s v="No"/>
    <s v="No"/>
    <s v="Yes"/>
    <s v="No"/>
    <x v="1"/>
    <x v="1"/>
    <x v="0"/>
    <x v="1"/>
    <x v="2"/>
    <x v="305"/>
    <x v="2"/>
    <n v="492.55"/>
    <x v="1"/>
  </r>
  <r>
    <s v="9069-Lgeul"/>
    <x v="1"/>
    <x v="0"/>
    <x v="0"/>
    <x v="0"/>
    <x v="57"/>
    <x v="1"/>
    <x v="1"/>
    <x v="0"/>
    <s v="Yes"/>
    <s v="No"/>
    <s v="No"/>
    <s v="No"/>
    <x v="0"/>
    <x v="1"/>
    <x v="0"/>
    <x v="0"/>
    <x v="2"/>
    <x v="306"/>
    <x v="1"/>
    <n v="1406"/>
    <x v="0"/>
  </r>
  <r>
    <s v="7302-Zhmhp"/>
    <x v="0"/>
    <x v="0"/>
    <x v="1"/>
    <x v="0"/>
    <x v="0"/>
    <x v="1"/>
    <x v="1"/>
    <x v="2"/>
    <s v="No Internet Service"/>
    <s v="No Internet Service"/>
    <s v="No Internet Service"/>
    <s v="No Internet Service"/>
    <x v="2"/>
    <x v="2"/>
    <x v="0"/>
    <x v="1"/>
    <x v="1"/>
    <x v="307"/>
    <x v="0"/>
    <n v="19.149999999999999"/>
    <x v="0"/>
  </r>
  <r>
    <s v="9571-Edebv"/>
    <x v="1"/>
    <x v="0"/>
    <x v="0"/>
    <x v="0"/>
    <x v="16"/>
    <x v="1"/>
    <x v="2"/>
    <x v="1"/>
    <s v="No"/>
    <s v="No"/>
    <s v="Yes"/>
    <s v="No"/>
    <x v="1"/>
    <x v="1"/>
    <x v="1"/>
    <x v="0"/>
    <x v="3"/>
    <x v="308"/>
    <x v="2"/>
    <n v="6962.85"/>
    <x v="0"/>
  </r>
  <r>
    <s v="3520-Fjgcv"/>
    <x v="1"/>
    <x v="0"/>
    <x v="0"/>
    <x v="1"/>
    <x v="21"/>
    <x v="1"/>
    <x v="2"/>
    <x v="1"/>
    <s v="Yes"/>
    <s v="Yes"/>
    <s v="Yes"/>
    <s v="Yes"/>
    <x v="1"/>
    <x v="1"/>
    <x v="2"/>
    <x v="0"/>
    <x v="3"/>
    <x v="309"/>
    <x v="2"/>
    <n v="8126.65"/>
    <x v="0"/>
  </r>
  <r>
    <s v="6563-Vrerx"/>
    <x v="1"/>
    <x v="0"/>
    <x v="0"/>
    <x v="1"/>
    <x v="55"/>
    <x v="1"/>
    <x v="1"/>
    <x v="2"/>
    <s v="No Internet Service"/>
    <s v="No Internet Service"/>
    <s v="No Internet Service"/>
    <s v="No Internet Service"/>
    <x v="2"/>
    <x v="2"/>
    <x v="1"/>
    <x v="1"/>
    <x v="1"/>
    <x v="146"/>
    <x v="0"/>
    <n v="690.25"/>
    <x v="0"/>
  </r>
  <r>
    <s v="0259-Gbzsh"/>
    <x v="1"/>
    <x v="0"/>
    <x v="1"/>
    <x v="0"/>
    <x v="2"/>
    <x v="1"/>
    <x v="2"/>
    <x v="1"/>
    <s v="No"/>
    <s v="No"/>
    <s v="No"/>
    <s v="No"/>
    <x v="1"/>
    <x v="0"/>
    <x v="0"/>
    <x v="0"/>
    <x v="0"/>
    <x v="310"/>
    <x v="2"/>
    <n v="181.5"/>
    <x v="1"/>
  </r>
  <r>
    <s v="6122-Efvkn"/>
    <x v="1"/>
    <x v="0"/>
    <x v="1"/>
    <x v="1"/>
    <x v="65"/>
    <x v="0"/>
    <x v="0"/>
    <x v="0"/>
    <s v="Yes"/>
    <s v="No"/>
    <s v="No"/>
    <s v="Yes"/>
    <x v="0"/>
    <x v="0"/>
    <x v="2"/>
    <x v="1"/>
    <x v="1"/>
    <x v="311"/>
    <x v="0"/>
    <n v="830.8"/>
    <x v="0"/>
  </r>
  <r>
    <s v="2805-Edjpq"/>
    <x v="0"/>
    <x v="0"/>
    <x v="0"/>
    <x v="1"/>
    <x v="39"/>
    <x v="1"/>
    <x v="2"/>
    <x v="1"/>
    <s v="No"/>
    <s v="Yes"/>
    <s v="Yes"/>
    <s v="Yes"/>
    <x v="0"/>
    <x v="1"/>
    <x v="1"/>
    <x v="0"/>
    <x v="3"/>
    <x v="312"/>
    <x v="2"/>
    <n v="5608.4"/>
    <x v="0"/>
  </r>
  <r>
    <s v="6862-Cqumb"/>
    <x v="1"/>
    <x v="0"/>
    <x v="1"/>
    <x v="0"/>
    <x v="50"/>
    <x v="1"/>
    <x v="1"/>
    <x v="1"/>
    <s v="No"/>
    <s v="Yes"/>
    <s v="No"/>
    <s v="No"/>
    <x v="1"/>
    <x v="1"/>
    <x v="0"/>
    <x v="0"/>
    <x v="3"/>
    <x v="313"/>
    <x v="2"/>
    <n v="3646.8"/>
    <x v="0"/>
  </r>
  <r>
    <s v="7156-Mxbje"/>
    <x v="0"/>
    <x v="0"/>
    <x v="1"/>
    <x v="0"/>
    <x v="29"/>
    <x v="1"/>
    <x v="2"/>
    <x v="0"/>
    <s v="No"/>
    <s v="Yes"/>
    <s v="Yes"/>
    <s v="Yes"/>
    <x v="1"/>
    <x v="1"/>
    <x v="1"/>
    <x v="1"/>
    <x v="3"/>
    <x v="314"/>
    <x v="2"/>
    <n v="3662.25"/>
    <x v="0"/>
  </r>
  <r>
    <s v="6158-Hdpxz"/>
    <x v="1"/>
    <x v="0"/>
    <x v="1"/>
    <x v="0"/>
    <x v="0"/>
    <x v="0"/>
    <x v="0"/>
    <x v="0"/>
    <s v="No"/>
    <s v="No"/>
    <s v="No"/>
    <s v="No"/>
    <x v="0"/>
    <x v="0"/>
    <x v="0"/>
    <x v="1"/>
    <x v="1"/>
    <x v="315"/>
    <x v="0"/>
    <n v="25.35"/>
    <x v="0"/>
  </r>
  <r>
    <s v="9601-Brxpo"/>
    <x v="0"/>
    <x v="0"/>
    <x v="0"/>
    <x v="0"/>
    <x v="13"/>
    <x v="1"/>
    <x v="2"/>
    <x v="1"/>
    <s v="No"/>
    <s v="No"/>
    <s v="Yes"/>
    <s v="Yes"/>
    <x v="1"/>
    <x v="1"/>
    <x v="0"/>
    <x v="0"/>
    <x v="2"/>
    <x v="316"/>
    <x v="2"/>
    <n v="2566.5"/>
    <x v="1"/>
  </r>
  <r>
    <s v="2863-Imqdr"/>
    <x v="0"/>
    <x v="0"/>
    <x v="1"/>
    <x v="0"/>
    <x v="59"/>
    <x v="1"/>
    <x v="2"/>
    <x v="0"/>
    <s v="Yes"/>
    <s v="Yes"/>
    <s v="Yes"/>
    <s v="Yes"/>
    <x v="1"/>
    <x v="1"/>
    <x v="2"/>
    <x v="1"/>
    <x v="0"/>
    <x v="317"/>
    <x v="2"/>
    <n v="5308.7"/>
    <x v="0"/>
  </r>
  <r>
    <s v="5686-Cmawk"/>
    <x v="1"/>
    <x v="0"/>
    <x v="1"/>
    <x v="0"/>
    <x v="22"/>
    <x v="1"/>
    <x v="2"/>
    <x v="1"/>
    <s v="No"/>
    <s v="No"/>
    <s v="Yes"/>
    <s v="Yes"/>
    <x v="0"/>
    <x v="0"/>
    <x v="1"/>
    <x v="1"/>
    <x v="0"/>
    <x v="318"/>
    <x v="2"/>
    <n v="1410.25"/>
    <x v="0"/>
  </r>
  <r>
    <s v="5651-Crhkq"/>
    <x v="0"/>
    <x v="0"/>
    <x v="0"/>
    <x v="0"/>
    <x v="52"/>
    <x v="1"/>
    <x v="1"/>
    <x v="1"/>
    <s v="No"/>
    <s v="Yes"/>
    <s v="Yes"/>
    <s v="Yes"/>
    <x v="0"/>
    <x v="0"/>
    <x v="1"/>
    <x v="0"/>
    <x v="2"/>
    <x v="319"/>
    <x v="2"/>
    <n v="3339.05"/>
    <x v="0"/>
  </r>
  <r>
    <s v="6905-Niqin"/>
    <x v="1"/>
    <x v="0"/>
    <x v="1"/>
    <x v="0"/>
    <x v="0"/>
    <x v="1"/>
    <x v="1"/>
    <x v="0"/>
    <s v="No"/>
    <s v="Yes"/>
    <s v="No"/>
    <s v="No"/>
    <x v="0"/>
    <x v="0"/>
    <x v="0"/>
    <x v="1"/>
    <x v="1"/>
    <x v="320"/>
    <x v="0"/>
    <n v="50.65"/>
    <x v="1"/>
  </r>
  <r>
    <s v="8204-Yjcla"/>
    <x v="1"/>
    <x v="1"/>
    <x v="0"/>
    <x v="1"/>
    <x v="21"/>
    <x v="0"/>
    <x v="0"/>
    <x v="0"/>
    <s v="Yes"/>
    <s v="Yes"/>
    <s v="Yes"/>
    <s v="Yes"/>
    <x v="1"/>
    <x v="1"/>
    <x v="2"/>
    <x v="0"/>
    <x v="2"/>
    <x v="321"/>
    <x v="1"/>
    <n v="4732.3500000000004"/>
    <x v="0"/>
  </r>
  <r>
    <s v="5167-Zffmm"/>
    <x v="1"/>
    <x v="0"/>
    <x v="1"/>
    <x v="0"/>
    <x v="0"/>
    <x v="1"/>
    <x v="2"/>
    <x v="1"/>
    <s v="No"/>
    <s v="Yes"/>
    <s v="No"/>
    <s v="No"/>
    <x v="0"/>
    <x v="1"/>
    <x v="0"/>
    <x v="0"/>
    <x v="3"/>
    <x v="322"/>
    <x v="2"/>
    <n v="90.85"/>
    <x v="1"/>
  </r>
  <r>
    <s v="6583-Szvgp"/>
    <x v="1"/>
    <x v="0"/>
    <x v="1"/>
    <x v="0"/>
    <x v="43"/>
    <x v="1"/>
    <x v="2"/>
    <x v="1"/>
    <s v="No"/>
    <s v="Yes"/>
    <s v="Yes"/>
    <s v="No"/>
    <x v="1"/>
    <x v="1"/>
    <x v="2"/>
    <x v="0"/>
    <x v="2"/>
    <x v="323"/>
    <x v="2"/>
    <n v="5067.45"/>
    <x v="0"/>
  </r>
  <r>
    <s v="4895-Tmwir"/>
    <x v="1"/>
    <x v="1"/>
    <x v="0"/>
    <x v="0"/>
    <x v="26"/>
    <x v="1"/>
    <x v="1"/>
    <x v="2"/>
    <s v="No Internet Service"/>
    <s v="No Internet Service"/>
    <s v="No Internet Service"/>
    <s v="No Internet Service"/>
    <x v="2"/>
    <x v="2"/>
    <x v="0"/>
    <x v="1"/>
    <x v="1"/>
    <x v="81"/>
    <x v="0"/>
    <n v="214.75"/>
    <x v="1"/>
  </r>
  <r>
    <s v="0533-Bnwkf"/>
    <x v="0"/>
    <x v="1"/>
    <x v="0"/>
    <x v="0"/>
    <x v="49"/>
    <x v="1"/>
    <x v="2"/>
    <x v="1"/>
    <s v="No"/>
    <s v="Yes"/>
    <s v="Yes"/>
    <s v="No"/>
    <x v="0"/>
    <x v="0"/>
    <x v="0"/>
    <x v="0"/>
    <x v="0"/>
    <x v="324"/>
    <x v="2"/>
    <n v="4874.7"/>
    <x v="1"/>
  </r>
  <r>
    <s v="1708-Pbboa"/>
    <x v="0"/>
    <x v="0"/>
    <x v="1"/>
    <x v="0"/>
    <x v="41"/>
    <x v="0"/>
    <x v="0"/>
    <x v="0"/>
    <s v="Yes"/>
    <s v="Yes"/>
    <s v="Yes"/>
    <s v="Yes"/>
    <x v="0"/>
    <x v="1"/>
    <x v="1"/>
    <x v="0"/>
    <x v="0"/>
    <x v="325"/>
    <x v="1"/>
    <n v="2348.4499999999998"/>
    <x v="0"/>
  </r>
  <r>
    <s v="8782-Lkfpk"/>
    <x v="1"/>
    <x v="0"/>
    <x v="1"/>
    <x v="0"/>
    <x v="66"/>
    <x v="1"/>
    <x v="2"/>
    <x v="1"/>
    <s v="No"/>
    <s v="No"/>
    <s v="Yes"/>
    <s v="No"/>
    <x v="0"/>
    <x v="1"/>
    <x v="0"/>
    <x v="0"/>
    <x v="1"/>
    <x v="254"/>
    <x v="2"/>
    <n v="4063"/>
    <x v="0"/>
  </r>
  <r>
    <s v="5522-Jbwmo"/>
    <x v="1"/>
    <x v="0"/>
    <x v="1"/>
    <x v="1"/>
    <x v="0"/>
    <x v="1"/>
    <x v="1"/>
    <x v="0"/>
    <s v="No"/>
    <s v="No"/>
    <s v="No"/>
    <s v="No"/>
    <x v="0"/>
    <x v="0"/>
    <x v="0"/>
    <x v="1"/>
    <x v="0"/>
    <x v="326"/>
    <x v="0"/>
    <n v="44"/>
    <x v="0"/>
  </r>
  <r>
    <s v="3597-Mvhjt"/>
    <x v="0"/>
    <x v="0"/>
    <x v="1"/>
    <x v="0"/>
    <x v="23"/>
    <x v="1"/>
    <x v="2"/>
    <x v="1"/>
    <s v="No"/>
    <s v="No"/>
    <s v="No"/>
    <s v="No"/>
    <x v="1"/>
    <x v="1"/>
    <x v="0"/>
    <x v="0"/>
    <x v="2"/>
    <x v="327"/>
    <x v="2"/>
    <n v="2595.25"/>
    <x v="0"/>
  </r>
  <r>
    <s v="9774-Nrnau"/>
    <x v="1"/>
    <x v="1"/>
    <x v="0"/>
    <x v="0"/>
    <x v="23"/>
    <x v="1"/>
    <x v="2"/>
    <x v="0"/>
    <s v="No"/>
    <s v="Yes"/>
    <s v="Yes"/>
    <s v="Yes"/>
    <x v="1"/>
    <x v="1"/>
    <x v="0"/>
    <x v="0"/>
    <x v="2"/>
    <x v="295"/>
    <x v="2"/>
    <n v="2309.5500000000002"/>
    <x v="0"/>
  </r>
  <r>
    <s v="0224-Rlwwd"/>
    <x v="0"/>
    <x v="1"/>
    <x v="1"/>
    <x v="0"/>
    <x v="2"/>
    <x v="1"/>
    <x v="1"/>
    <x v="0"/>
    <s v="No"/>
    <s v="No"/>
    <s v="No"/>
    <s v="No"/>
    <x v="0"/>
    <x v="0"/>
    <x v="0"/>
    <x v="0"/>
    <x v="0"/>
    <x v="328"/>
    <x v="0"/>
    <n v="89.3"/>
    <x v="0"/>
  </r>
  <r>
    <s v="9967-Atrfs"/>
    <x v="0"/>
    <x v="0"/>
    <x v="1"/>
    <x v="0"/>
    <x v="67"/>
    <x v="1"/>
    <x v="1"/>
    <x v="2"/>
    <s v="No Internet Service"/>
    <s v="No Internet Service"/>
    <s v="No Internet Service"/>
    <s v="No Internet Service"/>
    <x v="2"/>
    <x v="2"/>
    <x v="0"/>
    <x v="1"/>
    <x v="1"/>
    <x v="147"/>
    <x v="0"/>
    <n v="367.55"/>
    <x v="0"/>
  </r>
  <r>
    <s v="3951-Njcvi"/>
    <x v="0"/>
    <x v="1"/>
    <x v="0"/>
    <x v="0"/>
    <x v="41"/>
    <x v="1"/>
    <x v="2"/>
    <x v="1"/>
    <s v="No"/>
    <s v="No"/>
    <s v="No"/>
    <s v="No"/>
    <x v="1"/>
    <x v="1"/>
    <x v="0"/>
    <x v="0"/>
    <x v="0"/>
    <x v="329"/>
    <x v="2"/>
    <n v="3944.5"/>
    <x v="0"/>
  </r>
  <r>
    <s v="2977-Cebsx"/>
    <x v="0"/>
    <x v="0"/>
    <x v="1"/>
    <x v="0"/>
    <x v="33"/>
    <x v="1"/>
    <x v="2"/>
    <x v="0"/>
    <s v="Yes"/>
    <s v="Yes"/>
    <s v="Yes"/>
    <s v="Yes"/>
    <x v="1"/>
    <x v="1"/>
    <x v="2"/>
    <x v="0"/>
    <x v="3"/>
    <x v="19"/>
    <x v="2"/>
    <n v="5965.95"/>
    <x v="0"/>
  </r>
  <r>
    <s v="0177-Pxbat"/>
    <x v="1"/>
    <x v="1"/>
    <x v="0"/>
    <x v="0"/>
    <x v="55"/>
    <x v="1"/>
    <x v="2"/>
    <x v="1"/>
    <s v="Yes"/>
    <s v="No"/>
    <s v="Yes"/>
    <s v="Yes"/>
    <x v="1"/>
    <x v="1"/>
    <x v="0"/>
    <x v="0"/>
    <x v="2"/>
    <x v="330"/>
    <x v="2"/>
    <n v="3694.7"/>
    <x v="0"/>
  </r>
  <r>
    <s v="6599-Cebnn"/>
    <x v="0"/>
    <x v="0"/>
    <x v="1"/>
    <x v="0"/>
    <x v="1"/>
    <x v="1"/>
    <x v="1"/>
    <x v="1"/>
    <s v="No"/>
    <s v="Yes"/>
    <s v="No"/>
    <s v="No"/>
    <x v="0"/>
    <x v="0"/>
    <x v="0"/>
    <x v="0"/>
    <x v="3"/>
    <x v="331"/>
    <x v="1"/>
    <n v="2524.4499999999998"/>
    <x v="1"/>
  </r>
  <r>
    <s v="2519-Erqoj"/>
    <x v="1"/>
    <x v="1"/>
    <x v="1"/>
    <x v="0"/>
    <x v="55"/>
    <x v="0"/>
    <x v="0"/>
    <x v="0"/>
    <s v="No"/>
    <s v="No"/>
    <s v="Yes"/>
    <s v="Yes"/>
    <x v="1"/>
    <x v="1"/>
    <x v="0"/>
    <x v="0"/>
    <x v="0"/>
    <x v="106"/>
    <x v="1"/>
    <n v="1803.7"/>
    <x v="0"/>
  </r>
  <r>
    <s v="5876-Qmyld"/>
    <x v="0"/>
    <x v="0"/>
    <x v="0"/>
    <x v="1"/>
    <x v="57"/>
    <x v="1"/>
    <x v="1"/>
    <x v="2"/>
    <s v="No Internet Service"/>
    <s v="No Internet Service"/>
    <s v="No Internet Service"/>
    <s v="No Internet Service"/>
    <x v="2"/>
    <x v="2"/>
    <x v="1"/>
    <x v="1"/>
    <x v="1"/>
    <x v="332"/>
    <x v="0"/>
    <n v="415.1"/>
    <x v="0"/>
  </r>
  <r>
    <s v="2277-Axsdc"/>
    <x v="0"/>
    <x v="0"/>
    <x v="1"/>
    <x v="0"/>
    <x v="48"/>
    <x v="1"/>
    <x v="1"/>
    <x v="2"/>
    <s v="No Internet Service"/>
    <s v="No Internet Service"/>
    <s v="No Internet Service"/>
    <s v="No Internet Service"/>
    <x v="2"/>
    <x v="2"/>
    <x v="1"/>
    <x v="1"/>
    <x v="2"/>
    <x v="119"/>
    <x v="0"/>
    <n v="624.15"/>
    <x v="0"/>
  </r>
  <r>
    <s v="9442-Jtwdl"/>
    <x v="0"/>
    <x v="0"/>
    <x v="1"/>
    <x v="0"/>
    <x v="26"/>
    <x v="1"/>
    <x v="1"/>
    <x v="2"/>
    <s v="No Internet Service"/>
    <s v="No Internet Service"/>
    <s v="No Internet Service"/>
    <s v="No Internet Service"/>
    <x v="2"/>
    <x v="2"/>
    <x v="1"/>
    <x v="1"/>
    <x v="3"/>
    <x v="332"/>
    <x v="0"/>
    <n v="237.7"/>
    <x v="0"/>
  </r>
  <r>
    <s v="0979-Phulv"/>
    <x v="1"/>
    <x v="0"/>
    <x v="0"/>
    <x v="1"/>
    <x v="14"/>
    <x v="1"/>
    <x v="2"/>
    <x v="1"/>
    <s v="No"/>
    <s v="No"/>
    <s v="Yes"/>
    <s v="No"/>
    <x v="1"/>
    <x v="1"/>
    <x v="0"/>
    <x v="0"/>
    <x v="3"/>
    <x v="333"/>
    <x v="2"/>
    <n v="7007.6"/>
    <x v="1"/>
  </r>
  <r>
    <s v="3067-Svmtc"/>
    <x v="0"/>
    <x v="0"/>
    <x v="0"/>
    <x v="0"/>
    <x v="47"/>
    <x v="1"/>
    <x v="1"/>
    <x v="0"/>
    <s v="Yes"/>
    <s v="No"/>
    <s v="No"/>
    <s v="Yes"/>
    <x v="0"/>
    <x v="0"/>
    <x v="1"/>
    <x v="1"/>
    <x v="2"/>
    <x v="334"/>
    <x v="1"/>
    <n v="3848.8"/>
    <x v="0"/>
  </r>
  <r>
    <s v="5495-Gpsrw"/>
    <x v="1"/>
    <x v="0"/>
    <x v="1"/>
    <x v="0"/>
    <x v="61"/>
    <x v="1"/>
    <x v="1"/>
    <x v="2"/>
    <s v="No Internet Service"/>
    <s v="No Internet Service"/>
    <s v="No Internet Service"/>
    <s v="No Internet Service"/>
    <x v="2"/>
    <x v="2"/>
    <x v="2"/>
    <x v="0"/>
    <x v="1"/>
    <x v="139"/>
    <x v="0"/>
    <n v="419.4"/>
    <x v="0"/>
  </r>
  <r>
    <s v="7606-Bphhn"/>
    <x v="1"/>
    <x v="0"/>
    <x v="1"/>
    <x v="0"/>
    <x v="21"/>
    <x v="1"/>
    <x v="1"/>
    <x v="2"/>
    <s v="No Internet Service"/>
    <s v="No Internet Service"/>
    <s v="No Internet Service"/>
    <s v="No Internet Service"/>
    <x v="2"/>
    <x v="2"/>
    <x v="2"/>
    <x v="0"/>
    <x v="3"/>
    <x v="21"/>
    <x v="0"/>
    <n v="1468.75"/>
    <x v="0"/>
  </r>
  <r>
    <s v="4742-Drora"/>
    <x v="1"/>
    <x v="0"/>
    <x v="0"/>
    <x v="1"/>
    <x v="31"/>
    <x v="1"/>
    <x v="2"/>
    <x v="1"/>
    <s v="Yes"/>
    <s v="No"/>
    <s v="Yes"/>
    <s v="No"/>
    <x v="1"/>
    <x v="0"/>
    <x v="1"/>
    <x v="0"/>
    <x v="2"/>
    <x v="335"/>
    <x v="2"/>
    <n v="5812"/>
    <x v="0"/>
  </r>
  <r>
    <s v="0111-Klbqg"/>
    <x v="1"/>
    <x v="1"/>
    <x v="0"/>
    <x v="1"/>
    <x v="48"/>
    <x v="1"/>
    <x v="1"/>
    <x v="1"/>
    <s v="No"/>
    <s v="Yes"/>
    <s v="No"/>
    <s v="No"/>
    <x v="1"/>
    <x v="1"/>
    <x v="0"/>
    <x v="0"/>
    <x v="1"/>
    <x v="336"/>
    <x v="2"/>
    <n v="2861.45"/>
    <x v="0"/>
  </r>
  <r>
    <s v="4800-Vhzki"/>
    <x v="0"/>
    <x v="0"/>
    <x v="1"/>
    <x v="0"/>
    <x v="0"/>
    <x v="1"/>
    <x v="1"/>
    <x v="2"/>
    <s v="No Internet Service"/>
    <s v="No Internet Service"/>
    <s v="No Internet Service"/>
    <s v="No Internet Service"/>
    <x v="2"/>
    <x v="2"/>
    <x v="0"/>
    <x v="0"/>
    <x v="1"/>
    <x v="147"/>
    <x v="0"/>
    <n v="19.899999999999999"/>
    <x v="1"/>
  </r>
  <r>
    <s v="7989-Chgtl"/>
    <x v="1"/>
    <x v="0"/>
    <x v="1"/>
    <x v="0"/>
    <x v="0"/>
    <x v="1"/>
    <x v="1"/>
    <x v="2"/>
    <s v="No Internet Service"/>
    <s v="No Internet Service"/>
    <s v="No Internet Service"/>
    <s v="No Internet Service"/>
    <x v="2"/>
    <x v="2"/>
    <x v="0"/>
    <x v="0"/>
    <x v="1"/>
    <x v="127"/>
    <x v="0"/>
    <n v="19.600000000000001"/>
    <x v="1"/>
  </r>
  <r>
    <s v="0334-Gddso"/>
    <x v="1"/>
    <x v="1"/>
    <x v="1"/>
    <x v="0"/>
    <x v="35"/>
    <x v="1"/>
    <x v="2"/>
    <x v="1"/>
    <s v="No"/>
    <s v="Yes"/>
    <s v="No"/>
    <s v="No"/>
    <x v="0"/>
    <x v="0"/>
    <x v="0"/>
    <x v="0"/>
    <x v="0"/>
    <x v="337"/>
    <x v="1"/>
    <n v="233.7"/>
    <x v="1"/>
  </r>
  <r>
    <s v="4163-Ncjak"/>
    <x v="0"/>
    <x v="0"/>
    <x v="0"/>
    <x v="0"/>
    <x v="25"/>
    <x v="1"/>
    <x v="2"/>
    <x v="2"/>
    <s v="No Internet Service"/>
    <s v="No Internet Service"/>
    <s v="No Internet Service"/>
    <s v="No Internet Service"/>
    <x v="2"/>
    <x v="2"/>
    <x v="1"/>
    <x v="0"/>
    <x v="2"/>
    <x v="338"/>
    <x v="0"/>
    <n v="1066.1500000000001"/>
    <x v="0"/>
  </r>
  <r>
    <s v="5233-Aozuf"/>
    <x v="0"/>
    <x v="0"/>
    <x v="0"/>
    <x v="0"/>
    <x v="44"/>
    <x v="1"/>
    <x v="2"/>
    <x v="1"/>
    <s v="No"/>
    <s v="No"/>
    <s v="No"/>
    <s v="No"/>
    <x v="0"/>
    <x v="0"/>
    <x v="0"/>
    <x v="0"/>
    <x v="0"/>
    <x v="339"/>
    <x v="1"/>
    <n v="2149.0500000000002"/>
    <x v="0"/>
  </r>
  <r>
    <s v="5973-Ejgdp"/>
    <x v="1"/>
    <x v="0"/>
    <x v="1"/>
    <x v="0"/>
    <x v="69"/>
    <x v="1"/>
    <x v="2"/>
    <x v="1"/>
    <s v="No"/>
    <s v="Yes"/>
    <s v="Yes"/>
    <s v="Yes"/>
    <x v="0"/>
    <x v="0"/>
    <x v="0"/>
    <x v="0"/>
    <x v="0"/>
    <x v="340"/>
    <x v="2"/>
    <n v="4473"/>
    <x v="0"/>
  </r>
  <r>
    <s v="1996-Dbmus"/>
    <x v="0"/>
    <x v="1"/>
    <x v="0"/>
    <x v="0"/>
    <x v="43"/>
    <x v="1"/>
    <x v="1"/>
    <x v="1"/>
    <s v="No"/>
    <s v="No"/>
    <s v="No"/>
    <s v="No"/>
    <x v="0"/>
    <x v="0"/>
    <x v="0"/>
    <x v="0"/>
    <x v="2"/>
    <x v="341"/>
    <x v="1"/>
    <n v="3545.05"/>
    <x v="0"/>
  </r>
  <r>
    <s v="7916-Vccpb"/>
    <x v="0"/>
    <x v="0"/>
    <x v="0"/>
    <x v="1"/>
    <x v="10"/>
    <x v="1"/>
    <x v="1"/>
    <x v="1"/>
    <s v="No"/>
    <s v="Yes"/>
    <s v="No"/>
    <s v="No"/>
    <x v="0"/>
    <x v="0"/>
    <x v="0"/>
    <x v="1"/>
    <x v="2"/>
    <x v="342"/>
    <x v="1"/>
    <n v="1195.75"/>
    <x v="0"/>
  </r>
  <r>
    <s v="4686-Gefrm"/>
    <x v="1"/>
    <x v="0"/>
    <x v="0"/>
    <x v="0"/>
    <x v="27"/>
    <x v="1"/>
    <x v="2"/>
    <x v="1"/>
    <s v="No"/>
    <s v="Yes"/>
    <s v="Yes"/>
    <s v="Yes"/>
    <x v="0"/>
    <x v="1"/>
    <x v="2"/>
    <x v="0"/>
    <x v="2"/>
    <x v="343"/>
    <x v="2"/>
    <n v="6858.9"/>
    <x v="0"/>
  </r>
  <r>
    <s v="5249-Qyhex"/>
    <x v="0"/>
    <x v="0"/>
    <x v="0"/>
    <x v="1"/>
    <x v="63"/>
    <x v="1"/>
    <x v="2"/>
    <x v="2"/>
    <s v="No Internet Service"/>
    <s v="No Internet Service"/>
    <s v="No Internet Service"/>
    <s v="No Internet Service"/>
    <x v="2"/>
    <x v="2"/>
    <x v="2"/>
    <x v="0"/>
    <x v="1"/>
    <x v="162"/>
    <x v="0"/>
    <n v="1024.7"/>
    <x v="0"/>
  </r>
  <r>
    <s v="0578-Skvmf"/>
    <x v="0"/>
    <x v="0"/>
    <x v="0"/>
    <x v="1"/>
    <x v="5"/>
    <x v="1"/>
    <x v="1"/>
    <x v="1"/>
    <s v="No"/>
    <s v="Yes"/>
    <s v="No"/>
    <s v="No"/>
    <x v="0"/>
    <x v="1"/>
    <x v="0"/>
    <x v="1"/>
    <x v="0"/>
    <x v="344"/>
    <x v="1"/>
    <n v="1845.9"/>
    <x v="1"/>
  </r>
  <r>
    <s v="5564-Nemqo"/>
    <x v="0"/>
    <x v="1"/>
    <x v="1"/>
    <x v="0"/>
    <x v="0"/>
    <x v="1"/>
    <x v="1"/>
    <x v="1"/>
    <s v="No"/>
    <s v="No"/>
    <s v="Yes"/>
    <s v="No"/>
    <x v="0"/>
    <x v="0"/>
    <x v="0"/>
    <x v="0"/>
    <x v="2"/>
    <x v="62"/>
    <x v="1"/>
    <n v="75.3"/>
    <x v="1"/>
  </r>
  <r>
    <s v="2233-Fagxv"/>
    <x v="0"/>
    <x v="0"/>
    <x v="0"/>
    <x v="1"/>
    <x v="24"/>
    <x v="1"/>
    <x v="2"/>
    <x v="2"/>
    <s v="No Internet Service"/>
    <s v="No Internet Service"/>
    <s v="No Internet Service"/>
    <s v="No Internet Service"/>
    <x v="2"/>
    <x v="2"/>
    <x v="0"/>
    <x v="0"/>
    <x v="1"/>
    <x v="97"/>
    <x v="0"/>
    <n v="132.25"/>
    <x v="0"/>
  </r>
  <r>
    <s v="5605-Iygfg"/>
    <x v="0"/>
    <x v="0"/>
    <x v="1"/>
    <x v="0"/>
    <x v="40"/>
    <x v="1"/>
    <x v="1"/>
    <x v="1"/>
    <s v="No"/>
    <s v="No"/>
    <s v="No"/>
    <s v="No"/>
    <x v="0"/>
    <x v="0"/>
    <x v="0"/>
    <x v="0"/>
    <x v="2"/>
    <x v="345"/>
    <x v="1"/>
    <n v="515.45000000000005"/>
    <x v="0"/>
  </r>
  <r>
    <s v="7663-Ztegj"/>
    <x v="1"/>
    <x v="0"/>
    <x v="1"/>
    <x v="1"/>
    <x v="44"/>
    <x v="1"/>
    <x v="2"/>
    <x v="1"/>
    <s v="No"/>
    <s v="Yes"/>
    <s v="Yes"/>
    <s v="Yes"/>
    <x v="0"/>
    <x v="1"/>
    <x v="1"/>
    <x v="1"/>
    <x v="3"/>
    <x v="346"/>
    <x v="2"/>
    <n v="2830.45"/>
    <x v="0"/>
  </r>
  <r>
    <s v="3935-Tbrzz"/>
    <x v="1"/>
    <x v="0"/>
    <x v="0"/>
    <x v="1"/>
    <x v="66"/>
    <x v="1"/>
    <x v="2"/>
    <x v="2"/>
    <s v="No Internet Service"/>
    <s v="No Internet Service"/>
    <s v="No Internet Service"/>
    <s v="No Internet Service"/>
    <x v="2"/>
    <x v="2"/>
    <x v="1"/>
    <x v="1"/>
    <x v="1"/>
    <x v="125"/>
    <x v="0"/>
    <n v="1110.5"/>
    <x v="0"/>
  </r>
  <r>
    <s v="8111-Bkvds"/>
    <x v="0"/>
    <x v="0"/>
    <x v="1"/>
    <x v="0"/>
    <x v="6"/>
    <x v="0"/>
    <x v="0"/>
    <x v="0"/>
    <s v="Yes"/>
    <s v="Yes"/>
    <s v="Yes"/>
    <s v="No"/>
    <x v="0"/>
    <x v="0"/>
    <x v="0"/>
    <x v="1"/>
    <x v="2"/>
    <x v="347"/>
    <x v="0"/>
    <n v="449.3"/>
    <x v="0"/>
  </r>
  <r>
    <s v="2055-Sifss"/>
    <x v="0"/>
    <x v="1"/>
    <x v="0"/>
    <x v="0"/>
    <x v="49"/>
    <x v="1"/>
    <x v="2"/>
    <x v="0"/>
    <s v="No"/>
    <s v="No"/>
    <s v="No"/>
    <s v="No"/>
    <x v="0"/>
    <x v="0"/>
    <x v="0"/>
    <x v="1"/>
    <x v="2"/>
    <x v="348"/>
    <x v="1"/>
    <n v="2838.55"/>
    <x v="0"/>
  </r>
  <r>
    <s v="2806-Mlnti"/>
    <x v="1"/>
    <x v="1"/>
    <x v="0"/>
    <x v="0"/>
    <x v="15"/>
    <x v="1"/>
    <x v="2"/>
    <x v="1"/>
    <s v="No"/>
    <s v="Yes"/>
    <s v="Yes"/>
    <s v="No"/>
    <x v="1"/>
    <x v="1"/>
    <x v="1"/>
    <x v="0"/>
    <x v="2"/>
    <x v="349"/>
    <x v="2"/>
    <n v="5376.4"/>
    <x v="0"/>
  </r>
  <r>
    <s v="8734-Dkstz"/>
    <x v="0"/>
    <x v="0"/>
    <x v="0"/>
    <x v="1"/>
    <x v="6"/>
    <x v="1"/>
    <x v="2"/>
    <x v="1"/>
    <s v="No"/>
    <s v="No"/>
    <s v="No"/>
    <s v="No"/>
    <x v="0"/>
    <x v="1"/>
    <x v="0"/>
    <x v="1"/>
    <x v="0"/>
    <x v="121"/>
    <x v="2"/>
    <n v="858.6"/>
    <x v="0"/>
  </r>
  <r>
    <s v="4360-Pnrqb"/>
    <x v="1"/>
    <x v="0"/>
    <x v="1"/>
    <x v="0"/>
    <x v="32"/>
    <x v="1"/>
    <x v="2"/>
    <x v="1"/>
    <s v="No"/>
    <s v="No"/>
    <s v="No"/>
    <s v="No"/>
    <x v="0"/>
    <x v="0"/>
    <x v="0"/>
    <x v="0"/>
    <x v="2"/>
    <x v="350"/>
    <x v="1"/>
    <n v="1395.05"/>
    <x v="0"/>
  </r>
  <r>
    <s v="6152-Onasv"/>
    <x v="0"/>
    <x v="0"/>
    <x v="0"/>
    <x v="0"/>
    <x v="47"/>
    <x v="1"/>
    <x v="2"/>
    <x v="0"/>
    <s v="Yes"/>
    <s v="No"/>
    <s v="No"/>
    <s v="Yes"/>
    <x v="0"/>
    <x v="0"/>
    <x v="1"/>
    <x v="1"/>
    <x v="2"/>
    <x v="351"/>
    <x v="1"/>
    <n v="3975.7"/>
    <x v="0"/>
  </r>
  <r>
    <s v="9063-Zgtuy"/>
    <x v="0"/>
    <x v="0"/>
    <x v="0"/>
    <x v="1"/>
    <x v="59"/>
    <x v="1"/>
    <x v="1"/>
    <x v="2"/>
    <s v="No Internet Service"/>
    <s v="No Internet Service"/>
    <s v="No Internet Service"/>
    <s v="No Internet Service"/>
    <x v="2"/>
    <x v="2"/>
    <x v="0"/>
    <x v="0"/>
    <x v="1"/>
    <x v="101"/>
    <x v="0"/>
    <n v="1182.55"/>
    <x v="1"/>
  </r>
  <r>
    <s v="7781-Hvgmk"/>
    <x v="0"/>
    <x v="0"/>
    <x v="0"/>
    <x v="1"/>
    <x v="21"/>
    <x v="0"/>
    <x v="0"/>
    <x v="0"/>
    <s v="Yes"/>
    <s v="Yes"/>
    <s v="Yes"/>
    <s v="Yes"/>
    <x v="1"/>
    <x v="1"/>
    <x v="2"/>
    <x v="0"/>
    <x v="3"/>
    <x v="352"/>
    <x v="1"/>
    <n v="4784.45"/>
    <x v="0"/>
  </r>
  <r>
    <s v="2181-Uaesm"/>
    <x v="1"/>
    <x v="0"/>
    <x v="1"/>
    <x v="0"/>
    <x v="2"/>
    <x v="1"/>
    <x v="1"/>
    <x v="0"/>
    <s v="Yes"/>
    <s v="No"/>
    <s v="Yes"/>
    <s v="No"/>
    <x v="0"/>
    <x v="0"/>
    <x v="0"/>
    <x v="1"/>
    <x v="0"/>
    <x v="353"/>
    <x v="1"/>
    <n v="119.5"/>
    <x v="0"/>
  </r>
  <r>
    <s v="2957-Lolho"/>
    <x v="1"/>
    <x v="0"/>
    <x v="1"/>
    <x v="0"/>
    <x v="18"/>
    <x v="1"/>
    <x v="1"/>
    <x v="0"/>
    <s v="No"/>
    <s v="No"/>
    <s v="No"/>
    <s v="No"/>
    <x v="0"/>
    <x v="0"/>
    <x v="0"/>
    <x v="0"/>
    <x v="2"/>
    <x v="354"/>
    <x v="0"/>
    <n v="518.9"/>
    <x v="1"/>
  </r>
  <r>
    <s v="6048-Njxhx"/>
    <x v="1"/>
    <x v="0"/>
    <x v="0"/>
    <x v="0"/>
    <x v="52"/>
    <x v="1"/>
    <x v="1"/>
    <x v="2"/>
    <s v="No Internet Service"/>
    <s v="No Internet Service"/>
    <s v="No Internet Service"/>
    <s v="No Internet Service"/>
    <x v="2"/>
    <x v="2"/>
    <x v="2"/>
    <x v="0"/>
    <x v="0"/>
    <x v="119"/>
    <x v="0"/>
    <n v="899.45"/>
    <x v="0"/>
  </r>
  <r>
    <s v="2320-Slkmb"/>
    <x v="0"/>
    <x v="0"/>
    <x v="1"/>
    <x v="0"/>
    <x v="70"/>
    <x v="0"/>
    <x v="0"/>
    <x v="0"/>
    <s v="No"/>
    <s v="No"/>
    <s v="Yes"/>
    <s v="Yes"/>
    <x v="1"/>
    <x v="0"/>
    <x v="0"/>
    <x v="0"/>
    <x v="3"/>
    <x v="355"/>
    <x v="0"/>
    <n v="1183.8"/>
    <x v="0"/>
  </r>
  <r>
    <s v="4980-Urkxc"/>
    <x v="1"/>
    <x v="0"/>
    <x v="0"/>
    <x v="0"/>
    <x v="51"/>
    <x v="1"/>
    <x v="1"/>
    <x v="2"/>
    <s v="No Internet Service"/>
    <s v="No Internet Service"/>
    <s v="No Internet Service"/>
    <s v="No Internet Service"/>
    <x v="2"/>
    <x v="2"/>
    <x v="1"/>
    <x v="1"/>
    <x v="2"/>
    <x v="115"/>
    <x v="0"/>
    <n v="720.05"/>
    <x v="0"/>
  </r>
  <r>
    <s v="4376-Kfvrs"/>
    <x v="1"/>
    <x v="0"/>
    <x v="0"/>
    <x v="1"/>
    <x v="21"/>
    <x v="1"/>
    <x v="2"/>
    <x v="1"/>
    <s v="Yes"/>
    <s v="Yes"/>
    <s v="Yes"/>
    <s v="Yes"/>
    <x v="1"/>
    <x v="1"/>
    <x v="2"/>
    <x v="0"/>
    <x v="3"/>
    <x v="356"/>
    <x v="2"/>
    <n v="8468.2000000000007"/>
    <x v="0"/>
  </r>
  <r>
    <s v="5886-Vlqvu"/>
    <x v="1"/>
    <x v="0"/>
    <x v="0"/>
    <x v="0"/>
    <x v="42"/>
    <x v="1"/>
    <x v="2"/>
    <x v="1"/>
    <s v="No"/>
    <s v="No"/>
    <s v="No"/>
    <s v="Yes"/>
    <x v="0"/>
    <x v="1"/>
    <x v="0"/>
    <x v="0"/>
    <x v="2"/>
    <x v="107"/>
    <x v="2"/>
    <n v="3161.2"/>
    <x v="0"/>
  </r>
  <r>
    <s v="3577-Amvux"/>
    <x v="1"/>
    <x v="0"/>
    <x v="1"/>
    <x v="0"/>
    <x v="0"/>
    <x v="1"/>
    <x v="1"/>
    <x v="0"/>
    <s v="No"/>
    <s v="No"/>
    <s v="Yes"/>
    <s v="Yes"/>
    <x v="0"/>
    <x v="0"/>
    <x v="0"/>
    <x v="1"/>
    <x v="1"/>
    <x v="357"/>
    <x v="1"/>
    <n v="55.05"/>
    <x v="0"/>
  </r>
  <r>
    <s v="0771-Wlcla"/>
    <x v="0"/>
    <x v="0"/>
    <x v="0"/>
    <x v="1"/>
    <x v="10"/>
    <x v="1"/>
    <x v="2"/>
    <x v="1"/>
    <s v="Yes"/>
    <s v="No"/>
    <s v="Yes"/>
    <s v="Yes"/>
    <x v="1"/>
    <x v="1"/>
    <x v="0"/>
    <x v="0"/>
    <x v="0"/>
    <x v="358"/>
    <x v="2"/>
    <n v="1882.55"/>
    <x v="0"/>
  </r>
  <r>
    <s v="5628-Rkifk"/>
    <x v="0"/>
    <x v="1"/>
    <x v="1"/>
    <x v="0"/>
    <x v="12"/>
    <x v="1"/>
    <x v="2"/>
    <x v="1"/>
    <s v="Yes"/>
    <s v="No"/>
    <s v="No"/>
    <s v="No"/>
    <x v="1"/>
    <x v="1"/>
    <x v="0"/>
    <x v="1"/>
    <x v="3"/>
    <x v="359"/>
    <x v="2"/>
    <n v="5070.3999999999996"/>
    <x v="0"/>
  </r>
  <r>
    <s v="0206-Tbwlc"/>
    <x v="0"/>
    <x v="0"/>
    <x v="0"/>
    <x v="0"/>
    <x v="68"/>
    <x v="1"/>
    <x v="2"/>
    <x v="1"/>
    <s v="Yes"/>
    <s v="Yes"/>
    <s v="Yes"/>
    <s v="Yes"/>
    <x v="1"/>
    <x v="1"/>
    <x v="1"/>
    <x v="0"/>
    <x v="1"/>
    <x v="360"/>
    <x v="2"/>
    <n v="6049.5"/>
    <x v="0"/>
  </r>
  <r>
    <s v="2937-Fthur"/>
    <x v="0"/>
    <x v="0"/>
    <x v="1"/>
    <x v="1"/>
    <x v="32"/>
    <x v="1"/>
    <x v="2"/>
    <x v="0"/>
    <s v="Yes"/>
    <s v="No"/>
    <s v="No"/>
    <s v="No"/>
    <x v="0"/>
    <x v="1"/>
    <x v="0"/>
    <x v="1"/>
    <x v="0"/>
    <x v="321"/>
    <x v="1"/>
    <n v="1166.7"/>
    <x v="0"/>
  </r>
  <r>
    <s v="1910-Fmxjm"/>
    <x v="0"/>
    <x v="0"/>
    <x v="0"/>
    <x v="0"/>
    <x v="51"/>
    <x v="1"/>
    <x v="1"/>
    <x v="1"/>
    <s v="No"/>
    <s v="No"/>
    <s v="No"/>
    <s v="No"/>
    <x v="0"/>
    <x v="1"/>
    <x v="0"/>
    <x v="1"/>
    <x v="0"/>
    <x v="361"/>
    <x v="1"/>
    <n v="2937.65"/>
    <x v="0"/>
  </r>
  <r>
    <s v="7752-Xusci"/>
    <x v="0"/>
    <x v="0"/>
    <x v="1"/>
    <x v="0"/>
    <x v="31"/>
    <x v="1"/>
    <x v="2"/>
    <x v="1"/>
    <s v="No"/>
    <s v="Yes"/>
    <s v="Yes"/>
    <s v="No"/>
    <x v="1"/>
    <x v="1"/>
    <x v="0"/>
    <x v="0"/>
    <x v="0"/>
    <x v="362"/>
    <x v="2"/>
    <n v="6396.45"/>
    <x v="1"/>
  </r>
  <r>
    <s v="4110-Pfeuz"/>
    <x v="0"/>
    <x v="0"/>
    <x v="1"/>
    <x v="0"/>
    <x v="0"/>
    <x v="1"/>
    <x v="1"/>
    <x v="1"/>
    <s v="No"/>
    <s v="No"/>
    <s v="No"/>
    <s v="No"/>
    <x v="0"/>
    <x v="0"/>
    <x v="0"/>
    <x v="1"/>
    <x v="1"/>
    <x v="363"/>
    <x v="1"/>
    <n v="69.55"/>
    <x v="1"/>
  </r>
  <r>
    <s v="0732-Ocqoc"/>
    <x v="0"/>
    <x v="0"/>
    <x v="0"/>
    <x v="1"/>
    <x v="15"/>
    <x v="1"/>
    <x v="2"/>
    <x v="2"/>
    <s v="No Internet Service"/>
    <s v="No Internet Service"/>
    <s v="No Internet Service"/>
    <s v="No Internet Service"/>
    <x v="2"/>
    <x v="2"/>
    <x v="2"/>
    <x v="0"/>
    <x v="2"/>
    <x v="364"/>
    <x v="0"/>
    <n v="1270.25"/>
    <x v="0"/>
  </r>
  <r>
    <s v="5168-Mswxt"/>
    <x v="1"/>
    <x v="0"/>
    <x v="0"/>
    <x v="1"/>
    <x v="4"/>
    <x v="1"/>
    <x v="1"/>
    <x v="1"/>
    <s v="No"/>
    <s v="No"/>
    <s v="Yes"/>
    <s v="No"/>
    <x v="1"/>
    <x v="1"/>
    <x v="0"/>
    <x v="0"/>
    <x v="0"/>
    <x v="365"/>
    <x v="2"/>
    <n v="759.55"/>
    <x v="0"/>
  </r>
  <r>
    <s v="1090-Eselr"/>
    <x v="1"/>
    <x v="0"/>
    <x v="0"/>
    <x v="1"/>
    <x v="21"/>
    <x v="1"/>
    <x v="1"/>
    <x v="1"/>
    <s v="Yes"/>
    <s v="Yes"/>
    <s v="No"/>
    <s v="Yes"/>
    <x v="1"/>
    <x v="1"/>
    <x v="2"/>
    <x v="1"/>
    <x v="2"/>
    <x v="14"/>
    <x v="2"/>
    <n v="7611.55"/>
    <x v="0"/>
  </r>
  <r>
    <s v="8592-Pltmq"/>
    <x v="0"/>
    <x v="0"/>
    <x v="1"/>
    <x v="0"/>
    <x v="38"/>
    <x v="1"/>
    <x v="2"/>
    <x v="2"/>
    <s v="No Internet Service"/>
    <s v="No Internet Service"/>
    <s v="No Internet Service"/>
    <s v="No Internet Service"/>
    <x v="2"/>
    <x v="2"/>
    <x v="1"/>
    <x v="1"/>
    <x v="1"/>
    <x v="156"/>
    <x v="0"/>
    <n v="1642.75"/>
    <x v="0"/>
  </r>
  <r>
    <s v="5760-Wrahc"/>
    <x v="0"/>
    <x v="1"/>
    <x v="1"/>
    <x v="0"/>
    <x v="5"/>
    <x v="1"/>
    <x v="1"/>
    <x v="0"/>
    <s v="Yes"/>
    <s v="No"/>
    <s v="Yes"/>
    <s v="Yes"/>
    <x v="0"/>
    <x v="1"/>
    <x v="0"/>
    <x v="0"/>
    <x v="1"/>
    <x v="366"/>
    <x v="1"/>
    <n v="1545.4"/>
    <x v="0"/>
  </r>
  <r>
    <s v="8847-Geooq"/>
    <x v="1"/>
    <x v="0"/>
    <x v="0"/>
    <x v="0"/>
    <x v="31"/>
    <x v="0"/>
    <x v="0"/>
    <x v="0"/>
    <s v="No"/>
    <s v="Yes"/>
    <s v="Yes"/>
    <s v="Yes"/>
    <x v="1"/>
    <x v="1"/>
    <x v="0"/>
    <x v="0"/>
    <x v="2"/>
    <x v="367"/>
    <x v="1"/>
    <n v="3582.4"/>
    <x v="0"/>
  </r>
  <r>
    <s v="0256-Lthvj"/>
    <x v="0"/>
    <x v="0"/>
    <x v="0"/>
    <x v="1"/>
    <x v="7"/>
    <x v="1"/>
    <x v="1"/>
    <x v="1"/>
    <s v="No"/>
    <s v="No"/>
    <s v="No"/>
    <s v="No"/>
    <x v="0"/>
    <x v="1"/>
    <x v="0"/>
    <x v="0"/>
    <x v="0"/>
    <x v="368"/>
    <x v="1"/>
    <n v="2227.1"/>
    <x v="1"/>
  </r>
  <r>
    <s v="4785-Fcifb"/>
    <x v="0"/>
    <x v="0"/>
    <x v="0"/>
    <x v="0"/>
    <x v="59"/>
    <x v="1"/>
    <x v="2"/>
    <x v="2"/>
    <s v="No Internet Service"/>
    <s v="No Internet Service"/>
    <s v="No Internet Service"/>
    <s v="No Internet Service"/>
    <x v="2"/>
    <x v="2"/>
    <x v="2"/>
    <x v="1"/>
    <x v="1"/>
    <x v="369"/>
    <x v="0"/>
    <n v="1417.9"/>
    <x v="0"/>
  </r>
  <r>
    <s v="8313-Ndoia"/>
    <x v="0"/>
    <x v="0"/>
    <x v="1"/>
    <x v="0"/>
    <x v="65"/>
    <x v="1"/>
    <x v="2"/>
    <x v="1"/>
    <s v="No"/>
    <s v="Yes"/>
    <s v="Yes"/>
    <s v="No"/>
    <x v="1"/>
    <x v="1"/>
    <x v="0"/>
    <x v="0"/>
    <x v="0"/>
    <x v="98"/>
    <x v="2"/>
    <n v="2494.65"/>
    <x v="0"/>
  </r>
  <r>
    <s v="5149-Cuzuj"/>
    <x v="1"/>
    <x v="0"/>
    <x v="0"/>
    <x v="1"/>
    <x v="7"/>
    <x v="1"/>
    <x v="1"/>
    <x v="1"/>
    <s v="No"/>
    <s v="Yes"/>
    <s v="Yes"/>
    <s v="Yes"/>
    <x v="1"/>
    <x v="0"/>
    <x v="1"/>
    <x v="1"/>
    <x v="2"/>
    <x v="370"/>
    <x v="2"/>
    <n v="2768.35"/>
    <x v="0"/>
  </r>
  <r>
    <s v="0942-Kowsm"/>
    <x v="0"/>
    <x v="0"/>
    <x v="0"/>
    <x v="1"/>
    <x v="19"/>
    <x v="1"/>
    <x v="1"/>
    <x v="0"/>
    <s v="No"/>
    <s v="Yes"/>
    <s v="Yes"/>
    <s v="Yes"/>
    <x v="1"/>
    <x v="1"/>
    <x v="2"/>
    <x v="1"/>
    <x v="2"/>
    <x v="371"/>
    <x v="1"/>
    <n v="2369.3000000000002"/>
    <x v="0"/>
  </r>
  <r>
    <s v="4237-Clsmm"/>
    <x v="1"/>
    <x v="0"/>
    <x v="0"/>
    <x v="0"/>
    <x v="2"/>
    <x v="1"/>
    <x v="1"/>
    <x v="2"/>
    <s v="No Internet Service"/>
    <s v="No Internet Service"/>
    <s v="No Internet Service"/>
    <s v="No Internet Service"/>
    <x v="2"/>
    <x v="2"/>
    <x v="0"/>
    <x v="1"/>
    <x v="1"/>
    <x v="187"/>
    <x v="0"/>
    <n v="38"/>
    <x v="0"/>
  </r>
  <r>
    <s v="1452-Voqch"/>
    <x v="1"/>
    <x v="0"/>
    <x v="1"/>
    <x v="0"/>
    <x v="0"/>
    <x v="1"/>
    <x v="2"/>
    <x v="1"/>
    <s v="No"/>
    <s v="No"/>
    <s v="No"/>
    <s v="No"/>
    <x v="0"/>
    <x v="0"/>
    <x v="0"/>
    <x v="0"/>
    <x v="0"/>
    <x v="372"/>
    <x v="1"/>
    <n v="75.099999999999994"/>
    <x v="0"/>
  </r>
  <r>
    <s v="4719-Umsiy"/>
    <x v="1"/>
    <x v="0"/>
    <x v="1"/>
    <x v="1"/>
    <x v="53"/>
    <x v="1"/>
    <x v="1"/>
    <x v="2"/>
    <s v="No Internet Service"/>
    <s v="No Internet Service"/>
    <s v="No Internet Service"/>
    <s v="No Internet Service"/>
    <x v="2"/>
    <x v="2"/>
    <x v="0"/>
    <x v="1"/>
    <x v="1"/>
    <x v="165"/>
    <x v="0"/>
    <n v="100.9"/>
    <x v="0"/>
  </r>
  <r>
    <s v="6614-Vbegu"/>
    <x v="0"/>
    <x v="0"/>
    <x v="0"/>
    <x v="0"/>
    <x v="65"/>
    <x v="1"/>
    <x v="1"/>
    <x v="0"/>
    <s v="No"/>
    <s v="Yes"/>
    <s v="No"/>
    <s v="No"/>
    <x v="1"/>
    <x v="1"/>
    <x v="0"/>
    <x v="0"/>
    <x v="2"/>
    <x v="373"/>
    <x v="1"/>
    <n v="1614.05"/>
    <x v="0"/>
  </r>
  <r>
    <s v="0880-Tkatg"/>
    <x v="1"/>
    <x v="0"/>
    <x v="0"/>
    <x v="1"/>
    <x v="54"/>
    <x v="1"/>
    <x v="2"/>
    <x v="1"/>
    <s v="No"/>
    <s v="No"/>
    <s v="Yes"/>
    <s v="No"/>
    <x v="1"/>
    <x v="1"/>
    <x v="0"/>
    <x v="1"/>
    <x v="0"/>
    <x v="259"/>
    <x v="2"/>
    <n v="385.9"/>
    <x v="1"/>
  </r>
  <r>
    <s v="3811-Vbybz"/>
    <x v="1"/>
    <x v="0"/>
    <x v="1"/>
    <x v="0"/>
    <x v="40"/>
    <x v="1"/>
    <x v="2"/>
    <x v="1"/>
    <s v="No"/>
    <s v="Yes"/>
    <s v="No"/>
    <s v="No"/>
    <x v="1"/>
    <x v="1"/>
    <x v="0"/>
    <x v="0"/>
    <x v="0"/>
    <x v="111"/>
    <x v="2"/>
    <n v="673.25"/>
    <x v="1"/>
  </r>
  <r>
    <s v="1480-Bkxga"/>
    <x v="1"/>
    <x v="1"/>
    <x v="0"/>
    <x v="0"/>
    <x v="21"/>
    <x v="1"/>
    <x v="2"/>
    <x v="1"/>
    <s v="Yes"/>
    <s v="Yes"/>
    <s v="Yes"/>
    <s v="Yes"/>
    <x v="1"/>
    <x v="1"/>
    <x v="2"/>
    <x v="0"/>
    <x v="2"/>
    <x v="374"/>
    <x v="2"/>
    <n v="8404.9"/>
    <x v="0"/>
  </r>
  <r>
    <s v="2996-Xauvf"/>
    <x v="1"/>
    <x v="0"/>
    <x v="1"/>
    <x v="0"/>
    <x v="27"/>
    <x v="0"/>
    <x v="0"/>
    <x v="0"/>
    <s v="No"/>
    <s v="No"/>
    <s v="No"/>
    <s v="Yes"/>
    <x v="0"/>
    <x v="1"/>
    <x v="2"/>
    <x v="0"/>
    <x v="1"/>
    <x v="375"/>
    <x v="0"/>
    <n v="2799.75"/>
    <x v="0"/>
  </r>
  <r>
    <s v="9076-Axyik"/>
    <x v="1"/>
    <x v="1"/>
    <x v="0"/>
    <x v="0"/>
    <x v="38"/>
    <x v="1"/>
    <x v="2"/>
    <x v="1"/>
    <s v="No"/>
    <s v="No"/>
    <s v="Yes"/>
    <s v="Yes"/>
    <x v="1"/>
    <x v="1"/>
    <x v="2"/>
    <x v="1"/>
    <x v="0"/>
    <x v="376"/>
    <x v="2"/>
    <n v="6538.45"/>
    <x v="0"/>
  </r>
  <r>
    <s v="5968-Xqive"/>
    <x v="1"/>
    <x v="0"/>
    <x v="0"/>
    <x v="1"/>
    <x v="21"/>
    <x v="1"/>
    <x v="2"/>
    <x v="1"/>
    <s v="No"/>
    <s v="Yes"/>
    <s v="No"/>
    <s v="No"/>
    <x v="1"/>
    <x v="0"/>
    <x v="1"/>
    <x v="0"/>
    <x v="0"/>
    <x v="377"/>
    <x v="2"/>
    <n v="6588.95"/>
    <x v="0"/>
  </r>
  <r>
    <s v="8896-Razcr"/>
    <x v="0"/>
    <x v="0"/>
    <x v="1"/>
    <x v="1"/>
    <x v="66"/>
    <x v="1"/>
    <x v="1"/>
    <x v="2"/>
    <s v="No Internet Service"/>
    <s v="No Internet Service"/>
    <s v="No Internet Service"/>
    <s v="No Internet Service"/>
    <x v="2"/>
    <x v="2"/>
    <x v="2"/>
    <x v="1"/>
    <x v="1"/>
    <x v="147"/>
    <x v="0"/>
    <n v="868.1"/>
    <x v="0"/>
  </r>
  <r>
    <s v="4640-Uhdos"/>
    <x v="0"/>
    <x v="0"/>
    <x v="0"/>
    <x v="1"/>
    <x v="9"/>
    <x v="1"/>
    <x v="1"/>
    <x v="0"/>
    <s v="No"/>
    <s v="No"/>
    <s v="No"/>
    <s v="No"/>
    <x v="0"/>
    <x v="1"/>
    <x v="0"/>
    <x v="1"/>
    <x v="0"/>
    <x v="378"/>
    <x v="1"/>
    <n v="734.35"/>
    <x v="1"/>
  </r>
  <r>
    <s v="4933-Ikulf"/>
    <x v="0"/>
    <x v="1"/>
    <x v="1"/>
    <x v="0"/>
    <x v="22"/>
    <x v="1"/>
    <x v="1"/>
    <x v="2"/>
    <s v="No Internet Service"/>
    <s v="No Internet Service"/>
    <s v="No Internet Service"/>
    <s v="No Internet Service"/>
    <x v="2"/>
    <x v="2"/>
    <x v="1"/>
    <x v="1"/>
    <x v="1"/>
    <x v="16"/>
    <x v="0"/>
    <n v="330.6"/>
    <x v="0"/>
  </r>
  <r>
    <s v="3583-Ekapl"/>
    <x v="1"/>
    <x v="0"/>
    <x v="1"/>
    <x v="0"/>
    <x v="0"/>
    <x v="1"/>
    <x v="1"/>
    <x v="0"/>
    <s v="No"/>
    <s v="No"/>
    <s v="No"/>
    <s v="No"/>
    <x v="0"/>
    <x v="1"/>
    <x v="0"/>
    <x v="0"/>
    <x v="0"/>
    <x v="236"/>
    <x v="1"/>
    <n v="55"/>
    <x v="1"/>
  </r>
  <r>
    <s v="1304-Bccfo"/>
    <x v="1"/>
    <x v="0"/>
    <x v="0"/>
    <x v="0"/>
    <x v="34"/>
    <x v="1"/>
    <x v="1"/>
    <x v="0"/>
    <s v="No"/>
    <s v="No"/>
    <s v="Yes"/>
    <s v="No"/>
    <x v="1"/>
    <x v="1"/>
    <x v="0"/>
    <x v="0"/>
    <x v="1"/>
    <x v="379"/>
    <x v="1"/>
    <n v="564.4"/>
    <x v="0"/>
  </r>
  <r>
    <s v="4104-Pvrps"/>
    <x v="1"/>
    <x v="0"/>
    <x v="0"/>
    <x v="0"/>
    <x v="65"/>
    <x v="1"/>
    <x v="1"/>
    <x v="0"/>
    <s v="Yes"/>
    <s v="No"/>
    <s v="No"/>
    <s v="Yes"/>
    <x v="0"/>
    <x v="0"/>
    <x v="0"/>
    <x v="1"/>
    <x v="1"/>
    <x v="380"/>
    <x v="1"/>
    <n v="1315.35"/>
    <x v="0"/>
  </r>
  <r>
    <s v="9399-Aplbt"/>
    <x v="0"/>
    <x v="0"/>
    <x v="0"/>
    <x v="1"/>
    <x v="0"/>
    <x v="1"/>
    <x v="1"/>
    <x v="1"/>
    <s v="No"/>
    <s v="Yes"/>
    <s v="No"/>
    <s v="No"/>
    <x v="0"/>
    <x v="0"/>
    <x v="0"/>
    <x v="0"/>
    <x v="0"/>
    <x v="84"/>
    <x v="1"/>
    <n v="74.7"/>
    <x v="1"/>
  </r>
  <r>
    <s v="2359-Kmgli"/>
    <x v="1"/>
    <x v="0"/>
    <x v="1"/>
    <x v="0"/>
    <x v="65"/>
    <x v="1"/>
    <x v="2"/>
    <x v="1"/>
    <s v="No"/>
    <s v="Yes"/>
    <s v="No"/>
    <s v="No"/>
    <x v="0"/>
    <x v="0"/>
    <x v="0"/>
    <x v="0"/>
    <x v="0"/>
    <x v="297"/>
    <x v="1"/>
    <n v="1861.5"/>
    <x v="1"/>
  </r>
  <r>
    <s v="3780-Ddgse"/>
    <x v="1"/>
    <x v="1"/>
    <x v="0"/>
    <x v="1"/>
    <x v="42"/>
    <x v="1"/>
    <x v="1"/>
    <x v="0"/>
    <s v="No"/>
    <s v="Yes"/>
    <s v="No"/>
    <s v="Yes"/>
    <x v="1"/>
    <x v="1"/>
    <x v="0"/>
    <x v="0"/>
    <x v="0"/>
    <x v="249"/>
    <x v="1"/>
    <n v="2747.2"/>
    <x v="0"/>
  </r>
  <r>
    <s v="4431-Edmiq"/>
    <x v="0"/>
    <x v="0"/>
    <x v="0"/>
    <x v="1"/>
    <x v="40"/>
    <x v="1"/>
    <x v="1"/>
    <x v="0"/>
    <s v="Yes"/>
    <s v="Yes"/>
    <s v="Yes"/>
    <s v="Yes"/>
    <x v="1"/>
    <x v="0"/>
    <x v="0"/>
    <x v="0"/>
    <x v="0"/>
    <x v="381"/>
    <x v="1"/>
    <n v="554.04999999999995"/>
    <x v="0"/>
  </r>
  <r>
    <s v="0306-Jaele"/>
    <x v="1"/>
    <x v="0"/>
    <x v="1"/>
    <x v="0"/>
    <x v="24"/>
    <x v="1"/>
    <x v="1"/>
    <x v="1"/>
    <s v="No"/>
    <s v="No"/>
    <s v="No"/>
    <s v="Yes"/>
    <x v="1"/>
    <x v="1"/>
    <x v="0"/>
    <x v="0"/>
    <x v="0"/>
    <x v="313"/>
    <x v="2"/>
    <n v="453.4"/>
    <x v="1"/>
  </r>
  <r>
    <s v="6227-Hwpwx"/>
    <x v="0"/>
    <x v="0"/>
    <x v="1"/>
    <x v="1"/>
    <x v="30"/>
    <x v="1"/>
    <x v="1"/>
    <x v="1"/>
    <s v="No"/>
    <s v="No"/>
    <s v="No"/>
    <s v="No"/>
    <x v="0"/>
    <x v="0"/>
    <x v="0"/>
    <x v="1"/>
    <x v="2"/>
    <x v="382"/>
    <x v="1"/>
    <n v="994.8"/>
    <x v="1"/>
  </r>
  <r>
    <s v="0486-Lgcch"/>
    <x v="1"/>
    <x v="0"/>
    <x v="0"/>
    <x v="1"/>
    <x v="26"/>
    <x v="1"/>
    <x v="1"/>
    <x v="2"/>
    <s v="No Internet Service"/>
    <s v="No Internet Service"/>
    <s v="No Internet Service"/>
    <s v="No Internet Service"/>
    <x v="2"/>
    <x v="2"/>
    <x v="2"/>
    <x v="1"/>
    <x v="1"/>
    <x v="165"/>
    <x v="0"/>
    <n v="225.75"/>
    <x v="0"/>
  </r>
  <r>
    <s v="0447-Bemng"/>
    <x v="0"/>
    <x v="0"/>
    <x v="0"/>
    <x v="0"/>
    <x v="43"/>
    <x v="0"/>
    <x v="0"/>
    <x v="0"/>
    <s v="Yes"/>
    <s v="No"/>
    <s v="Yes"/>
    <s v="No"/>
    <x v="0"/>
    <x v="1"/>
    <x v="0"/>
    <x v="0"/>
    <x v="2"/>
    <x v="150"/>
    <x v="0"/>
    <n v="2145"/>
    <x v="1"/>
  </r>
  <r>
    <s v="4612-Ssvhj"/>
    <x v="0"/>
    <x v="1"/>
    <x v="1"/>
    <x v="0"/>
    <x v="61"/>
    <x v="1"/>
    <x v="1"/>
    <x v="1"/>
    <s v="No"/>
    <s v="No"/>
    <s v="No"/>
    <s v="No"/>
    <x v="0"/>
    <x v="1"/>
    <x v="0"/>
    <x v="0"/>
    <x v="0"/>
    <x v="383"/>
    <x v="1"/>
    <n v="1671.6"/>
    <x v="0"/>
  </r>
  <r>
    <s v="5168-Mqqca"/>
    <x v="0"/>
    <x v="0"/>
    <x v="0"/>
    <x v="0"/>
    <x v="21"/>
    <x v="1"/>
    <x v="2"/>
    <x v="1"/>
    <s v="No"/>
    <s v="Yes"/>
    <s v="Yes"/>
    <s v="Yes"/>
    <x v="1"/>
    <x v="1"/>
    <x v="1"/>
    <x v="0"/>
    <x v="2"/>
    <x v="384"/>
    <x v="2"/>
    <n v="8003.8"/>
    <x v="0"/>
  </r>
  <r>
    <s v="5949-Xikae"/>
    <x v="0"/>
    <x v="0"/>
    <x v="0"/>
    <x v="1"/>
    <x v="4"/>
    <x v="1"/>
    <x v="1"/>
    <x v="1"/>
    <s v="No"/>
    <s v="Yes"/>
    <s v="No"/>
    <s v="No"/>
    <x v="1"/>
    <x v="0"/>
    <x v="0"/>
    <x v="0"/>
    <x v="0"/>
    <x v="385"/>
    <x v="1"/>
    <n v="680.05"/>
    <x v="1"/>
  </r>
  <r>
    <s v="7971-Hlvxi"/>
    <x v="1"/>
    <x v="0"/>
    <x v="0"/>
    <x v="1"/>
    <x v="21"/>
    <x v="1"/>
    <x v="2"/>
    <x v="1"/>
    <s v="No"/>
    <s v="No"/>
    <s v="No"/>
    <s v="No"/>
    <x v="0"/>
    <x v="1"/>
    <x v="2"/>
    <x v="0"/>
    <x v="3"/>
    <x v="45"/>
    <x v="2"/>
    <n v="6130.85"/>
    <x v="0"/>
  </r>
  <r>
    <s v="9094-Azphk"/>
    <x v="0"/>
    <x v="0"/>
    <x v="1"/>
    <x v="0"/>
    <x v="30"/>
    <x v="1"/>
    <x v="2"/>
    <x v="1"/>
    <s v="No"/>
    <s v="Yes"/>
    <s v="No"/>
    <s v="No"/>
    <x v="1"/>
    <x v="1"/>
    <x v="0"/>
    <x v="0"/>
    <x v="0"/>
    <x v="386"/>
    <x v="2"/>
    <n v="1415"/>
    <x v="0"/>
  </r>
  <r>
    <s v="3649-Jpugy"/>
    <x v="1"/>
    <x v="0"/>
    <x v="1"/>
    <x v="0"/>
    <x v="21"/>
    <x v="1"/>
    <x v="2"/>
    <x v="0"/>
    <s v="No"/>
    <s v="Yes"/>
    <s v="Yes"/>
    <s v="Yes"/>
    <x v="1"/>
    <x v="1"/>
    <x v="2"/>
    <x v="0"/>
    <x v="2"/>
    <x v="387"/>
    <x v="2"/>
    <n v="6201.95"/>
    <x v="0"/>
  </r>
  <r>
    <s v="4472-Lvygi"/>
    <x v="0"/>
    <x v="0"/>
    <x v="0"/>
    <x v="1"/>
    <x v="71"/>
    <x v="0"/>
    <x v="0"/>
    <x v="0"/>
    <s v="Yes"/>
    <s v="No"/>
    <s v="Yes"/>
    <s v="Yes"/>
    <x v="1"/>
    <x v="0"/>
    <x v="2"/>
    <x v="0"/>
    <x v="2"/>
    <x v="388"/>
    <x v="1"/>
    <m/>
    <x v="0"/>
  </r>
  <r>
    <s v="8372-Juxui"/>
    <x v="1"/>
    <x v="0"/>
    <x v="1"/>
    <x v="1"/>
    <x v="0"/>
    <x v="1"/>
    <x v="2"/>
    <x v="1"/>
    <s v="No"/>
    <s v="No"/>
    <s v="No"/>
    <s v="No"/>
    <x v="0"/>
    <x v="0"/>
    <x v="0"/>
    <x v="0"/>
    <x v="0"/>
    <x v="389"/>
    <x v="1"/>
    <n v="74.349999999999994"/>
    <x v="1"/>
  </r>
  <r>
    <s v="3552-Ctcyf"/>
    <x v="1"/>
    <x v="0"/>
    <x v="0"/>
    <x v="1"/>
    <x v="28"/>
    <x v="1"/>
    <x v="2"/>
    <x v="1"/>
    <s v="No"/>
    <s v="Yes"/>
    <s v="Yes"/>
    <s v="No"/>
    <x v="1"/>
    <x v="1"/>
    <x v="2"/>
    <x v="0"/>
    <x v="2"/>
    <x v="8"/>
    <x v="2"/>
    <n v="6597.25"/>
    <x v="0"/>
  </r>
  <r>
    <s v="6778-Ysnih"/>
    <x v="0"/>
    <x v="0"/>
    <x v="1"/>
    <x v="0"/>
    <x v="2"/>
    <x v="1"/>
    <x v="1"/>
    <x v="0"/>
    <s v="No"/>
    <s v="Yes"/>
    <s v="No"/>
    <s v="No"/>
    <x v="1"/>
    <x v="0"/>
    <x v="0"/>
    <x v="0"/>
    <x v="0"/>
    <x v="390"/>
    <x v="1"/>
    <n v="114.15"/>
    <x v="0"/>
  </r>
  <r>
    <s v="0388-Eopex"/>
    <x v="0"/>
    <x v="0"/>
    <x v="0"/>
    <x v="0"/>
    <x v="2"/>
    <x v="1"/>
    <x v="1"/>
    <x v="1"/>
    <s v="Yes"/>
    <s v="No"/>
    <s v="No"/>
    <s v="No"/>
    <x v="0"/>
    <x v="0"/>
    <x v="0"/>
    <x v="0"/>
    <x v="0"/>
    <x v="113"/>
    <x v="1"/>
    <n v="139.4"/>
    <x v="1"/>
  </r>
  <r>
    <s v="5756-Ozrio"/>
    <x v="1"/>
    <x v="1"/>
    <x v="0"/>
    <x v="0"/>
    <x v="59"/>
    <x v="1"/>
    <x v="2"/>
    <x v="0"/>
    <s v="No"/>
    <s v="Yes"/>
    <s v="No"/>
    <s v="No"/>
    <x v="0"/>
    <x v="1"/>
    <x v="1"/>
    <x v="1"/>
    <x v="2"/>
    <x v="391"/>
    <x v="1"/>
    <n v="3902.6"/>
    <x v="0"/>
  </r>
  <r>
    <s v="6579-Jpicp"/>
    <x v="1"/>
    <x v="0"/>
    <x v="1"/>
    <x v="0"/>
    <x v="0"/>
    <x v="1"/>
    <x v="1"/>
    <x v="2"/>
    <s v="No Internet Service"/>
    <s v="No Internet Service"/>
    <s v="No Internet Service"/>
    <s v="No Internet Service"/>
    <x v="2"/>
    <x v="2"/>
    <x v="0"/>
    <x v="1"/>
    <x v="1"/>
    <x v="66"/>
    <x v="0"/>
    <n v="20.399999999999999"/>
    <x v="0"/>
  </r>
  <r>
    <s v="8205-Otchb"/>
    <x v="1"/>
    <x v="0"/>
    <x v="1"/>
    <x v="0"/>
    <x v="5"/>
    <x v="0"/>
    <x v="0"/>
    <x v="0"/>
    <s v="No"/>
    <s v="Yes"/>
    <s v="Yes"/>
    <s v="No"/>
    <x v="0"/>
    <x v="1"/>
    <x v="1"/>
    <x v="0"/>
    <x v="2"/>
    <x v="392"/>
    <x v="0"/>
    <n v="903.6"/>
    <x v="1"/>
  </r>
  <r>
    <s v="4134-Bsxlx"/>
    <x v="1"/>
    <x v="0"/>
    <x v="0"/>
    <x v="0"/>
    <x v="7"/>
    <x v="1"/>
    <x v="1"/>
    <x v="0"/>
    <s v="Yes"/>
    <s v="Yes"/>
    <s v="No"/>
    <s v="Yes"/>
    <x v="0"/>
    <x v="0"/>
    <x v="0"/>
    <x v="1"/>
    <x v="1"/>
    <x v="393"/>
    <x v="1"/>
    <n v="1785.65"/>
    <x v="0"/>
  </r>
  <r>
    <s v="0505-Spoow"/>
    <x v="0"/>
    <x v="0"/>
    <x v="0"/>
    <x v="0"/>
    <x v="27"/>
    <x v="1"/>
    <x v="1"/>
    <x v="2"/>
    <s v="No Internet Service"/>
    <s v="No Internet Service"/>
    <s v="No Internet Service"/>
    <s v="No Internet Service"/>
    <x v="2"/>
    <x v="2"/>
    <x v="2"/>
    <x v="1"/>
    <x v="2"/>
    <x v="21"/>
    <x v="0"/>
    <n v="1397.65"/>
    <x v="0"/>
  </r>
  <r>
    <s v="6235-Vdhom"/>
    <x v="0"/>
    <x v="1"/>
    <x v="1"/>
    <x v="0"/>
    <x v="24"/>
    <x v="0"/>
    <x v="0"/>
    <x v="0"/>
    <s v="No"/>
    <s v="Yes"/>
    <s v="No"/>
    <s v="No"/>
    <x v="0"/>
    <x v="0"/>
    <x v="0"/>
    <x v="1"/>
    <x v="0"/>
    <x v="394"/>
    <x v="0"/>
    <n v="131.05000000000001"/>
    <x v="1"/>
  </r>
  <r>
    <s v="7783-Ykgdv"/>
    <x v="0"/>
    <x v="0"/>
    <x v="1"/>
    <x v="0"/>
    <x v="18"/>
    <x v="1"/>
    <x v="2"/>
    <x v="1"/>
    <s v="Yes"/>
    <s v="Yes"/>
    <s v="Yes"/>
    <s v="No"/>
    <x v="0"/>
    <x v="1"/>
    <x v="0"/>
    <x v="0"/>
    <x v="2"/>
    <x v="395"/>
    <x v="2"/>
    <n v="1238.45"/>
    <x v="1"/>
  </r>
  <r>
    <s v="4374-Ymusq"/>
    <x v="1"/>
    <x v="0"/>
    <x v="1"/>
    <x v="0"/>
    <x v="1"/>
    <x v="1"/>
    <x v="2"/>
    <x v="1"/>
    <s v="Yes"/>
    <s v="Yes"/>
    <s v="Yes"/>
    <s v="Yes"/>
    <x v="1"/>
    <x v="1"/>
    <x v="1"/>
    <x v="1"/>
    <x v="3"/>
    <x v="396"/>
    <x v="2"/>
    <n v="3899.05"/>
    <x v="0"/>
  </r>
  <r>
    <s v="4513-Cxyix"/>
    <x v="0"/>
    <x v="1"/>
    <x v="0"/>
    <x v="0"/>
    <x v="16"/>
    <x v="1"/>
    <x v="2"/>
    <x v="1"/>
    <s v="Yes"/>
    <s v="No"/>
    <s v="No"/>
    <s v="No"/>
    <x v="0"/>
    <x v="0"/>
    <x v="2"/>
    <x v="0"/>
    <x v="3"/>
    <x v="397"/>
    <x v="1"/>
    <n v="5676"/>
    <x v="0"/>
  </r>
  <r>
    <s v="3957-Hhlmr"/>
    <x v="0"/>
    <x v="0"/>
    <x v="0"/>
    <x v="1"/>
    <x v="27"/>
    <x v="1"/>
    <x v="2"/>
    <x v="0"/>
    <s v="Yes"/>
    <s v="No"/>
    <s v="No"/>
    <s v="No"/>
    <x v="0"/>
    <x v="1"/>
    <x v="1"/>
    <x v="1"/>
    <x v="2"/>
    <x v="352"/>
    <x v="1"/>
    <n v="4543.1499999999996"/>
    <x v="0"/>
  </r>
  <r>
    <s v="7803-Xoccz"/>
    <x v="0"/>
    <x v="0"/>
    <x v="0"/>
    <x v="1"/>
    <x v="15"/>
    <x v="1"/>
    <x v="1"/>
    <x v="1"/>
    <s v="Yes"/>
    <s v="No"/>
    <s v="Yes"/>
    <s v="Yes"/>
    <x v="0"/>
    <x v="0"/>
    <x v="0"/>
    <x v="0"/>
    <x v="2"/>
    <x v="398"/>
    <x v="2"/>
    <n v="4326.8"/>
    <x v="0"/>
  </r>
  <r>
    <s v="5736-Yejax"/>
    <x v="1"/>
    <x v="0"/>
    <x v="1"/>
    <x v="1"/>
    <x v="14"/>
    <x v="1"/>
    <x v="2"/>
    <x v="0"/>
    <s v="Yes"/>
    <s v="Yes"/>
    <s v="Yes"/>
    <s v="Yes"/>
    <x v="1"/>
    <x v="0"/>
    <x v="2"/>
    <x v="0"/>
    <x v="3"/>
    <x v="399"/>
    <x v="1"/>
    <n v="5502.55"/>
    <x v="0"/>
  </r>
  <r>
    <s v="5609-Cebid"/>
    <x v="0"/>
    <x v="1"/>
    <x v="1"/>
    <x v="0"/>
    <x v="61"/>
    <x v="1"/>
    <x v="2"/>
    <x v="1"/>
    <s v="No"/>
    <s v="Yes"/>
    <s v="Yes"/>
    <s v="No"/>
    <x v="0"/>
    <x v="1"/>
    <x v="0"/>
    <x v="0"/>
    <x v="0"/>
    <x v="400"/>
    <x v="2"/>
    <n v="1782.4"/>
    <x v="1"/>
  </r>
  <r>
    <s v="8981-Fjgla"/>
    <x v="1"/>
    <x v="0"/>
    <x v="1"/>
    <x v="1"/>
    <x v="26"/>
    <x v="1"/>
    <x v="2"/>
    <x v="1"/>
    <s v="No"/>
    <s v="No"/>
    <s v="Yes"/>
    <s v="No"/>
    <x v="0"/>
    <x v="0"/>
    <x v="0"/>
    <x v="0"/>
    <x v="1"/>
    <x v="401"/>
    <x v="1"/>
    <n v="851.8"/>
    <x v="0"/>
  </r>
  <r>
    <s v="7218-Hkqfk"/>
    <x v="1"/>
    <x v="0"/>
    <x v="0"/>
    <x v="0"/>
    <x v="2"/>
    <x v="1"/>
    <x v="1"/>
    <x v="1"/>
    <s v="No"/>
    <s v="No"/>
    <s v="No"/>
    <s v="Yes"/>
    <x v="1"/>
    <x v="1"/>
    <x v="0"/>
    <x v="0"/>
    <x v="0"/>
    <x v="402"/>
    <x v="2"/>
    <n v="167.5"/>
    <x v="1"/>
  </r>
  <r>
    <s v="4636-Qrjky"/>
    <x v="0"/>
    <x v="0"/>
    <x v="0"/>
    <x v="1"/>
    <x v="53"/>
    <x v="1"/>
    <x v="2"/>
    <x v="1"/>
    <s v="No"/>
    <s v="No"/>
    <s v="No"/>
    <s v="Yes"/>
    <x v="0"/>
    <x v="0"/>
    <x v="0"/>
    <x v="0"/>
    <x v="0"/>
    <x v="403"/>
    <x v="1"/>
    <n v="502.85"/>
    <x v="1"/>
  </r>
  <r>
    <s v="1135-Lmecx"/>
    <x v="0"/>
    <x v="0"/>
    <x v="1"/>
    <x v="0"/>
    <x v="0"/>
    <x v="1"/>
    <x v="1"/>
    <x v="2"/>
    <s v="No Internet Service"/>
    <s v="No Internet Service"/>
    <s v="No Internet Service"/>
    <s v="No Internet Service"/>
    <x v="2"/>
    <x v="2"/>
    <x v="0"/>
    <x v="1"/>
    <x v="1"/>
    <x v="216"/>
    <x v="0"/>
    <n v="19.850000000000001"/>
    <x v="0"/>
  </r>
  <r>
    <s v="4332-Muoez"/>
    <x v="1"/>
    <x v="1"/>
    <x v="0"/>
    <x v="1"/>
    <x v="61"/>
    <x v="1"/>
    <x v="1"/>
    <x v="1"/>
    <s v="Yes"/>
    <s v="No"/>
    <s v="Yes"/>
    <s v="Yes"/>
    <x v="0"/>
    <x v="1"/>
    <x v="1"/>
    <x v="1"/>
    <x v="3"/>
    <x v="404"/>
    <x v="2"/>
    <n v="1818.3"/>
    <x v="0"/>
  </r>
  <r>
    <s v="8535-Sfutn"/>
    <x v="1"/>
    <x v="0"/>
    <x v="1"/>
    <x v="0"/>
    <x v="59"/>
    <x v="1"/>
    <x v="2"/>
    <x v="1"/>
    <s v="Yes"/>
    <s v="No"/>
    <s v="Yes"/>
    <s v="No"/>
    <x v="1"/>
    <x v="1"/>
    <x v="0"/>
    <x v="0"/>
    <x v="0"/>
    <x v="405"/>
    <x v="2"/>
    <n v="6300.15"/>
    <x v="0"/>
  </r>
  <r>
    <s v="5956-Vkdtt"/>
    <x v="0"/>
    <x v="1"/>
    <x v="0"/>
    <x v="0"/>
    <x v="24"/>
    <x v="1"/>
    <x v="2"/>
    <x v="1"/>
    <s v="No"/>
    <s v="No"/>
    <s v="No"/>
    <s v="No"/>
    <x v="0"/>
    <x v="0"/>
    <x v="0"/>
    <x v="0"/>
    <x v="0"/>
    <x v="389"/>
    <x v="1"/>
    <n v="334.8"/>
    <x v="1"/>
  </r>
  <r>
    <s v="8677-Hdzee"/>
    <x v="0"/>
    <x v="0"/>
    <x v="1"/>
    <x v="0"/>
    <x v="39"/>
    <x v="1"/>
    <x v="2"/>
    <x v="1"/>
    <s v="No"/>
    <s v="Yes"/>
    <s v="No"/>
    <s v="Yes"/>
    <x v="1"/>
    <x v="1"/>
    <x v="0"/>
    <x v="0"/>
    <x v="2"/>
    <x v="406"/>
    <x v="2"/>
    <n v="5916.95"/>
    <x v="0"/>
  </r>
  <r>
    <s v="2475-Mrozf"/>
    <x v="1"/>
    <x v="0"/>
    <x v="1"/>
    <x v="0"/>
    <x v="19"/>
    <x v="1"/>
    <x v="2"/>
    <x v="1"/>
    <s v="Yes"/>
    <s v="Yes"/>
    <s v="Yes"/>
    <s v="Yes"/>
    <x v="0"/>
    <x v="0"/>
    <x v="0"/>
    <x v="0"/>
    <x v="3"/>
    <x v="94"/>
    <x v="2"/>
    <n v="2852.4"/>
    <x v="0"/>
  </r>
  <r>
    <s v="9412-Gheec"/>
    <x v="1"/>
    <x v="0"/>
    <x v="1"/>
    <x v="0"/>
    <x v="63"/>
    <x v="1"/>
    <x v="2"/>
    <x v="1"/>
    <s v="No"/>
    <s v="No"/>
    <s v="Yes"/>
    <s v="Yes"/>
    <x v="1"/>
    <x v="1"/>
    <x v="0"/>
    <x v="1"/>
    <x v="2"/>
    <x v="8"/>
    <x v="2"/>
    <n v="4131.95"/>
    <x v="1"/>
  </r>
  <r>
    <s v="3482-Abpkk"/>
    <x v="0"/>
    <x v="0"/>
    <x v="1"/>
    <x v="0"/>
    <x v="7"/>
    <x v="1"/>
    <x v="1"/>
    <x v="0"/>
    <s v="Yes"/>
    <s v="No"/>
    <s v="No"/>
    <s v="Yes"/>
    <x v="0"/>
    <x v="0"/>
    <x v="1"/>
    <x v="1"/>
    <x v="1"/>
    <x v="407"/>
    <x v="1"/>
    <n v="1546.3"/>
    <x v="0"/>
  </r>
  <r>
    <s v="6705-Lxorm"/>
    <x v="0"/>
    <x v="1"/>
    <x v="0"/>
    <x v="0"/>
    <x v="24"/>
    <x v="1"/>
    <x v="1"/>
    <x v="1"/>
    <s v="No"/>
    <s v="No"/>
    <s v="No"/>
    <s v="No"/>
    <x v="0"/>
    <x v="0"/>
    <x v="0"/>
    <x v="1"/>
    <x v="0"/>
    <x v="379"/>
    <x v="1"/>
    <n v="302.60000000000002"/>
    <x v="0"/>
  </r>
  <r>
    <s v="0257-Zesqc"/>
    <x v="0"/>
    <x v="1"/>
    <x v="0"/>
    <x v="0"/>
    <x v="23"/>
    <x v="1"/>
    <x v="1"/>
    <x v="1"/>
    <s v="Yes"/>
    <s v="No"/>
    <s v="No"/>
    <s v="No"/>
    <x v="0"/>
    <x v="0"/>
    <x v="0"/>
    <x v="0"/>
    <x v="2"/>
    <x v="408"/>
    <x v="1"/>
    <n v="1929.35"/>
    <x v="1"/>
  </r>
  <r>
    <s v="7531-Gqhme"/>
    <x v="1"/>
    <x v="0"/>
    <x v="1"/>
    <x v="0"/>
    <x v="18"/>
    <x v="1"/>
    <x v="1"/>
    <x v="2"/>
    <s v="No Internet Service"/>
    <s v="No Internet Service"/>
    <s v="No Internet Service"/>
    <s v="No Internet Service"/>
    <x v="2"/>
    <x v="2"/>
    <x v="0"/>
    <x v="1"/>
    <x v="3"/>
    <x v="332"/>
    <x v="0"/>
    <n v="265.45"/>
    <x v="0"/>
  </r>
  <r>
    <s v="5174-Itumv"/>
    <x v="1"/>
    <x v="0"/>
    <x v="0"/>
    <x v="1"/>
    <x v="56"/>
    <x v="1"/>
    <x v="2"/>
    <x v="1"/>
    <s v="No"/>
    <s v="Yes"/>
    <s v="Yes"/>
    <s v="No"/>
    <x v="1"/>
    <x v="1"/>
    <x v="1"/>
    <x v="0"/>
    <x v="0"/>
    <x v="409"/>
    <x v="2"/>
    <n v="6989.45"/>
    <x v="0"/>
  </r>
  <r>
    <s v="4109-Cyrbd"/>
    <x v="1"/>
    <x v="1"/>
    <x v="0"/>
    <x v="0"/>
    <x v="44"/>
    <x v="1"/>
    <x v="2"/>
    <x v="0"/>
    <s v="No"/>
    <s v="No"/>
    <s v="No"/>
    <s v="No"/>
    <x v="0"/>
    <x v="0"/>
    <x v="0"/>
    <x v="0"/>
    <x v="0"/>
    <x v="410"/>
    <x v="1"/>
    <n v="1442"/>
    <x v="0"/>
  </r>
  <r>
    <s v="0913-Xwscn"/>
    <x v="1"/>
    <x v="0"/>
    <x v="0"/>
    <x v="1"/>
    <x v="49"/>
    <x v="1"/>
    <x v="2"/>
    <x v="1"/>
    <s v="No"/>
    <s v="No"/>
    <s v="No"/>
    <s v="No"/>
    <x v="0"/>
    <x v="1"/>
    <x v="0"/>
    <x v="1"/>
    <x v="2"/>
    <x v="411"/>
    <x v="2"/>
    <n v="4713.3999999999996"/>
    <x v="0"/>
  </r>
  <r>
    <s v="6825-Uypfk"/>
    <x v="0"/>
    <x v="0"/>
    <x v="1"/>
    <x v="0"/>
    <x v="57"/>
    <x v="1"/>
    <x v="2"/>
    <x v="1"/>
    <s v="No"/>
    <s v="No"/>
    <s v="No"/>
    <s v="No"/>
    <x v="0"/>
    <x v="0"/>
    <x v="0"/>
    <x v="1"/>
    <x v="2"/>
    <x v="350"/>
    <x v="1"/>
    <n v="1758.6"/>
    <x v="1"/>
  </r>
  <r>
    <s v="8397-Mvtaz"/>
    <x v="1"/>
    <x v="0"/>
    <x v="0"/>
    <x v="0"/>
    <x v="1"/>
    <x v="1"/>
    <x v="2"/>
    <x v="1"/>
    <s v="No"/>
    <s v="No"/>
    <s v="Yes"/>
    <s v="No"/>
    <x v="1"/>
    <x v="1"/>
    <x v="0"/>
    <x v="0"/>
    <x v="0"/>
    <x v="412"/>
    <x v="2"/>
    <n v="3480"/>
    <x v="1"/>
  </r>
  <r>
    <s v="0750-Ebaiu"/>
    <x v="1"/>
    <x v="0"/>
    <x v="1"/>
    <x v="0"/>
    <x v="15"/>
    <x v="1"/>
    <x v="1"/>
    <x v="1"/>
    <s v="Yes"/>
    <s v="No"/>
    <s v="Yes"/>
    <s v="No"/>
    <x v="1"/>
    <x v="0"/>
    <x v="1"/>
    <x v="1"/>
    <x v="0"/>
    <x v="413"/>
    <x v="2"/>
    <n v="4738.3"/>
    <x v="0"/>
  </r>
  <r>
    <s v="8606-Ciqul"/>
    <x v="1"/>
    <x v="1"/>
    <x v="0"/>
    <x v="1"/>
    <x v="21"/>
    <x v="1"/>
    <x v="2"/>
    <x v="1"/>
    <s v="Yes"/>
    <s v="Yes"/>
    <s v="Yes"/>
    <s v="Yes"/>
    <x v="1"/>
    <x v="1"/>
    <x v="2"/>
    <x v="0"/>
    <x v="3"/>
    <x v="414"/>
    <x v="2"/>
    <n v="8399.15"/>
    <x v="0"/>
  </r>
  <r>
    <s v="3571-Dpyuh"/>
    <x v="1"/>
    <x v="0"/>
    <x v="0"/>
    <x v="1"/>
    <x v="11"/>
    <x v="1"/>
    <x v="2"/>
    <x v="1"/>
    <s v="No"/>
    <s v="Yes"/>
    <s v="No"/>
    <s v="Yes"/>
    <x v="1"/>
    <x v="0"/>
    <x v="1"/>
    <x v="0"/>
    <x v="3"/>
    <x v="415"/>
    <x v="2"/>
    <n v="5430.35"/>
    <x v="0"/>
  </r>
  <r>
    <s v="7601-Gndyk"/>
    <x v="1"/>
    <x v="0"/>
    <x v="0"/>
    <x v="1"/>
    <x v="42"/>
    <x v="1"/>
    <x v="1"/>
    <x v="2"/>
    <s v="No Internet Service"/>
    <s v="No Internet Service"/>
    <s v="No Internet Service"/>
    <s v="No Internet Service"/>
    <x v="2"/>
    <x v="2"/>
    <x v="2"/>
    <x v="1"/>
    <x v="1"/>
    <x v="127"/>
    <x v="0"/>
    <n v="686.95"/>
    <x v="0"/>
  </r>
  <r>
    <s v="0356-Obmac"/>
    <x v="0"/>
    <x v="1"/>
    <x v="1"/>
    <x v="0"/>
    <x v="39"/>
    <x v="1"/>
    <x v="2"/>
    <x v="1"/>
    <s v="No"/>
    <s v="Yes"/>
    <s v="Yes"/>
    <s v="Yes"/>
    <x v="1"/>
    <x v="0"/>
    <x v="2"/>
    <x v="0"/>
    <x v="2"/>
    <x v="35"/>
    <x v="2"/>
    <n v="5706.3"/>
    <x v="0"/>
  </r>
  <r>
    <s v="8067-Nioym"/>
    <x v="0"/>
    <x v="0"/>
    <x v="0"/>
    <x v="1"/>
    <x v="65"/>
    <x v="1"/>
    <x v="1"/>
    <x v="2"/>
    <s v="No Internet Service"/>
    <s v="No Internet Service"/>
    <s v="No Internet Service"/>
    <s v="No Internet Service"/>
    <x v="2"/>
    <x v="2"/>
    <x v="2"/>
    <x v="0"/>
    <x v="3"/>
    <x v="416"/>
    <x v="0"/>
    <n v="490.65"/>
    <x v="0"/>
  </r>
  <r>
    <s v="1403-Gyafu"/>
    <x v="1"/>
    <x v="0"/>
    <x v="0"/>
    <x v="1"/>
    <x v="27"/>
    <x v="1"/>
    <x v="1"/>
    <x v="2"/>
    <s v="No Internet Service"/>
    <s v="No Internet Service"/>
    <s v="No Internet Service"/>
    <s v="No Internet Service"/>
    <x v="2"/>
    <x v="2"/>
    <x v="2"/>
    <x v="1"/>
    <x v="3"/>
    <x v="332"/>
    <x v="0"/>
    <n v="1360.25"/>
    <x v="0"/>
  </r>
  <r>
    <s v="4234-Xtnea"/>
    <x v="1"/>
    <x v="0"/>
    <x v="1"/>
    <x v="0"/>
    <x v="2"/>
    <x v="1"/>
    <x v="1"/>
    <x v="1"/>
    <s v="No"/>
    <s v="No"/>
    <s v="No"/>
    <s v="No"/>
    <x v="1"/>
    <x v="0"/>
    <x v="0"/>
    <x v="0"/>
    <x v="0"/>
    <x v="180"/>
    <x v="1"/>
    <n v="174.45"/>
    <x v="0"/>
  </r>
  <r>
    <s v="1297-Vqdrp"/>
    <x v="1"/>
    <x v="1"/>
    <x v="0"/>
    <x v="1"/>
    <x v="47"/>
    <x v="1"/>
    <x v="2"/>
    <x v="1"/>
    <s v="No"/>
    <s v="No"/>
    <s v="Yes"/>
    <s v="Yes"/>
    <x v="1"/>
    <x v="1"/>
    <x v="1"/>
    <x v="0"/>
    <x v="3"/>
    <x v="417"/>
    <x v="2"/>
    <n v="7379.8"/>
    <x v="0"/>
  </r>
  <r>
    <s v="9282-Izgqk"/>
    <x v="0"/>
    <x v="0"/>
    <x v="1"/>
    <x v="0"/>
    <x v="0"/>
    <x v="1"/>
    <x v="2"/>
    <x v="1"/>
    <s v="No"/>
    <s v="No"/>
    <s v="No"/>
    <s v="No"/>
    <x v="0"/>
    <x v="1"/>
    <x v="0"/>
    <x v="0"/>
    <x v="0"/>
    <x v="418"/>
    <x v="2"/>
    <n v="85"/>
    <x v="1"/>
  </r>
  <r>
    <s v="5348-Cagxb"/>
    <x v="1"/>
    <x v="0"/>
    <x v="1"/>
    <x v="0"/>
    <x v="18"/>
    <x v="1"/>
    <x v="2"/>
    <x v="1"/>
    <s v="No"/>
    <s v="No"/>
    <s v="Yes"/>
    <s v="No"/>
    <x v="1"/>
    <x v="0"/>
    <x v="0"/>
    <x v="0"/>
    <x v="0"/>
    <x v="419"/>
    <x v="2"/>
    <n v="1021.75"/>
    <x v="0"/>
  </r>
  <r>
    <s v="0621-Hjwxj"/>
    <x v="0"/>
    <x v="0"/>
    <x v="0"/>
    <x v="0"/>
    <x v="28"/>
    <x v="1"/>
    <x v="2"/>
    <x v="1"/>
    <s v="No"/>
    <s v="Yes"/>
    <s v="No"/>
    <s v="No"/>
    <x v="0"/>
    <x v="0"/>
    <x v="0"/>
    <x v="0"/>
    <x v="2"/>
    <x v="420"/>
    <x v="1"/>
    <n v="5029.05"/>
    <x v="0"/>
  </r>
  <r>
    <s v="5844-Qvtat"/>
    <x v="0"/>
    <x v="0"/>
    <x v="0"/>
    <x v="1"/>
    <x v="55"/>
    <x v="1"/>
    <x v="1"/>
    <x v="0"/>
    <s v="Yes"/>
    <s v="Yes"/>
    <s v="Yes"/>
    <s v="No"/>
    <x v="0"/>
    <x v="0"/>
    <x v="1"/>
    <x v="0"/>
    <x v="1"/>
    <x v="421"/>
    <x v="1"/>
    <n v="1955.4"/>
    <x v="0"/>
  </r>
  <r>
    <s v="8905-Iazpf"/>
    <x v="0"/>
    <x v="0"/>
    <x v="0"/>
    <x v="0"/>
    <x v="14"/>
    <x v="1"/>
    <x v="1"/>
    <x v="1"/>
    <s v="No"/>
    <s v="Yes"/>
    <s v="No"/>
    <s v="No"/>
    <x v="1"/>
    <x v="1"/>
    <x v="1"/>
    <x v="0"/>
    <x v="3"/>
    <x v="422"/>
    <x v="2"/>
    <n v="6744.2"/>
    <x v="0"/>
  </r>
  <r>
    <s v="5394-Meitz"/>
    <x v="0"/>
    <x v="0"/>
    <x v="0"/>
    <x v="1"/>
    <x v="31"/>
    <x v="1"/>
    <x v="1"/>
    <x v="0"/>
    <s v="No"/>
    <s v="Yes"/>
    <s v="Yes"/>
    <s v="Yes"/>
    <x v="1"/>
    <x v="1"/>
    <x v="2"/>
    <x v="0"/>
    <x v="2"/>
    <x v="264"/>
    <x v="1"/>
    <n v="4946.7"/>
    <x v="0"/>
  </r>
  <r>
    <s v="6859-Qnxiq"/>
    <x v="0"/>
    <x v="0"/>
    <x v="0"/>
    <x v="1"/>
    <x v="21"/>
    <x v="1"/>
    <x v="2"/>
    <x v="1"/>
    <s v="Yes"/>
    <s v="Yes"/>
    <s v="Yes"/>
    <s v="Yes"/>
    <x v="1"/>
    <x v="1"/>
    <x v="2"/>
    <x v="0"/>
    <x v="2"/>
    <x v="423"/>
    <x v="2"/>
    <n v="8248.5"/>
    <x v="0"/>
  </r>
  <r>
    <s v="2782-Lfzvw"/>
    <x v="0"/>
    <x v="0"/>
    <x v="1"/>
    <x v="0"/>
    <x v="26"/>
    <x v="1"/>
    <x v="2"/>
    <x v="0"/>
    <s v="No"/>
    <s v="No"/>
    <s v="No"/>
    <s v="No"/>
    <x v="0"/>
    <x v="1"/>
    <x v="0"/>
    <x v="0"/>
    <x v="1"/>
    <x v="424"/>
    <x v="1"/>
    <n v="601.6"/>
    <x v="0"/>
  </r>
  <r>
    <s v="2866-Ikbtm"/>
    <x v="0"/>
    <x v="0"/>
    <x v="1"/>
    <x v="0"/>
    <x v="0"/>
    <x v="1"/>
    <x v="1"/>
    <x v="2"/>
    <s v="No Internet Service"/>
    <s v="No Internet Service"/>
    <s v="No Internet Service"/>
    <s v="No Internet Service"/>
    <x v="2"/>
    <x v="2"/>
    <x v="0"/>
    <x v="1"/>
    <x v="1"/>
    <x v="425"/>
    <x v="0"/>
    <n v="19.55"/>
    <x v="0"/>
  </r>
  <r>
    <s v="1342-Jpnki"/>
    <x v="1"/>
    <x v="0"/>
    <x v="1"/>
    <x v="0"/>
    <x v="6"/>
    <x v="1"/>
    <x v="2"/>
    <x v="1"/>
    <s v="No"/>
    <s v="No"/>
    <s v="No"/>
    <s v="No"/>
    <x v="1"/>
    <x v="0"/>
    <x v="0"/>
    <x v="0"/>
    <x v="2"/>
    <x v="426"/>
    <x v="2"/>
    <n v="834.1"/>
    <x v="1"/>
  </r>
  <r>
    <s v="2817-Ntqdo"/>
    <x v="1"/>
    <x v="0"/>
    <x v="1"/>
    <x v="0"/>
    <x v="9"/>
    <x v="0"/>
    <x v="0"/>
    <x v="0"/>
    <s v="Yes"/>
    <s v="No"/>
    <s v="No"/>
    <s v="Yes"/>
    <x v="1"/>
    <x v="0"/>
    <x v="0"/>
    <x v="0"/>
    <x v="3"/>
    <x v="95"/>
    <x v="0"/>
    <n v="597"/>
    <x v="1"/>
  </r>
  <r>
    <s v="7129-Azjde"/>
    <x v="1"/>
    <x v="0"/>
    <x v="0"/>
    <x v="1"/>
    <x v="1"/>
    <x v="1"/>
    <x v="1"/>
    <x v="1"/>
    <s v="No"/>
    <s v="No"/>
    <s v="No"/>
    <s v="No"/>
    <x v="0"/>
    <x v="1"/>
    <x v="1"/>
    <x v="0"/>
    <x v="2"/>
    <x v="88"/>
    <x v="1"/>
    <n v="2647.2"/>
    <x v="0"/>
  </r>
  <r>
    <s v="6986-Ijdhx"/>
    <x v="1"/>
    <x v="0"/>
    <x v="0"/>
    <x v="1"/>
    <x v="72"/>
    <x v="1"/>
    <x v="1"/>
    <x v="1"/>
    <s v="No"/>
    <s v="Yes"/>
    <s v="No"/>
    <s v="No"/>
    <x v="1"/>
    <x v="0"/>
    <x v="0"/>
    <x v="0"/>
    <x v="1"/>
    <x v="427"/>
    <x v="2"/>
    <n v="3266"/>
    <x v="1"/>
  </r>
  <r>
    <s v="2560-Ppche"/>
    <x v="0"/>
    <x v="0"/>
    <x v="1"/>
    <x v="0"/>
    <x v="45"/>
    <x v="1"/>
    <x v="2"/>
    <x v="1"/>
    <s v="No"/>
    <s v="Yes"/>
    <s v="No"/>
    <s v="Yes"/>
    <x v="1"/>
    <x v="1"/>
    <x v="1"/>
    <x v="0"/>
    <x v="2"/>
    <x v="234"/>
    <x v="2"/>
    <n v="6744.25"/>
    <x v="0"/>
  </r>
  <r>
    <s v="4676-Mquea"/>
    <x v="1"/>
    <x v="1"/>
    <x v="0"/>
    <x v="0"/>
    <x v="37"/>
    <x v="1"/>
    <x v="2"/>
    <x v="1"/>
    <s v="Yes"/>
    <s v="Yes"/>
    <s v="Yes"/>
    <s v="No"/>
    <x v="1"/>
    <x v="0"/>
    <x v="1"/>
    <x v="0"/>
    <x v="2"/>
    <x v="175"/>
    <x v="2"/>
    <n v="5265.5"/>
    <x v="0"/>
  </r>
  <r>
    <s v="8138-Ealnd"/>
    <x v="1"/>
    <x v="0"/>
    <x v="1"/>
    <x v="0"/>
    <x v="30"/>
    <x v="1"/>
    <x v="1"/>
    <x v="2"/>
    <s v="No Internet Service"/>
    <s v="No Internet Service"/>
    <s v="No Internet Service"/>
    <s v="No Internet Service"/>
    <x v="2"/>
    <x v="2"/>
    <x v="0"/>
    <x v="1"/>
    <x v="1"/>
    <x v="119"/>
    <x v="0"/>
    <n v="311.60000000000002"/>
    <x v="0"/>
  </r>
  <r>
    <s v="3580-Hycsp"/>
    <x v="1"/>
    <x v="0"/>
    <x v="0"/>
    <x v="1"/>
    <x v="21"/>
    <x v="1"/>
    <x v="2"/>
    <x v="1"/>
    <s v="Yes"/>
    <s v="Yes"/>
    <s v="Yes"/>
    <s v="No"/>
    <x v="1"/>
    <x v="1"/>
    <x v="2"/>
    <x v="0"/>
    <x v="2"/>
    <x v="428"/>
    <x v="2"/>
    <n v="7966.9"/>
    <x v="0"/>
  </r>
  <r>
    <s v="1352-Hnsaw"/>
    <x v="0"/>
    <x v="0"/>
    <x v="0"/>
    <x v="1"/>
    <x v="21"/>
    <x v="1"/>
    <x v="2"/>
    <x v="1"/>
    <s v="Yes"/>
    <s v="Yes"/>
    <s v="Yes"/>
    <s v="Yes"/>
    <x v="1"/>
    <x v="1"/>
    <x v="2"/>
    <x v="0"/>
    <x v="2"/>
    <x v="429"/>
    <x v="2"/>
    <n v="8220.4"/>
    <x v="0"/>
  </r>
  <r>
    <s v="2075-Puepr"/>
    <x v="1"/>
    <x v="0"/>
    <x v="0"/>
    <x v="1"/>
    <x v="49"/>
    <x v="1"/>
    <x v="1"/>
    <x v="2"/>
    <s v="No Internet Service"/>
    <s v="No Internet Service"/>
    <s v="No Internet Service"/>
    <s v="No Internet Service"/>
    <x v="2"/>
    <x v="2"/>
    <x v="2"/>
    <x v="1"/>
    <x v="2"/>
    <x v="195"/>
    <x v="0"/>
    <n v="1153.25"/>
    <x v="0"/>
  </r>
  <r>
    <s v="1982-Febtd"/>
    <x v="0"/>
    <x v="0"/>
    <x v="0"/>
    <x v="1"/>
    <x v="57"/>
    <x v="1"/>
    <x v="2"/>
    <x v="2"/>
    <s v="No Internet Service"/>
    <s v="No Internet Service"/>
    <s v="No Internet Service"/>
    <s v="No Internet Service"/>
    <x v="2"/>
    <x v="2"/>
    <x v="2"/>
    <x v="0"/>
    <x v="3"/>
    <x v="430"/>
    <x v="0"/>
    <n v="514.75"/>
    <x v="0"/>
  </r>
  <r>
    <s v="5301-Gauuy"/>
    <x v="1"/>
    <x v="0"/>
    <x v="1"/>
    <x v="0"/>
    <x v="48"/>
    <x v="1"/>
    <x v="2"/>
    <x v="1"/>
    <s v="No"/>
    <s v="Yes"/>
    <s v="No"/>
    <s v="No"/>
    <x v="0"/>
    <x v="0"/>
    <x v="0"/>
    <x v="0"/>
    <x v="2"/>
    <x v="431"/>
    <x v="1"/>
    <n v="2596.15"/>
    <x v="1"/>
  </r>
  <r>
    <s v="5791-Kajfd"/>
    <x v="0"/>
    <x v="0"/>
    <x v="0"/>
    <x v="1"/>
    <x v="39"/>
    <x v="1"/>
    <x v="2"/>
    <x v="0"/>
    <s v="Yes"/>
    <s v="No"/>
    <s v="Yes"/>
    <s v="No"/>
    <x v="0"/>
    <x v="1"/>
    <x v="1"/>
    <x v="0"/>
    <x v="2"/>
    <x v="432"/>
    <x v="1"/>
    <n v="3808"/>
    <x v="0"/>
  </r>
  <r>
    <s v="2654-Vbvpb"/>
    <x v="0"/>
    <x v="0"/>
    <x v="1"/>
    <x v="0"/>
    <x v="0"/>
    <x v="1"/>
    <x v="1"/>
    <x v="2"/>
    <s v="No Internet Service"/>
    <s v="No Internet Service"/>
    <s v="No Internet Service"/>
    <s v="No Internet Service"/>
    <x v="2"/>
    <x v="2"/>
    <x v="0"/>
    <x v="1"/>
    <x v="2"/>
    <x v="147"/>
    <x v="0"/>
    <n v="19.899999999999999"/>
    <x v="0"/>
  </r>
  <r>
    <s v="1154-Hywwo"/>
    <x v="1"/>
    <x v="0"/>
    <x v="1"/>
    <x v="0"/>
    <x v="46"/>
    <x v="1"/>
    <x v="1"/>
    <x v="0"/>
    <s v="Yes"/>
    <s v="Yes"/>
    <s v="No"/>
    <s v="Yes"/>
    <x v="1"/>
    <x v="0"/>
    <x v="1"/>
    <x v="1"/>
    <x v="1"/>
    <x v="232"/>
    <x v="1"/>
    <n v="2708.2"/>
    <x v="0"/>
  </r>
  <r>
    <s v="2501-Xwwtz"/>
    <x v="1"/>
    <x v="0"/>
    <x v="1"/>
    <x v="0"/>
    <x v="26"/>
    <x v="1"/>
    <x v="1"/>
    <x v="1"/>
    <s v="No"/>
    <s v="No"/>
    <s v="No"/>
    <s v="No"/>
    <x v="0"/>
    <x v="0"/>
    <x v="0"/>
    <x v="1"/>
    <x v="0"/>
    <x v="433"/>
    <x v="1"/>
    <n v="760.05"/>
    <x v="0"/>
  </r>
  <r>
    <s v="3716-Uvspd"/>
    <x v="1"/>
    <x v="0"/>
    <x v="1"/>
    <x v="0"/>
    <x v="0"/>
    <x v="1"/>
    <x v="1"/>
    <x v="0"/>
    <s v="No"/>
    <s v="No"/>
    <s v="No"/>
    <s v="Yes"/>
    <x v="0"/>
    <x v="0"/>
    <x v="0"/>
    <x v="0"/>
    <x v="0"/>
    <x v="434"/>
    <x v="0"/>
    <n v="49.3"/>
    <x v="0"/>
  </r>
  <r>
    <s v="6815-Abqfq"/>
    <x v="1"/>
    <x v="0"/>
    <x v="0"/>
    <x v="0"/>
    <x v="39"/>
    <x v="1"/>
    <x v="2"/>
    <x v="1"/>
    <s v="No"/>
    <s v="Yes"/>
    <s v="No"/>
    <s v="Yes"/>
    <x v="1"/>
    <x v="1"/>
    <x v="1"/>
    <x v="0"/>
    <x v="0"/>
    <x v="435"/>
    <x v="2"/>
    <n v="6033.3"/>
    <x v="0"/>
  </r>
  <r>
    <s v="7343-Eobeu"/>
    <x v="1"/>
    <x v="0"/>
    <x v="0"/>
    <x v="0"/>
    <x v="35"/>
    <x v="1"/>
    <x v="2"/>
    <x v="2"/>
    <s v="No Internet Service"/>
    <s v="No Internet Service"/>
    <s v="No Internet Service"/>
    <s v="No Internet Service"/>
    <x v="2"/>
    <x v="2"/>
    <x v="0"/>
    <x v="0"/>
    <x v="1"/>
    <x v="436"/>
    <x v="0"/>
    <n v="89.05"/>
    <x v="0"/>
  </r>
  <r>
    <s v="3701-Sfmuh"/>
    <x v="1"/>
    <x v="0"/>
    <x v="0"/>
    <x v="1"/>
    <x v="40"/>
    <x v="1"/>
    <x v="1"/>
    <x v="0"/>
    <s v="Yes"/>
    <s v="No"/>
    <s v="No"/>
    <s v="No"/>
    <x v="1"/>
    <x v="1"/>
    <x v="0"/>
    <x v="1"/>
    <x v="3"/>
    <x v="36"/>
    <x v="1"/>
    <n v="516.15"/>
    <x v="0"/>
  </r>
  <r>
    <s v="6103-Lianb"/>
    <x v="1"/>
    <x v="0"/>
    <x v="0"/>
    <x v="1"/>
    <x v="64"/>
    <x v="1"/>
    <x v="2"/>
    <x v="1"/>
    <s v="No"/>
    <s v="No"/>
    <s v="Yes"/>
    <s v="No"/>
    <x v="1"/>
    <x v="1"/>
    <x v="2"/>
    <x v="0"/>
    <x v="3"/>
    <x v="437"/>
    <x v="2"/>
    <n v="5861.75"/>
    <x v="0"/>
  </r>
  <r>
    <s v="7319-Venrz"/>
    <x v="1"/>
    <x v="0"/>
    <x v="1"/>
    <x v="0"/>
    <x v="40"/>
    <x v="1"/>
    <x v="1"/>
    <x v="0"/>
    <s v="No"/>
    <s v="No"/>
    <s v="Yes"/>
    <s v="Yes"/>
    <x v="1"/>
    <x v="0"/>
    <x v="0"/>
    <x v="1"/>
    <x v="2"/>
    <x v="438"/>
    <x v="1"/>
    <n v="445.95"/>
    <x v="0"/>
  </r>
  <r>
    <s v="5846-Neqvz"/>
    <x v="1"/>
    <x v="0"/>
    <x v="0"/>
    <x v="1"/>
    <x v="16"/>
    <x v="1"/>
    <x v="1"/>
    <x v="0"/>
    <s v="Yes"/>
    <s v="No"/>
    <s v="Yes"/>
    <s v="Yes"/>
    <x v="0"/>
    <x v="1"/>
    <x v="2"/>
    <x v="0"/>
    <x v="3"/>
    <x v="439"/>
    <x v="1"/>
    <n v="4973.3999999999996"/>
    <x v="0"/>
  </r>
  <r>
    <s v="6967-Qiqrv"/>
    <x v="1"/>
    <x v="0"/>
    <x v="0"/>
    <x v="1"/>
    <x v="30"/>
    <x v="1"/>
    <x v="1"/>
    <x v="1"/>
    <s v="Yes"/>
    <s v="No"/>
    <s v="No"/>
    <s v="Yes"/>
    <x v="1"/>
    <x v="1"/>
    <x v="1"/>
    <x v="1"/>
    <x v="0"/>
    <x v="175"/>
    <x v="2"/>
    <n v="1667.25"/>
    <x v="0"/>
  </r>
  <r>
    <s v="5781-Rfzrp"/>
    <x v="1"/>
    <x v="0"/>
    <x v="0"/>
    <x v="0"/>
    <x v="16"/>
    <x v="1"/>
    <x v="2"/>
    <x v="0"/>
    <s v="Yes"/>
    <s v="Yes"/>
    <s v="No"/>
    <s v="Yes"/>
    <x v="1"/>
    <x v="0"/>
    <x v="2"/>
    <x v="1"/>
    <x v="3"/>
    <x v="440"/>
    <x v="1"/>
    <n v="5357.75"/>
    <x v="0"/>
  </r>
  <r>
    <s v="0939-Yapaf"/>
    <x v="0"/>
    <x v="0"/>
    <x v="1"/>
    <x v="0"/>
    <x v="42"/>
    <x v="1"/>
    <x v="2"/>
    <x v="1"/>
    <s v="No"/>
    <s v="No"/>
    <s v="Yes"/>
    <s v="No"/>
    <x v="1"/>
    <x v="1"/>
    <x v="0"/>
    <x v="0"/>
    <x v="0"/>
    <x v="109"/>
    <x v="2"/>
    <n v="3527.6"/>
    <x v="1"/>
  </r>
  <r>
    <s v="0308-Ivgok"/>
    <x v="0"/>
    <x v="0"/>
    <x v="1"/>
    <x v="0"/>
    <x v="26"/>
    <x v="0"/>
    <x v="0"/>
    <x v="0"/>
    <s v="No"/>
    <s v="Yes"/>
    <s v="Yes"/>
    <s v="Yes"/>
    <x v="0"/>
    <x v="0"/>
    <x v="1"/>
    <x v="0"/>
    <x v="3"/>
    <x v="441"/>
    <x v="0"/>
    <n v="422.6"/>
    <x v="0"/>
  </r>
  <r>
    <s v="7293-Lscdv"/>
    <x v="0"/>
    <x v="0"/>
    <x v="0"/>
    <x v="1"/>
    <x v="31"/>
    <x v="1"/>
    <x v="1"/>
    <x v="2"/>
    <s v="No Internet Service"/>
    <s v="No Internet Service"/>
    <s v="No Internet Service"/>
    <s v="No Internet Service"/>
    <x v="2"/>
    <x v="2"/>
    <x v="2"/>
    <x v="0"/>
    <x v="3"/>
    <x v="261"/>
    <x v="0"/>
    <n v="1103.25"/>
    <x v="0"/>
  </r>
  <r>
    <s v="7025-Wcbne"/>
    <x v="1"/>
    <x v="1"/>
    <x v="1"/>
    <x v="0"/>
    <x v="20"/>
    <x v="1"/>
    <x v="2"/>
    <x v="0"/>
    <s v="No"/>
    <s v="Yes"/>
    <s v="No"/>
    <s v="Yes"/>
    <x v="0"/>
    <x v="0"/>
    <x v="2"/>
    <x v="1"/>
    <x v="2"/>
    <x v="24"/>
    <x v="1"/>
    <n v="2754"/>
    <x v="0"/>
  </r>
  <r>
    <s v="5756-Jyojt"/>
    <x v="0"/>
    <x v="0"/>
    <x v="1"/>
    <x v="0"/>
    <x v="26"/>
    <x v="1"/>
    <x v="1"/>
    <x v="0"/>
    <s v="No"/>
    <s v="No"/>
    <s v="Yes"/>
    <s v="Yes"/>
    <x v="0"/>
    <x v="1"/>
    <x v="1"/>
    <x v="1"/>
    <x v="3"/>
    <x v="253"/>
    <x v="1"/>
    <n v="697.25"/>
    <x v="0"/>
  </r>
  <r>
    <s v="4710-Fduiz"/>
    <x v="1"/>
    <x v="0"/>
    <x v="0"/>
    <x v="0"/>
    <x v="39"/>
    <x v="1"/>
    <x v="2"/>
    <x v="1"/>
    <s v="No"/>
    <s v="Yes"/>
    <s v="No"/>
    <s v="No"/>
    <x v="1"/>
    <x v="1"/>
    <x v="1"/>
    <x v="1"/>
    <x v="3"/>
    <x v="442"/>
    <x v="2"/>
    <n v="5614.45"/>
    <x v="1"/>
  </r>
  <r>
    <s v="6030-Rehux"/>
    <x v="0"/>
    <x v="1"/>
    <x v="0"/>
    <x v="0"/>
    <x v="7"/>
    <x v="1"/>
    <x v="2"/>
    <x v="1"/>
    <s v="No"/>
    <s v="Yes"/>
    <s v="Yes"/>
    <s v="Yes"/>
    <x v="1"/>
    <x v="1"/>
    <x v="0"/>
    <x v="0"/>
    <x v="0"/>
    <x v="443"/>
    <x v="2"/>
    <n v="3204.4"/>
    <x v="0"/>
  </r>
  <r>
    <s v="9548-Ligta"/>
    <x v="1"/>
    <x v="0"/>
    <x v="0"/>
    <x v="0"/>
    <x v="59"/>
    <x v="1"/>
    <x v="1"/>
    <x v="0"/>
    <s v="Yes"/>
    <s v="Yes"/>
    <s v="No"/>
    <s v="Yes"/>
    <x v="1"/>
    <x v="1"/>
    <x v="2"/>
    <x v="0"/>
    <x v="1"/>
    <x v="368"/>
    <x v="1"/>
    <n v="4747.6499999999996"/>
    <x v="0"/>
  </r>
  <r>
    <s v="5150-Ljnsr"/>
    <x v="1"/>
    <x v="0"/>
    <x v="0"/>
    <x v="1"/>
    <x v="36"/>
    <x v="1"/>
    <x v="2"/>
    <x v="1"/>
    <s v="Yes"/>
    <s v="No"/>
    <s v="Yes"/>
    <s v="No"/>
    <x v="1"/>
    <x v="0"/>
    <x v="1"/>
    <x v="1"/>
    <x v="2"/>
    <x v="444"/>
    <x v="2"/>
    <n v="3082.1"/>
    <x v="0"/>
  </r>
  <r>
    <s v="8270-Rksap"/>
    <x v="1"/>
    <x v="0"/>
    <x v="1"/>
    <x v="0"/>
    <x v="34"/>
    <x v="1"/>
    <x v="1"/>
    <x v="1"/>
    <s v="No"/>
    <s v="No"/>
    <s v="No"/>
    <s v="No"/>
    <x v="0"/>
    <x v="0"/>
    <x v="0"/>
    <x v="0"/>
    <x v="0"/>
    <x v="445"/>
    <x v="1"/>
    <n v="597.9"/>
    <x v="0"/>
  </r>
  <r>
    <s v="6522-Yrbxd"/>
    <x v="1"/>
    <x v="1"/>
    <x v="0"/>
    <x v="0"/>
    <x v="42"/>
    <x v="1"/>
    <x v="2"/>
    <x v="1"/>
    <s v="Yes"/>
    <s v="Yes"/>
    <s v="No"/>
    <s v="No"/>
    <x v="0"/>
    <x v="1"/>
    <x v="0"/>
    <x v="0"/>
    <x v="0"/>
    <x v="446"/>
    <x v="2"/>
    <n v="3365.4"/>
    <x v="0"/>
  </r>
  <r>
    <s v="2640-Lymov"/>
    <x v="1"/>
    <x v="0"/>
    <x v="1"/>
    <x v="0"/>
    <x v="2"/>
    <x v="1"/>
    <x v="1"/>
    <x v="2"/>
    <s v="No Internet Service"/>
    <s v="No Internet Service"/>
    <s v="No Internet Service"/>
    <s v="No Internet Service"/>
    <x v="2"/>
    <x v="2"/>
    <x v="0"/>
    <x v="0"/>
    <x v="1"/>
    <x v="165"/>
    <x v="0"/>
    <n v="38.799999999999997"/>
    <x v="0"/>
  </r>
  <r>
    <s v="1218-Vkfpe"/>
    <x v="0"/>
    <x v="0"/>
    <x v="0"/>
    <x v="1"/>
    <x v="18"/>
    <x v="1"/>
    <x v="1"/>
    <x v="2"/>
    <s v="No Internet Service"/>
    <s v="No Internet Service"/>
    <s v="No Internet Service"/>
    <s v="No Internet Service"/>
    <x v="2"/>
    <x v="2"/>
    <x v="0"/>
    <x v="1"/>
    <x v="1"/>
    <x v="447"/>
    <x v="0"/>
    <n v="233.55"/>
    <x v="1"/>
  </r>
  <r>
    <s v="3627-Fhkbk"/>
    <x v="0"/>
    <x v="0"/>
    <x v="1"/>
    <x v="0"/>
    <x v="0"/>
    <x v="1"/>
    <x v="1"/>
    <x v="1"/>
    <s v="Yes"/>
    <s v="No"/>
    <s v="No"/>
    <s v="No"/>
    <x v="0"/>
    <x v="0"/>
    <x v="0"/>
    <x v="1"/>
    <x v="1"/>
    <x v="62"/>
    <x v="1"/>
    <n v="75.3"/>
    <x v="1"/>
  </r>
  <r>
    <s v="2865-Tchjw"/>
    <x v="0"/>
    <x v="1"/>
    <x v="1"/>
    <x v="0"/>
    <x v="54"/>
    <x v="1"/>
    <x v="2"/>
    <x v="1"/>
    <s v="No"/>
    <s v="No"/>
    <s v="Yes"/>
    <s v="No"/>
    <x v="1"/>
    <x v="0"/>
    <x v="0"/>
    <x v="0"/>
    <x v="0"/>
    <x v="448"/>
    <x v="2"/>
    <n v="346.2"/>
    <x v="1"/>
  </r>
  <r>
    <s v="1423-Bmpbq"/>
    <x v="0"/>
    <x v="0"/>
    <x v="0"/>
    <x v="1"/>
    <x v="0"/>
    <x v="1"/>
    <x v="1"/>
    <x v="2"/>
    <s v="No Internet Service"/>
    <s v="No Internet Service"/>
    <s v="No Internet Service"/>
    <s v="No Internet Service"/>
    <x v="2"/>
    <x v="2"/>
    <x v="0"/>
    <x v="0"/>
    <x v="1"/>
    <x v="447"/>
    <x v="0"/>
    <n v="19"/>
    <x v="0"/>
  </r>
  <r>
    <s v="2393-Divai"/>
    <x v="0"/>
    <x v="0"/>
    <x v="1"/>
    <x v="0"/>
    <x v="35"/>
    <x v="1"/>
    <x v="1"/>
    <x v="2"/>
    <s v="No Internet Service"/>
    <s v="No Internet Service"/>
    <s v="No Internet Service"/>
    <s v="No Internet Service"/>
    <x v="2"/>
    <x v="2"/>
    <x v="0"/>
    <x v="0"/>
    <x v="1"/>
    <x v="187"/>
    <x v="0"/>
    <n v="61.7"/>
    <x v="0"/>
  </r>
  <r>
    <s v="5192-Ebgov"/>
    <x v="0"/>
    <x v="1"/>
    <x v="1"/>
    <x v="0"/>
    <x v="0"/>
    <x v="1"/>
    <x v="2"/>
    <x v="1"/>
    <s v="No"/>
    <s v="No"/>
    <s v="No"/>
    <s v="No"/>
    <x v="1"/>
    <x v="0"/>
    <x v="0"/>
    <x v="0"/>
    <x v="0"/>
    <x v="449"/>
    <x v="2"/>
    <n v="85.7"/>
    <x v="1"/>
  </r>
  <r>
    <s v="4568-Knywr"/>
    <x v="1"/>
    <x v="0"/>
    <x v="1"/>
    <x v="0"/>
    <x v="15"/>
    <x v="1"/>
    <x v="1"/>
    <x v="0"/>
    <s v="Yes"/>
    <s v="Yes"/>
    <s v="No"/>
    <s v="No"/>
    <x v="1"/>
    <x v="0"/>
    <x v="2"/>
    <x v="0"/>
    <x v="3"/>
    <x v="450"/>
    <x v="1"/>
    <n v="3342.45"/>
    <x v="0"/>
  </r>
  <r>
    <s v="8752-Imqos"/>
    <x v="1"/>
    <x v="0"/>
    <x v="0"/>
    <x v="1"/>
    <x v="24"/>
    <x v="1"/>
    <x v="1"/>
    <x v="2"/>
    <s v="No Internet Service"/>
    <s v="No Internet Service"/>
    <s v="No Internet Service"/>
    <s v="No Internet Service"/>
    <x v="2"/>
    <x v="2"/>
    <x v="1"/>
    <x v="1"/>
    <x v="1"/>
    <x v="451"/>
    <x v="0"/>
    <n v="85.1"/>
    <x v="0"/>
  </r>
  <r>
    <s v="0742-Lafqk"/>
    <x v="1"/>
    <x v="0"/>
    <x v="0"/>
    <x v="0"/>
    <x v="21"/>
    <x v="1"/>
    <x v="2"/>
    <x v="1"/>
    <s v="Yes"/>
    <s v="Yes"/>
    <s v="Yes"/>
    <s v="No"/>
    <x v="0"/>
    <x v="1"/>
    <x v="2"/>
    <x v="0"/>
    <x v="0"/>
    <x v="452"/>
    <x v="2"/>
    <n v="7422.1"/>
    <x v="0"/>
  </r>
  <r>
    <s v="0795-Lafgp"/>
    <x v="1"/>
    <x v="0"/>
    <x v="0"/>
    <x v="1"/>
    <x v="16"/>
    <x v="1"/>
    <x v="2"/>
    <x v="0"/>
    <s v="Yes"/>
    <s v="Yes"/>
    <s v="Yes"/>
    <s v="Yes"/>
    <x v="1"/>
    <x v="1"/>
    <x v="2"/>
    <x v="1"/>
    <x v="0"/>
    <x v="254"/>
    <x v="2"/>
    <n v="6668.05"/>
    <x v="0"/>
  </r>
  <r>
    <s v="0619-Olyur"/>
    <x v="1"/>
    <x v="0"/>
    <x v="0"/>
    <x v="0"/>
    <x v="21"/>
    <x v="1"/>
    <x v="2"/>
    <x v="1"/>
    <s v="Yes"/>
    <s v="No"/>
    <s v="Yes"/>
    <s v="Yes"/>
    <x v="1"/>
    <x v="1"/>
    <x v="2"/>
    <x v="0"/>
    <x v="3"/>
    <x v="453"/>
    <x v="2"/>
    <n v="8071.05"/>
    <x v="0"/>
  </r>
  <r>
    <s v="5512-Idzei"/>
    <x v="1"/>
    <x v="0"/>
    <x v="0"/>
    <x v="1"/>
    <x v="25"/>
    <x v="1"/>
    <x v="2"/>
    <x v="2"/>
    <s v="No Internet Service"/>
    <s v="No Internet Service"/>
    <s v="No Internet Service"/>
    <s v="No Internet Service"/>
    <x v="2"/>
    <x v="2"/>
    <x v="1"/>
    <x v="1"/>
    <x v="0"/>
    <x v="227"/>
    <x v="0"/>
    <n v="1174.8"/>
    <x v="0"/>
  </r>
  <r>
    <s v="0459-Spzhj"/>
    <x v="1"/>
    <x v="0"/>
    <x v="0"/>
    <x v="1"/>
    <x v="28"/>
    <x v="1"/>
    <x v="2"/>
    <x v="0"/>
    <s v="Yes"/>
    <s v="Yes"/>
    <s v="Yes"/>
    <s v="No"/>
    <x v="1"/>
    <x v="1"/>
    <x v="2"/>
    <x v="1"/>
    <x v="3"/>
    <x v="454"/>
    <x v="1"/>
    <n v="5435"/>
    <x v="0"/>
  </r>
  <r>
    <s v="0215-Bqkgs"/>
    <x v="1"/>
    <x v="0"/>
    <x v="1"/>
    <x v="0"/>
    <x v="19"/>
    <x v="1"/>
    <x v="1"/>
    <x v="1"/>
    <s v="Yes"/>
    <s v="Yes"/>
    <s v="Yes"/>
    <s v="No"/>
    <x v="0"/>
    <x v="0"/>
    <x v="0"/>
    <x v="0"/>
    <x v="3"/>
    <x v="132"/>
    <x v="2"/>
    <n v="2438.6"/>
    <x v="0"/>
  </r>
  <r>
    <s v="9244-Zvapm"/>
    <x v="1"/>
    <x v="0"/>
    <x v="1"/>
    <x v="0"/>
    <x v="0"/>
    <x v="1"/>
    <x v="1"/>
    <x v="0"/>
    <s v="No"/>
    <s v="No"/>
    <s v="No"/>
    <s v="No"/>
    <x v="0"/>
    <x v="0"/>
    <x v="0"/>
    <x v="1"/>
    <x v="1"/>
    <x v="455"/>
    <x v="0"/>
    <n v="45.6"/>
    <x v="0"/>
  </r>
  <r>
    <s v="0719-Syfrb"/>
    <x v="0"/>
    <x v="0"/>
    <x v="1"/>
    <x v="0"/>
    <x v="18"/>
    <x v="1"/>
    <x v="2"/>
    <x v="0"/>
    <s v="Yes"/>
    <s v="No"/>
    <s v="Yes"/>
    <s v="Yes"/>
    <x v="0"/>
    <x v="0"/>
    <x v="0"/>
    <x v="0"/>
    <x v="1"/>
    <x v="456"/>
    <x v="1"/>
    <n v="713.75"/>
    <x v="1"/>
  </r>
  <r>
    <s v="8208-Eumte"/>
    <x v="1"/>
    <x v="0"/>
    <x v="1"/>
    <x v="0"/>
    <x v="10"/>
    <x v="0"/>
    <x v="0"/>
    <x v="0"/>
    <s v="Yes"/>
    <s v="Yes"/>
    <s v="Yes"/>
    <s v="Yes"/>
    <x v="1"/>
    <x v="0"/>
    <x v="2"/>
    <x v="1"/>
    <x v="1"/>
    <x v="457"/>
    <x v="1"/>
    <n v="916.15"/>
    <x v="0"/>
  </r>
  <r>
    <s v="5172-Migpm"/>
    <x v="1"/>
    <x v="0"/>
    <x v="1"/>
    <x v="0"/>
    <x v="54"/>
    <x v="1"/>
    <x v="2"/>
    <x v="0"/>
    <s v="No"/>
    <s v="No"/>
    <s v="No"/>
    <s v="Yes"/>
    <x v="0"/>
    <x v="1"/>
    <x v="0"/>
    <x v="1"/>
    <x v="1"/>
    <x v="458"/>
    <x v="1"/>
    <n v="237.2"/>
    <x v="0"/>
  </r>
  <r>
    <s v="1710-Rcxus"/>
    <x v="1"/>
    <x v="0"/>
    <x v="0"/>
    <x v="0"/>
    <x v="69"/>
    <x v="1"/>
    <x v="2"/>
    <x v="1"/>
    <s v="No"/>
    <s v="Yes"/>
    <s v="No"/>
    <s v="No"/>
    <x v="0"/>
    <x v="1"/>
    <x v="1"/>
    <x v="0"/>
    <x v="3"/>
    <x v="459"/>
    <x v="2"/>
    <n v="4614.55"/>
    <x v="0"/>
  </r>
  <r>
    <s v="0374-Fiuca"/>
    <x v="1"/>
    <x v="0"/>
    <x v="0"/>
    <x v="0"/>
    <x v="45"/>
    <x v="1"/>
    <x v="1"/>
    <x v="2"/>
    <s v="No Internet Service"/>
    <s v="No Internet Service"/>
    <s v="No Internet Service"/>
    <s v="No Internet Service"/>
    <x v="2"/>
    <x v="2"/>
    <x v="2"/>
    <x v="0"/>
    <x v="3"/>
    <x v="66"/>
    <x v="0"/>
    <n v="1414.45"/>
    <x v="0"/>
  </r>
  <r>
    <s v="5839-Suyvz"/>
    <x v="1"/>
    <x v="0"/>
    <x v="1"/>
    <x v="0"/>
    <x v="10"/>
    <x v="1"/>
    <x v="1"/>
    <x v="1"/>
    <s v="No"/>
    <s v="No"/>
    <s v="No"/>
    <s v="Yes"/>
    <x v="0"/>
    <x v="0"/>
    <x v="0"/>
    <x v="0"/>
    <x v="3"/>
    <x v="251"/>
    <x v="1"/>
    <n v="1170.5"/>
    <x v="0"/>
  </r>
  <r>
    <s v="5173-Zxxxl"/>
    <x v="1"/>
    <x v="0"/>
    <x v="1"/>
    <x v="0"/>
    <x v="2"/>
    <x v="1"/>
    <x v="1"/>
    <x v="2"/>
    <s v="No Internet Service"/>
    <s v="No Internet Service"/>
    <s v="No Internet Service"/>
    <s v="No Internet Service"/>
    <x v="2"/>
    <x v="2"/>
    <x v="1"/>
    <x v="1"/>
    <x v="1"/>
    <x v="81"/>
    <x v="0"/>
    <n v="47.7"/>
    <x v="0"/>
  </r>
  <r>
    <s v="1096-Adrux"/>
    <x v="0"/>
    <x v="0"/>
    <x v="0"/>
    <x v="1"/>
    <x v="33"/>
    <x v="1"/>
    <x v="2"/>
    <x v="1"/>
    <s v="No"/>
    <s v="No"/>
    <s v="No"/>
    <s v="No"/>
    <x v="0"/>
    <x v="0"/>
    <x v="1"/>
    <x v="0"/>
    <x v="2"/>
    <x v="460"/>
    <x v="1"/>
    <n v="4859.25"/>
    <x v="0"/>
  </r>
  <r>
    <s v="2001-Mcuuw"/>
    <x v="1"/>
    <x v="0"/>
    <x v="1"/>
    <x v="0"/>
    <x v="25"/>
    <x v="1"/>
    <x v="2"/>
    <x v="1"/>
    <s v="No"/>
    <s v="Yes"/>
    <s v="Yes"/>
    <s v="Yes"/>
    <x v="1"/>
    <x v="1"/>
    <x v="2"/>
    <x v="1"/>
    <x v="0"/>
    <x v="461"/>
    <x v="2"/>
    <n v="4903.2"/>
    <x v="0"/>
  </r>
  <r>
    <s v="2731-Gjrdg"/>
    <x v="0"/>
    <x v="0"/>
    <x v="1"/>
    <x v="0"/>
    <x v="48"/>
    <x v="1"/>
    <x v="2"/>
    <x v="1"/>
    <s v="Yes"/>
    <s v="No"/>
    <s v="Yes"/>
    <s v="Yes"/>
    <x v="1"/>
    <x v="1"/>
    <x v="1"/>
    <x v="0"/>
    <x v="2"/>
    <x v="462"/>
    <x v="2"/>
    <n v="3608"/>
    <x v="0"/>
  </r>
  <r>
    <s v="4723-Begsg"/>
    <x v="1"/>
    <x v="0"/>
    <x v="0"/>
    <x v="0"/>
    <x v="21"/>
    <x v="1"/>
    <x v="2"/>
    <x v="0"/>
    <s v="Yes"/>
    <s v="No"/>
    <s v="Yes"/>
    <s v="Yes"/>
    <x v="1"/>
    <x v="1"/>
    <x v="2"/>
    <x v="1"/>
    <x v="3"/>
    <x v="463"/>
    <x v="2"/>
    <n v="6094.25"/>
    <x v="0"/>
  </r>
  <r>
    <s v="6516-Nkqbo"/>
    <x v="1"/>
    <x v="0"/>
    <x v="0"/>
    <x v="1"/>
    <x v="46"/>
    <x v="1"/>
    <x v="1"/>
    <x v="0"/>
    <s v="Yes"/>
    <s v="No"/>
    <s v="Yes"/>
    <s v="Yes"/>
    <x v="1"/>
    <x v="1"/>
    <x v="2"/>
    <x v="1"/>
    <x v="3"/>
    <x v="464"/>
    <x v="1"/>
    <n v="3084.9"/>
    <x v="0"/>
  </r>
  <r>
    <s v="8672-Oaupw"/>
    <x v="1"/>
    <x v="0"/>
    <x v="1"/>
    <x v="1"/>
    <x v="69"/>
    <x v="1"/>
    <x v="1"/>
    <x v="0"/>
    <s v="No"/>
    <s v="No"/>
    <s v="No"/>
    <s v="Yes"/>
    <x v="0"/>
    <x v="0"/>
    <x v="1"/>
    <x v="1"/>
    <x v="3"/>
    <x v="465"/>
    <x v="0"/>
    <n v="2356.75"/>
    <x v="0"/>
  </r>
  <r>
    <s v="8207-Dmrvl"/>
    <x v="1"/>
    <x v="0"/>
    <x v="0"/>
    <x v="1"/>
    <x v="21"/>
    <x v="1"/>
    <x v="2"/>
    <x v="1"/>
    <s v="Yes"/>
    <s v="Yes"/>
    <s v="Yes"/>
    <s v="Yes"/>
    <x v="1"/>
    <x v="1"/>
    <x v="2"/>
    <x v="1"/>
    <x v="2"/>
    <x v="466"/>
    <x v="2"/>
    <n v="8306.0499999999993"/>
    <x v="0"/>
  </r>
  <r>
    <s v="3419-Snjjd"/>
    <x v="0"/>
    <x v="1"/>
    <x v="0"/>
    <x v="0"/>
    <x v="45"/>
    <x v="1"/>
    <x v="2"/>
    <x v="1"/>
    <s v="Yes"/>
    <s v="No"/>
    <s v="Yes"/>
    <s v="No"/>
    <x v="1"/>
    <x v="1"/>
    <x v="0"/>
    <x v="1"/>
    <x v="2"/>
    <x v="299"/>
    <x v="2"/>
    <n v="6786.4"/>
    <x v="1"/>
  </r>
  <r>
    <s v="6543-Cpzmk"/>
    <x v="1"/>
    <x v="0"/>
    <x v="0"/>
    <x v="1"/>
    <x v="34"/>
    <x v="0"/>
    <x v="0"/>
    <x v="0"/>
    <s v="No"/>
    <s v="Yes"/>
    <s v="No"/>
    <s v="No"/>
    <x v="0"/>
    <x v="0"/>
    <x v="0"/>
    <x v="0"/>
    <x v="0"/>
    <x v="160"/>
    <x v="0"/>
    <n v="248.95"/>
    <x v="1"/>
  </r>
  <r>
    <s v="4765-Oxppd"/>
    <x v="0"/>
    <x v="0"/>
    <x v="0"/>
    <x v="1"/>
    <x v="34"/>
    <x v="1"/>
    <x v="1"/>
    <x v="0"/>
    <s v="Yes"/>
    <s v="Yes"/>
    <s v="Yes"/>
    <s v="Yes"/>
    <x v="0"/>
    <x v="0"/>
    <x v="0"/>
    <x v="1"/>
    <x v="1"/>
    <x v="210"/>
    <x v="1"/>
    <n v="663.05"/>
    <x v="1"/>
  </r>
  <r>
    <s v="2804-Etqdk"/>
    <x v="1"/>
    <x v="0"/>
    <x v="1"/>
    <x v="1"/>
    <x v="33"/>
    <x v="1"/>
    <x v="1"/>
    <x v="2"/>
    <s v="No Internet Service"/>
    <s v="No Internet Service"/>
    <s v="No Internet Service"/>
    <s v="No Internet Service"/>
    <x v="2"/>
    <x v="2"/>
    <x v="2"/>
    <x v="1"/>
    <x v="1"/>
    <x v="155"/>
    <x v="0"/>
    <n v="1357.1"/>
    <x v="0"/>
  </r>
  <r>
    <s v="6689-Vrrtk"/>
    <x v="0"/>
    <x v="1"/>
    <x v="1"/>
    <x v="0"/>
    <x v="66"/>
    <x v="1"/>
    <x v="2"/>
    <x v="1"/>
    <s v="Yes"/>
    <s v="Yes"/>
    <s v="Yes"/>
    <s v="No"/>
    <x v="1"/>
    <x v="1"/>
    <x v="1"/>
    <x v="0"/>
    <x v="3"/>
    <x v="467"/>
    <x v="2"/>
    <n v="4860.3500000000004"/>
    <x v="0"/>
  </r>
  <r>
    <s v="7138-Girsh"/>
    <x v="1"/>
    <x v="0"/>
    <x v="1"/>
    <x v="0"/>
    <x v="37"/>
    <x v="1"/>
    <x v="2"/>
    <x v="0"/>
    <s v="No"/>
    <s v="No"/>
    <s v="Yes"/>
    <s v="Yes"/>
    <x v="0"/>
    <x v="1"/>
    <x v="2"/>
    <x v="1"/>
    <x v="2"/>
    <x v="51"/>
    <x v="1"/>
    <n v="3418.2"/>
    <x v="0"/>
  </r>
  <r>
    <s v="9396-Zsfll"/>
    <x v="0"/>
    <x v="0"/>
    <x v="1"/>
    <x v="0"/>
    <x v="30"/>
    <x v="1"/>
    <x v="2"/>
    <x v="0"/>
    <s v="No"/>
    <s v="No"/>
    <s v="No"/>
    <s v="No"/>
    <x v="0"/>
    <x v="0"/>
    <x v="0"/>
    <x v="1"/>
    <x v="1"/>
    <x v="468"/>
    <x v="0"/>
    <n v="631.4"/>
    <x v="0"/>
  </r>
  <r>
    <s v="6464-Kexxh"/>
    <x v="1"/>
    <x v="0"/>
    <x v="1"/>
    <x v="0"/>
    <x v="4"/>
    <x v="0"/>
    <x v="0"/>
    <x v="0"/>
    <s v="No"/>
    <s v="No"/>
    <s v="No"/>
    <s v="No"/>
    <x v="0"/>
    <x v="0"/>
    <x v="0"/>
    <x v="0"/>
    <x v="3"/>
    <x v="186"/>
    <x v="0"/>
    <n v="186.3"/>
    <x v="0"/>
  </r>
  <r>
    <s v="7134-Mjpdy"/>
    <x v="0"/>
    <x v="1"/>
    <x v="1"/>
    <x v="0"/>
    <x v="33"/>
    <x v="1"/>
    <x v="2"/>
    <x v="1"/>
    <s v="No"/>
    <s v="No"/>
    <s v="Yes"/>
    <s v="Yes"/>
    <x v="1"/>
    <x v="1"/>
    <x v="1"/>
    <x v="0"/>
    <x v="3"/>
    <x v="469"/>
    <x v="2"/>
    <n v="6976.75"/>
    <x v="0"/>
  </r>
  <r>
    <s v="5240-Caoyt"/>
    <x v="0"/>
    <x v="0"/>
    <x v="1"/>
    <x v="0"/>
    <x v="58"/>
    <x v="1"/>
    <x v="2"/>
    <x v="1"/>
    <s v="Yes"/>
    <s v="Yes"/>
    <s v="No"/>
    <s v="Yes"/>
    <x v="0"/>
    <x v="0"/>
    <x v="0"/>
    <x v="0"/>
    <x v="2"/>
    <x v="470"/>
    <x v="2"/>
    <n v="4884.8500000000004"/>
    <x v="0"/>
  </r>
  <r>
    <s v="4059-Iiebk"/>
    <x v="0"/>
    <x v="0"/>
    <x v="1"/>
    <x v="0"/>
    <x v="40"/>
    <x v="1"/>
    <x v="2"/>
    <x v="1"/>
    <s v="No"/>
    <s v="Yes"/>
    <s v="No"/>
    <s v="No"/>
    <x v="0"/>
    <x v="0"/>
    <x v="0"/>
    <x v="0"/>
    <x v="2"/>
    <x v="471"/>
    <x v="1"/>
    <n v="522.95000000000005"/>
    <x v="0"/>
  </r>
  <r>
    <s v="4881-Jvqod"/>
    <x v="1"/>
    <x v="1"/>
    <x v="0"/>
    <x v="1"/>
    <x v="6"/>
    <x v="0"/>
    <x v="0"/>
    <x v="0"/>
    <s v="No"/>
    <s v="No"/>
    <s v="No"/>
    <s v="No"/>
    <x v="0"/>
    <x v="1"/>
    <x v="0"/>
    <x v="0"/>
    <x v="2"/>
    <x v="472"/>
    <x v="0"/>
    <n v="362.6"/>
    <x v="0"/>
  </r>
  <r>
    <s v="0516-Uxrmt"/>
    <x v="0"/>
    <x v="0"/>
    <x v="1"/>
    <x v="0"/>
    <x v="8"/>
    <x v="1"/>
    <x v="2"/>
    <x v="1"/>
    <s v="Yes"/>
    <s v="Yes"/>
    <s v="Yes"/>
    <s v="No"/>
    <x v="0"/>
    <x v="0"/>
    <x v="1"/>
    <x v="0"/>
    <x v="0"/>
    <x v="473"/>
    <x v="2"/>
    <n v="5755.8"/>
    <x v="0"/>
  </r>
  <r>
    <s v="4851-Bqdnx"/>
    <x v="1"/>
    <x v="0"/>
    <x v="0"/>
    <x v="1"/>
    <x v="63"/>
    <x v="1"/>
    <x v="1"/>
    <x v="1"/>
    <s v="No"/>
    <s v="No"/>
    <s v="Yes"/>
    <s v="No"/>
    <x v="1"/>
    <x v="0"/>
    <x v="1"/>
    <x v="0"/>
    <x v="0"/>
    <x v="474"/>
    <x v="2"/>
    <n v="3355.65"/>
    <x v="0"/>
  </r>
  <r>
    <s v="5148-Hkfir"/>
    <x v="0"/>
    <x v="0"/>
    <x v="1"/>
    <x v="0"/>
    <x v="61"/>
    <x v="1"/>
    <x v="1"/>
    <x v="2"/>
    <s v="No Internet Service"/>
    <s v="No Internet Service"/>
    <s v="No Internet Service"/>
    <s v="No Internet Service"/>
    <x v="2"/>
    <x v="2"/>
    <x v="2"/>
    <x v="1"/>
    <x v="1"/>
    <x v="139"/>
    <x v="0"/>
    <n v="406.95"/>
    <x v="0"/>
  </r>
  <r>
    <s v="1009-Irmna"/>
    <x v="0"/>
    <x v="0"/>
    <x v="1"/>
    <x v="0"/>
    <x v="40"/>
    <x v="1"/>
    <x v="1"/>
    <x v="2"/>
    <s v="No Internet Service"/>
    <s v="No Internet Service"/>
    <s v="No Internet Service"/>
    <s v="No Internet Service"/>
    <x v="2"/>
    <x v="2"/>
    <x v="0"/>
    <x v="1"/>
    <x v="2"/>
    <x v="187"/>
    <x v="0"/>
    <n v="137.6"/>
    <x v="1"/>
  </r>
  <r>
    <s v="3003-Cmduu"/>
    <x v="0"/>
    <x v="0"/>
    <x v="0"/>
    <x v="0"/>
    <x v="13"/>
    <x v="1"/>
    <x v="1"/>
    <x v="1"/>
    <s v="No"/>
    <s v="No"/>
    <s v="No"/>
    <s v="Yes"/>
    <x v="1"/>
    <x v="1"/>
    <x v="0"/>
    <x v="0"/>
    <x v="0"/>
    <x v="241"/>
    <x v="2"/>
    <n v="2395.6999999999998"/>
    <x v="0"/>
  </r>
  <r>
    <s v="5016-Iberq"/>
    <x v="1"/>
    <x v="0"/>
    <x v="0"/>
    <x v="0"/>
    <x v="57"/>
    <x v="1"/>
    <x v="2"/>
    <x v="1"/>
    <s v="No"/>
    <s v="Yes"/>
    <s v="Yes"/>
    <s v="No"/>
    <x v="0"/>
    <x v="0"/>
    <x v="0"/>
    <x v="1"/>
    <x v="0"/>
    <x v="151"/>
    <x v="2"/>
    <n v="1968.1"/>
    <x v="0"/>
  </r>
  <r>
    <s v="6797-Ucjhz"/>
    <x v="0"/>
    <x v="1"/>
    <x v="0"/>
    <x v="0"/>
    <x v="33"/>
    <x v="1"/>
    <x v="2"/>
    <x v="1"/>
    <s v="No"/>
    <s v="Yes"/>
    <s v="Yes"/>
    <s v="No"/>
    <x v="1"/>
    <x v="1"/>
    <x v="1"/>
    <x v="1"/>
    <x v="3"/>
    <x v="283"/>
    <x v="2"/>
    <n v="6819.45"/>
    <x v="0"/>
  </r>
  <r>
    <s v="2469-Dtsgx"/>
    <x v="0"/>
    <x v="1"/>
    <x v="1"/>
    <x v="0"/>
    <x v="21"/>
    <x v="1"/>
    <x v="2"/>
    <x v="1"/>
    <s v="No"/>
    <s v="Yes"/>
    <s v="Yes"/>
    <s v="Yes"/>
    <x v="1"/>
    <x v="1"/>
    <x v="2"/>
    <x v="1"/>
    <x v="0"/>
    <x v="475"/>
    <x v="2"/>
    <n v="7943.45"/>
    <x v="0"/>
  </r>
  <r>
    <s v="4554-Ygzih"/>
    <x v="1"/>
    <x v="1"/>
    <x v="0"/>
    <x v="0"/>
    <x v="12"/>
    <x v="1"/>
    <x v="2"/>
    <x v="1"/>
    <s v="No"/>
    <s v="Yes"/>
    <s v="No"/>
    <s v="No"/>
    <x v="0"/>
    <x v="1"/>
    <x v="0"/>
    <x v="1"/>
    <x v="3"/>
    <x v="19"/>
    <x v="2"/>
    <n v="4547.25"/>
    <x v="1"/>
  </r>
  <r>
    <s v="5099-Bailx"/>
    <x v="1"/>
    <x v="1"/>
    <x v="0"/>
    <x v="1"/>
    <x v="29"/>
    <x v="1"/>
    <x v="2"/>
    <x v="1"/>
    <s v="No"/>
    <s v="Yes"/>
    <s v="Yes"/>
    <s v="Yes"/>
    <x v="1"/>
    <x v="1"/>
    <x v="0"/>
    <x v="0"/>
    <x v="2"/>
    <x v="476"/>
    <x v="2"/>
    <n v="4687.8999999999996"/>
    <x v="1"/>
  </r>
  <r>
    <s v="9931-Kghoa"/>
    <x v="0"/>
    <x v="0"/>
    <x v="0"/>
    <x v="0"/>
    <x v="25"/>
    <x v="1"/>
    <x v="2"/>
    <x v="0"/>
    <s v="Yes"/>
    <s v="No"/>
    <s v="No"/>
    <s v="No"/>
    <x v="0"/>
    <x v="0"/>
    <x v="0"/>
    <x v="1"/>
    <x v="2"/>
    <x v="236"/>
    <x v="1"/>
    <n v="2473.9499999999998"/>
    <x v="0"/>
  </r>
  <r>
    <s v="1775-Kwjkq"/>
    <x v="1"/>
    <x v="0"/>
    <x v="0"/>
    <x v="1"/>
    <x v="21"/>
    <x v="1"/>
    <x v="2"/>
    <x v="0"/>
    <s v="Yes"/>
    <s v="Yes"/>
    <s v="Yes"/>
    <s v="Yes"/>
    <x v="1"/>
    <x v="1"/>
    <x v="2"/>
    <x v="1"/>
    <x v="3"/>
    <x v="107"/>
    <x v="2"/>
    <n v="6562.9"/>
    <x v="0"/>
  </r>
  <r>
    <s v="7665-Vigud"/>
    <x v="1"/>
    <x v="0"/>
    <x v="1"/>
    <x v="0"/>
    <x v="6"/>
    <x v="1"/>
    <x v="1"/>
    <x v="2"/>
    <s v="No Internet Service"/>
    <s v="No Internet Service"/>
    <s v="No Internet Service"/>
    <s v="No Internet Service"/>
    <x v="2"/>
    <x v="2"/>
    <x v="1"/>
    <x v="1"/>
    <x v="1"/>
    <x v="477"/>
    <x v="0"/>
    <n v="176.3"/>
    <x v="0"/>
  </r>
  <r>
    <s v="9411-Tpqqv"/>
    <x v="0"/>
    <x v="0"/>
    <x v="1"/>
    <x v="0"/>
    <x v="63"/>
    <x v="0"/>
    <x v="0"/>
    <x v="0"/>
    <s v="Yes"/>
    <s v="No"/>
    <s v="No"/>
    <s v="Yes"/>
    <x v="1"/>
    <x v="1"/>
    <x v="1"/>
    <x v="0"/>
    <x v="2"/>
    <x v="478"/>
    <x v="1"/>
    <n v="2236.1999999999998"/>
    <x v="0"/>
  </r>
  <r>
    <s v="7207-Rmrdb"/>
    <x v="0"/>
    <x v="0"/>
    <x v="0"/>
    <x v="1"/>
    <x v="45"/>
    <x v="1"/>
    <x v="2"/>
    <x v="1"/>
    <s v="No"/>
    <s v="Yes"/>
    <s v="Yes"/>
    <s v="No"/>
    <x v="1"/>
    <x v="1"/>
    <x v="0"/>
    <x v="0"/>
    <x v="0"/>
    <x v="14"/>
    <x v="2"/>
    <n v="6985.65"/>
    <x v="1"/>
  </r>
  <r>
    <s v="7954-Mlbun"/>
    <x v="1"/>
    <x v="0"/>
    <x v="1"/>
    <x v="0"/>
    <x v="36"/>
    <x v="1"/>
    <x v="1"/>
    <x v="1"/>
    <s v="No"/>
    <s v="No"/>
    <s v="Yes"/>
    <s v="Yes"/>
    <x v="1"/>
    <x v="1"/>
    <x v="2"/>
    <x v="1"/>
    <x v="2"/>
    <x v="333"/>
    <x v="2"/>
    <n v="3109.9"/>
    <x v="0"/>
  </r>
  <r>
    <s v="2077-Ddhjk"/>
    <x v="0"/>
    <x v="0"/>
    <x v="0"/>
    <x v="0"/>
    <x v="47"/>
    <x v="1"/>
    <x v="2"/>
    <x v="0"/>
    <s v="Yes"/>
    <s v="Yes"/>
    <s v="Yes"/>
    <s v="Yes"/>
    <x v="0"/>
    <x v="0"/>
    <x v="2"/>
    <x v="1"/>
    <x v="3"/>
    <x v="148"/>
    <x v="1"/>
    <n v="4911.3500000000004"/>
    <x v="0"/>
  </r>
  <r>
    <s v="4913-Ehyui"/>
    <x v="1"/>
    <x v="1"/>
    <x v="0"/>
    <x v="1"/>
    <x v="39"/>
    <x v="1"/>
    <x v="2"/>
    <x v="1"/>
    <s v="Yes"/>
    <s v="No"/>
    <s v="Yes"/>
    <s v="No"/>
    <x v="1"/>
    <x v="1"/>
    <x v="1"/>
    <x v="0"/>
    <x v="2"/>
    <x v="479"/>
    <x v="2"/>
    <n v="5794.65"/>
    <x v="1"/>
  </r>
  <r>
    <s v="0195-Iescp"/>
    <x v="1"/>
    <x v="0"/>
    <x v="0"/>
    <x v="0"/>
    <x v="6"/>
    <x v="1"/>
    <x v="2"/>
    <x v="1"/>
    <s v="No"/>
    <s v="No"/>
    <s v="No"/>
    <s v="No"/>
    <x v="0"/>
    <x v="1"/>
    <x v="0"/>
    <x v="0"/>
    <x v="0"/>
    <x v="480"/>
    <x v="2"/>
    <n v="855.3"/>
    <x v="1"/>
  </r>
  <r>
    <s v="9574-Bosmd"/>
    <x v="1"/>
    <x v="0"/>
    <x v="0"/>
    <x v="1"/>
    <x v="47"/>
    <x v="1"/>
    <x v="2"/>
    <x v="2"/>
    <s v="No Internet Service"/>
    <s v="No Internet Service"/>
    <s v="No Internet Service"/>
    <s v="No Internet Service"/>
    <x v="2"/>
    <x v="2"/>
    <x v="2"/>
    <x v="1"/>
    <x v="2"/>
    <x v="239"/>
    <x v="0"/>
    <n v="1620.2"/>
    <x v="0"/>
  </r>
  <r>
    <s v="4580-Tmhju"/>
    <x v="0"/>
    <x v="0"/>
    <x v="0"/>
    <x v="1"/>
    <x v="29"/>
    <x v="1"/>
    <x v="1"/>
    <x v="0"/>
    <s v="No"/>
    <s v="No"/>
    <s v="No"/>
    <s v="No"/>
    <x v="1"/>
    <x v="0"/>
    <x v="0"/>
    <x v="1"/>
    <x v="0"/>
    <x v="9"/>
    <x v="1"/>
    <n v="2499.3000000000002"/>
    <x v="1"/>
  </r>
  <r>
    <s v="0970-Etwge"/>
    <x v="1"/>
    <x v="0"/>
    <x v="1"/>
    <x v="0"/>
    <x v="0"/>
    <x v="1"/>
    <x v="1"/>
    <x v="1"/>
    <s v="No"/>
    <s v="No"/>
    <s v="No"/>
    <s v="No"/>
    <x v="1"/>
    <x v="1"/>
    <x v="0"/>
    <x v="0"/>
    <x v="0"/>
    <x v="419"/>
    <x v="2"/>
    <n v="89.55"/>
    <x v="1"/>
  </r>
  <r>
    <s v="4908-Xaxay"/>
    <x v="0"/>
    <x v="1"/>
    <x v="1"/>
    <x v="0"/>
    <x v="12"/>
    <x v="1"/>
    <x v="1"/>
    <x v="1"/>
    <s v="No"/>
    <s v="Yes"/>
    <s v="Yes"/>
    <s v="No"/>
    <x v="0"/>
    <x v="1"/>
    <x v="1"/>
    <x v="0"/>
    <x v="2"/>
    <x v="107"/>
    <x v="2"/>
    <n v="4287.2"/>
    <x v="0"/>
  </r>
  <r>
    <s v="8404-Vlqfb"/>
    <x v="0"/>
    <x v="0"/>
    <x v="0"/>
    <x v="1"/>
    <x v="30"/>
    <x v="1"/>
    <x v="2"/>
    <x v="2"/>
    <s v="No Internet Service"/>
    <s v="No Internet Service"/>
    <s v="No Internet Service"/>
    <s v="No Internet Service"/>
    <x v="2"/>
    <x v="2"/>
    <x v="0"/>
    <x v="0"/>
    <x v="0"/>
    <x v="186"/>
    <x v="0"/>
    <n v="394.85"/>
    <x v="0"/>
  </r>
  <r>
    <s v="1626-Ercmm"/>
    <x v="1"/>
    <x v="1"/>
    <x v="0"/>
    <x v="0"/>
    <x v="61"/>
    <x v="1"/>
    <x v="2"/>
    <x v="1"/>
    <s v="No"/>
    <s v="No"/>
    <s v="No"/>
    <s v="No"/>
    <x v="1"/>
    <x v="1"/>
    <x v="0"/>
    <x v="0"/>
    <x v="0"/>
    <x v="446"/>
    <x v="2"/>
    <n v="1899.65"/>
    <x v="1"/>
  </r>
  <r>
    <s v="0887-Hjgar"/>
    <x v="1"/>
    <x v="0"/>
    <x v="1"/>
    <x v="0"/>
    <x v="0"/>
    <x v="1"/>
    <x v="1"/>
    <x v="0"/>
    <s v="No"/>
    <s v="No"/>
    <s v="No"/>
    <s v="No"/>
    <x v="0"/>
    <x v="0"/>
    <x v="0"/>
    <x v="0"/>
    <x v="1"/>
    <x v="481"/>
    <x v="0"/>
    <n v="45.7"/>
    <x v="1"/>
  </r>
  <r>
    <s v="2391-Iplop"/>
    <x v="1"/>
    <x v="0"/>
    <x v="0"/>
    <x v="1"/>
    <x v="37"/>
    <x v="1"/>
    <x v="2"/>
    <x v="0"/>
    <s v="No"/>
    <s v="No"/>
    <s v="Yes"/>
    <s v="Yes"/>
    <x v="1"/>
    <x v="0"/>
    <x v="1"/>
    <x v="0"/>
    <x v="0"/>
    <x v="482"/>
    <x v="1"/>
    <n v="3442.15"/>
    <x v="0"/>
  </r>
  <r>
    <s v="5644-Pdmzc"/>
    <x v="0"/>
    <x v="1"/>
    <x v="1"/>
    <x v="0"/>
    <x v="2"/>
    <x v="1"/>
    <x v="2"/>
    <x v="1"/>
    <s v="No"/>
    <s v="Yes"/>
    <s v="No"/>
    <s v="No"/>
    <x v="0"/>
    <x v="1"/>
    <x v="0"/>
    <x v="1"/>
    <x v="0"/>
    <x v="483"/>
    <x v="2"/>
    <n v="161.5"/>
    <x v="1"/>
  </r>
  <r>
    <s v="3509-Gwqgf"/>
    <x v="1"/>
    <x v="1"/>
    <x v="1"/>
    <x v="0"/>
    <x v="65"/>
    <x v="1"/>
    <x v="1"/>
    <x v="1"/>
    <s v="No"/>
    <s v="No"/>
    <s v="No"/>
    <s v="No"/>
    <x v="0"/>
    <x v="0"/>
    <x v="0"/>
    <x v="1"/>
    <x v="3"/>
    <x v="243"/>
    <x v="1"/>
    <n v="1732.6"/>
    <x v="0"/>
  </r>
  <r>
    <s v="9576-Anlxo"/>
    <x v="0"/>
    <x v="0"/>
    <x v="1"/>
    <x v="0"/>
    <x v="35"/>
    <x v="1"/>
    <x v="1"/>
    <x v="1"/>
    <s v="No"/>
    <s v="No"/>
    <s v="No"/>
    <s v="No"/>
    <x v="0"/>
    <x v="0"/>
    <x v="0"/>
    <x v="0"/>
    <x v="2"/>
    <x v="363"/>
    <x v="1"/>
    <n v="222.3"/>
    <x v="1"/>
  </r>
  <r>
    <s v="2024-Baskd"/>
    <x v="0"/>
    <x v="0"/>
    <x v="1"/>
    <x v="0"/>
    <x v="0"/>
    <x v="1"/>
    <x v="1"/>
    <x v="1"/>
    <s v="No"/>
    <s v="No"/>
    <s v="Yes"/>
    <s v="No"/>
    <x v="0"/>
    <x v="0"/>
    <x v="0"/>
    <x v="0"/>
    <x v="1"/>
    <x v="484"/>
    <x v="1"/>
    <n v="74.599999999999994"/>
    <x v="1"/>
  </r>
  <r>
    <s v="5845-Bzzib"/>
    <x v="1"/>
    <x v="0"/>
    <x v="0"/>
    <x v="1"/>
    <x v="42"/>
    <x v="1"/>
    <x v="1"/>
    <x v="2"/>
    <s v="No Internet Service"/>
    <s v="No Internet Service"/>
    <s v="No Internet Service"/>
    <s v="No Internet Service"/>
    <x v="2"/>
    <x v="2"/>
    <x v="2"/>
    <x v="1"/>
    <x v="1"/>
    <x v="451"/>
    <x v="0"/>
    <n v="655.29999999999995"/>
    <x v="0"/>
  </r>
  <r>
    <s v="1140-Ukvzg"/>
    <x v="0"/>
    <x v="0"/>
    <x v="1"/>
    <x v="0"/>
    <x v="22"/>
    <x v="1"/>
    <x v="2"/>
    <x v="2"/>
    <s v="No Internet Service"/>
    <s v="No Internet Service"/>
    <s v="No Internet Service"/>
    <s v="No Internet Service"/>
    <x v="2"/>
    <x v="2"/>
    <x v="0"/>
    <x v="1"/>
    <x v="1"/>
    <x v="162"/>
    <x v="0"/>
    <n v="475.25"/>
    <x v="0"/>
  </r>
  <r>
    <s v="4160-Amjtl"/>
    <x v="0"/>
    <x v="1"/>
    <x v="1"/>
    <x v="0"/>
    <x v="4"/>
    <x v="1"/>
    <x v="1"/>
    <x v="2"/>
    <s v="No Internet Service"/>
    <s v="No Internet Service"/>
    <s v="No Internet Service"/>
    <s v="No Internet Service"/>
    <x v="2"/>
    <x v="2"/>
    <x v="0"/>
    <x v="1"/>
    <x v="0"/>
    <x v="165"/>
    <x v="0"/>
    <n v="164.3"/>
    <x v="1"/>
  </r>
  <r>
    <s v="5183-Snmjq"/>
    <x v="1"/>
    <x v="0"/>
    <x v="1"/>
    <x v="0"/>
    <x v="6"/>
    <x v="1"/>
    <x v="1"/>
    <x v="1"/>
    <s v="No"/>
    <s v="No"/>
    <s v="No"/>
    <s v="Yes"/>
    <x v="1"/>
    <x v="1"/>
    <x v="0"/>
    <x v="0"/>
    <x v="3"/>
    <x v="485"/>
    <x v="2"/>
    <n v="865.1"/>
    <x v="0"/>
  </r>
  <r>
    <s v="8100-Pnjmh"/>
    <x v="1"/>
    <x v="0"/>
    <x v="0"/>
    <x v="1"/>
    <x v="47"/>
    <x v="1"/>
    <x v="2"/>
    <x v="0"/>
    <s v="Yes"/>
    <s v="Yes"/>
    <s v="Yes"/>
    <s v="Yes"/>
    <x v="1"/>
    <x v="1"/>
    <x v="2"/>
    <x v="0"/>
    <x v="3"/>
    <x v="486"/>
    <x v="2"/>
    <n v="6132.7"/>
    <x v="0"/>
  </r>
  <r>
    <s v="7838-Lazfo"/>
    <x v="1"/>
    <x v="0"/>
    <x v="0"/>
    <x v="0"/>
    <x v="3"/>
    <x v="1"/>
    <x v="1"/>
    <x v="0"/>
    <s v="Yes"/>
    <s v="Yes"/>
    <s v="Yes"/>
    <s v="No"/>
    <x v="1"/>
    <x v="1"/>
    <x v="1"/>
    <x v="1"/>
    <x v="2"/>
    <x v="487"/>
    <x v="1"/>
    <n v="3597.5"/>
    <x v="0"/>
  </r>
  <r>
    <s v="4464-Jcoln"/>
    <x v="1"/>
    <x v="0"/>
    <x v="0"/>
    <x v="1"/>
    <x v="2"/>
    <x v="1"/>
    <x v="1"/>
    <x v="2"/>
    <s v="No Internet Service"/>
    <s v="No Internet Service"/>
    <s v="No Internet Service"/>
    <s v="No Internet Service"/>
    <x v="2"/>
    <x v="2"/>
    <x v="1"/>
    <x v="1"/>
    <x v="1"/>
    <x v="216"/>
    <x v="0"/>
    <n v="35.9"/>
    <x v="1"/>
  </r>
  <r>
    <s v="2085-Jvgad"/>
    <x v="1"/>
    <x v="0"/>
    <x v="0"/>
    <x v="0"/>
    <x v="50"/>
    <x v="1"/>
    <x v="1"/>
    <x v="2"/>
    <s v="No Internet Service"/>
    <s v="No Internet Service"/>
    <s v="No Internet Service"/>
    <s v="No Internet Service"/>
    <x v="2"/>
    <x v="2"/>
    <x v="0"/>
    <x v="1"/>
    <x v="2"/>
    <x v="477"/>
    <x v="0"/>
    <n v="697.65"/>
    <x v="0"/>
  </r>
  <r>
    <s v="5650-Vduds"/>
    <x v="0"/>
    <x v="0"/>
    <x v="1"/>
    <x v="0"/>
    <x v="54"/>
    <x v="0"/>
    <x v="0"/>
    <x v="0"/>
    <s v="No"/>
    <s v="No"/>
    <s v="No"/>
    <s v="No"/>
    <x v="0"/>
    <x v="0"/>
    <x v="0"/>
    <x v="0"/>
    <x v="1"/>
    <x v="68"/>
    <x v="0"/>
    <n v="96.05"/>
    <x v="1"/>
  </r>
  <r>
    <s v="8095-Wanwk"/>
    <x v="0"/>
    <x v="0"/>
    <x v="1"/>
    <x v="0"/>
    <x v="6"/>
    <x v="1"/>
    <x v="1"/>
    <x v="0"/>
    <s v="No"/>
    <s v="No"/>
    <s v="No"/>
    <s v="No"/>
    <x v="0"/>
    <x v="0"/>
    <x v="0"/>
    <x v="1"/>
    <x v="1"/>
    <x v="34"/>
    <x v="0"/>
    <n v="428.7"/>
    <x v="0"/>
  </r>
  <r>
    <s v="3030-Zkiwl"/>
    <x v="1"/>
    <x v="0"/>
    <x v="1"/>
    <x v="0"/>
    <x v="0"/>
    <x v="1"/>
    <x v="1"/>
    <x v="2"/>
    <s v="No Internet Service"/>
    <s v="No Internet Service"/>
    <s v="No Internet Service"/>
    <s v="No Internet Service"/>
    <x v="2"/>
    <x v="2"/>
    <x v="0"/>
    <x v="1"/>
    <x v="1"/>
    <x v="332"/>
    <x v="0"/>
    <n v="20.05"/>
    <x v="0"/>
  </r>
  <r>
    <s v="9565-Flvcg"/>
    <x v="1"/>
    <x v="0"/>
    <x v="0"/>
    <x v="1"/>
    <x v="45"/>
    <x v="1"/>
    <x v="2"/>
    <x v="0"/>
    <s v="Yes"/>
    <s v="Yes"/>
    <s v="No"/>
    <s v="No"/>
    <x v="0"/>
    <x v="1"/>
    <x v="2"/>
    <x v="0"/>
    <x v="1"/>
    <x v="363"/>
    <x v="1"/>
    <n v="4459.1499999999996"/>
    <x v="0"/>
  </r>
  <r>
    <s v="8755-Ogkna"/>
    <x v="0"/>
    <x v="0"/>
    <x v="0"/>
    <x v="1"/>
    <x v="58"/>
    <x v="1"/>
    <x v="1"/>
    <x v="2"/>
    <s v="No Internet Service"/>
    <s v="No Internet Service"/>
    <s v="No Internet Service"/>
    <s v="No Internet Service"/>
    <x v="2"/>
    <x v="2"/>
    <x v="2"/>
    <x v="1"/>
    <x v="2"/>
    <x v="488"/>
    <x v="0"/>
    <n v="1167.5999999999999"/>
    <x v="0"/>
  </r>
  <r>
    <s v="2800-Veqxm"/>
    <x v="0"/>
    <x v="0"/>
    <x v="1"/>
    <x v="0"/>
    <x v="35"/>
    <x v="1"/>
    <x v="1"/>
    <x v="1"/>
    <s v="No"/>
    <s v="No"/>
    <s v="Yes"/>
    <s v="No"/>
    <x v="0"/>
    <x v="0"/>
    <x v="0"/>
    <x v="0"/>
    <x v="1"/>
    <x v="73"/>
    <x v="1"/>
    <n v="238.1"/>
    <x v="0"/>
  </r>
  <r>
    <s v="7538-Gwhml"/>
    <x v="0"/>
    <x v="0"/>
    <x v="1"/>
    <x v="0"/>
    <x v="2"/>
    <x v="1"/>
    <x v="1"/>
    <x v="1"/>
    <s v="No"/>
    <s v="No"/>
    <s v="No"/>
    <s v="No"/>
    <x v="0"/>
    <x v="0"/>
    <x v="0"/>
    <x v="1"/>
    <x v="0"/>
    <x v="482"/>
    <x v="1"/>
    <n v="145.15"/>
    <x v="1"/>
  </r>
  <r>
    <s v="5533-Rjftj"/>
    <x v="1"/>
    <x v="0"/>
    <x v="1"/>
    <x v="0"/>
    <x v="12"/>
    <x v="0"/>
    <x v="0"/>
    <x v="0"/>
    <s v="No"/>
    <s v="No"/>
    <s v="Yes"/>
    <s v="No"/>
    <x v="0"/>
    <x v="0"/>
    <x v="0"/>
    <x v="0"/>
    <x v="2"/>
    <x v="27"/>
    <x v="0"/>
    <n v="1453.1"/>
    <x v="0"/>
  </r>
  <r>
    <s v="3859-Cvcet"/>
    <x v="0"/>
    <x v="0"/>
    <x v="1"/>
    <x v="0"/>
    <x v="54"/>
    <x v="1"/>
    <x v="1"/>
    <x v="0"/>
    <s v="No"/>
    <s v="No"/>
    <s v="No"/>
    <s v="No"/>
    <x v="0"/>
    <x v="0"/>
    <x v="0"/>
    <x v="1"/>
    <x v="1"/>
    <x v="135"/>
    <x v="0"/>
    <n v="191.05"/>
    <x v="1"/>
  </r>
  <r>
    <s v="0214-Jhpfw"/>
    <x v="0"/>
    <x v="0"/>
    <x v="0"/>
    <x v="0"/>
    <x v="27"/>
    <x v="0"/>
    <x v="0"/>
    <x v="0"/>
    <s v="No"/>
    <s v="Yes"/>
    <s v="Yes"/>
    <s v="Yes"/>
    <x v="1"/>
    <x v="1"/>
    <x v="2"/>
    <x v="1"/>
    <x v="2"/>
    <x v="489"/>
    <x v="1"/>
    <n v="4039.3"/>
    <x v="0"/>
  </r>
  <r>
    <s v="5642-Mhdqt"/>
    <x v="0"/>
    <x v="0"/>
    <x v="0"/>
    <x v="1"/>
    <x v="62"/>
    <x v="1"/>
    <x v="1"/>
    <x v="2"/>
    <s v="No Internet Service"/>
    <s v="No Internet Service"/>
    <s v="No Internet Service"/>
    <s v="No Internet Service"/>
    <x v="2"/>
    <x v="2"/>
    <x v="1"/>
    <x v="0"/>
    <x v="2"/>
    <x v="216"/>
    <x v="0"/>
    <n v="1039.45"/>
    <x v="0"/>
  </r>
  <r>
    <s v="3088-Fvywk"/>
    <x v="1"/>
    <x v="0"/>
    <x v="0"/>
    <x v="1"/>
    <x v="62"/>
    <x v="1"/>
    <x v="2"/>
    <x v="2"/>
    <s v="No Internet Service"/>
    <s v="No Internet Service"/>
    <s v="No Internet Service"/>
    <s v="No Internet Service"/>
    <x v="2"/>
    <x v="2"/>
    <x v="2"/>
    <x v="1"/>
    <x v="3"/>
    <x v="490"/>
    <x v="0"/>
    <n v="1336.1"/>
    <x v="0"/>
  </r>
  <r>
    <s v="3276-Hdueg"/>
    <x v="0"/>
    <x v="0"/>
    <x v="1"/>
    <x v="0"/>
    <x v="0"/>
    <x v="1"/>
    <x v="2"/>
    <x v="1"/>
    <s v="No"/>
    <s v="No"/>
    <s v="No"/>
    <s v="No"/>
    <x v="0"/>
    <x v="0"/>
    <x v="0"/>
    <x v="0"/>
    <x v="1"/>
    <x v="491"/>
    <x v="1"/>
    <n v="75.05"/>
    <x v="1"/>
  </r>
  <r>
    <s v="9092-Gdzko"/>
    <x v="1"/>
    <x v="0"/>
    <x v="1"/>
    <x v="0"/>
    <x v="5"/>
    <x v="1"/>
    <x v="2"/>
    <x v="2"/>
    <s v="No Internet Service"/>
    <s v="No Internet Service"/>
    <s v="No Internet Service"/>
    <s v="No Internet Service"/>
    <x v="2"/>
    <x v="2"/>
    <x v="0"/>
    <x v="0"/>
    <x v="3"/>
    <x v="492"/>
    <x v="0"/>
    <n v="493.4"/>
    <x v="0"/>
  </r>
  <r>
    <s v="0823-Hscdj"/>
    <x v="1"/>
    <x v="1"/>
    <x v="1"/>
    <x v="0"/>
    <x v="15"/>
    <x v="0"/>
    <x v="0"/>
    <x v="0"/>
    <s v="No"/>
    <s v="Yes"/>
    <s v="No"/>
    <s v="No"/>
    <x v="1"/>
    <x v="1"/>
    <x v="0"/>
    <x v="0"/>
    <x v="0"/>
    <x v="493"/>
    <x v="0"/>
    <n v="2550.9"/>
    <x v="1"/>
  </r>
  <r>
    <s v="3729-Owrvl"/>
    <x v="1"/>
    <x v="1"/>
    <x v="1"/>
    <x v="0"/>
    <x v="45"/>
    <x v="1"/>
    <x v="2"/>
    <x v="1"/>
    <s v="Yes"/>
    <s v="No"/>
    <s v="Yes"/>
    <s v="Yes"/>
    <x v="1"/>
    <x v="1"/>
    <x v="2"/>
    <x v="0"/>
    <x v="0"/>
    <x v="494"/>
    <x v="2"/>
    <n v="7246.15"/>
    <x v="0"/>
  </r>
  <r>
    <s v="2324-Aalno"/>
    <x v="0"/>
    <x v="0"/>
    <x v="1"/>
    <x v="0"/>
    <x v="43"/>
    <x v="1"/>
    <x v="2"/>
    <x v="2"/>
    <s v="No Internet Service"/>
    <s v="No Internet Service"/>
    <s v="No Internet Service"/>
    <s v="No Internet Service"/>
    <x v="2"/>
    <x v="2"/>
    <x v="1"/>
    <x v="1"/>
    <x v="2"/>
    <x v="495"/>
    <x v="0"/>
    <n v="1203.95"/>
    <x v="0"/>
  </r>
  <r>
    <s v="0822-Gavap"/>
    <x v="0"/>
    <x v="0"/>
    <x v="1"/>
    <x v="0"/>
    <x v="2"/>
    <x v="0"/>
    <x v="0"/>
    <x v="0"/>
    <s v="No"/>
    <s v="No"/>
    <s v="No"/>
    <s v="No"/>
    <x v="0"/>
    <x v="1"/>
    <x v="0"/>
    <x v="0"/>
    <x v="0"/>
    <x v="496"/>
    <x v="0"/>
    <n v="62.25"/>
    <x v="1"/>
  </r>
  <r>
    <s v="5760-Ifjoz"/>
    <x v="1"/>
    <x v="0"/>
    <x v="1"/>
    <x v="0"/>
    <x v="35"/>
    <x v="1"/>
    <x v="2"/>
    <x v="1"/>
    <s v="No"/>
    <s v="Yes"/>
    <s v="Yes"/>
    <s v="No"/>
    <x v="1"/>
    <x v="1"/>
    <x v="0"/>
    <x v="1"/>
    <x v="1"/>
    <x v="497"/>
    <x v="2"/>
    <n v="313.60000000000002"/>
    <x v="0"/>
  </r>
  <r>
    <s v="2826-Uwhis"/>
    <x v="1"/>
    <x v="0"/>
    <x v="0"/>
    <x v="0"/>
    <x v="3"/>
    <x v="1"/>
    <x v="2"/>
    <x v="1"/>
    <s v="No"/>
    <s v="Yes"/>
    <s v="No"/>
    <s v="No"/>
    <x v="0"/>
    <x v="0"/>
    <x v="0"/>
    <x v="1"/>
    <x v="2"/>
    <x v="498"/>
    <x v="1"/>
    <n v="3775.85"/>
    <x v="0"/>
  </r>
  <r>
    <s v="1448-Pwkye"/>
    <x v="1"/>
    <x v="0"/>
    <x v="0"/>
    <x v="1"/>
    <x v="0"/>
    <x v="1"/>
    <x v="1"/>
    <x v="1"/>
    <s v="No"/>
    <s v="No"/>
    <s v="No"/>
    <s v="No"/>
    <x v="0"/>
    <x v="1"/>
    <x v="0"/>
    <x v="1"/>
    <x v="0"/>
    <x v="191"/>
    <x v="1"/>
    <n v="80"/>
    <x v="1"/>
  </r>
  <r>
    <s v="7501-Iwung"/>
    <x v="0"/>
    <x v="0"/>
    <x v="0"/>
    <x v="1"/>
    <x v="59"/>
    <x v="1"/>
    <x v="1"/>
    <x v="0"/>
    <s v="No"/>
    <s v="No"/>
    <s v="Yes"/>
    <s v="Yes"/>
    <x v="1"/>
    <x v="1"/>
    <x v="2"/>
    <x v="0"/>
    <x v="2"/>
    <x v="499"/>
    <x v="1"/>
    <n v="4616.05"/>
    <x v="0"/>
  </r>
  <r>
    <s v="4957-Treir"/>
    <x v="1"/>
    <x v="0"/>
    <x v="1"/>
    <x v="0"/>
    <x v="35"/>
    <x v="1"/>
    <x v="1"/>
    <x v="0"/>
    <s v="Yes"/>
    <s v="No"/>
    <s v="No"/>
    <s v="Yes"/>
    <x v="1"/>
    <x v="0"/>
    <x v="0"/>
    <x v="0"/>
    <x v="3"/>
    <x v="500"/>
    <x v="1"/>
    <n v="195.65"/>
    <x v="0"/>
  </r>
  <r>
    <s v="7251-Ljbqn"/>
    <x v="0"/>
    <x v="1"/>
    <x v="1"/>
    <x v="0"/>
    <x v="63"/>
    <x v="1"/>
    <x v="2"/>
    <x v="1"/>
    <s v="No"/>
    <s v="No"/>
    <s v="Yes"/>
    <s v="Yes"/>
    <x v="1"/>
    <x v="1"/>
    <x v="1"/>
    <x v="0"/>
    <x v="3"/>
    <x v="501"/>
    <x v="2"/>
    <n v="4188.3999999999996"/>
    <x v="0"/>
  </r>
  <r>
    <s v="8040-Mnrtf"/>
    <x v="0"/>
    <x v="0"/>
    <x v="1"/>
    <x v="0"/>
    <x v="0"/>
    <x v="1"/>
    <x v="1"/>
    <x v="1"/>
    <s v="No"/>
    <s v="No"/>
    <s v="No"/>
    <s v="No"/>
    <x v="0"/>
    <x v="0"/>
    <x v="0"/>
    <x v="1"/>
    <x v="1"/>
    <x v="502"/>
    <x v="1"/>
    <n v="71.099999999999994"/>
    <x v="0"/>
  </r>
  <r>
    <s v="1536-Hbswp"/>
    <x v="0"/>
    <x v="0"/>
    <x v="1"/>
    <x v="0"/>
    <x v="0"/>
    <x v="1"/>
    <x v="1"/>
    <x v="0"/>
    <s v="No"/>
    <s v="No"/>
    <s v="No"/>
    <s v="Yes"/>
    <x v="0"/>
    <x v="0"/>
    <x v="0"/>
    <x v="0"/>
    <x v="0"/>
    <x v="503"/>
    <x v="0"/>
    <n v="49.9"/>
    <x v="0"/>
  </r>
  <r>
    <s v="5313-Fpxwg"/>
    <x v="1"/>
    <x v="0"/>
    <x v="1"/>
    <x v="0"/>
    <x v="69"/>
    <x v="1"/>
    <x v="2"/>
    <x v="2"/>
    <s v="No Internet Service"/>
    <s v="No Internet Service"/>
    <s v="No Internet Service"/>
    <s v="No Internet Service"/>
    <x v="2"/>
    <x v="2"/>
    <x v="1"/>
    <x v="0"/>
    <x v="2"/>
    <x v="504"/>
    <x v="0"/>
    <n v="1266.4000000000001"/>
    <x v="0"/>
  </r>
  <r>
    <s v="0067-Dkwbl"/>
    <x v="1"/>
    <x v="1"/>
    <x v="1"/>
    <x v="0"/>
    <x v="2"/>
    <x v="1"/>
    <x v="1"/>
    <x v="0"/>
    <s v="Yes"/>
    <s v="No"/>
    <s v="No"/>
    <s v="No"/>
    <x v="0"/>
    <x v="0"/>
    <x v="0"/>
    <x v="0"/>
    <x v="0"/>
    <x v="46"/>
    <x v="0"/>
    <n v="91.1"/>
    <x v="1"/>
  </r>
  <r>
    <s v="0946-Fkytx"/>
    <x v="1"/>
    <x v="0"/>
    <x v="1"/>
    <x v="0"/>
    <x v="15"/>
    <x v="0"/>
    <x v="0"/>
    <x v="0"/>
    <s v="No"/>
    <s v="Yes"/>
    <s v="No"/>
    <s v="No"/>
    <x v="0"/>
    <x v="0"/>
    <x v="1"/>
    <x v="1"/>
    <x v="1"/>
    <x v="505"/>
    <x v="0"/>
    <n v="1623.4"/>
    <x v="0"/>
  </r>
  <r>
    <s v="5076-Yvxcm"/>
    <x v="1"/>
    <x v="0"/>
    <x v="1"/>
    <x v="0"/>
    <x v="69"/>
    <x v="1"/>
    <x v="2"/>
    <x v="1"/>
    <s v="No"/>
    <s v="No"/>
    <s v="No"/>
    <s v="No"/>
    <x v="0"/>
    <x v="1"/>
    <x v="0"/>
    <x v="1"/>
    <x v="2"/>
    <x v="506"/>
    <x v="1"/>
    <n v="4149.45"/>
    <x v="0"/>
  </r>
  <r>
    <s v="8262-Coggb"/>
    <x v="1"/>
    <x v="0"/>
    <x v="1"/>
    <x v="0"/>
    <x v="0"/>
    <x v="1"/>
    <x v="1"/>
    <x v="2"/>
    <s v="No Internet Service"/>
    <s v="No Internet Service"/>
    <s v="No Internet Service"/>
    <s v="No Internet Service"/>
    <x v="2"/>
    <x v="2"/>
    <x v="0"/>
    <x v="0"/>
    <x v="1"/>
    <x v="507"/>
    <x v="0"/>
    <n v="20.45"/>
    <x v="0"/>
  </r>
  <r>
    <s v="6663-Jocqo"/>
    <x v="1"/>
    <x v="0"/>
    <x v="0"/>
    <x v="1"/>
    <x v="36"/>
    <x v="1"/>
    <x v="2"/>
    <x v="0"/>
    <s v="Yes"/>
    <s v="Yes"/>
    <s v="No"/>
    <s v="Yes"/>
    <x v="0"/>
    <x v="1"/>
    <x v="1"/>
    <x v="0"/>
    <x v="2"/>
    <x v="508"/>
    <x v="1"/>
    <n v="2344.5"/>
    <x v="0"/>
  </r>
  <r>
    <s v="9620-Qjrev"/>
    <x v="1"/>
    <x v="0"/>
    <x v="1"/>
    <x v="1"/>
    <x v="20"/>
    <x v="1"/>
    <x v="1"/>
    <x v="2"/>
    <s v="No Internet Service"/>
    <s v="No Internet Service"/>
    <s v="No Internet Service"/>
    <s v="No Internet Service"/>
    <x v="2"/>
    <x v="2"/>
    <x v="1"/>
    <x v="1"/>
    <x v="3"/>
    <x v="155"/>
    <x v="0"/>
    <n v="1013.05"/>
    <x v="0"/>
  </r>
  <r>
    <s v="2276-Ydavz"/>
    <x v="0"/>
    <x v="0"/>
    <x v="1"/>
    <x v="0"/>
    <x v="35"/>
    <x v="1"/>
    <x v="2"/>
    <x v="1"/>
    <s v="No"/>
    <s v="No"/>
    <s v="No"/>
    <s v="No"/>
    <x v="0"/>
    <x v="0"/>
    <x v="0"/>
    <x v="0"/>
    <x v="3"/>
    <x v="372"/>
    <x v="1"/>
    <n v="270.7"/>
    <x v="1"/>
  </r>
  <r>
    <s v="2682-Kevrp"/>
    <x v="0"/>
    <x v="1"/>
    <x v="1"/>
    <x v="0"/>
    <x v="5"/>
    <x v="1"/>
    <x v="1"/>
    <x v="2"/>
    <s v="No Internet Service"/>
    <s v="No Internet Service"/>
    <s v="No Internet Service"/>
    <s v="No Internet Service"/>
    <x v="2"/>
    <x v="2"/>
    <x v="1"/>
    <x v="0"/>
    <x v="1"/>
    <x v="332"/>
    <x v="0"/>
    <n v="417"/>
    <x v="0"/>
  </r>
  <r>
    <s v="2480-Jzosn"/>
    <x v="0"/>
    <x v="0"/>
    <x v="0"/>
    <x v="0"/>
    <x v="0"/>
    <x v="1"/>
    <x v="1"/>
    <x v="2"/>
    <s v="No Internet Service"/>
    <s v="No Internet Service"/>
    <s v="No Internet Service"/>
    <s v="No Internet Service"/>
    <x v="2"/>
    <x v="2"/>
    <x v="0"/>
    <x v="0"/>
    <x v="1"/>
    <x v="16"/>
    <x v="0"/>
    <n v="20.65"/>
    <x v="0"/>
  </r>
  <r>
    <s v="0078-Xzmht"/>
    <x v="1"/>
    <x v="0"/>
    <x v="0"/>
    <x v="0"/>
    <x v="21"/>
    <x v="1"/>
    <x v="2"/>
    <x v="0"/>
    <s v="No"/>
    <s v="Yes"/>
    <s v="Yes"/>
    <s v="Yes"/>
    <x v="1"/>
    <x v="1"/>
    <x v="2"/>
    <x v="0"/>
    <x v="2"/>
    <x v="509"/>
    <x v="2"/>
    <n v="6316.2"/>
    <x v="0"/>
  </r>
  <r>
    <s v="5896-Npfww"/>
    <x v="1"/>
    <x v="0"/>
    <x v="0"/>
    <x v="1"/>
    <x v="35"/>
    <x v="1"/>
    <x v="1"/>
    <x v="0"/>
    <s v="No"/>
    <s v="No"/>
    <s v="Yes"/>
    <s v="No"/>
    <x v="0"/>
    <x v="0"/>
    <x v="0"/>
    <x v="0"/>
    <x v="0"/>
    <x v="510"/>
    <x v="0"/>
    <n v="168.15"/>
    <x v="1"/>
  </r>
  <r>
    <s v="9978-Hycin"/>
    <x v="1"/>
    <x v="1"/>
    <x v="0"/>
    <x v="1"/>
    <x v="20"/>
    <x v="1"/>
    <x v="1"/>
    <x v="1"/>
    <s v="No"/>
    <s v="Yes"/>
    <s v="No"/>
    <s v="No"/>
    <x v="1"/>
    <x v="0"/>
    <x v="1"/>
    <x v="0"/>
    <x v="2"/>
    <x v="511"/>
    <x v="2"/>
    <n v="4018.05"/>
    <x v="0"/>
  </r>
  <r>
    <s v="8338-Qiunr"/>
    <x v="1"/>
    <x v="0"/>
    <x v="0"/>
    <x v="1"/>
    <x v="21"/>
    <x v="1"/>
    <x v="2"/>
    <x v="0"/>
    <s v="Yes"/>
    <s v="No"/>
    <s v="Yes"/>
    <s v="Yes"/>
    <x v="0"/>
    <x v="0"/>
    <x v="2"/>
    <x v="0"/>
    <x v="3"/>
    <x v="512"/>
    <x v="1"/>
    <n v="4811.6000000000004"/>
    <x v="0"/>
  </r>
  <r>
    <s v="1525-Lnloj"/>
    <x v="1"/>
    <x v="0"/>
    <x v="0"/>
    <x v="1"/>
    <x v="33"/>
    <x v="1"/>
    <x v="2"/>
    <x v="0"/>
    <s v="No"/>
    <s v="No"/>
    <s v="Yes"/>
    <s v="No"/>
    <x v="1"/>
    <x v="0"/>
    <x v="2"/>
    <x v="0"/>
    <x v="2"/>
    <x v="513"/>
    <x v="1"/>
    <n v="4189.7"/>
    <x v="0"/>
  </r>
  <r>
    <s v="9450-Trjuu"/>
    <x v="1"/>
    <x v="0"/>
    <x v="1"/>
    <x v="0"/>
    <x v="42"/>
    <x v="1"/>
    <x v="2"/>
    <x v="1"/>
    <s v="No"/>
    <s v="No"/>
    <s v="No"/>
    <s v="No"/>
    <x v="1"/>
    <x v="0"/>
    <x v="0"/>
    <x v="1"/>
    <x v="0"/>
    <x v="514"/>
    <x v="1"/>
    <n v="2848.45"/>
    <x v="0"/>
  </r>
  <r>
    <s v="1766-Gknmi"/>
    <x v="1"/>
    <x v="0"/>
    <x v="1"/>
    <x v="0"/>
    <x v="44"/>
    <x v="1"/>
    <x v="2"/>
    <x v="1"/>
    <s v="No"/>
    <s v="No"/>
    <s v="No"/>
    <s v="No"/>
    <x v="0"/>
    <x v="1"/>
    <x v="0"/>
    <x v="0"/>
    <x v="0"/>
    <x v="515"/>
    <x v="2"/>
    <n v="2516.1999999999998"/>
    <x v="0"/>
  </r>
  <r>
    <s v="6942-Lbfdp"/>
    <x v="0"/>
    <x v="0"/>
    <x v="1"/>
    <x v="0"/>
    <x v="2"/>
    <x v="1"/>
    <x v="1"/>
    <x v="2"/>
    <s v="No Internet Service"/>
    <s v="No Internet Service"/>
    <s v="No Internet Service"/>
    <s v="No Internet Service"/>
    <x v="2"/>
    <x v="2"/>
    <x v="0"/>
    <x v="0"/>
    <x v="1"/>
    <x v="155"/>
    <x v="0"/>
    <n v="33.6"/>
    <x v="0"/>
  </r>
  <r>
    <s v="1456-Twcgb"/>
    <x v="1"/>
    <x v="0"/>
    <x v="1"/>
    <x v="0"/>
    <x v="54"/>
    <x v="1"/>
    <x v="1"/>
    <x v="0"/>
    <s v="No"/>
    <s v="Yes"/>
    <s v="No"/>
    <s v="No"/>
    <x v="0"/>
    <x v="0"/>
    <x v="0"/>
    <x v="1"/>
    <x v="1"/>
    <x v="46"/>
    <x v="0"/>
    <n v="208.45"/>
    <x v="0"/>
  </r>
  <r>
    <s v="7133-Vbdcg"/>
    <x v="0"/>
    <x v="0"/>
    <x v="1"/>
    <x v="0"/>
    <x v="13"/>
    <x v="1"/>
    <x v="1"/>
    <x v="1"/>
    <s v="Yes"/>
    <s v="Yes"/>
    <s v="No"/>
    <s v="No"/>
    <x v="0"/>
    <x v="0"/>
    <x v="0"/>
    <x v="0"/>
    <x v="2"/>
    <x v="43"/>
    <x v="1"/>
    <n v="2015.35"/>
    <x v="1"/>
  </r>
  <r>
    <s v="7596-Zywbb"/>
    <x v="0"/>
    <x v="0"/>
    <x v="1"/>
    <x v="0"/>
    <x v="45"/>
    <x v="1"/>
    <x v="1"/>
    <x v="0"/>
    <s v="Yes"/>
    <s v="Yes"/>
    <s v="No"/>
    <s v="Yes"/>
    <x v="0"/>
    <x v="0"/>
    <x v="2"/>
    <x v="0"/>
    <x v="1"/>
    <x v="24"/>
    <x v="1"/>
    <n v="3739.8"/>
    <x v="0"/>
  </r>
  <r>
    <s v="8329-Utmvm"/>
    <x v="1"/>
    <x v="1"/>
    <x v="1"/>
    <x v="0"/>
    <x v="23"/>
    <x v="1"/>
    <x v="2"/>
    <x v="1"/>
    <s v="No"/>
    <s v="Yes"/>
    <s v="No"/>
    <s v="Yes"/>
    <x v="1"/>
    <x v="1"/>
    <x v="1"/>
    <x v="0"/>
    <x v="2"/>
    <x v="516"/>
    <x v="2"/>
    <n v="2964"/>
    <x v="0"/>
  </r>
  <r>
    <s v="3014-Wjksm"/>
    <x v="1"/>
    <x v="0"/>
    <x v="0"/>
    <x v="0"/>
    <x v="44"/>
    <x v="1"/>
    <x v="1"/>
    <x v="1"/>
    <s v="No"/>
    <s v="No"/>
    <s v="Yes"/>
    <s v="No"/>
    <x v="0"/>
    <x v="0"/>
    <x v="0"/>
    <x v="0"/>
    <x v="3"/>
    <x v="62"/>
    <x v="1"/>
    <n v="2263.4"/>
    <x v="0"/>
  </r>
  <r>
    <s v="3347-Yjzze"/>
    <x v="1"/>
    <x v="0"/>
    <x v="0"/>
    <x v="1"/>
    <x v="44"/>
    <x v="1"/>
    <x v="2"/>
    <x v="0"/>
    <s v="No"/>
    <s v="Yes"/>
    <s v="Yes"/>
    <s v="No"/>
    <x v="1"/>
    <x v="1"/>
    <x v="0"/>
    <x v="1"/>
    <x v="3"/>
    <x v="517"/>
    <x v="1"/>
    <n v="2211.8000000000002"/>
    <x v="0"/>
  </r>
  <r>
    <s v="1029-Qfben"/>
    <x v="1"/>
    <x v="0"/>
    <x v="1"/>
    <x v="0"/>
    <x v="0"/>
    <x v="1"/>
    <x v="1"/>
    <x v="2"/>
    <s v="No Internet Service"/>
    <s v="No Internet Service"/>
    <s v="No Internet Service"/>
    <s v="No Internet Service"/>
    <x v="2"/>
    <x v="2"/>
    <x v="0"/>
    <x v="1"/>
    <x v="1"/>
    <x v="425"/>
    <x v="0"/>
    <n v="19.55"/>
    <x v="1"/>
  </r>
  <r>
    <s v="7929-Dmbcv"/>
    <x v="0"/>
    <x v="0"/>
    <x v="0"/>
    <x v="0"/>
    <x v="61"/>
    <x v="1"/>
    <x v="1"/>
    <x v="1"/>
    <s v="No"/>
    <s v="No"/>
    <s v="Yes"/>
    <s v="Yes"/>
    <x v="0"/>
    <x v="0"/>
    <x v="0"/>
    <x v="0"/>
    <x v="1"/>
    <x v="464"/>
    <x v="1"/>
    <n v="1683.7"/>
    <x v="0"/>
  </r>
  <r>
    <s v="9661-Jalzv"/>
    <x v="0"/>
    <x v="0"/>
    <x v="1"/>
    <x v="0"/>
    <x v="11"/>
    <x v="1"/>
    <x v="2"/>
    <x v="2"/>
    <s v="No Internet Service"/>
    <s v="No Internet Service"/>
    <s v="No Internet Service"/>
    <s v="No Internet Service"/>
    <x v="2"/>
    <x v="2"/>
    <x v="2"/>
    <x v="0"/>
    <x v="3"/>
    <x v="156"/>
    <x v="0"/>
    <n v="1519"/>
    <x v="0"/>
  </r>
  <r>
    <s v="5433-Kyghe"/>
    <x v="0"/>
    <x v="0"/>
    <x v="1"/>
    <x v="1"/>
    <x v="60"/>
    <x v="1"/>
    <x v="2"/>
    <x v="1"/>
    <s v="Yes"/>
    <s v="No"/>
    <s v="No"/>
    <s v="Yes"/>
    <x v="0"/>
    <x v="0"/>
    <x v="0"/>
    <x v="0"/>
    <x v="1"/>
    <x v="518"/>
    <x v="2"/>
    <n v="1164.05"/>
    <x v="0"/>
  </r>
  <r>
    <s v="4312-Kfrxn"/>
    <x v="1"/>
    <x v="0"/>
    <x v="0"/>
    <x v="0"/>
    <x v="21"/>
    <x v="1"/>
    <x v="2"/>
    <x v="2"/>
    <s v="No Internet Service"/>
    <s v="No Internet Service"/>
    <s v="No Internet Service"/>
    <s v="No Internet Service"/>
    <x v="2"/>
    <x v="2"/>
    <x v="2"/>
    <x v="1"/>
    <x v="1"/>
    <x v="239"/>
    <x v="0"/>
    <n v="1710.9"/>
    <x v="0"/>
  </r>
  <r>
    <s v="5575-Tpizq"/>
    <x v="1"/>
    <x v="0"/>
    <x v="1"/>
    <x v="0"/>
    <x v="25"/>
    <x v="1"/>
    <x v="2"/>
    <x v="1"/>
    <s v="Yes"/>
    <s v="No"/>
    <s v="No"/>
    <s v="No"/>
    <x v="1"/>
    <x v="0"/>
    <x v="0"/>
    <x v="0"/>
    <x v="3"/>
    <x v="294"/>
    <x v="2"/>
    <n v="4245.55"/>
    <x v="0"/>
  </r>
  <r>
    <s v="0114-Igabw"/>
    <x v="0"/>
    <x v="0"/>
    <x v="0"/>
    <x v="0"/>
    <x v="16"/>
    <x v="0"/>
    <x v="0"/>
    <x v="0"/>
    <s v="No"/>
    <s v="Yes"/>
    <s v="Yes"/>
    <s v="Yes"/>
    <x v="1"/>
    <x v="1"/>
    <x v="2"/>
    <x v="1"/>
    <x v="2"/>
    <x v="351"/>
    <x v="1"/>
    <n v="4145.8999999999996"/>
    <x v="0"/>
  </r>
  <r>
    <s v="9944-Aexbm"/>
    <x v="1"/>
    <x v="0"/>
    <x v="1"/>
    <x v="0"/>
    <x v="48"/>
    <x v="1"/>
    <x v="2"/>
    <x v="1"/>
    <s v="No"/>
    <s v="No"/>
    <s v="No"/>
    <s v="No"/>
    <x v="0"/>
    <x v="1"/>
    <x v="0"/>
    <x v="0"/>
    <x v="2"/>
    <x v="310"/>
    <x v="2"/>
    <n v="2664.3"/>
    <x v="0"/>
  </r>
  <r>
    <s v="1853-Araaq"/>
    <x v="0"/>
    <x v="0"/>
    <x v="1"/>
    <x v="0"/>
    <x v="70"/>
    <x v="0"/>
    <x v="0"/>
    <x v="0"/>
    <s v="No"/>
    <s v="No"/>
    <s v="Yes"/>
    <s v="No"/>
    <x v="1"/>
    <x v="1"/>
    <x v="0"/>
    <x v="0"/>
    <x v="3"/>
    <x v="519"/>
    <x v="0"/>
    <n v="1277.5"/>
    <x v="0"/>
  </r>
  <r>
    <s v="6952-Omnwb"/>
    <x v="1"/>
    <x v="1"/>
    <x v="0"/>
    <x v="0"/>
    <x v="47"/>
    <x v="1"/>
    <x v="2"/>
    <x v="1"/>
    <s v="No"/>
    <s v="No"/>
    <s v="Yes"/>
    <s v="No"/>
    <x v="0"/>
    <x v="0"/>
    <x v="0"/>
    <x v="0"/>
    <x v="3"/>
    <x v="431"/>
    <x v="1"/>
    <n v="5589.3"/>
    <x v="0"/>
  </r>
  <r>
    <s v="4697-Lupsu"/>
    <x v="1"/>
    <x v="0"/>
    <x v="0"/>
    <x v="1"/>
    <x v="2"/>
    <x v="1"/>
    <x v="1"/>
    <x v="2"/>
    <s v="No Internet Service"/>
    <s v="No Internet Service"/>
    <s v="No Internet Service"/>
    <s v="No Internet Service"/>
    <x v="2"/>
    <x v="2"/>
    <x v="1"/>
    <x v="1"/>
    <x v="1"/>
    <x v="33"/>
    <x v="0"/>
    <n v="34.75"/>
    <x v="0"/>
  </r>
  <r>
    <s v="8434-Vgeqq"/>
    <x v="1"/>
    <x v="0"/>
    <x v="0"/>
    <x v="1"/>
    <x v="59"/>
    <x v="1"/>
    <x v="1"/>
    <x v="2"/>
    <s v="No Internet Service"/>
    <s v="No Internet Service"/>
    <s v="No Internet Service"/>
    <s v="No Internet Service"/>
    <x v="2"/>
    <x v="2"/>
    <x v="2"/>
    <x v="1"/>
    <x v="3"/>
    <x v="155"/>
    <x v="0"/>
    <n v="1305.95"/>
    <x v="0"/>
  </r>
  <r>
    <s v="4952-Ysogz"/>
    <x v="0"/>
    <x v="0"/>
    <x v="0"/>
    <x v="1"/>
    <x v="54"/>
    <x v="1"/>
    <x v="2"/>
    <x v="1"/>
    <s v="No"/>
    <s v="No"/>
    <s v="No"/>
    <s v="No"/>
    <x v="0"/>
    <x v="1"/>
    <x v="0"/>
    <x v="0"/>
    <x v="0"/>
    <x v="121"/>
    <x v="2"/>
    <n v="381.3"/>
    <x v="1"/>
  </r>
  <r>
    <s v="1589-Agtlk"/>
    <x v="1"/>
    <x v="0"/>
    <x v="1"/>
    <x v="0"/>
    <x v="35"/>
    <x v="1"/>
    <x v="1"/>
    <x v="0"/>
    <s v="No"/>
    <s v="No"/>
    <s v="No"/>
    <s v="No"/>
    <x v="0"/>
    <x v="0"/>
    <x v="0"/>
    <x v="0"/>
    <x v="0"/>
    <x v="520"/>
    <x v="0"/>
    <n v="141.5"/>
    <x v="1"/>
  </r>
  <r>
    <s v="5244-Irfih"/>
    <x v="1"/>
    <x v="1"/>
    <x v="0"/>
    <x v="0"/>
    <x v="55"/>
    <x v="1"/>
    <x v="2"/>
    <x v="1"/>
    <s v="No"/>
    <s v="No"/>
    <s v="No"/>
    <s v="No"/>
    <x v="1"/>
    <x v="1"/>
    <x v="0"/>
    <x v="0"/>
    <x v="0"/>
    <x v="521"/>
    <x v="2"/>
    <n v="3105.55"/>
    <x v="1"/>
  </r>
  <r>
    <s v="6549-Ymfaw"/>
    <x v="1"/>
    <x v="1"/>
    <x v="0"/>
    <x v="0"/>
    <x v="34"/>
    <x v="1"/>
    <x v="1"/>
    <x v="2"/>
    <s v="No Internet Service"/>
    <s v="No Internet Service"/>
    <s v="No Internet Service"/>
    <s v="No Internet Service"/>
    <x v="2"/>
    <x v="2"/>
    <x v="0"/>
    <x v="0"/>
    <x v="1"/>
    <x v="522"/>
    <x v="0"/>
    <n v="204.55"/>
    <x v="0"/>
  </r>
  <r>
    <s v="4950-Hkqte"/>
    <x v="0"/>
    <x v="0"/>
    <x v="1"/>
    <x v="0"/>
    <x v="5"/>
    <x v="1"/>
    <x v="2"/>
    <x v="2"/>
    <s v="No Internet Service"/>
    <s v="No Internet Service"/>
    <s v="No Internet Service"/>
    <s v="No Internet Service"/>
    <x v="2"/>
    <x v="2"/>
    <x v="2"/>
    <x v="1"/>
    <x v="1"/>
    <x v="523"/>
    <x v="0"/>
    <n v="605.9"/>
    <x v="0"/>
  </r>
  <r>
    <s v="6786-Obwqr"/>
    <x v="0"/>
    <x v="0"/>
    <x v="0"/>
    <x v="1"/>
    <x v="24"/>
    <x v="1"/>
    <x v="1"/>
    <x v="1"/>
    <s v="No"/>
    <s v="No"/>
    <s v="No"/>
    <s v="No"/>
    <x v="1"/>
    <x v="0"/>
    <x v="0"/>
    <x v="0"/>
    <x v="0"/>
    <x v="524"/>
    <x v="1"/>
    <n v="356.1"/>
    <x v="0"/>
  </r>
  <r>
    <s v="2684-Eiweo"/>
    <x v="0"/>
    <x v="1"/>
    <x v="1"/>
    <x v="0"/>
    <x v="19"/>
    <x v="1"/>
    <x v="2"/>
    <x v="1"/>
    <s v="Yes"/>
    <s v="Yes"/>
    <s v="Yes"/>
    <s v="No"/>
    <x v="0"/>
    <x v="0"/>
    <x v="0"/>
    <x v="1"/>
    <x v="3"/>
    <x v="525"/>
    <x v="2"/>
    <n v="2758.15"/>
    <x v="1"/>
  </r>
  <r>
    <s v="2753-Jmmcv"/>
    <x v="1"/>
    <x v="0"/>
    <x v="1"/>
    <x v="0"/>
    <x v="45"/>
    <x v="1"/>
    <x v="2"/>
    <x v="0"/>
    <s v="No"/>
    <s v="Yes"/>
    <s v="Yes"/>
    <s v="Yes"/>
    <x v="0"/>
    <x v="1"/>
    <x v="2"/>
    <x v="0"/>
    <x v="3"/>
    <x v="526"/>
    <x v="1"/>
    <n v="4805.6499999999996"/>
    <x v="0"/>
  </r>
  <r>
    <s v="6439-Gtpca"/>
    <x v="0"/>
    <x v="0"/>
    <x v="1"/>
    <x v="0"/>
    <x v="3"/>
    <x v="1"/>
    <x v="2"/>
    <x v="1"/>
    <s v="No"/>
    <s v="No"/>
    <s v="Yes"/>
    <s v="Yes"/>
    <x v="0"/>
    <x v="0"/>
    <x v="0"/>
    <x v="0"/>
    <x v="0"/>
    <x v="527"/>
    <x v="2"/>
    <n v="3941.7"/>
    <x v="1"/>
  </r>
  <r>
    <s v="6621-Yobki"/>
    <x v="1"/>
    <x v="0"/>
    <x v="1"/>
    <x v="0"/>
    <x v="24"/>
    <x v="1"/>
    <x v="1"/>
    <x v="2"/>
    <s v="No Internet Service"/>
    <s v="No Internet Service"/>
    <s v="No Internet Service"/>
    <s v="No Internet Service"/>
    <x v="2"/>
    <x v="2"/>
    <x v="0"/>
    <x v="1"/>
    <x v="1"/>
    <x v="477"/>
    <x v="0"/>
    <n v="92.75"/>
    <x v="0"/>
  </r>
  <r>
    <s v="1216-Jwvux"/>
    <x v="1"/>
    <x v="0"/>
    <x v="0"/>
    <x v="1"/>
    <x v="13"/>
    <x v="1"/>
    <x v="1"/>
    <x v="1"/>
    <s v="No"/>
    <s v="Yes"/>
    <s v="No"/>
    <s v="No"/>
    <x v="0"/>
    <x v="0"/>
    <x v="0"/>
    <x v="0"/>
    <x v="0"/>
    <x v="528"/>
    <x v="1"/>
    <n v="1901.05"/>
    <x v="0"/>
  </r>
  <r>
    <s v="7564-Ghcvb"/>
    <x v="0"/>
    <x v="0"/>
    <x v="0"/>
    <x v="1"/>
    <x v="21"/>
    <x v="1"/>
    <x v="2"/>
    <x v="1"/>
    <s v="Yes"/>
    <s v="No"/>
    <s v="No"/>
    <s v="No"/>
    <x v="0"/>
    <x v="0"/>
    <x v="2"/>
    <x v="1"/>
    <x v="2"/>
    <x v="529"/>
    <x v="1"/>
    <n v="5730.7"/>
    <x v="0"/>
  </r>
  <r>
    <s v="1173-Noeyg"/>
    <x v="0"/>
    <x v="0"/>
    <x v="0"/>
    <x v="0"/>
    <x v="23"/>
    <x v="1"/>
    <x v="2"/>
    <x v="1"/>
    <s v="No"/>
    <s v="No"/>
    <s v="Yes"/>
    <s v="No"/>
    <x v="0"/>
    <x v="1"/>
    <x v="0"/>
    <x v="1"/>
    <x v="2"/>
    <x v="530"/>
    <x v="2"/>
    <n v="2423.4"/>
    <x v="0"/>
  </r>
  <r>
    <s v="7595-Ehcdl"/>
    <x v="1"/>
    <x v="0"/>
    <x v="0"/>
    <x v="1"/>
    <x v="48"/>
    <x v="0"/>
    <x v="0"/>
    <x v="0"/>
    <s v="No"/>
    <s v="No"/>
    <s v="Yes"/>
    <s v="No"/>
    <x v="1"/>
    <x v="1"/>
    <x v="0"/>
    <x v="1"/>
    <x v="3"/>
    <x v="196"/>
    <x v="0"/>
    <n v="1653.45"/>
    <x v="0"/>
  </r>
  <r>
    <s v="6647-Zedxt"/>
    <x v="0"/>
    <x v="0"/>
    <x v="1"/>
    <x v="0"/>
    <x v="19"/>
    <x v="1"/>
    <x v="2"/>
    <x v="1"/>
    <s v="No"/>
    <s v="Yes"/>
    <s v="Yes"/>
    <s v="Yes"/>
    <x v="1"/>
    <x v="1"/>
    <x v="1"/>
    <x v="1"/>
    <x v="3"/>
    <x v="531"/>
    <x v="2"/>
    <n v="3327.05"/>
    <x v="0"/>
  </r>
  <r>
    <s v="2521-Npuzr"/>
    <x v="1"/>
    <x v="0"/>
    <x v="0"/>
    <x v="0"/>
    <x v="27"/>
    <x v="1"/>
    <x v="1"/>
    <x v="1"/>
    <s v="Yes"/>
    <s v="Yes"/>
    <s v="Yes"/>
    <s v="Yes"/>
    <x v="0"/>
    <x v="1"/>
    <x v="2"/>
    <x v="1"/>
    <x v="3"/>
    <x v="532"/>
    <x v="2"/>
    <n v="7085.5"/>
    <x v="0"/>
  </r>
  <r>
    <s v="1307-Tvufb"/>
    <x v="1"/>
    <x v="1"/>
    <x v="1"/>
    <x v="0"/>
    <x v="41"/>
    <x v="1"/>
    <x v="2"/>
    <x v="1"/>
    <s v="No"/>
    <s v="Yes"/>
    <s v="No"/>
    <s v="No"/>
    <x v="0"/>
    <x v="0"/>
    <x v="0"/>
    <x v="0"/>
    <x v="2"/>
    <x v="75"/>
    <x v="1"/>
    <n v="3344.1"/>
    <x v="0"/>
  </r>
  <r>
    <s v="7503-Mioga"/>
    <x v="0"/>
    <x v="1"/>
    <x v="0"/>
    <x v="0"/>
    <x v="21"/>
    <x v="1"/>
    <x v="2"/>
    <x v="0"/>
    <s v="Yes"/>
    <s v="Yes"/>
    <s v="Yes"/>
    <s v="Yes"/>
    <x v="1"/>
    <x v="1"/>
    <x v="2"/>
    <x v="0"/>
    <x v="2"/>
    <x v="107"/>
    <x v="2"/>
    <n v="6697.35"/>
    <x v="0"/>
  </r>
  <r>
    <s v="4381-Mhqdc"/>
    <x v="0"/>
    <x v="0"/>
    <x v="1"/>
    <x v="0"/>
    <x v="20"/>
    <x v="1"/>
    <x v="2"/>
    <x v="0"/>
    <s v="Yes"/>
    <s v="No"/>
    <s v="Yes"/>
    <s v="Yes"/>
    <x v="0"/>
    <x v="0"/>
    <x v="2"/>
    <x v="0"/>
    <x v="1"/>
    <x v="210"/>
    <x v="1"/>
    <n v="2879.9"/>
    <x v="0"/>
  </r>
  <r>
    <s v="6923-Jhpmp"/>
    <x v="0"/>
    <x v="0"/>
    <x v="1"/>
    <x v="0"/>
    <x v="2"/>
    <x v="1"/>
    <x v="1"/>
    <x v="1"/>
    <s v="Yes"/>
    <s v="No"/>
    <s v="Yes"/>
    <s v="No"/>
    <x v="0"/>
    <x v="0"/>
    <x v="0"/>
    <x v="0"/>
    <x v="0"/>
    <x v="533"/>
    <x v="1"/>
    <n v="137.1"/>
    <x v="0"/>
  </r>
  <r>
    <s v="5138-Wvkyj"/>
    <x v="1"/>
    <x v="0"/>
    <x v="1"/>
    <x v="0"/>
    <x v="6"/>
    <x v="1"/>
    <x v="2"/>
    <x v="1"/>
    <s v="Yes"/>
    <s v="No"/>
    <s v="No"/>
    <s v="No"/>
    <x v="1"/>
    <x v="1"/>
    <x v="0"/>
    <x v="1"/>
    <x v="0"/>
    <x v="534"/>
    <x v="2"/>
    <n v="1008.55"/>
    <x v="1"/>
  </r>
  <r>
    <s v="4018-Ppndw"/>
    <x v="0"/>
    <x v="0"/>
    <x v="0"/>
    <x v="1"/>
    <x v="59"/>
    <x v="1"/>
    <x v="2"/>
    <x v="2"/>
    <s v="No Internet Service"/>
    <s v="No Internet Service"/>
    <s v="No Internet Service"/>
    <s v="No Internet Service"/>
    <x v="2"/>
    <x v="2"/>
    <x v="2"/>
    <x v="0"/>
    <x v="1"/>
    <x v="172"/>
    <x v="0"/>
    <n v="1551.6"/>
    <x v="0"/>
  </r>
  <r>
    <s v="1635-Fjfcc"/>
    <x v="0"/>
    <x v="0"/>
    <x v="1"/>
    <x v="0"/>
    <x v="24"/>
    <x v="1"/>
    <x v="1"/>
    <x v="0"/>
    <s v="No"/>
    <s v="No"/>
    <s v="No"/>
    <s v="No"/>
    <x v="0"/>
    <x v="0"/>
    <x v="0"/>
    <x v="0"/>
    <x v="3"/>
    <x v="535"/>
    <x v="0"/>
    <n v="202.15"/>
    <x v="0"/>
  </r>
  <r>
    <s v="2499-Ajyua"/>
    <x v="0"/>
    <x v="1"/>
    <x v="0"/>
    <x v="0"/>
    <x v="21"/>
    <x v="1"/>
    <x v="2"/>
    <x v="1"/>
    <s v="No"/>
    <s v="Yes"/>
    <s v="Yes"/>
    <s v="Yes"/>
    <x v="1"/>
    <x v="1"/>
    <x v="2"/>
    <x v="0"/>
    <x v="3"/>
    <x v="536"/>
    <x v="2"/>
    <n v="7882.25"/>
    <x v="0"/>
  </r>
  <r>
    <s v="6919-Elbgl"/>
    <x v="1"/>
    <x v="1"/>
    <x v="0"/>
    <x v="1"/>
    <x v="21"/>
    <x v="1"/>
    <x v="2"/>
    <x v="1"/>
    <s v="Yes"/>
    <s v="Yes"/>
    <s v="Yes"/>
    <s v="Yes"/>
    <x v="1"/>
    <x v="1"/>
    <x v="2"/>
    <x v="0"/>
    <x v="2"/>
    <x v="537"/>
    <x v="2"/>
    <n v="8196.4"/>
    <x v="0"/>
  </r>
  <r>
    <s v="3966-Hrmza"/>
    <x v="0"/>
    <x v="1"/>
    <x v="1"/>
    <x v="0"/>
    <x v="35"/>
    <x v="1"/>
    <x v="1"/>
    <x v="1"/>
    <s v="No"/>
    <s v="No"/>
    <s v="Yes"/>
    <s v="No"/>
    <x v="0"/>
    <x v="0"/>
    <x v="0"/>
    <x v="1"/>
    <x v="1"/>
    <x v="491"/>
    <x v="1"/>
    <n v="202.9"/>
    <x v="0"/>
  </r>
  <r>
    <s v="6425-Jwtdv"/>
    <x v="1"/>
    <x v="0"/>
    <x v="0"/>
    <x v="0"/>
    <x v="43"/>
    <x v="1"/>
    <x v="1"/>
    <x v="2"/>
    <s v="No Internet Service"/>
    <s v="No Internet Service"/>
    <s v="No Internet Service"/>
    <s v="No Internet Service"/>
    <x v="2"/>
    <x v="2"/>
    <x v="2"/>
    <x v="1"/>
    <x v="1"/>
    <x v="261"/>
    <x v="0"/>
    <n v="855.1"/>
    <x v="0"/>
  </r>
  <r>
    <s v="8405-Igqfx"/>
    <x v="0"/>
    <x v="0"/>
    <x v="1"/>
    <x v="0"/>
    <x v="28"/>
    <x v="1"/>
    <x v="1"/>
    <x v="1"/>
    <s v="No"/>
    <s v="No"/>
    <s v="Yes"/>
    <s v="Yes"/>
    <x v="1"/>
    <x v="0"/>
    <x v="1"/>
    <x v="0"/>
    <x v="3"/>
    <x v="19"/>
    <x v="2"/>
    <n v="5817"/>
    <x v="0"/>
  </r>
  <r>
    <s v="8224-Ivvpa"/>
    <x v="0"/>
    <x v="0"/>
    <x v="1"/>
    <x v="0"/>
    <x v="23"/>
    <x v="1"/>
    <x v="1"/>
    <x v="0"/>
    <s v="Yes"/>
    <s v="Yes"/>
    <s v="No"/>
    <s v="No"/>
    <x v="0"/>
    <x v="0"/>
    <x v="0"/>
    <x v="0"/>
    <x v="1"/>
    <x v="538"/>
    <x v="1"/>
    <n v="1652.95"/>
    <x v="0"/>
  </r>
  <r>
    <s v="9477-Lgwqi"/>
    <x v="1"/>
    <x v="0"/>
    <x v="0"/>
    <x v="1"/>
    <x v="27"/>
    <x v="1"/>
    <x v="1"/>
    <x v="0"/>
    <s v="Yes"/>
    <s v="Yes"/>
    <s v="Yes"/>
    <s v="No"/>
    <x v="1"/>
    <x v="1"/>
    <x v="2"/>
    <x v="0"/>
    <x v="3"/>
    <x v="539"/>
    <x v="1"/>
    <n v="5600.15"/>
    <x v="0"/>
  </r>
  <r>
    <s v="1410-Rscmr"/>
    <x v="1"/>
    <x v="0"/>
    <x v="0"/>
    <x v="1"/>
    <x v="40"/>
    <x v="1"/>
    <x v="1"/>
    <x v="0"/>
    <s v="Yes"/>
    <s v="No"/>
    <s v="Yes"/>
    <s v="Yes"/>
    <x v="0"/>
    <x v="1"/>
    <x v="0"/>
    <x v="0"/>
    <x v="3"/>
    <x v="540"/>
    <x v="1"/>
    <n v="515.75"/>
    <x v="0"/>
  </r>
  <r>
    <s v="3115-Czmzd"/>
    <x v="1"/>
    <x v="0"/>
    <x v="1"/>
    <x v="1"/>
    <x v="71"/>
    <x v="1"/>
    <x v="1"/>
    <x v="2"/>
    <s v="No Internet Service"/>
    <s v="No Internet Service"/>
    <s v="No Internet Service"/>
    <s v="No Internet Service"/>
    <x v="2"/>
    <x v="2"/>
    <x v="2"/>
    <x v="1"/>
    <x v="1"/>
    <x v="202"/>
    <x v="0"/>
    <m/>
    <x v="0"/>
  </r>
  <r>
    <s v="0139-Ivfjg"/>
    <x v="0"/>
    <x v="0"/>
    <x v="0"/>
    <x v="0"/>
    <x v="2"/>
    <x v="1"/>
    <x v="1"/>
    <x v="1"/>
    <s v="Yes"/>
    <s v="Yes"/>
    <s v="No"/>
    <s v="No"/>
    <x v="1"/>
    <x v="0"/>
    <x v="0"/>
    <x v="1"/>
    <x v="0"/>
    <x v="459"/>
    <x v="2"/>
    <n v="190.5"/>
    <x v="0"/>
  </r>
  <r>
    <s v="6683-Vlctz"/>
    <x v="1"/>
    <x v="1"/>
    <x v="1"/>
    <x v="0"/>
    <x v="61"/>
    <x v="1"/>
    <x v="2"/>
    <x v="1"/>
    <s v="No"/>
    <s v="No"/>
    <s v="Yes"/>
    <s v="No"/>
    <x v="1"/>
    <x v="1"/>
    <x v="0"/>
    <x v="0"/>
    <x v="0"/>
    <x v="534"/>
    <x v="2"/>
    <n v="1842.8"/>
    <x v="1"/>
  </r>
  <r>
    <s v="5730-Dbdsi"/>
    <x v="1"/>
    <x v="0"/>
    <x v="1"/>
    <x v="0"/>
    <x v="33"/>
    <x v="1"/>
    <x v="1"/>
    <x v="2"/>
    <s v="No Internet Service"/>
    <s v="No Internet Service"/>
    <s v="No Internet Service"/>
    <s v="No Internet Service"/>
    <x v="2"/>
    <x v="2"/>
    <x v="2"/>
    <x v="1"/>
    <x v="2"/>
    <x v="139"/>
    <x v="0"/>
    <n v="1253.8"/>
    <x v="0"/>
  </r>
  <r>
    <s v="0030-Fnxpp"/>
    <x v="0"/>
    <x v="0"/>
    <x v="1"/>
    <x v="0"/>
    <x v="35"/>
    <x v="1"/>
    <x v="1"/>
    <x v="2"/>
    <s v="No Internet Service"/>
    <s v="No Internet Service"/>
    <s v="No Internet Service"/>
    <s v="No Internet Service"/>
    <x v="2"/>
    <x v="2"/>
    <x v="0"/>
    <x v="1"/>
    <x v="1"/>
    <x v="216"/>
    <x v="0"/>
    <n v="57.2"/>
    <x v="0"/>
  </r>
  <r>
    <s v="2189-Wwoew"/>
    <x v="0"/>
    <x v="0"/>
    <x v="1"/>
    <x v="1"/>
    <x v="30"/>
    <x v="1"/>
    <x v="1"/>
    <x v="1"/>
    <s v="No"/>
    <s v="Yes"/>
    <s v="No"/>
    <s v="No"/>
    <x v="0"/>
    <x v="1"/>
    <x v="0"/>
    <x v="0"/>
    <x v="2"/>
    <x v="541"/>
    <x v="2"/>
    <n v="1269.55"/>
    <x v="1"/>
  </r>
  <r>
    <s v="5684-Fjvyr"/>
    <x v="0"/>
    <x v="0"/>
    <x v="0"/>
    <x v="1"/>
    <x v="21"/>
    <x v="1"/>
    <x v="2"/>
    <x v="1"/>
    <s v="Yes"/>
    <s v="Yes"/>
    <s v="No"/>
    <s v="Yes"/>
    <x v="0"/>
    <x v="0"/>
    <x v="2"/>
    <x v="0"/>
    <x v="2"/>
    <x v="459"/>
    <x v="2"/>
    <n v="6563.4"/>
    <x v="0"/>
  </r>
  <r>
    <s v="4013-Guxnd"/>
    <x v="1"/>
    <x v="0"/>
    <x v="1"/>
    <x v="0"/>
    <x v="0"/>
    <x v="1"/>
    <x v="1"/>
    <x v="2"/>
    <s v="No Internet Service"/>
    <s v="No Internet Service"/>
    <s v="No Internet Service"/>
    <s v="No Internet Service"/>
    <x v="2"/>
    <x v="2"/>
    <x v="0"/>
    <x v="1"/>
    <x v="1"/>
    <x v="542"/>
    <x v="0"/>
    <n v="20.8"/>
    <x v="0"/>
  </r>
  <r>
    <s v="1894-Igfsg"/>
    <x v="0"/>
    <x v="0"/>
    <x v="1"/>
    <x v="0"/>
    <x v="5"/>
    <x v="1"/>
    <x v="1"/>
    <x v="1"/>
    <s v="No"/>
    <s v="No"/>
    <s v="No"/>
    <s v="No"/>
    <x v="1"/>
    <x v="1"/>
    <x v="0"/>
    <x v="1"/>
    <x v="0"/>
    <x v="543"/>
    <x v="2"/>
    <n v="1907.85"/>
    <x v="1"/>
  </r>
  <r>
    <s v="7379-Pokdz"/>
    <x v="1"/>
    <x v="0"/>
    <x v="0"/>
    <x v="0"/>
    <x v="35"/>
    <x v="1"/>
    <x v="1"/>
    <x v="1"/>
    <s v="No"/>
    <s v="No"/>
    <s v="No"/>
    <s v="No"/>
    <x v="0"/>
    <x v="0"/>
    <x v="0"/>
    <x v="0"/>
    <x v="0"/>
    <x v="544"/>
    <x v="1"/>
    <n v="208.85"/>
    <x v="1"/>
  </r>
  <r>
    <s v="1266-Nzyui"/>
    <x v="0"/>
    <x v="0"/>
    <x v="0"/>
    <x v="1"/>
    <x v="21"/>
    <x v="1"/>
    <x v="2"/>
    <x v="0"/>
    <s v="Yes"/>
    <s v="No"/>
    <s v="Yes"/>
    <s v="Yes"/>
    <x v="0"/>
    <x v="0"/>
    <x v="2"/>
    <x v="1"/>
    <x v="2"/>
    <x v="89"/>
    <x v="1"/>
    <n v="4758.8"/>
    <x v="0"/>
  </r>
  <r>
    <s v="7969-Ffowg"/>
    <x v="1"/>
    <x v="0"/>
    <x v="0"/>
    <x v="1"/>
    <x v="45"/>
    <x v="1"/>
    <x v="1"/>
    <x v="2"/>
    <s v="No Internet Service"/>
    <s v="No Internet Service"/>
    <s v="No Internet Service"/>
    <s v="No Internet Service"/>
    <x v="2"/>
    <x v="2"/>
    <x v="2"/>
    <x v="1"/>
    <x v="1"/>
    <x v="147"/>
    <x v="0"/>
    <n v="1292.5999999999999"/>
    <x v="0"/>
  </r>
  <r>
    <s v="4718-Dhsmv"/>
    <x v="0"/>
    <x v="0"/>
    <x v="1"/>
    <x v="0"/>
    <x v="26"/>
    <x v="0"/>
    <x v="0"/>
    <x v="0"/>
    <s v="No"/>
    <s v="No"/>
    <s v="No"/>
    <s v="No"/>
    <x v="1"/>
    <x v="0"/>
    <x v="0"/>
    <x v="0"/>
    <x v="1"/>
    <x v="545"/>
    <x v="0"/>
    <n v="363.15"/>
    <x v="0"/>
  </r>
  <r>
    <s v="5175-Wlyxl"/>
    <x v="1"/>
    <x v="0"/>
    <x v="1"/>
    <x v="0"/>
    <x v="5"/>
    <x v="1"/>
    <x v="2"/>
    <x v="1"/>
    <s v="No"/>
    <s v="Yes"/>
    <s v="No"/>
    <s v="No"/>
    <x v="0"/>
    <x v="0"/>
    <x v="0"/>
    <x v="0"/>
    <x v="1"/>
    <x v="546"/>
    <x v="1"/>
    <n v="1600.25"/>
    <x v="0"/>
  </r>
  <r>
    <s v="7817-Omjna"/>
    <x v="1"/>
    <x v="0"/>
    <x v="1"/>
    <x v="0"/>
    <x v="60"/>
    <x v="1"/>
    <x v="1"/>
    <x v="2"/>
    <s v="No Internet Service"/>
    <s v="No Internet Service"/>
    <s v="No Internet Service"/>
    <s v="No Internet Service"/>
    <x v="2"/>
    <x v="2"/>
    <x v="1"/>
    <x v="1"/>
    <x v="2"/>
    <x v="66"/>
    <x v="0"/>
    <n v="275.7"/>
    <x v="0"/>
  </r>
  <r>
    <s v="8728-Skjlr"/>
    <x v="1"/>
    <x v="0"/>
    <x v="1"/>
    <x v="0"/>
    <x v="52"/>
    <x v="1"/>
    <x v="1"/>
    <x v="1"/>
    <s v="No"/>
    <s v="No"/>
    <s v="No"/>
    <s v="Yes"/>
    <x v="0"/>
    <x v="0"/>
    <x v="0"/>
    <x v="0"/>
    <x v="0"/>
    <x v="460"/>
    <x v="1"/>
    <n v="3089.1"/>
    <x v="0"/>
  </r>
  <r>
    <s v="3137-Nyqqi"/>
    <x v="1"/>
    <x v="0"/>
    <x v="0"/>
    <x v="0"/>
    <x v="22"/>
    <x v="1"/>
    <x v="1"/>
    <x v="0"/>
    <s v="Yes"/>
    <s v="Yes"/>
    <s v="No"/>
    <s v="No"/>
    <x v="0"/>
    <x v="1"/>
    <x v="1"/>
    <x v="1"/>
    <x v="1"/>
    <x v="321"/>
    <x v="1"/>
    <n v="1175.5999999999999"/>
    <x v="0"/>
  </r>
  <r>
    <s v="7706-Dznkk"/>
    <x v="1"/>
    <x v="0"/>
    <x v="1"/>
    <x v="0"/>
    <x v="26"/>
    <x v="1"/>
    <x v="1"/>
    <x v="2"/>
    <s v="No Internet Service"/>
    <s v="No Internet Service"/>
    <s v="No Internet Service"/>
    <s v="No Internet Service"/>
    <x v="2"/>
    <x v="2"/>
    <x v="0"/>
    <x v="0"/>
    <x v="3"/>
    <x v="507"/>
    <x v="0"/>
    <n v="237.3"/>
    <x v="0"/>
  </r>
  <r>
    <s v="0236-Hfwsv"/>
    <x v="1"/>
    <x v="0"/>
    <x v="1"/>
    <x v="0"/>
    <x v="30"/>
    <x v="1"/>
    <x v="2"/>
    <x v="1"/>
    <s v="No"/>
    <s v="No"/>
    <s v="No"/>
    <s v="No"/>
    <x v="1"/>
    <x v="1"/>
    <x v="0"/>
    <x v="0"/>
    <x v="0"/>
    <x v="547"/>
    <x v="2"/>
    <n v="1444.65"/>
    <x v="1"/>
  </r>
  <r>
    <s v="3900-Aqphz"/>
    <x v="0"/>
    <x v="0"/>
    <x v="1"/>
    <x v="0"/>
    <x v="0"/>
    <x v="1"/>
    <x v="1"/>
    <x v="2"/>
    <s v="No Internet Service"/>
    <s v="No Internet Service"/>
    <s v="No Internet Service"/>
    <s v="No Internet Service"/>
    <x v="2"/>
    <x v="2"/>
    <x v="0"/>
    <x v="1"/>
    <x v="1"/>
    <x v="147"/>
    <x v="0"/>
    <n v="19.899999999999999"/>
    <x v="1"/>
  </r>
  <r>
    <s v="5842-Pocop"/>
    <x v="0"/>
    <x v="0"/>
    <x v="0"/>
    <x v="0"/>
    <x v="24"/>
    <x v="1"/>
    <x v="1"/>
    <x v="1"/>
    <s v="Yes"/>
    <s v="No"/>
    <s v="Yes"/>
    <s v="No"/>
    <x v="0"/>
    <x v="1"/>
    <x v="0"/>
    <x v="0"/>
    <x v="1"/>
    <x v="548"/>
    <x v="2"/>
    <n v="454.15"/>
    <x v="1"/>
  </r>
  <r>
    <s v="2037-Xjfup"/>
    <x v="1"/>
    <x v="0"/>
    <x v="0"/>
    <x v="0"/>
    <x v="55"/>
    <x v="1"/>
    <x v="1"/>
    <x v="1"/>
    <s v="No"/>
    <s v="No"/>
    <s v="Yes"/>
    <s v="No"/>
    <x v="1"/>
    <x v="1"/>
    <x v="1"/>
    <x v="0"/>
    <x v="0"/>
    <x v="549"/>
    <x v="2"/>
    <n v="3036.75"/>
    <x v="1"/>
  </r>
  <r>
    <s v="8823-Rlpwl"/>
    <x v="0"/>
    <x v="0"/>
    <x v="0"/>
    <x v="0"/>
    <x v="21"/>
    <x v="1"/>
    <x v="2"/>
    <x v="1"/>
    <s v="Yes"/>
    <s v="Yes"/>
    <s v="Yes"/>
    <s v="No"/>
    <x v="1"/>
    <x v="1"/>
    <x v="2"/>
    <x v="0"/>
    <x v="3"/>
    <x v="550"/>
    <x v="2"/>
    <n v="8065.65"/>
    <x v="0"/>
  </r>
  <r>
    <s v="9505-Sqfsw"/>
    <x v="0"/>
    <x v="0"/>
    <x v="0"/>
    <x v="1"/>
    <x v="35"/>
    <x v="0"/>
    <x v="0"/>
    <x v="0"/>
    <s v="No"/>
    <s v="Yes"/>
    <s v="No"/>
    <s v="No"/>
    <x v="0"/>
    <x v="1"/>
    <x v="0"/>
    <x v="1"/>
    <x v="1"/>
    <x v="551"/>
    <x v="0"/>
    <n v="92.5"/>
    <x v="0"/>
  </r>
  <r>
    <s v="7314-Oxenn"/>
    <x v="1"/>
    <x v="0"/>
    <x v="1"/>
    <x v="0"/>
    <x v="2"/>
    <x v="1"/>
    <x v="2"/>
    <x v="1"/>
    <s v="No"/>
    <s v="Yes"/>
    <s v="No"/>
    <s v="No"/>
    <x v="0"/>
    <x v="0"/>
    <x v="0"/>
    <x v="0"/>
    <x v="0"/>
    <x v="552"/>
    <x v="1"/>
    <n v="184.65"/>
    <x v="1"/>
  </r>
  <r>
    <s v="3758-Ckoql"/>
    <x v="0"/>
    <x v="0"/>
    <x v="0"/>
    <x v="0"/>
    <x v="64"/>
    <x v="1"/>
    <x v="2"/>
    <x v="1"/>
    <s v="Yes"/>
    <s v="Yes"/>
    <s v="Yes"/>
    <s v="Yes"/>
    <x v="0"/>
    <x v="1"/>
    <x v="1"/>
    <x v="0"/>
    <x v="3"/>
    <x v="553"/>
    <x v="2"/>
    <n v="6152.3"/>
    <x v="0"/>
  </r>
  <r>
    <s v="0322-Chqru"/>
    <x v="1"/>
    <x v="0"/>
    <x v="1"/>
    <x v="0"/>
    <x v="2"/>
    <x v="1"/>
    <x v="1"/>
    <x v="0"/>
    <s v="No"/>
    <s v="No"/>
    <s v="No"/>
    <s v="No"/>
    <x v="0"/>
    <x v="0"/>
    <x v="0"/>
    <x v="1"/>
    <x v="0"/>
    <x v="520"/>
    <x v="0"/>
    <n v="89.5"/>
    <x v="1"/>
  </r>
  <r>
    <s v="5676-Cflyy"/>
    <x v="1"/>
    <x v="0"/>
    <x v="0"/>
    <x v="1"/>
    <x v="16"/>
    <x v="1"/>
    <x v="1"/>
    <x v="0"/>
    <s v="No"/>
    <s v="Yes"/>
    <s v="No"/>
    <s v="Yes"/>
    <x v="1"/>
    <x v="1"/>
    <x v="2"/>
    <x v="0"/>
    <x v="3"/>
    <x v="554"/>
    <x v="1"/>
    <n v="5154.5"/>
    <x v="0"/>
  </r>
  <r>
    <s v="7521-Afhab"/>
    <x v="0"/>
    <x v="0"/>
    <x v="0"/>
    <x v="1"/>
    <x v="24"/>
    <x v="1"/>
    <x v="1"/>
    <x v="0"/>
    <s v="No"/>
    <s v="No"/>
    <s v="No"/>
    <s v="No"/>
    <x v="0"/>
    <x v="0"/>
    <x v="0"/>
    <x v="1"/>
    <x v="1"/>
    <x v="271"/>
    <x v="0"/>
    <n v="220.45"/>
    <x v="0"/>
  </r>
  <r>
    <s v="0285-Inhln"/>
    <x v="1"/>
    <x v="0"/>
    <x v="0"/>
    <x v="1"/>
    <x v="23"/>
    <x v="1"/>
    <x v="1"/>
    <x v="0"/>
    <s v="Yes"/>
    <s v="Yes"/>
    <s v="No"/>
    <s v="No"/>
    <x v="0"/>
    <x v="0"/>
    <x v="0"/>
    <x v="0"/>
    <x v="3"/>
    <x v="325"/>
    <x v="1"/>
    <n v="1510.3"/>
    <x v="0"/>
  </r>
  <r>
    <s v="4678-Dvqeo"/>
    <x v="0"/>
    <x v="0"/>
    <x v="1"/>
    <x v="0"/>
    <x v="0"/>
    <x v="1"/>
    <x v="1"/>
    <x v="0"/>
    <s v="No"/>
    <s v="No"/>
    <s v="No"/>
    <s v="Yes"/>
    <x v="0"/>
    <x v="0"/>
    <x v="0"/>
    <x v="0"/>
    <x v="0"/>
    <x v="555"/>
    <x v="1"/>
    <n v="52.2"/>
    <x v="1"/>
  </r>
  <r>
    <s v="5125-Cndsp"/>
    <x v="1"/>
    <x v="0"/>
    <x v="1"/>
    <x v="1"/>
    <x v="28"/>
    <x v="0"/>
    <x v="0"/>
    <x v="0"/>
    <s v="Yes"/>
    <s v="Yes"/>
    <s v="No"/>
    <s v="Yes"/>
    <x v="0"/>
    <x v="0"/>
    <x v="1"/>
    <x v="0"/>
    <x v="2"/>
    <x v="556"/>
    <x v="0"/>
    <n v="2588.9499999999998"/>
    <x v="0"/>
  </r>
  <r>
    <s v="0691-Ifbqw"/>
    <x v="0"/>
    <x v="1"/>
    <x v="1"/>
    <x v="0"/>
    <x v="25"/>
    <x v="1"/>
    <x v="2"/>
    <x v="1"/>
    <s v="Yes"/>
    <s v="Yes"/>
    <s v="Yes"/>
    <s v="No"/>
    <x v="1"/>
    <x v="1"/>
    <x v="1"/>
    <x v="0"/>
    <x v="0"/>
    <x v="96"/>
    <x v="2"/>
    <n v="4874.8"/>
    <x v="1"/>
  </r>
  <r>
    <s v="4992-Ltjne"/>
    <x v="1"/>
    <x v="0"/>
    <x v="0"/>
    <x v="1"/>
    <x v="21"/>
    <x v="1"/>
    <x v="2"/>
    <x v="0"/>
    <s v="Yes"/>
    <s v="No"/>
    <s v="No"/>
    <s v="No"/>
    <x v="0"/>
    <x v="0"/>
    <x v="2"/>
    <x v="1"/>
    <x v="2"/>
    <x v="25"/>
    <x v="1"/>
    <n v="3983.6"/>
    <x v="0"/>
  </r>
  <r>
    <s v="2202-Outmo"/>
    <x v="0"/>
    <x v="0"/>
    <x v="0"/>
    <x v="0"/>
    <x v="1"/>
    <x v="1"/>
    <x v="2"/>
    <x v="0"/>
    <s v="Yes"/>
    <s v="No"/>
    <s v="No"/>
    <s v="Yes"/>
    <x v="0"/>
    <x v="0"/>
    <x v="0"/>
    <x v="0"/>
    <x v="2"/>
    <x v="557"/>
    <x v="1"/>
    <n v="2003.6"/>
    <x v="0"/>
  </r>
  <r>
    <s v="0810-Bdhaw"/>
    <x v="0"/>
    <x v="0"/>
    <x v="0"/>
    <x v="1"/>
    <x v="65"/>
    <x v="1"/>
    <x v="2"/>
    <x v="0"/>
    <s v="Yes"/>
    <s v="Yes"/>
    <s v="No"/>
    <s v="No"/>
    <x v="1"/>
    <x v="1"/>
    <x v="1"/>
    <x v="1"/>
    <x v="0"/>
    <x v="558"/>
    <x v="1"/>
    <n v="1832.4"/>
    <x v="0"/>
  </r>
  <r>
    <s v="0229-Lfjaf"/>
    <x v="1"/>
    <x v="0"/>
    <x v="1"/>
    <x v="0"/>
    <x v="21"/>
    <x v="1"/>
    <x v="2"/>
    <x v="0"/>
    <s v="Yes"/>
    <s v="Yes"/>
    <s v="Yes"/>
    <s v="Yes"/>
    <x v="0"/>
    <x v="0"/>
    <x v="2"/>
    <x v="1"/>
    <x v="2"/>
    <x v="482"/>
    <x v="1"/>
    <n v="4908.25"/>
    <x v="0"/>
  </r>
  <r>
    <s v="7131-Zqznk"/>
    <x v="0"/>
    <x v="0"/>
    <x v="0"/>
    <x v="1"/>
    <x v="31"/>
    <x v="0"/>
    <x v="0"/>
    <x v="0"/>
    <s v="Yes"/>
    <s v="No"/>
    <s v="Yes"/>
    <s v="Yes"/>
    <x v="1"/>
    <x v="1"/>
    <x v="2"/>
    <x v="1"/>
    <x v="3"/>
    <x v="559"/>
    <x v="1"/>
    <n v="3590.2"/>
    <x v="0"/>
  </r>
  <r>
    <s v="3442-Zhhcc"/>
    <x v="1"/>
    <x v="0"/>
    <x v="1"/>
    <x v="0"/>
    <x v="47"/>
    <x v="1"/>
    <x v="2"/>
    <x v="0"/>
    <s v="Yes"/>
    <s v="Yes"/>
    <s v="Yes"/>
    <s v="No"/>
    <x v="0"/>
    <x v="1"/>
    <x v="1"/>
    <x v="0"/>
    <x v="3"/>
    <x v="560"/>
    <x v="1"/>
    <n v="5023"/>
    <x v="0"/>
  </r>
  <r>
    <s v="5726-Cvnya"/>
    <x v="0"/>
    <x v="0"/>
    <x v="0"/>
    <x v="1"/>
    <x v="4"/>
    <x v="1"/>
    <x v="1"/>
    <x v="2"/>
    <s v="No Internet Service"/>
    <s v="No Internet Service"/>
    <s v="No Internet Service"/>
    <s v="No Internet Service"/>
    <x v="2"/>
    <x v="2"/>
    <x v="2"/>
    <x v="0"/>
    <x v="1"/>
    <x v="216"/>
    <x v="0"/>
    <n v="146.6"/>
    <x v="0"/>
  </r>
  <r>
    <s v="9871-Eleya"/>
    <x v="0"/>
    <x v="0"/>
    <x v="1"/>
    <x v="1"/>
    <x v="1"/>
    <x v="1"/>
    <x v="1"/>
    <x v="0"/>
    <s v="Yes"/>
    <s v="No"/>
    <s v="Yes"/>
    <s v="Yes"/>
    <x v="1"/>
    <x v="0"/>
    <x v="2"/>
    <x v="1"/>
    <x v="3"/>
    <x v="561"/>
    <x v="1"/>
    <n v="2339.3000000000002"/>
    <x v="0"/>
  </r>
  <r>
    <s v="4257-Gaesd"/>
    <x v="0"/>
    <x v="0"/>
    <x v="1"/>
    <x v="0"/>
    <x v="53"/>
    <x v="0"/>
    <x v="0"/>
    <x v="0"/>
    <s v="No"/>
    <s v="No"/>
    <s v="No"/>
    <s v="No"/>
    <x v="1"/>
    <x v="1"/>
    <x v="0"/>
    <x v="1"/>
    <x v="3"/>
    <x v="221"/>
    <x v="0"/>
    <n v="298.7"/>
    <x v="0"/>
  </r>
  <r>
    <s v="5173-Wxoqv"/>
    <x v="1"/>
    <x v="0"/>
    <x v="0"/>
    <x v="0"/>
    <x v="2"/>
    <x v="1"/>
    <x v="1"/>
    <x v="0"/>
    <s v="No"/>
    <s v="Yes"/>
    <s v="No"/>
    <s v="Yes"/>
    <x v="0"/>
    <x v="1"/>
    <x v="0"/>
    <x v="0"/>
    <x v="1"/>
    <x v="562"/>
    <x v="1"/>
    <n v="143.65"/>
    <x v="0"/>
  </r>
  <r>
    <s v="2040-Obmlj"/>
    <x v="1"/>
    <x v="0"/>
    <x v="1"/>
    <x v="0"/>
    <x v="36"/>
    <x v="1"/>
    <x v="2"/>
    <x v="1"/>
    <s v="No"/>
    <s v="No"/>
    <s v="No"/>
    <s v="Yes"/>
    <x v="0"/>
    <x v="0"/>
    <x v="1"/>
    <x v="1"/>
    <x v="3"/>
    <x v="563"/>
    <x v="1"/>
    <n v="2548.65"/>
    <x v="0"/>
  </r>
  <r>
    <s v="6286-Zhaok"/>
    <x v="0"/>
    <x v="0"/>
    <x v="0"/>
    <x v="1"/>
    <x v="61"/>
    <x v="1"/>
    <x v="2"/>
    <x v="2"/>
    <s v="No Internet Service"/>
    <s v="No Internet Service"/>
    <s v="No Internet Service"/>
    <s v="No Internet Service"/>
    <x v="2"/>
    <x v="2"/>
    <x v="0"/>
    <x v="0"/>
    <x v="2"/>
    <x v="490"/>
    <x v="0"/>
    <n v="507.4"/>
    <x v="0"/>
  </r>
  <r>
    <s v="3807-Xhcjh"/>
    <x v="0"/>
    <x v="0"/>
    <x v="0"/>
    <x v="1"/>
    <x v="0"/>
    <x v="1"/>
    <x v="1"/>
    <x v="2"/>
    <s v="No Internet Service"/>
    <s v="No Internet Service"/>
    <s v="No Internet Service"/>
    <s v="No Internet Service"/>
    <x v="2"/>
    <x v="2"/>
    <x v="0"/>
    <x v="1"/>
    <x v="0"/>
    <x v="187"/>
    <x v="0"/>
    <n v="20"/>
    <x v="0"/>
  </r>
  <r>
    <s v="3009-Jwmpu"/>
    <x v="1"/>
    <x v="0"/>
    <x v="1"/>
    <x v="0"/>
    <x v="8"/>
    <x v="1"/>
    <x v="2"/>
    <x v="1"/>
    <s v="No"/>
    <s v="No"/>
    <s v="Yes"/>
    <s v="No"/>
    <x v="1"/>
    <x v="1"/>
    <x v="1"/>
    <x v="0"/>
    <x v="0"/>
    <x v="102"/>
    <x v="2"/>
    <n v="6125.4"/>
    <x v="1"/>
  </r>
  <r>
    <s v="5671-Rqrlp"/>
    <x v="0"/>
    <x v="1"/>
    <x v="0"/>
    <x v="0"/>
    <x v="27"/>
    <x v="1"/>
    <x v="2"/>
    <x v="1"/>
    <s v="No"/>
    <s v="No"/>
    <s v="No"/>
    <s v="No"/>
    <x v="0"/>
    <x v="0"/>
    <x v="2"/>
    <x v="0"/>
    <x v="3"/>
    <x v="564"/>
    <x v="1"/>
    <n v="5411.4"/>
    <x v="0"/>
  </r>
  <r>
    <s v="1450-Galxr"/>
    <x v="0"/>
    <x v="0"/>
    <x v="1"/>
    <x v="0"/>
    <x v="6"/>
    <x v="1"/>
    <x v="2"/>
    <x v="1"/>
    <s v="No"/>
    <s v="No"/>
    <s v="No"/>
    <s v="Yes"/>
    <x v="1"/>
    <x v="1"/>
    <x v="0"/>
    <x v="0"/>
    <x v="0"/>
    <x v="92"/>
    <x v="2"/>
    <n v="1058.25"/>
    <x v="1"/>
  </r>
  <r>
    <s v="8859-Axjzp"/>
    <x v="1"/>
    <x v="0"/>
    <x v="0"/>
    <x v="1"/>
    <x v="72"/>
    <x v="1"/>
    <x v="2"/>
    <x v="2"/>
    <s v="No Internet Service"/>
    <s v="No Internet Service"/>
    <s v="No Internet Service"/>
    <s v="No Internet Service"/>
    <x v="2"/>
    <x v="2"/>
    <x v="2"/>
    <x v="0"/>
    <x v="1"/>
    <x v="565"/>
    <x v="0"/>
    <n v="903.8"/>
    <x v="0"/>
  </r>
  <r>
    <s v="3174-Akmas"/>
    <x v="0"/>
    <x v="0"/>
    <x v="0"/>
    <x v="0"/>
    <x v="25"/>
    <x v="1"/>
    <x v="1"/>
    <x v="0"/>
    <s v="No"/>
    <s v="Yes"/>
    <s v="No"/>
    <s v="Yes"/>
    <x v="1"/>
    <x v="0"/>
    <x v="2"/>
    <x v="0"/>
    <x v="3"/>
    <x v="562"/>
    <x v="1"/>
    <n v="3009.5"/>
    <x v="0"/>
  </r>
  <r>
    <s v="3138-Bkyav"/>
    <x v="1"/>
    <x v="0"/>
    <x v="1"/>
    <x v="0"/>
    <x v="53"/>
    <x v="1"/>
    <x v="1"/>
    <x v="1"/>
    <s v="No"/>
    <s v="Yes"/>
    <s v="No"/>
    <s v="No"/>
    <x v="1"/>
    <x v="0"/>
    <x v="0"/>
    <x v="0"/>
    <x v="0"/>
    <x v="566"/>
    <x v="2"/>
    <n v="489.45"/>
    <x v="1"/>
  </r>
  <r>
    <s v="9926-Pjhdq"/>
    <x v="0"/>
    <x v="0"/>
    <x v="0"/>
    <x v="1"/>
    <x v="21"/>
    <x v="1"/>
    <x v="2"/>
    <x v="0"/>
    <s v="No"/>
    <s v="No"/>
    <s v="Yes"/>
    <s v="No"/>
    <x v="1"/>
    <x v="1"/>
    <x v="2"/>
    <x v="0"/>
    <x v="2"/>
    <x v="567"/>
    <x v="1"/>
    <n v="5468.45"/>
    <x v="0"/>
  </r>
  <r>
    <s v="7382-Dfjtu"/>
    <x v="1"/>
    <x v="0"/>
    <x v="1"/>
    <x v="0"/>
    <x v="32"/>
    <x v="1"/>
    <x v="1"/>
    <x v="0"/>
    <s v="No"/>
    <s v="No"/>
    <s v="Yes"/>
    <s v="Yes"/>
    <x v="0"/>
    <x v="0"/>
    <x v="0"/>
    <x v="1"/>
    <x v="3"/>
    <x v="18"/>
    <x v="1"/>
    <n v="1058.0999999999999"/>
    <x v="0"/>
  </r>
  <r>
    <s v="2798-Nylmz"/>
    <x v="1"/>
    <x v="0"/>
    <x v="0"/>
    <x v="0"/>
    <x v="16"/>
    <x v="1"/>
    <x v="2"/>
    <x v="1"/>
    <s v="Yes"/>
    <s v="No"/>
    <s v="Yes"/>
    <s v="Yes"/>
    <x v="1"/>
    <x v="1"/>
    <x v="2"/>
    <x v="0"/>
    <x v="3"/>
    <x v="568"/>
    <x v="2"/>
    <n v="7616"/>
    <x v="0"/>
  </r>
  <r>
    <s v="4289-Dtdkw"/>
    <x v="1"/>
    <x v="0"/>
    <x v="0"/>
    <x v="0"/>
    <x v="63"/>
    <x v="1"/>
    <x v="2"/>
    <x v="1"/>
    <s v="No"/>
    <s v="Yes"/>
    <s v="No"/>
    <s v="No"/>
    <x v="1"/>
    <x v="1"/>
    <x v="0"/>
    <x v="0"/>
    <x v="0"/>
    <x v="569"/>
    <x v="2"/>
    <n v="4113.1000000000004"/>
    <x v="1"/>
  </r>
  <r>
    <s v="1820-Tqvev"/>
    <x v="1"/>
    <x v="0"/>
    <x v="1"/>
    <x v="0"/>
    <x v="0"/>
    <x v="1"/>
    <x v="1"/>
    <x v="1"/>
    <s v="No"/>
    <s v="No"/>
    <s v="No"/>
    <s v="No"/>
    <x v="0"/>
    <x v="0"/>
    <x v="0"/>
    <x v="0"/>
    <x v="0"/>
    <x v="363"/>
    <x v="1"/>
    <n v="69.55"/>
    <x v="1"/>
  </r>
  <r>
    <s v="2239-Jalaw"/>
    <x v="1"/>
    <x v="0"/>
    <x v="1"/>
    <x v="0"/>
    <x v="11"/>
    <x v="1"/>
    <x v="2"/>
    <x v="1"/>
    <s v="No"/>
    <s v="Yes"/>
    <s v="Yes"/>
    <s v="No"/>
    <x v="1"/>
    <x v="1"/>
    <x v="1"/>
    <x v="0"/>
    <x v="2"/>
    <x v="570"/>
    <x v="2"/>
    <n v="6017.65"/>
    <x v="1"/>
  </r>
  <r>
    <s v="4853-Rulsv"/>
    <x v="1"/>
    <x v="0"/>
    <x v="1"/>
    <x v="0"/>
    <x v="27"/>
    <x v="1"/>
    <x v="2"/>
    <x v="1"/>
    <s v="Yes"/>
    <s v="No"/>
    <s v="No"/>
    <s v="Yes"/>
    <x v="1"/>
    <x v="1"/>
    <x v="2"/>
    <x v="0"/>
    <x v="3"/>
    <x v="571"/>
    <x v="2"/>
    <n v="7250.15"/>
    <x v="1"/>
  </r>
  <r>
    <s v="8098-Tdcbu"/>
    <x v="0"/>
    <x v="0"/>
    <x v="0"/>
    <x v="0"/>
    <x v="41"/>
    <x v="1"/>
    <x v="2"/>
    <x v="2"/>
    <s v="No Internet Service"/>
    <s v="No Internet Service"/>
    <s v="No Internet Service"/>
    <s v="No Internet Service"/>
    <x v="2"/>
    <x v="2"/>
    <x v="2"/>
    <x v="1"/>
    <x v="0"/>
    <x v="186"/>
    <x v="0"/>
    <n v="1108.2"/>
    <x v="0"/>
  </r>
  <r>
    <s v="3551-Gaegl"/>
    <x v="1"/>
    <x v="0"/>
    <x v="0"/>
    <x v="1"/>
    <x v="1"/>
    <x v="0"/>
    <x v="0"/>
    <x v="0"/>
    <s v="Yes"/>
    <s v="No"/>
    <s v="No"/>
    <s v="No"/>
    <x v="0"/>
    <x v="0"/>
    <x v="1"/>
    <x v="1"/>
    <x v="2"/>
    <x v="164"/>
    <x v="0"/>
    <n v="938.65"/>
    <x v="0"/>
  </r>
  <r>
    <s v="4785-Nkhcx"/>
    <x v="1"/>
    <x v="1"/>
    <x v="1"/>
    <x v="0"/>
    <x v="24"/>
    <x v="1"/>
    <x v="1"/>
    <x v="2"/>
    <s v="No Internet Service"/>
    <s v="No Internet Service"/>
    <s v="No Internet Service"/>
    <s v="No Internet Service"/>
    <x v="2"/>
    <x v="2"/>
    <x v="0"/>
    <x v="1"/>
    <x v="2"/>
    <x v="332"/>
    <x v="0"/>
    <n v="94.15"/>
    <x v="0"/>
  </r>
  <r>
    <s v="3196-Nvxlz"/>
    <x v="0"/>
    <x v="0"/>
    <x v="1"/>
    <x v="0"/>
    <x v="13"/>
    <x v="1"/>
    <x v="2"/>
    <x v="1"/>
    <s v="No"/>
    <s v="No"/>
    <s v="No"/>
    <s v="No"/>
    <x v="1"/>
    <x v="0"/>
    <x v="0"/>
    <x v="0"/>
    <x v="1"/>
    <x v="201"/>
    <x v="2"/>
    <n v="2088.0500000000002"/>
    <x v="0"/>
  </r>
  <r>
    <s v="6275-Yduvo"/>
    <x v="0"/>
    <x v="0"/>
    <x v="1"/>
    <x v="0"/>
    <x v="2"/>
    <x v="1"/>
    <x v="1"/>
    <x v="1"/>
    <s v="No"/>
    <s v="No"/>
    <s v="Yes"/>
    <s v="No"/>
    <x v="0"/>
    <x v="1"/>
    <x v="0"/>
    <x v="0"/>
    <x v="1"/>
    <x v="319"/>
    <x v="2"/>
    <n v="178.7"/>
    <x v="1"/>
  </r>
  <r>
    <s v="0036-Ihmot"/>
    <x v="0"/>
    <x v="0"/>
    <x v="0"/>
    <x v="1"/>
    <x v="49"/>
    <x v="1"/>
    <x v="1"/>
    <x v="1"/>
    <s v="No"/>
    <s v="Yes"/>
    <s v="Yes"/>
    <s v="Yes"/>
    <x v="1"/>
    <x v="1"/>
    <x v="1"/>
    <x v="0"/>
    <x v="2"/>
    <x v="13"/>
    <x v="2"/>
    <n v="5656.75"/>
    <x v="0"/>
  </r>
  <r>
    <s v="0115-Tfert"/>
    <x v="1"/>
    <x v="0"/>
    <x v="0"/>
    <x v="0"/>
    <x v="17"/>
    <x v="1"/>
    <x v="2"/>
    <x v="1"/>
    <s v="No"/>
    <s v="Yes"/>
    <s v="Yes"/>
    <s v="Yes"/>
    <x v="1"/>
    <x v="1"/>
    <x v="0"/>
    <x v="0"/>
    <x v="0"/>
    <x v="572"/>
    <x v="2"/>
    <n v="2317.1"/>
    <x v="1"/>
  </r>
  <r>
    <s v="4178-Egmon"/>
    <x v="1"/>
    <x v="0"/>
    <x v="0"/>
    <x v="0"/>
    <x v="27"/>
    <x v="1"/>
    <x v="2"/>
    <x v="1"/>
    <s v="Yes"/>
    <s v="Yes"/>
    <s v="No"/>
    <s v="Yes"/>
    <x v="0"/>
    <x v="0"/>
    <x v="2"/>
    <x v="0"/>
    <x v="3"/>
    <x v="573"/>
    <x v="2"/>
    <n v="5986.45"/>
    <x v="0"/>
  </r>
  <r>
    <s v="4220-Tinqt"/>
    <x v="0"/>
    <x v="0"/>
    <x v="0"/>
    <x v="0"/>
    <x v="59"/>
    <x v="1"/>
    <x v="2"/>
    <x v="1"/>
    <s v="No"/>
    <s v="No"/>
    <s v="Yes"/>
    <s v="Yes"/>
    <x v="1"/>
    <x v="1"/>
    <x v="0"/>
    <x v="0"/>
    <x v="0"/>
    <x v="38"/>
    <x v="2"/>
    <n v="6751.35"/>
    <x v="0"/>
  </r>
  <r>
    <s v="5318-Ykdpv"/>
    <x v="1"/>
    <x v="0"/>
    <x v="0"/>
    <x v="1"/>
    <x v="29"/>
    <x v="1"/>
    <x v="1"/>
    <x v="0"/>
    <s v="Yes"/>
    <s v="No"/>
    <s v="Yes"/>
    <s v="Yes"/>
    <x v="1"/>
    <x v="1"/>
    <x v="2"/>
    <x v="0"/>
    <x v="3"/>
    <x v="574"/>
    <x v="1"/>
    <n v="3566.6"/>
    <x v="0"/>
  </r>
  <r>
    <s v="7975-Tzmlr"/>
    <x v="1"/>
    <x v="0"/>
    <x v="1"/>
    <x v="0"/>
    <x v="20"/>
    <x v="1"/>
    <x v="2"/>
    <x v="1"/>
    <s v="No"/>
    <s v="Yes"/>
    <s v="Yes"/>
    <s v="No"/>
    <x v="1"/>
    <x v="1"/>
    <x v="1"/>
    <x v="0"/>
    <x v="0"/>
    <x v="575"/>
    <x v="2"/>
    <n v="4889.3"/>
    <x v="0"/>
  </r>
  <r>
    <s v="0295-Qvkpb"/>
    <x v="1"/>
    <x v="0"/>
    <x v="1"/>
    <x v="0"/>
    <x v="24"/>
    <x v="1"/>
    <x v="1"/>
    <x v="0"/>
    <s v="No"/>
    <s v="No"/>
    <s v="Yes"/>
    <s v="Yes"/>
    <x v="1"/>
    <x v="0"/>
    <x v="0"/>
    <x v="0"/>
    <x v="3"/>
    <x v="576"/>
    <x v="1"/>
    <n v="318.10000000000002"/>
    <x v="0"/>
  </r>
  <r>
    <s v="4335-Bsmjs"/>
    <x v="0"/>
    <x v="0"/>
    <x v="1"/>
    <x v="0"/>
    <x v="8"/>
    <x v="1"/>
    <x v="2"/>
    <x v="2"/>
    <s v="No Internet Service"/>
    <s v="No Internet Service"/>
    <s v="No Internet Service"/>
    <s v="No Internet Service"/>
    <x v="2"/>
    <x v="2"/>
    <x v="2"/>
    <x v="0"/>
    <x v="3"/>
    <x v="577"/>
    <x v="0"/>
    <n v="1563.95"/>
    <x v="0"/>
  </r>
  <r>
    <s v="2311-Qymuq"/>
    <x v="0"/>
    <x v="0"/>
    <x v="0"/>
    <x v="1"/>
    <x v="10"/>
    <x v="1"/>
    <x v="1"/>
    <x v="1"/>
    <s v="No"/>
    <s v="Yes"/>
    <s v="Yes"/>
    <s v="No"/>
    <x v="1"/>
    <x v="0"/>
    <x v="0"/>
    <x v="0"/>
    <x v="3"/>
    <x v="578"/>
    <x v="2"/>
    <n v="1430.25"/>
    <x v="1"/>
  </r>
  <r>
    <s v="3643-Ahcfp"/>
    <x v="1"/>
    <x v="1"/>
    <x v="0"/>
    <x v="0"/>
    <x v="40"/>
    <x v="1"/>
    <x v="2"/>
    <x v="1"/>
    <s v="No"/>
    <s v="No"/>
    <s v="No"/>
    <s v="No"/>
    <x v="1"/>
    <x v="1"/>
    <x v="0"/>
    <x v="0"/>
    <x v="2"/>
    <x v="327"/>
    <x v="2"/>
    <n v="644.35"/>
    <x v="1"/>
  </r>
  <r>
    <s v="9146-Jriox"/>
    <x v="0"/>
    <x v="0"/>
    <x v="0"/>
    <x v="1"/>
    <x v="60"/>
    <x v="1"/>
    <x v="2"/>
    <x v="2"/>
    <s v="No Internet Service"/>
    <s v="No Internet Service"/>
    <s v="No Internet Service"/>
    <s v="No Internet Service"/>
    <x v="2"/>
    <x v="2"/>
    <x v="0"/>
    <x v="1"/>
    <x v="1"/>
    <x v="490"/>
    <x v="0"/>
    <n v="372.45"/>
    <x v="0"/>
  </r>
  <r>
    <s v="3104-Owcgk"/>
    <x v="1"/>
    <x v="0"/>
    <x v="0"/>
    <x v="1"/>
    <x v="31"/>
    <x v="1"/>
    <x v="1"/>
    <x v="1"/>
    <s v="No"/>
    <s v="Yes"/>
    <s v="Yes"/>
    <s v="No"/>
    <x v="1"/>
    <x v="0"/>
    <x v="1"/>
    <x v="1"/>
    <x v="0"/>
    <x v="579"/>
    <x v="2"/>
    <n v="5453.4"/>
    <x v="1"/>
  </r>
  <r>
    <s v="5337-Iiwkz"/>
    <x v="1"/>
    <x v="0"/>
    <x v="0"/>
    <x v="1"/>
    <x v="1"/>
    <x v="0"/>
    <x v="0"/>
    <x v="0"/>
    <s v="No"/>
    <s v="No"/>
    <s v="Yes"/>
    <s v="Yes"/>
    <x v="1"/>
    <x v="0"/>
    <x v="0"/>
    <x v="0"/>
    <x v="0"/>
    <x v="245"/>
    <x v="0"/>
    <n v="1442.6"/>
    <x v="0"/>
  </r>
  <r>
    <s v="9101-Bwfss"/>
    <x v="0"/>
    <x v="0"/>
    <x v="0"/>
    <x v="0"/>
    <x v="37"/>
    <x v="1"/>
    <x v="2"/>
    <x v="1"/>
    <s v="Yes"/>
    <s v="Yes"/>
    <s v="No"/>
    <s v="Yes"/>
    <x v="1"/>
    <x v="1"/>
    <x v="1"/>
    <x v="1"/>
    <x v="0"/>
    <x v="568"/>
    <x v="2"/>
    <n v="5610.7"/>
    <x v="1"/>
  </r>
  <r>
    <s v="9650-Vbuog"/>
    <x v="1"/>
    <x v="0"/>
    <x v="0"/>
    <x v="1"/>
    <x v="46"/>
    <x v="1"/>
    <x v="2"/>
    <x v="2"/>
    <s v="No Internet Service"/>
    <s v="No Internet Service"/>
    <s v="No Internet Service"/>
    <s v="No Internet Service"/>
    <x v="2"/>
    <x v="2"/>
    <x v="2"/>
    <x v="1"/>
    <x v="3"/>
    <x v="364"/>
    <x v="0"/>
    <n v="963.95"/>
    <x v="0"/>
  </r>
  <r>
    <s v="3487-Earat"/>
    <x v="0"/>
    <x v="0"/>
    <x v="0"/>
    <x v="1"/>
    <x v="27"/>
    <x v="1"/>
    <x v="1"/>
    <x v="0"/>
    <s v="Yes"/>
    <s v="Yes"/>
    <s v="Yes"/>
    <s v="Yes"/>
    <x v="0"/>
    <x v="1"/>
    <x v="1"/>
    <x v="1"/>
    <x v="3"/>
    <x v="580"/>
    <x v="1"/>
    <n v="5222.3"/>
    <x v="0"/>
  </r>
  <r>
    <s v="2672-Tgeff"/>
    <x v="0"/>
    <x v="0"/>
    <x v="0"/>
    <x v="1"/>
    <x v="50"/>
    <x v="1"/>
    <x v="2"/>
    <x v="1"/>
    <s v="No"/>
    <s v="Yes"/>
    <s v="No"/>
    <s v="No"/>
    <x v="1"/>
    <x v="0"/>
    <x v="0"/>
    <x v="0"/>
    <x v="0"/>
    <x v="581"/>
    <x v="2"/>
    <n v="3340.55"/>
    <x v="0"/>
  </r>
  <r>
    <s v="9231-Zjyam"/>
    <x v="0"/>
    <x v="1"/>
    <x v="1"/>
    <x v="0"/>
    <x v="54"/>
    <x v="1"/>
    <x v="1"/>
    <x v="1"/>
    <s v="No"/>
    <s v="No"/>
    <s v="No"/>
    <s v="No"/>
    <x v="1"/>
    <x v="0"/>
    <x v="0"/>
    <x v="0"/>
    <x v="0"/>
    <x v="546"/>
    <x v="1"/>
    <n v="292.8"/>
    <x v="1"/>
  </r>
  <r>
    <s v="4250-Waroz"/>
    <x v="1"/>
    <x v="1"/>
    <x v="0"/>
    <x v="1"/>
    <x v="31"/>
    <x v="1"/>
    <x v="2"/>
    <x v="1"/>
    <s v="Yes"/>
    <s v="Yes"/>
    <s v="No"/>
    <s v="No"/>
    <x v="0"/>
    <x v="1"/>
    <x v="0"/>
    <x v="0"/>
    <x v="0"/>
    <x v="582"/>
    <x v="2"/>
    <n v="5774.55"/>
    <x v="0"/>
  </r>
  <r>
    <s v="8184-Wmofi"/>
    <x v="1"/>
    <x v="0"/>
    <x v="0"/>
    <x v="1"/>
    <x v="8"/>
    <x v="1"/>
    <x v="1"/>
    <x v="0"/>
    <s v="Yes"/>
    <s v="No"/>
    <s v="Yes"/>
    <s v="Yes"/>
    <x v="0"/>
    <x v="1"/>
    <x v="1"/>
    <x v="1"/>
    <x v="3"/>
    <x v="583"/>
    <x v="1"/>
    <n v="4487.3"/>
    <x v="0"/>
  </r>
  <r>
    <s v="6982-Sshfk"/>
    <x v="1"/>
    <x v="0"/>
    <x v="1"/>
    <x v="0"/>
    <x v="0"/>
    <x v="1"/>
    <x v="1"/>
    <x v="0"/>
    <s v="No"/>
    <s v="No"/>
    <s v="No"/>
    <s v="No"/>
    <x v="0"/>
    <x v="0"/>
    <x v="0"/>
    <x v="1"/>
    <x v="1"/>
    <x v="584"/>
    <x v="0"/>
    <n v="44.4"/>
    <x v="1"/>
  </r>
  <r>
    <s v="6092-Qzvpp"/>
    <x v="1"/>
    <x v="0"/>
    <x v="1"/>
    <x v="0"/>
    <x v="51"/>
    <x v="1"/>
    <x v="1"/>
    <x v="0"/>
    <s v="Yes"/>
    <s v="No"/>
    <s v="Yes"/>
    <s v="Yes"/>
    <x v="1"/>
    <x v="1"/>
    <x v="0"/>
    <x v="0"/>
    <x v="3"/>
    <x v="64"/>
    <x v="1"/>
    <n v="2854.95"/>
    <x v="0"/>
  </r>
  <r>
    <s v="4625-Lamob"/>
    <x v="1"/>
    <x v="0"/>
    <x v="1"/>
    <x v="0"/>
    <x v="66"/>
    <x v="1"/>
    <x v="1"/>
    <x v="2"/>
    <s v="No Internet Service"/>
    <s v="No Internet Service"/>
    <s v="No Internet Service"/>
    <s v="No Internet Service"/>
    <x v="2"/>
    <x v="2"/>
    <x v="2"/>
    <x v="1"/>
    <x v="3"/>
    <x v="66"/>
    <x v="0"/>
    <n v="905.55"/>
    <x v="0"/>
  </r>
  <r>
    <s v="0727-Bmplr"/>
    <x v="0"/>
    <x v="1"/>
    <x v="1"/>
    <x v="0"/>
    <x v="49"/>
    <x v="1"/>
    <x v="2"/>
    <x v="1"/>
    <s v="No"/>
    <s v="No"/>
    <s v="Yes"/>
    <s v="No"/>
    <x v="1"/>
    <x v="1"/>
    <x v="1"/>
    <x v="0"/>
    <x v="0"/>
    <x v="585"/>
    <x v="2"/>
    <n v="5509.3"/>
    <x v="1"/>
  </r>
  <r>
    <s v="0392-Bziuw"/>
    <x v="0"/>
    <x v="0"/>
    <x v="0"/>
    <x v="0"/>
    <x v="21"/>
    <x v="1"/>
    <x v="2"/>
    <x v="1"/>
    <s v="Yes"/>
    <s v="No"/>
    <s v="Yes"/>
    <s v="No"/>
    <x v="1"/>
    <x v="1"/>
    <x v="2"/>
    <x v="0"/>
    <x v="3"/>
    <x v="228"/>
    <x v="2"/>
    <n v="7589.8"/>
    <x v="0"/>
  </r>
  <r>
    <s v="1038-Zagbi"/>
    <x v="0"/>
    <x v="0"/>
    <x v="0"/>
    <x v="1"/>
    <x v="18"/>
    <x v="1"/>
    <x v="1"/>
    <x v="2"/>
    <s v="No Internet Service"/>
    <s v="No Internet Service"/>
    <s v="No Internet Service"/>
    <s v="No Internet Service"/>
    <x v="2"/>
    <x v="2"/>
    <x v="1"/>
    <x v="1"/>
    <x v="2"/>
    <x v="21"/>
    <x v="0"/>
    <n v="229.6"/>
    <x v="1"/>
  </r>
  <r>
    <s v="6549-Nndyt"/>
    <x v="0"/>
    <x v="0"/>
    <x v="1"/>
    <x v="0"/>
    <x v="9"/>
    <x v="0"/>
    <x v="0"/>
    <x v="0"/>
    <s v="Yes"/>
    <s v="No"/>
    <s v="No"/>
    <s v="No"/>
    <x v="0"/>
    <x v="0"/>
    <x v="0"/>
    <x v="0"/>
    <x v="2"/>
    <x v="586"/>
    <x v="0"/>
    <n v="394.1"/>
    <x v="0"/>
  </r>
  <r>
    <s v="3027-Ztdho"/>
    <x v="1"/>
    <x v="0"/>
    <x v="1"/>
    <x v="0"/>
    <x v="0"/>
    <x v="1"/>
    <x v="1"/>
    <x v="1"/>
    <s v="No"/>
    <s v="No"/>
    <s v="No"/>
    <s v="No"/>
    <x v="1"/>
    <x v="1"/>
    <x v="0"/>
    <x v="0"/>
    <x v="0"/>
    <x v="58"/>
    <x v="2"/>
    <n v="89.9"/>
    <x v="1"/>
  </r>
  <r>
    <s v="0422-Ohqhq"/>
    <x v="0"/>
    <x v="0"/>
    <x v="0"/>
    <x v="1"/>
    <x v="30"/>
    <x v="1"/>
    <x v="1"/>
    <x v="2"/>
    <s v="No Internet Service"/>
    <s v="No Internet Service"/>
    <s v="No Internet Service"/>
    <s v="No Internet Service"/>
    <x v="2"/>
    <x v="2"/>
    <x v="1"/>
    <x v="1"/>
    <x v="1"/>
    <x v="155"/>
    <x v="0"/>
    <n v="295.95"/>
    <x v="0"/>
  </r>
  <r>
    <s v="6916-Hijse"/>
    <x v="0"/>
    <x v="0"/>
    <x v="1"/>
    <x v="0"/>
    <x v="45"/>
    <x v="1"/>
    <x v="1"/>
    <x v="0"/>
    <s v="Yes"/>
    <s v="Yes"/>
    <s v="Yes"/>
    <s v="Yes"/>
    <x v="1"/>
    <x v="1"/>
    <x v="2"/>
    <x v="0"/>
    <x v="2"/>
    <x v="587"/>
    <x v="2"/>
    <n v="5459.2"/>
    <x v="0"/>
  </r>
  <r>
    <s v="2316-Esmls"/>
    <x v="0"/>
    <x v="0"/>
    <x v="0"/>
    <x v="1"/>
    <x v="18"/>
    <x v="0"/>
    <x v="0"/>
    <x v="0"/>
    <s v="Yes"/>
    <s v="No"/>
    <s v="No"/>
    <s v="Yes"/>
    <x v="0"/>
    <x v="0"/>
    <x v="1"/>
    <x v="1"/>
    <x v="3"/>
    <x v="588"/>
    <x v="0"/>
    <n v="444.75"/>
    <x v="0"/>
  </r>
  <r>
    <s v="9778-Ogkqz"/>
    <x v="1"/>
    <x v="0"/>
    <x v="0"/>
    <x v="0"/>
    <x v="21"/>
    <x v="1"/>
    <x v="2"/>
    <x v="0"/>
    <s v="Yes"/>
    <s v="Yes"/>
    <s v="Yes"/>
    <s v="Yes"/>
    <x v="1"/>
    <x v="1"/>
    <x v="2"/>
    <x v="0"/>
    <x v="3"/>
    <x v="589"/>
    <x v="2"/>
    <n v="6782.15"/>
    <x v="0"/>
  </r>
  <r>
    <s v="7408-Ofwxj"/>
    <x v="0"/>
    <x v="0"/>
    <x v="0"/>
    <x v="1"/>
    <x v="21"/>
    <x v="1"/>
    <x v="2"/>
    <x v="0"/>
    <s v="Yes"/>
    <s v="Yes"/>
    <s v="Yes"/>
    <s v="Yes"/>
    <x v="1"/>
    <x v="1"/>
    <x v="2"/>
    <x v="1"/>
    <x v="3"/>
    <x v="590"/>
    <x v="2"/>
    <n v="6510.45"/>
    <x v="0"/>
  </r>
  <r>
    <s v="6007-Tctst"/>
    <x v="0"/>
    <x v="0"/>
    <x v="0"/>
    <x v="1"/>
    <x v="21"/>
    <x v="1"/>
    <x v="2"/>
    <x v="1"/>
    <s v="Yes"/>
    <s v="Yes"/>
    <s v="Yes"/>
    <s v="Yes"/>
    <x v="1"/>
    <x v="1"/>
    <x v="2"/>
    <x v="0"/>
    <x v="2"/>
    <x v="591"/>
    <x v="2"/>
    <n v="8476.5"/>
    <x v="0"/>
  </r>
  <r>
    <s v="2252-Nknsi"/>
    <x v="1"/>
    <x v="0"/>
    <x v="1"/>
    <x v="1"/>
    <x v="15"/>
    <x v="1"/>
    <x v="2"/>
    <x v="0"/>
    <s v="Yes"/>
    <s v="Yes"/>
    <s v="No"/>
    <s v="Yes"/>
    <x v="1"/>
    <x v="1"/>
    <x v="2"/>
    <x v="0"/>
    <x v="1"/>
    <x v="509"/>
    <x v="2"/>
    <n v="4461.8500000000004"/>
    <x v="0"/>
  </r>
  <r>
    <s v="8713-Igzso"/>
    <x v="1"/>
    <x v="0"/>
    <x v="1"/>
    <x v="0"/>
    <x v="2"/>
    <x v="1"/>
    <x v="2"/>
    <x v="2"/>
    <s v="No Internet Service"/>
    <s v="No Internet Service"/>
    <s v="No Internet Service"/>
    <s v="No Internet Service"/>
    <x v="2"/>
    <x v="2"/>
    <x v="0"/>
    <x v="1"/>
    <x v="1"/>
    <x v="492"/>
    <x v="0"/>
    <n v="62"/>
    <x v="0"/>
  </r>
  <r>
    <s v="7905-Tvxta"/>
    <x v="0"/>
    <x v="0"/>
    <x v="1"/>
    <x v="0"/>
    <x v="24"/>
    <x v="1"/>
    <x v="1"/>
    <x v="0"/>
    <s v="Yes"/>
    <s v="No"/>
    <s v="No"/>
    <s v="Yes"/>
    <x v="1"/>
    <x v="0"/>
    <x v="0"/>
    <x v="0"/>
    <x v="0"/>
    <x v="592"/>
    <x v="1"/>
    <n v="352.65"/>
    <x v="0"/>
  </r>
  <r>
    <s v="7695-Pklcz"/>
    <x v="0"/>
    <x v="0"/>
    <x v="1"/>
    <x v="0"/>
    <x v="47"/>
    <x v="1"/>
    <x v="1"/>
    <x v="2"/>
    <s v="No Internet Service"/>
    <s v="No Internet Service"/>
    <s v="No Internet Service"/>
    <s v="No Internet Service"/>
    <x v="2"/>
    <x v="2"/>
    <x v="2"/>
    <x v="1"/>
    <x v="3"/>
    <x v="289"/>
    <x v="0"/>
    <n v="1424.9"/>
    <x v="0"/>
  </r>
  <r>
    <s v="2382-Bckqj"/>
    <x v="0"/>
    <x v="0"/>
    <x v="1"/>
    <x v="1"/>
    <x v="8"/>
    <x v="1"/>
    <x v="2"/>
    <x v="1"/>
    <s v="No"/>
    <s v="No"/>
    <s v="Yes"/>
    <s v="No"/>
    <x v="1"/>
    <x v="1"/>
    <x v="1"/>
    <x v="0"/>
    <x v="0"/>
    <x v="386"/>
    <x v="2"/>
    <n v="6413.65"/>
    <x v="1"/>
  </r>
  <r>
    <s v="8374-Uulrv"/>
    <x v="1"/>
    <x v="0"/>
    <x v="1"/>
    <x v="0"/>
    <x v="21"/>
    <x v="1"/>
    <x v="2"/>
    <x v="0"/>
    <s v="Yes"/>
    <s v="Yes"/>
    <s v="No"/>
    <s v="Yes"/>
    <x v="1"/>
    <x v="1"/>
    <x v="2"/>
    <x v="1"/>
    <x v="3"/>
    <x v="426"/>
    <x v="2"/>
    <n v="6309.65"/>
    <x v="0"/>
  </r>
  <r>
    <s v="2207-Nhrjk"/>
    <x v="1"/>
    <x v="0"/>
    <x v="1"/>
    <x v="0"/>
    <x v="0"/>
    <x v="1"/>
    <x v="1"/>
    <x v="0"/>
    <s v="No"/>
    <s v="Yes"/>
    <s v="No"/>
    <s v="No"/>
    <x v="0"/>
    <x v="0"/>
    <x v="0"/>
    <x v="1"/>
    <x v="0"/>
    <x v="593"/>
    <x v="0"/>
    <n v="50.8"/>
    <x v="1"/>
  </r>
  <r>
    <s v="3224-Dfqnq"/>
    <x v="0"/>
    <x v="0"/>
    <x v="0"/>
    <x v="0"/>
    <x v="33"/>
    <x v="1"/>
    <x v="2"/>
    <x v="1"/>
    <s v="Yes"/>
    <s v="Yes"/>
    <s v="No"/>
    <s v="Yes"/>
    <x v="0"/>
    <x v="0"/>
    <x v="1"/>
    <x v="1"/>
    <x v="0"/>
    <x v="594"/>
    <x v="2"/>
    <n v="5898.6"/>
    <x v="0"/>
  </r>
  <r>
    <s v="5275-Pmfut"/>
    <x v="1"/>
    <x v="0"/>
    <x v="0"/>
    <x v="1"/>
    <x v="21"/>
    <x v="0"/>
    <x v="0"/>
    <x v="0"/>
    <s v="Yes"/>
    <s v="Yes"/>
    <s v="Yes"/>
    <s v="Yes"/>
    <x v="1"/>
    <x v="1"/>
    <x v="2"/>
    <x v="0"/>
    <x v="3"/>
    <x v="321"/>
    <x v="1"/>
    <n v="4719.75"/>
    <x v="0"/>
  </r>
  <r>
    <s v="4795-Uxvcj"/>
    <x v="1"/>
    <x v="0"/>
    <x v="1"/>
    <x v="0"/>
    <x v="70"/>
    <x v="1"/>
    <x v="1"/>
    <x v="2"/>
    <s v="No Internet Service"/>
    <s v="No Internet Service"/>
    <s v="No Internet Service"/>
    <s v="No Internet Service"/>
    <x v="2"/>
    <x v="2"/>
    <x v="1"/>
    <x v="1"/>
    <x v="3"/>
    <x v="21"/>
    <x v="0"/>
    <n v="457.3"/>
    <x v="0"/>
  </r>
  <r>
    <s v="9777-Iqhwp"/>
    <x v="1"/>
    <x v="0"/>
    <x v="0"/>
    <x v="1"/>
    <x v="38"/>
    <x v="1"/>
    <x v="2"/>
    <x v="1"/>
    <s v="Yes"/>
    <s v="No"/>
    <s v="Yes"/>
    <s v="No"/>
    <x v="0"/>
    <x v="1"/>
    <x v="2"/>
    <x v="1"/>
    <x v="2"/>
    <x v="595"/>
    <x v="2"/>
    <n v="5822.3"/>
    <x v="0"/>
  </r>
  <r>
    <s v="0947-Mugvo"/>
    <x v="1"/>
    <x v="1"/>
    <x v="0"/>
    <x v="0"/>
    <x v="61"/>
    <x v="1"/>
    <x v="1"/>
    <x v="1"/>
    <s v="No"/>
    <s v="Yes"/>
    <s v="No"/>
    <s v="No"/>
    <x v="0"/>
    <x v="0"/>
    <x v="0"/>
    <x v="0"/>
    <x v="0"/>
    <x v="596"/>
    <x v="1"/>
    <n v="1463.5"/>
    <x v="1"/>
  </r>
  <r>
    <s v="9944-Hkvvb"/>
    <x v="0"/>
    <x v="0"/>
    <x v="1"/>
    <x v="0"/>
    <x v="35"/>
    <x v="1"/>
    <x v="1"/>
    <x v="1"/>
    <s v="No"/>
    <s v="Yes"/>
    <s v="No"/>
    <s v="No"/>
    <x v="1"/>
    <x v="1"/>
    <x v="0"/>
    <x v="0"/>
    <x v="0"/>
    <x v="485"/>
    <x v="2"/>
    <n v="307.39999999999998"/>
    <x v="1"/>
  </r>
  <r>
    <s v="4124-Mmetb"/>
    <x v="1"/>
    <x v="0"/>
    <x v="1"/>
    <x v="0"/>
    <x v="5"/>
    <x v="1"/>
    <x v="2"/>
    <x v="1"/>
    <s v="No"/>
    <s v="No"/>
    <s v="No"/>
    <s v="No"/>
    <x v="1"/>
    <x v="1"/>
    <x v="0"/>
    <x v="0"/>
    <x v="3"/>
    <x v="597"/>
    <x v="2"/>
    <n v="2104.5500000000002"/>
    <x v="1"/>
  </r>
  <r>
    <s v="3671-Shrsp"/>
    <x v="1"/>
    <x v="0"/>
    <x v="0"/>
    <x v="0"/>
    <x v="54"/>
    <x v="1"/>
    <x v="1"/>
    <x v="1"/>
    <s v="No"/>
    <s v="No"/>
    <s v="Yes"/>
    <s v="Yes"/>
    <x v="0"/>
    <x v="0"/>
    <x v="0"/>
    <x v="0"/>
    <x v="1"/>
    <x v="264"/>
    <x v="1"/>
    <n v="319.14999999999998"/>
    <x v="1"/>
  </r>
  <r>
    <s v="0979-Mozqi"/>
    <x v="1"/>
    <x v="0"/>
    <x v="0"/>
    <x v="0"/>
    <x v="8"/>
    <x v="0"/>
    <x v="0"/>
    <x v="0"/>
    <s v="No"/>
    <s v="No"/>
    <s v="No"/>
    <s v="Yes"/>
    <x v="1"/>
    <x v="0"/>
    <x v="2"/>
    <x v="0"/>
    <x v="2"/>
    <x v="598"/>
    <x v="0"/>
    <n v="2337.4499999999998"/>
    <x v="0"/>
  </r>
  <r>
    <s v="2732-Isezx"/>
    <x v="0"/>
    <x v="0"/>
    <x v="1"/>
    <x v="0"/>
    <x v="24"/>
    <x v="1"/>
    <x v="1"/>
    <x v="2"/>
    <s v="No Internet Service"/>
    <s v="No Internet Service"/>
    <s v="No Internet Service"/>
    <s v="No Internet Service"/>
    <x v="2"/>
    <x v="2"/>
    <x v="0"/>
    <x v="0"/>
    <x v="1"/>
    <x v="289"/>
    <x v="0"/>
    <n v="104.3"/>
    <x v="0"/>
  </r>
  <r>
    <s v="3313-Qknkb"/>
    <x v="1"/>
    <x v="0"/>
    <x v="0"/>
    <x v="0"/>
    <x v="64"/>
    <x v="1"/>
    <x v="2"/>
    <x v="1"/>
    <s v="No"/>
    <s v="No"/>
    <s v="No"/>
    <s v="No"/>
    <x v="0"/>
    <x v="1"/>
    <x v="1"/>
    <x v="1"/>
    <x v="0"/>
    <x v="599"/>
    <x v="2"/>
    <n v="5084.6499999999996"/>
    <x v="1"/>
  </r>
  <r>
    <s v="0323-Xwwtn"/>
    <x v="1"/>
    <x v="0"/>
    <x v="1"/>
    <x v="1"/>
    <x v="35"/>
    <x v="1"/>
    <x v="2"/>
    <x v="2"/>
    <s v="No Internet Service"/>
    <s v="No Internet Service"/>
    <s v="No Internet Service"/>
    <s v="No Internet Service"/>
    <x v="2"/>
    <x v="2"/>
    <x v="2"/>
    <x v="0"/>
    <x v="1"/>
    <x v="600"/>
    <x v="0"/>
    <n v="121.25"/>
    <x v="0"/>
  </r>
  <r>
    <s v="1937-Otuky"/>
    <x v="0"/>
    <x v="0"/>
    <x v="0"/>
    <x v="0"/>
    <x v="21"/>
    <x v="1"/>
    <x v="2"/>
    <x v="1"/>
    <s v="Yes"/>
    <s v="No"/>
    <s v="Yes"/>
    <s v="Yes"/>
    <x v="1"/>
    <x v="0"/>
    <x v="2"/>
    <x v="0"/>
    <x v="2"/>
    <x v="601"/>
    <x v="2"/>
    <n v="7015.9"/>
    <x v="0"/>
  </r>
  <r>
    <s v="1573-Lgxba"/>
    <x v="1"/>
    <x v="0"/>
    <x v="0"/>
    <x v="1"/>
    <x v="58"/>
    <x v="1"/>
    <x v="1"/>
    <x v="1"/>
    <s v="No"/>
    <s v="Yes"/>
    <s v="Yes"/>
    <s v="No"/>
    <x v="1"/>
    <x v="1"/>
    <x v="1"/>
    <x v="0"/>
    <x v="3"/>
    <x v="602"/>
    <x v="2"/>
    <n v="5598"/>
    <x v="0"/>
  </r>
  <r>
    <s v="1764-Vuumt"/>
    <x v="1"/>
    <x v="0"/>
    <x v="1"/>
    <x v="1"/>
    <x v="33"/>
    <x v="1"/>
    <x v="1"/>
    <x v="2"/>
    <s v="No Internet Service"/>
    <s v="No Internet Service"/>
    <s v="No Internet Service"/>
    <s v="No Internet Service"/>
    <x v="2"/>
    <x v="2"/>
    <x v="2"/>
    <x v="1"/>
    <x v="3"/>
    <x v="81"/>
    <x v="0"/>
    <n v="1269.0999999999999"/>
    <x v="0"/>
  </r>
  <r>
    <s v="5073-Wxoyn"/>
    <x v="0"/>
    <x v="0"/>
    <x v="1"/>
    <x v="0"/>
    <x v="31"/>
    <x v="0"/>
    <x v="0"/>
    <x v="0"/>
    <s v="No"/>
    <s v="Yes"/>
    <s v="No"/>
    <s v="No"/>
    <x v="1"/>
    <x v="1"/>
    <x v="0"/>
    <x v="0"/>
    <x v="0"/>
    <x v="593"/>
    <x v="0"/>
    <n v="3027.4"/>
    <x v="1"/>
  </r>
  <r>
    <s v="4713-Zburt"/>
    <x v="1"/>
    <x v="0"/>
    <x v="1"/>
    <x v="1"/>
    <x v="3"/>
    <x v="1"/>
    <x v="2"/>
    <x v="1"/>
    <s v="No"/>
    <s v="No"/>
    <s v="Yes"/>
    <s v="No"/>
    <x v="1"/>
    <x v="1"/>
    <x v="2"/>
    <x v="1"/>
    <x v="2"/>
    <x v="395"/>
    <x v="2"/>
    <n v="4634.3500000000004"/>
    <x v="0"/>
  </r>
  <r>
    <s v="3050-Gbush"/>
    <x v="0"/>
    <x v="0"/>
    <x v="1"/>
    <x v="0"/>
    <x v="35"/>
    <x v="0"/>
    <x v="0"/>
    <x v="0"/>
    <s v="No"/>
    <s v="No"/>
    <s v="No"/>
    <s v="No"/>
    <x v="1"/>
    <x v="0"/>
    <x v="0"/>
    <x v="0"/>
    <x v="3"/>
    <x v="603"/>
    <x v="0"/>
    <n v="113.95"/>
    <x v="0"/>
  </r>
  <r>
    <s v="0207-Mdknv"/>
    <x v="0"/>
    <x v="0"/>
    <x v="1"/>
    <x v="0"/>
    <x v="30"/>
    <x v="1"/>
    <x v="1"/>
    <x v="1"/>
    <s v="Yes"/>
    <s v="No"/>
    <s v="Yes"/>
    <s v="Yes"/>
    <x v="1"/>
    <x v="1"/>
    <x v="0"/>
    <x v="1"/>
    <x v="0"/>
    <x v="349"/>
    <x v="2"/>
    <n v="1582.75"/>
    <x v="1"/>
  </r>
  <r>
    <s v="7876-Aehig"/>
    <x v="0"/>
    <x v="0"/>
    <x v="1"/>
    <x v="1"/>
    <x v="69"/>
    <x v="0"/>
    <x v="0"/>
    <x v="0"/>
    <s v="Yes"/>
    <s v="No"/>
    <s v="Yes"/>
    <s v="Yes"/>
    <x v="1"/>
    <x v="1"/>
    <x v="1"/>
    <x v="1"/>
    <x v="2"/>
    <x v="604"/>
    <x v="1"/>
    <n v="3077"/>
    <x v="0"/>
  </r>
  <r>
    <s v="7945-Hlkea"/>
    <x v="0"/>
    <x v="0"/>
    <x v="1"/>
    <x v="0"/>
    <x v="31"/>
    <x v="1"/>
    <x v="2"/>
    <x v="0"/>
    <s v="Yes"/>
    <s v="No"/>
    <s v="Yes"/>
    <s v="Yes"/>
    <x v="0"/>
    <x v="0"/>
    <x v="1"/>
    <x v="1"/>
    <x v="0"/>
    <x v="605"/>
    <x v="1"/>
    <n v="4039.5"/>
    <x v="0"/>
  </r>
  <r>
    <s v="9342-Vnimq"/>
    <x v="1"/>
    <x v="0"/>
    <x v="1"/>
    <x v="0"/>
    <x v="55"/>
    <x v="1"/>
    <x v="2"/>
    <x v="0"/>
    <s v="No"/>
    <s v="Yes"/>
    <s v="No"/>
    <s v="No"/>
    <x v="0"/>
    <x v="0"/>
    <x v="0"/>
    <x v="0"/>
    <x v="2"/>
    <x v="72"/>
    <x v="1"/>
    <n v="1665.2"/>
    <x v="0"/>
  </r>
  <r>
    <s v="9851-Kielu"/>
    <x v="1"/>
    <x v="0"/>
    <x v="1"/>
    <x v="0"/>
    <x v="6"/>
    <x v="1"/>
    <x v="1"/>
    <x v="1"/>
    <s v="Yes"/>
    <s v="Yes"/>
    <s v="Yes"/>
    <s v="Yes"/>
    <x v="1"/>
    <x v="1"/>
    <x v="0"/>
    <x v="0"/>
    <x v="0"/>
    <x v="606"/>
    <x v="2"/>
    <n v="1043.3"/>
    <x v="1"/>
  </r>
  <r>
    <s v="3523-Brguw"/>
    <x v="1"/>
    <x v="1"/>
    <x v="1"/>
    <x v="0"/>
    <x v="70"/>
    <x v="1"/>
    <x v="1"/>
    <x v="2"/>
    <s v="No Internet Service"/>
    <s v="No Internet Service"/>
    <s v="No Internet Service"/>
    <s v="No Internet Service"/>
    <x v="2"/>
    <x v="2"/>
    <x v="1"/>
    <x v="1"/>
    <x v="3"/>
    <x v="170"/>
    <x v="0"/>
    <n v="504.2"/>
    <x v="0"/>
  </r>
  <r>
    <s v="3908-Blsyf"/>
    <x v="0"/>
    <x v="0"/>
    <x v="1"/>
    <x v="0"/>
    <x v="53"/>
    <x v="1"/>
    <x v="1"/>
    <x v="1"/>
    <s v="No"/>
    <s v="No"/>
    <s v="Yes"/>
    <s v="No"/>
    <x v="0"/>
    <x v="1"/>
    <x v="0"/>
    <x v="1"/>
    <x v="0"/>
    <x v="607"/>
    <x v="1"/>
    <n v="497.55"/>
    <x v="1"/>
  </r>
  <r>
    <s v="3199-Npkcn"/>
    <x v="0"/>
    <x v="0"/>
    <x v="0"/>
    <x v="0"/>
    <x v="56"/>
    <x v="1"/>
    <x v="2"/>
    <x v="1"/>
    <s v="Yes"/>
    <s v="No"/>
    <s v="Yes"/>
    <s v="Yes"/>
    <x v="1"/>
    <x v="1"/>
    <x v="1"/>
    <x v="0"/>
    <x v="0"/>
    <x v="608"/>
    <x v="2"/>
    <n v="7511.65"/>
    <x v="0"/>
  </r>
  <r>
    <s v="5170-Ptrka"/>
    <x v="0"/>
    <x v="0"/>
    <x v="0"/>
    <x v="1"/>
    <x v="12"/>
    <x v="0"/>
    <x v="0"/>
    <x v="0"/>
    <s v="Yes"/>
    <s v="No"/>
    <s v="No"/>
    <s v="Yes"/>
    <x v="0"/>
    <x v="0"/>
    <x v="1"/>
    <x v="0"/>
    <x v="3"/>
    <x v="545"/>
    <x v="0"/>
    <n v="1782"/>
    <x v="0"/>
  </r>
  <r>
    <s v="4661-Njeux"/>
    <x v="1"/>
    <x v="0"/>
    <x v="1"/>
    <x v="0"/>
    <x v="0"/>
    <x v="1"/>
    <x v="1"/>
    <x v="2"/>
    <s v="No Internet Service"/>
    <s v="No Internet Service"/>
    <s v="No Internet Service"/>
    <s v="No Internet Service"/>
    <x v="2"/>
    <x v="2"/>
    <x v="0"/>
    <x v="0"/>
    <x v="1"/>
    <x v="332"/>
    <x v="0"/>
    <n v="20.05"/>
    <x v="0"/>
  </r>
  <r>
    <s v="2123-Ageen"/>
    <x v="0"/>
    <x v="1"/>
    <x v="1"/>
    <x v="0"/>
    <x v="40"/>
    <x v="1"/>
    <x v="1"/>
    <x v="1"/>
    <s v="No"/>
    <s v="No"/>
    <s v="Yes"/>
    <s v="No"/>
    <x v="1"/>
    <x v="0"/>
    <x v="0"/>
    <x v="0"/>
    <x v="0"/>
    <x v="609"/>
    <x v="2"/>
    <n v="609.65"/>
    <x v="0"/>
  </r>
  <r>
    <s v="1258-Ymznm"/>
    <x v="0"/>
    <x v="1"/>
    <x v="1"/>
    <x v="0"/>
    <x v="23"/>
    <x v="1"/>
    <x v="2"/>
    <x v="1"/>
    <s v="Yes"/>
    <s v="Yes"/>
    <s v="Yes"/>
    <s v="No"/>
    <x v="1"/>
    <x v="1"/>
    <x v="1"/>
    <x v="0"/>
    <x v="2"/>
    <x v="70"/>
    <x v="2"/>
    <n v="2857.6"/>
    <x v="0"/>
  </r>
  <r>
    <s v="0048-Lumls"/>
    <x v="1"/>
    <x v="0"/>
    <x v="0"/>
    <x v="1"/>
    <x v="50"/>
    <x v="1"/>
    <x v="1"/>
    <x v="1"/>
    <s v="No"/>
    <s v="No"/>
    <s v="No"/>
    <s v="No"/>
    <x v="1"/>
    <x v="1"/>
    <x v="1"/>
    <x v="1"/>
    <x v="3"/>
    <x v="610"/>
    <x v="2"/>
    <n v="3247.55"/>
    <x v="0"/>
  </r>
  <r>
    <s v="7549-Mygpk"/>
    <x v="0"/>
    <x v="0"/>
    <x v="0"/>
    <x v="1"/>
    <x v="28"/>
    <x v="1"/>
    <x v="2"/>
    <x v="1"/>
    <s v="Yes"/>
    <s v="Yes"/>
    <s v="Yes"/>
    <s v="No"/>
    <x v="1"/>
    <x v="0"/>
    <x v="0"/>
    <x v="0"/>
    <x v="0"/>
    <x v="346"/>
    <x v="2"/>
    <n v="6215.35"/>
    <x v="1"/>
  </r>
  <r>
    <s v="5898-Igslp"/>
    <x v="1"/>
    <x v="0"/>
    <x v="0"/>
    <x v="1"/>
    <x v="36"/>
    <x v="1"/>
    <x v="2"/>
    <x v="1"/>
    <s v="Yes"/>
    <s v="No"/>
    <s v="Yes"/>
    <s v="Yes"/>
    <x v="0"/>
    <x v="0"/>
    <x v="0"/>
    <x v="1"/>
    <x v="0"/>
    <x v="611"/>
    <x v="2"/>
    <n v="2823"/>
    <x v="0"/>
  </r>
  <r>
    <s v="3804-Rvtgv"/>
    <x v="1"/>
    <x v="0"/>
    <x v="0"/>
    <x v="1"/>
    <x v="37"/>
    <x v="1"/>
    <x v="2"/>
    <x v="1"/>
    <s v="No"/>
    <s v="Yes"/>
    <s v="Yes"/>
    <s v="No"/>
    <x v="1"/>
    <x v="1"/>
    <x v="0"/>
    <x v="0"/>
    <x v="2"/>
    <x v="612"/>
    <x v="2"/>
    <n v="5017.8999999999996"/>
    <x v="1"/>
  </r>
  <r>
    <s v="6259-Wjqlc"/>
    <x v="1"/>
    <x v="1"/>
    <x v="1"/>
    <x v="0"/>
    <x v="48"/>
    <x v="1"/>
    <x v="2"/>
    <x v="1"/>
    <s v="No"/>
    <s v="No"/>
    <s v="Yes"/>
    <s v="No"/>
    <x v="0"/>
    <x v="0"/>
    <x v="0"/>
    <x v="0"/>
    <x v="3"/>
    <x v="613"/>
    <x v="1"/>
    <n v="2619.25"/>
    <x v="0"/>
  </r>
  <r>
    <s v="9227-Lunbg"/>
    <x v="0"/>
    <x v="0"/>
    <x v="1"/>
    <x v="0"/>
    <x v="0"/>
    <x v="0"/>
    <x v="0"/>
    <x v="0"/>
    <s v="No"/>
    <s v="No"/>
    <s v="No"/>
    <s v="No"/>
    <x v="0"/>
    <x v="0"/>
    <x v="0"/>
    <x v="1"/>
    <x v="0"/>
    <x v="504"/>
    <x v="0"/>
    <n v="24.6"/>
    <x v="1"/>
  </r>
  <r>
    <s v="7997-Eassd"/>
    <x v="0"/>
    <x v="0"/>
    <x v="0"/>
    <x v="0"/>
    <x v="28"/>
    <x v="1"/>
    <x v="2"/>
    <x v="1"/>
    <s v="No"/>
    <s v="No"/>
    <s v="No"/>
    <s v="Yes"/>
    <x v="0"/>
    <x v="0"/>
    <x v="1"/>
    <x v="0"/>
    <x v="3"/>
    <x v="614"/>
    <x v="1"/>
    <n v="4965.1000000000004"/>
    <x v="0"/>
  </r>
  <r>
    <s v="0730-Koave"/>
    <x v="1"/>
    <x v="0"/>
    <x v="1"/>
    <x v="0"/>
    <x v="19"/>
    <x v="1"/>
    <x v="2"/>
    <x v="1"/>
    <s v="Yes"/>
    <s v="Yes"/>
    <s v="No"/>
    <s v="No"/>
    <x v="0"/>
    <x v="1"/>
    <x v="0"/>
    <x v="0"/>
    <x v="3"/>
    <x v="404"/>
    <x v="2"/>
    <n v="2679.7"/>
    <x v="0"/>
  </r>
  <r>
    <s v="8975-Skgrx"/>
    <x v="1"/>
    <x v="0"/>
    <x v="0"/>
    <x v="0"/>
    <x v="16"/>
    <x v="1"/>
    <x v="2"/>
    <x v="1"/>
    <s v="Yes"/>
    <s v="Yes"/>
    <s v="Yes"/>
    <s v="Yes"/>
    <x v="1"/>
    <x v="1"/>
    <x v="2"/>
    <x v="0"/>
    <x v="2"/>
    <x v="615"/>
    <x v="2"/>
    <n v="8310.5499999999993"/>
    <x v="0"/>
  </r>
  <r>
    <s v="0678-Rlhvp"/>
    <x v="0"/>
    <x v="0"/>
    <x v="1"/>
    <x v="0"/>
    <x v="62"/>
    <x v="1"/>
    <x v="2"/>
    <x v="1"/>
    <s v="No"/>
    <s v="Yes"/>
    <s v="Yes"/>
    <s v="No"/>
    <x v="1"/>
    <x v="1"/>
    <x v="2"/>
    <x v="1"/>
    <x v="0"/>
    <x v="177"/>
    <x v="2"/>
    <n v="5682.25"/>
    <x v="0"/>
  </r>
  <r>
    <s v="4315-Murbd"/>
    <x v="0"/>
    <x v="0"/>
    <x v="1"/>
    <x v="0"/>
    <x v="18"/>
    <x v="1"/>
    <x v="1"/>
    <x v="1"/>
    <s v="Yes"/>
    <s v="No"/>
    <s v="No"/>
    <s v="Yes"/>
    <x v="1"/>
    <x v="1"/>
    <x v="0"/>
    <x v="0"/>
    <x v="2"/>
    <x v="616"/>
    <x v="2"/>
    <n v="1120.95"/>
    <x v="1"/>
  </r>
  <r>
    <s v="2267-Fpima"/>
    <x v="1"/>
    <x v="0"/>
    <x v="0"/>
    <x v="0"/>
    <x v="37"/>
    <x v="1"/>
    <x v="2"/>
    <x v="1"/>
    <s v="Yes"/>
    <s v="Yes"/>
    <s v="No"/>
    <s v="No"/>
    <x v="0"/>
    <x v="1"/>
    <x v="0"/>
    <x v="0"/>
    <x v="3"/>
    <x v="61"/>
    <x v="2"/>
    <n v="4914.8999999999996"/>
    <x v="0"/>
  </r>
  <r>
    <s v="1051-Gejlj"/>
    <x v="0"/>
    <x v="0"/>
    <x v="1"/>
    <x v="0"/>
    <x v="2"/>
    <x v="1"/>
    <x v="1"/>
    <x v="2"/>
    <s v="No Internet Service"/>
    <s v="No Internet Service"/>
    <s v="No Internet Service"/>
    <s v="No Internet Service"/>
    <x v="2"/>
    <x v="2"/>
    <x v="0"/>
    <x v="1"/>
    <x v="1"/>
    <x v="488"/>
    <x v="0"/>
    <n v="27.55"/>
    <x v="0"/>
  </r>
  <r>
    <s v="9734-Ywgex"/>
    <x v="0"/>
    <x v="0"/>
    <x v="1"/>
    <x v="0"/>
    <x v="34"/>
    <x v="1"/>
    <x v="2"/>
    <x v="1"/>
    <s v="No"/>
    <s v="No"/>
    <s v="Yes"/>
    <s v="No"/>
    <x v="1"/>
    <x v="1"/>
    <x v="0"/>
    <x v="1"/>
    <x v="3"/>
    <x v="617"/>
    <x v="2"/>
    <n v="923.5"/>
    <x v="1"/>
  </r>
  <r>
    <s v="2719-Bdaqo"/>
    <x v="1"/>
    <x v="0"/>
    <x v="1"/>
    <x v="0"/>
    <x v="22"/>
    <x v="1"/>
    <x v="1"/>
    <x v="1"/>
    <s v="Yes"/>
    <s v="No"/>
    <s v="No"/>
    <s v="No"/>
    <x v="1"/>
    <x v="1"/>
    <x v="0"/>
    <x v="1"/>
    <x v="0"/>
    <x v="618"/>
    <x v="2"/>
    <n v="1625.65"/>
    <x v="1"/>
  </r>
  <r>
    <s v="5285-Mvehd"/>
    <x v="0"/>
    <x v="0"/>
    <x v="0"/>
    <x v="0"/>
    <x v="39"/>
    <x v="1"/>
    <x v="1"/>
    <x v="1"/>
    <s v="Yes"/>
    <s v="Yes"/>
    <s v="Yes"/>
    <s v="No"/>
    <x v="1"/>
    <x v="1"/>
    <x v="1"/>
    <x v="0"/>
    <x v="3"/>
    <x v="619"/>
    <x v="2"/>
    <n v="6068.65"/>
    <x v="0"/>
  </r>
  <r>
    <s v="0379-Djqhr"/>
    <x v="1"/>
    <x v="0"/>
    <x v="0"/>
    <x v="1"/>
    <x v="56"/>
    <x v="1"/>
    <x v="1"/>
    <x v="0"/>
    <s v="Yes"/>
    <s v="Yes"/>
    <s v="Yes"/>
    <s v="No"/>
    <x v="1"/>
    <x v="1"/>
    <x v="2"/>
    <x v="1"/>
    <x v="3"/>
    <x v="337"/>
    <x v="1"/>
    <n v="5398.6"/>
    <x v="0"/>
  </r>
  <r>
    <s v="0781-Lkxbr"/>
    <x v="1"/>
    <x v="1"/>
    <x v="1"/>
    <x v="0"/>
    <x v="34"/>
    <x v="1"/>
    <x v="2"/>
    <x v="1"/>
    <s v="No"/>
    <s v="No"/>
    <s v="Yes"/>
    <s v="No"/>
    <x v="1"/>
    <x v="1"/>
    <x v="0"/>
    <x v="0"/>
    <x v="0"/>
    <x v="57"/>
    <x v="2"/>
    <n v="918.6"/>
    <x v="1"/>
  </r>
  <r>
    <s v="5543-Qdcry"/>
    <x v="1"/>
    <x v="0"/>
    <x v="1"/>
    <x v="0"/>
    <x v="54"/>
    <x v="1"/>
    <x v="1"/>
    <x v="0"/>
    <s v="No"/>
    <s v="No"/>
    <s v="No"/>
    <s v="No"/>
    <x v="1"/>
    <x v="0"/>
    <x v="0"/>
    <x v="0"/>
    <x v="0"/>
    <x v="620"/>
    <x v="1"/>
    <n v="234.85"/>
    <x v="0"/>
  </r>
  <r>
    <s v="0297-Rbcsg"/>
    <x v="1"/>
    <x v="0"/>
    <x v="1"/>
    <x v="0"/>
    <x v="67"/>
    <x v="1"/>
    <x v="1"/>
    <x v="0"/>
    <s v="No"/>
    <s v="Yes"/>
    <s v="No"/>
    <s v="Yes"/>
    <x v="0"/>
    <x v="1"/>
    <x v="1"/>
    <x v="0"/>
    <x v="2"/>
    <x v="621"/>
    <x v="1"/>
    <n v="1231.8499999999999"/>
    <x v="0"/>
  </r>
  <r>
    <s v="4694-Phwfw"/>
    <x v="0"/>
    <x v="0"/>
    <x v="1"/>
    <x v="1"/>
    <x v="4"/>
    <x v="1"/>
    <x v="1"/>
    <x v="2"/>
    <s v="No Internet Service"/>
    <s v="No Internet Service"/>
    <s v="No Internet Service"/>
    <s v="No Internet Service"/>
    <x v="2"/>
    <x v="2"/>
    <x v="0"/>
    <x v="1"/>
    <x v="1"/>
    <x v="81"/>
    <x v="0"/>
    <n v="170.9"/>
    <x v="0"/>
  </r>
  <r>
    <s v="0835-Jkadz"/>
    <x v="0"/>
    <x v="0"/>
    <x v="1"/>
    <x v="0"/>
    <x v="16"/>
    <x v="1"/>
    <x v="2"/>
    <x v="1"/>
    <s v="No"/>
    <s v="Yes"/>
    <s v="Yes"/>
    <s v="Yes"/>
    <x v="1"/>
    <x v="1"/>
    <x v="2"/>
    <x v="0"/>
    <x v="0"/>
    <x v="608"/>
    <x v="2"/>
    <n v="7984.15"/>
    <x v="0"/>
  </r>
  <r>
    <s v="1907-Ubqfc"/>
    <x v="1"/>
    <x v="1"/>
    <x v="1"/>
    <x v="0"/>
    <x v="6"/>
    <x v="1"/>
    <x v="1"/>
    <x v="1"/>
    <s v="No"/>
    <s v="Yes"/>
    <s v="No"/>
    <s v="No"/>
    <x v="0"/>
    <x v="0"/>
    <x v="0"/>
    <x v="0"/>
    <x v="0"/>
    <x v="622"/>
    <x v="1"/>
    <n v="688.65"/>
    <x v="1"/>
  </r>
  <r>
    <s v="7508-Smhxl"/>
    <x v="0"/>
    <x v="1"/>
    <x v="1"/>
    <x v="0"/>
    <x v="30"/>
    <x v="1"/>
    <x v="2"/>
    <x v="1"/>
    <s v="No"/>
    <s v="Yes"/>
    <s v="No"/>
    <s v="No"/>
    <x v="1"/>
    <x v="0"/>
    <x v="0"/>
    <x v="1"/>
    <x v="3"/>
    <x v="594"/>
    <x v="2"/>
    <n v="1288.3"/>
    <x v="0"/>
  </r>
  <r>
    <s v="3865-Yiott"/>
    <x v="1"/>
    <x v="0"/>
    <x v="0"/>
    <x v="1"/>
    <x v="21"/>
    <x v="1"/>
    <x v="2"/>
    <x v="1"/>
    <s v="Yes"/>
    <s v="No"/>
    <s v="Yes"/>
    <s v="No"/>
    <x v="1"/>
    <x v="1"/>
    <x v="1"/>
    <x v="0"/>
    <x v="2"/>
    <x v="623"/>
    <x v="2"/>
    <n v="7848.5"/>
    <x v="0"/>
  </r>
  <r>
    <s v="5993-Bqhea"/>
    <x v="1"/>
    <x v="0"/>
    <x v="1"/>
    <x v="0"/>
    <x v="18"/>
    <x v="1"/>
    <x v="1"/>
    <x v="2"/>
    <s v="No Internet Service"/>
    <s v="No Internet Service"/>
    <s v="No Internet Service"/>
    <s v="No Internet Service"/>
    <x v="2"/>
    <x v="2"/>
    <x v="1"/>
    <x v="1"/>
    <x v="3"/>
    <x v="332"/>
    <x v="0"/>
    <n v="267"/>
    <x v="0"/>
  </r>
  <r>
    <s v="6024-Ruggh"/>
    <x v="1"/>
    <x v="0"/>
    <x v="0"/>
    <x v="1"/>
    <x v="21"/>
    <x v="1"/>
    <x v="2"/>
    <x v="2"/>
    <s v="No Internet Service"/>
    <s v="No Internet Service"/>
    <s v="No Internet Service"/>
    <s v="No Internet Service"/>
    <x v="2"/>
    <x v="2"/>
    <x v="2"/>
    <x v="0"/>
    <x v="2"/>
    <x v="624"/>
    <x v="0"/>
    <n v="1798.9"/>
    <x v="0"/>
  </r>
  <r>
    <s v="6513-Eecdb"/>
    <x v="1"/>
    <x v="1"/>
    <x v="0"/>
    <x v="0"/>
    <x v="0"/>
    <x v="1"/>
    <x v="2"/>
    <x v="1"/>
    <s v="No"/>
    <s v="No"/>
    <s v="No"/>
    <s v="No"/>
    <x v="0"/>
    <x v="0"/>
    <x v="0"/>
    <x v="0"/>
    <x v="0"/>
    <x v="625"/>
    <x v="1"/>
    <n v="73.55"/>
    <x v="1"/>
  </r>
  <r>
    <s v="3956-Cjust"/>
    <x v="0"/>
    <x v="1"/>
    <x v="1"/>
    <x v="0"/>
    <x v="57"/>
    <x v="1"/>
    <x v="1"/>
    <x v="1"/>
    <s v="Yes"/>
    <s v="No"/>
    <s v="No"/>
    <s v="No"/>
    <x v="0"/>
    <x v="0"/>
    <x v="0"/>
    <x v="0"/>
    <x v="2"/>
    <x v="626"/>
    <x v="1"/>
    <n v="1643.55"/>
    <x v="0"/>
  </r>
  <r>
    <s v="4079-Wwqqq"/>
    <x v="1"/>
    <x v="0"/>
    <x v="1"/>
    <x v="0"/>
    <x v="21"/>
    <x v="0"/>
    <x v="0"/>
    <x v="0"/>
    <s v="Yes"/>
    <s v="Yes"/>
    <s v="Yes"/>
    <s v="Yes"/>
    <x v="1"/>
    <x v="1"/>
    <x v="2"/>
    <x v="0"/>
    <x v="2"/>
    <x v="458"/>
    <x v="1"/>
    <n v="4807.45"/>
    <x v="0"/>
  </r>
  <r>
    <s v="6103-Bocou"/>
    <x v="0"/>
    <x v="0"/>
    <x v="1"/>
    <x v="0"/>
    <x v="70"/>
    <x v="1"/>
    <x v="2"/>
    <x v="1"/>
    <s v="No"/>
    <s v="No"/>
    <s v="Yes"/>
    <s v="No"/>
    <x v="0"/>
    <x v="0"/>
    <x v="0"/>
    <x v="0"/>
    <x v="0"/>
    <x v="397"/>
    <x v="1"/>
    <n v="2193"/>
    <x v="0"/>
  </r>
  <r>
    <s v="5149-Tgwdz"/>
    <x v="0"/>
    <x v="0"/>
    <x v="1"/>
    <x v="0"/>
    <x v="17"/>
    <x v="1"/>
    <x v="1"/>
    <x v="1"/>
    <s v="No"/>
    <s v="Yes"/>
    <s v="Yes"/>
    <s v="Yes"/>
    <x v="1"/>
    <x v="1"/>
    <x v="1"/>
    <x v="0"/>
    <x v="1"/>
    <x v="479"/>
    <x v="2"/>
    <n v="2239.4"/>
    <x v="0"/>
  </r>
  <r>
    <s v="7471-Wnsuf"/>
    <x v="1"/>
    <x v="0"/>
    <x v="0"/>
    <x v="0"/>
    <x v="31"/>
    <x v="1"/>
    <x v="2"/>
    <x v="2"/>
    <s v="No Internet Service"/>
    <s v="No Internet Service"/>
    <s v="No Internet Service"/>
    <s v="No Internet Service"/>
    <x v="2"/>
    <x v="2"/>
    <x v="1"/>
    <x v="1"/>
    <x v="2"/>
    <x v="627"/>
    <x v="0"/>
    <n v="1505.9"/>
    <x v="0"/>
  </r>
  <r>
    <s v="8942-Dbmhz"/>
    <x v="1"/>
    <x v="0"/>
    <x v="1"/>
    <x v="0"/>
    <x v="18"/>
    <x v="1"/>
    <x v="1"/>
    <x v="2"/>
    <s v="No Internet Service"/>
    <s v="No Internet Service"/>
    <s v="No Internet Service"/>
    <s v="No Internet Service"/>
    <x v="2"/>
    <x v="2"/>
    <x v="0"/>
    <x v="1"/>
    <x v="1"/>
    <x v="507"/>
    <x v="0"/>
    <n v="255.35"/>
    <x v="0"/>
  </r>
  <r>
    <s v="4301-Vvzka"/>
    <x v="1"/>
    <x v="0"/>
    <x v="0"/>
    <x v="0"/>
    <x v="10"/>
    <x v="1"/>
    <x v="2"/>
    <x v="1"/>
    <s v="No"/>
    <s v="No"/>
    <s v="No"/>
    <s v="No"/>
    <x v="0"/>
    <x v="0"/>
    <x v="0"/>
    <x v="0"/>
    <x v="0"/>
    <x v="626"/>
    <x v="1"/>
    <n v="1189.4000000000001"/>
    <x v="0"/>
  </r>
  <r>
    <s v="9199-Pwqvc"/>
    <x v="0"/>
    <x v="0"/>
    <x v="0"/>
    <x v="0"/>
    <x v="28"/>
    <x v="1"/>
    <x v="2"/>
    <x v="0"/>
    <s v="Yes"/>
    <s v="Yes"/>
    <s v="No"/>
    <s v="No"/>
    <x v="1"/>
    <x v="1"/>
    <x v="1"/>
    <x v="0"/>
    <x v="3"/>
    <x v="628"/>
    <x v="1"/>
    <n v="4786.1499999999996"/>
    <x v="0"/>
  </r>
  <r>
    <s v="4824-Gucby"/>
    <x v="0"/>
    <x v="1"/>
    <x v="1"/>
    <x v="0"/>
    <x v="5"/>
    <x v="1"/>
    <x v="1"/>
    <x v="1"/>
    <s v="Yes"/>
    <s v="Yes"/>
    <s v="No"/>
    <s v="No"/>
    <x v="0"/>
    <x v="0"/>
    <x v="0"/>
    <x v="1"/>
    <x v="0"/>
    <x v="563"/>
    <x v="1"/>
    <n v="1820.9"/>
    <x v="0"/>
  </r>
  <r>
    <s v="5393-Hjzsm"/>
    <x v="0"/>
    <x v="0"/>
    <x v="0"/>
    <x v="1"/>
    <x v="48"/>
    <x v="1"/>
    <x v="1"/>
    <x v="0"/>
    <s v="Yes"/>
    <s v="Yes"/>
    <s v="Yes"/>
    <s v="Yes"/>
    <x v="0"/>
    <x v="1"/>
    <x v="0"/>
    <x v="1"/>
    <x v="2"/>
    <x v="629"/>
    <x v="1"/>
    <n v="2404.15"/>
    <x v="0"/>
  </r>
  <r>
    <s v="7074-Ievoj"/>
    <x v="0"/>
    <x v="1"/>
    <x v="1"/>
    <x v="0"/>
    <x v="35"/>
    <x v="1"/>
    <x v="2"/>
    <x v="1"/>
    <s v="No"/>
    <s v="Yes"/>
    <s v="No"/>
    <s v="No"/>
    <x v="0"/>
    <x v="0"/>
    <x v="0"/>
    <x v="0"/>
    <x v="0"/>
    <x v="630"/>
    <x v="1"/>
    <n v="205.05"/>
    <x v="1"/>
  </r>
  <r>
    <s v="9625-Qstye"/>
    <x v="0"/>
    <x v="0"/>
    <x v="1"/>
    <x v="0"/>
    <x v="9"/>
    <x v="1"/>
    <x v="1"/>
    <x v="1"/>
    <s v="No"/>
    <s v="Yes"/>
    <s v="Yes"/>
    <s v="No"/>
    <x v="0"/>
    <x v="0"/>
    <x v="0"/>
    <x v="0"/>
    <x v="0"/>
    <x v="197"/>
    <x v="1"/>
    <n v="952.3"/>
    <x v="1"/>
  </r>
  <r>
    <s v="0862-Prcbs"/>
    <x v="0"/>
    <x v="0"/>
    <x v="0"/>
    <x v="1"/>
    <x v="47"/>
    <x v="1"/>
    <x v="2"/>
    <x v="1"/>
    <s v="No"/>
    <s v="Yes"/>
    <s v="No"/>
    <s v="Yes"/>
    <x v="1"/>
    <x v="1"/>
    <x v="2"/>
    <x v="0"/>
    <x v="3"/>
    <x v="501"/>
    <x v="2"/>
    <n v="7039.45"/>
    <x v="0"/>
  </r>
  <r>
    <s v="8812-Zrhfp"/>
    <x v="0"/>
    <x v="0"/>
    <x v="0"/>
    <x v="1"/>
    <x v="19"/>
    <x v="1"/>
    <x v="1"/>
    <x v="1"/>
    <s v="No"/>
    <s v="No"/>
    <s v="Yes"/>
    <s v="No"/>
    <x v="0"/>
    <x v="1"/>
    <x v="1"/>
    <x v="1"/>
    <x v="0"/>
    <x v="631"/>
    <x v="2"/>
    <n v="2538.0500000000002"/>
    <x v="0"/>
  </r>
  <r>
    <s v="5146-Cbvoe"/>
    <x v="0"/>
    <x v="0"/>
    <x v="1"/>
    <x v="0"/>
    <x v="10"/>
    <x v="1"/>
    <x v="1"/>
    <x v="1"/>
    <s v="No"/>
    <s v="Yes"/>
    <s v="No"/>
    <s v="No"/>
    <x v="0"/>
    <x v="0"/>
    <x v="0"/>
    <x v="1"/>
    <x v="2"/>
    <x v="372"/>
    <x v="1"/>
    <n v="1212.8499999999999"/>
    <x v="0"/>
  </r>
  <r>
    <s v="0454-Okrct"/>
    <x v="1"/>
    <x v="0"/>
    <x v="1"/>
    <x v="0"/>
    <x v="55"/>
    <x v="1"/>
    <x v="1"/>
    <x v="1"/>
    <s v="No"/>
    <s v="Yes"/>
    <s v="No"/>
    <s v="Yes"/>
    <x v="0"/>
    <x v="0"/>
    <x v="2"/>
    <x v="1"/>
    <x v="2"/>
    <x v="264"/>
    <x v="1"/>
    <n v="2651.1"/>
    <x v="0"/>
  </r>
  <r>
    <s v="5787-Kxgiy"/>
    <x v="1"/>
    <x v="0"/>
    <x v="0"/>
    <x v="0"/>
    <x v="21"/>
    <x v="1"/>
    <x v="1"/>
    <x v="2"/>
    <s v="No Internet Service"/>
    <s v="No Internet Service"/>
    <s v="No Internet Service"/>
    <s v="No Internet Service"/>
    <x v="2"/>
    <x v="2"/>
    <x v="2"/>
    <x v="1"/>
    <x v="3"/>
    <x v="170"/>
    <x v="0"/>
    <n v="1304.8"/>
    <x v="0"/>
  </r>
  <r>
    <s v="4750-Zrxiu"/>
    <x v="0"/>
    <x v="1"/>
    <x v="1"/>
    <x v="0"/>
    <x v="54"/>
    <x v="1"/>
    <x v="2"/>
    <x v="1"/>
    <s v="No"/>
    <s v="No"/>
    <s v="No"/>
    <s v="No"/>
    <x v="0"/>
    <x v="1"/>
    <x v="0"/>
    <x v="0"/>
    <x v="0"/>
    <x v="201"/>
    <x v="2"/>
    <n v="360.1"/>
    <x v="1"/>
  </r>
  <r>
    <s v="4198-Vfoea"/>
    <x v="0"/>
    <x v="0"/>
    <x v="1"/>
    <x v="0"/>
    <x v="18"/>
    <x v="0"/>
    <x v="0"/>
    <x v="0"/>
    <s v="Yes"/>
    <s v="No"/>
    <s v="No"/>
    <s v="Yes"/>
    <x v="0"/>
    <x v="0"/>
    <x v="1"/>
    <x v="0"/>
    <x v="1"/>
    <x v="632"/>
    <x v="0"/>
    <n v="435.45"/>
    <x v="0"/>
  </r>
  <r>
    <s v="6630-Ujzmy"/>
    <x v="0"/>
    <x v="1"/>
    <x v="0"/>
    <x v="0"/>
    <x v="54"/>
    <x v="1"/>
    <x v="2"/>
    <x v="1"/>
    <s v="No"/>
    <s v="No"/>
    <s v="No"/>
    <s v="No"/>
    <x v="1"/>
    <x v="0"/>
    <x v="0"/>
    <x v="0"/>
    <x v="0"/>
    <x v="633"/>
    <x v="1"/>
    <n v="308.05"/>
    <x v="0"/>
  </r>
  <r>
    <s v="5709-Lvoeq"/>
    <x v="0"/>
    <x v="0"/>
    <x v="0"/>
    <x v="1"/>
    <x v="71"/>
    <x v="1"/>
    <x v="1"/>
    <x v="0"/>
    <s v="Yes"/>
    <s v="Yes"/>
    <s v="Yes"/>
    <s v="No"/>
    <x v="1"/>
    <x v="1"/>
    <x v="2"/>
    <x v="1"/>
    <x v="1"/>
    <x v="524"/>
    <x v="1"/>
    <m/>
    <x v="0"/>
  </r>
  <r>
    <s v="6400-Bwqkw"/>
    <x v="0"/>
    <x v="0"/>
    <x v="1"/>
    <x v="0"/>
    <x v="53"/>
    <x v="1"/>
    <x v="2"/>
    <x v="1"/>
    <s v="Yes"/>
    <s v="No"/>
    <s v="No"/>
    <s v="No"/>
    <x v="0"/>
    <x v="0"/>
    <x v="0"/>
    <x v="0"/>
    <x v="0"/>
    <x v="529"/>
    <x v="1"/>
    <n v="434.5"/>
    <x v="1"/>
  </r>
  <r>
    <s v="2692-Aqcpf"/>
    <x v="0"/>
    <x v="0"/>
    <x v="0"/>
    <x v="0"/>
    <x v="45"/>
    <x v="1"/>
    <x v="2"/>
    <x v="1"/>
    <s v="No"/>
    <s v="Yes"/>
    <s v="Yes"/>
    <s v="Yes"/>
    <x v="1"/>
    <x v="1"/>
    <x v="1"/>
    <x v="0"/>
    <x v="3"/>
    <x v="634"/>
    <x v="2"/>
    <n v="7118.9"/>
    <x v="0"/>
  </r>
  <r>
    <s v="0347-Ubkuz"/>
    <x v="0"/>
    <x v="0"/>
    <x v="1"/>
    <x v="0"/>
    <x v="30"/>
    <x v="1"/>
    <x v="1"/>
    <x v="2"/>
    <s v="No Internet Service"/>
    <s v="No Internet Service"/>
    <s v="No Internet Service"/>
    <s v="No Internet Service"/>
    <x v="2"/>
    <x v="2"/>
    <x v="0"/>
    <x v="1"/>
    <x v="1"/>
    <x v="147"/>
    <x v="0"/>
    <n v="320.45"/>
    <x v="0"/>
  </r>
  <r>
    <s v="0835-Duuiq"/>
    <x v="0"/>
    <x v="0"/>
    <x v="1"/>
    <x v="1"/>
    <x v="65"/>
    <x v="1"/>
    <x v="1"/>
    <x v="2"/>
    <s v="No Internet Service"/>
    <s v="No Internet Service"/>
    <s v="No Internet Service"/>
    <s v="No Internet Service"/>
    <x v="2"/>
    <x v="2"/>
    <x v="1"/>
    <x v="1"/>
    <x v="2"/>
    <x v="90"/>
    <x v="0"/>
    <n v="531.54999999999995"/>
    <x v="0"/>
  </r>
  <r>
    <s v="0811-Gsdtp"/>
    <x v="0"/>
    <x v="0"/>
    <x v="1"/>
    <x v="1"/>
    <x v="9"/>
    <x v="0"/>
    <x v="0"/>
    <x v="0"/>
    <s v="No"/>
    <s v="Yes"/>
    <s v="No"/>
    <s v="No"/>
    <x v="0"/>
    <x v="0"/>
    <x v="0"/>
    <x v="1"/>
    <x v="0"/>
    <x v="99"/>
    <x v="0"/>
    <n v="382.2"/>
    <x v="0"/>
  </r>
  <r>
    <s v="7567-Ecmcm"/>
    <x v="1"/>
    <x v="0"/>
    <x v="1"/>
    <x v="0"/>
    <x v="65"/>
    <x v="1"/>
    <x v="1"/>
    <x v="1"/>
    <s v="No"/>
    <s v="No"/>
    <s v="No"/>
    <s v="No"/>
    <x v="0"/>
    <x v="1"/>
    <x v="0"/>
    <x v="0"/>
    <x v="3"/>
    <x v="43"/>
    <x v="1"/>
    <n v="2001"/>
    <x v="0"/>
  </r>
  <r>
    <s v="6115-Ztbfq"/>
    <x v="0"/>
    <x v="0"/>
    <x v="0"/>
    <x v="0"/>
    <x v="21"/>
    <x v="0"/>
    <x v="0"/>
    <x v="0"/>
    <s v="Yes"/>
    <s v="Yes"/>
    <s v="Yes"/>
    <s v="Yes"/>
    <x v="1"/>
    <x v="1"/>
    <x v="2"/>
    <x v="1"/>
    <x v="2"/>
    <x v="635"/>
    <x v="1"/>
    <n v="4919.7"/>
    <x v="0"/>
  </r>
  <r>
    <s v="6353-Brmma"/>
    <x v="0"/>
    <x v="0"/>
    <x v="0"/>
    <x v="1"/>
    <x v="68"/>
    <x v="1"/>
    <x v="2"/>
    <x v="1"/>
    <s v="Yes"/>
    <s v="Yes"/>
    <s v="No"/>
    <s v="No"/>
    <x v="1"/>
    <x v="1"/>
    <x v="0"/>
    <x v="0"/>
    <x v="2"/>
    <x v="636"/>
    <x v="2"/>
    <n v="5645.8"/>
    <x v="0"/>
  </r>
  <r>
    <s v="6680-Wkxrz"/>
    <x v="0"/>
    <x v="0"/>
    <x v="1"/>
    <x v="0"/>
    <x v="35"/>
    <x v="1"/>
    <x v="2"/>
    <x v="1"/>
    <s v="No"/>
    <s v="No"/>
    <s v="No"/>
    <s v="No"/>
    <x v="0"/>
    <x v="0"/>
    <x v="0"/>
    <x v="1"/>
    <x v="2"/>
    <x v="113"/>
    <x v="1"/>
    <n v="215.8"/>
    <x v="1"/>
  </r>
  <r>
    <s v="6231-Wfgfh"/>
    <x v="1"/>
    <x v="0"/>
    <x v="0"/>
    <x v="1"/>
    <x v="54"/>
    <x v="1"/>
    <x v="1"/>
    <x v="2"/>
    <s v="No Internet Service"/>
    <s v="No Internet Service"/>
    <s v="No Internet Service"/>
    <s v="No Internet Service"/>
    <x v="2"/>
    <x v="2"/>
    <x v="0"/>
    <x v="0"/>
    <x v="1"/>
    <x v="289"/>
    <x v="0"/>
    <n v="77.599999999999994"/>
    <x v="0"/>
  </r>
  <r>
    <s v="9904-Ehevj"/>
    <x v="0"/>
    <x v="1"/>
    <x v="0"/>
    <x v="1"/>
    <x v="48"/>
    <x v="1"/>
    <x v="2"/>
    <x v="1"/>
    <s v="No"/>
    <s v="No"/>
    <s v="Yes"/>
    <s v="No"/>
    <x v="1"/>
    <x v="0"/>
    <x v="0"/>
    <x v="0"/>
    <x v="1"/>
    <x v="637"/>
    <x v="2"/>
    <n v="2896.55"/>
    <x v="0"/>
  </r>
  <r>
    <s v="7028-Dvoiq"/>
    <x v="1"/>
    <x v="1"/>
    <x v="1"/>
    <x v="0"/>
    <x v="42"/>
    <x v="1"/>
    <x v="2"/>
    <x v="1"/>
    <s v="No"/>
    <s v="No"/>
    <s v="Yes"/>
    <s v="No"/>
    <x v="1"/>
    <x v="1"/>
    <x v="0"/>
    <x v="0"/>
    <x v="0"/>
    <x v="134"/>
    <x v="2"/>
    <n v="3395.8"/>
    <x v="1"/>
  </r>
  <r>
    <s v="6169-Ppetc"/>
    <x v="1"/>
    <x v="0"/>
    <x v="0"/>
    <x v="1"/>
    <x v="42"/>
    <x v="1"/>
    <x v="1"/>
    <x v="2"/>
    <s v="No Internet Service"/>
    <s v="No Internet Service"/>
    <s v="No Internet Service"/>
    <s v="No Internet Service"/>
    <x v="2"/>
    <x v="2"/>
    <x v="2"/>
    <x v="1"/>
    <x v="2"/>
    <x v="289"/>
    <x v="0"/>
    <n v="759.35"/>
    <x v="0"/>
  </r>
  <r>
    <s v="4208-Uffgw"/>
    <x v="1"/>
    <x v="1"/>
    <x v="1"/>
    <x v="0"/>
    <x v="2"/>
    <x v="1"/>
    <x v="1"/>
    <x v="0"/>
    <s v="No"/>
    <s v="No"/>
    <s v="No"/>
    <s v="No"/>
    <x v="0"/>
    <x v="0"/>
    <x v="0"/>
    <x v="1"/>
    <x v="1"/>
    <x v="291"/>
    <x v="0"/>
    <n v="85.15"/>
    <x v="1"/>
  </r>
  <r>
    <s v="8584-Kmvxd"/>
    <x v="0"/>
    <x v="0"/>
    <x v="1"/>
    <x v="0"/>
    <x v="4"/>
    <x v="1"/>
    <x v="1"/>
    <x v="1"/>
    <s v="No"/>
    <s v="Yes"/>
    <s v="No"/>
    <s v="No"/>
    <x v="0"/>
    <x v="0"/>
    <x v="0"/>
    <x v="1"/>
    <x v="0"/>
    <x v="350"/>
    <x v="1"/>
    <n v="535.54999999999995"/>
    <x v="0"/>
  </r>
  <r>
    <s v="8467-Wynsr"/>
    <x v="1"/>
    <x v="0"/>
    <x v="1"/>
    <x v="0"/>
    <x v="5"/>
    <x v="1"/>
    <x v="1"/>
    <x v="0"/>
    <s v="Yes"/>
    <s v="No"/>
    <s v="No"/>
    <s v="Yes"/>
    <x v="0"/>
    <x v="0"/>
    <x v="0"/>
    <x v="1"/>
    <x v="1"/>
    <x v="638"/>
    <x v="1"/>
    <n v="1253.1500000000001"/>
    <x v="0"/>
  </r>
  <r>
    <s v="0851-Dfjkb"/>
    <x v="0"/>
    <x v="0"/>
    <x v="1"/>
    <x v="0"/>
    <x v="30"/>
    <x v="1"/>
    <x v="1"/>
    <x v="0"/>
    <s v="Yes"/>
    <s v="No"/>
    <s v="Yes"/>
    <s v="Yes"/>
    <x v="0"/>
    <x v="0"/>
    <x v="0"/>
    <x v="1"/>
    <x v="0"/>
    <x v="424"/>
    <x v="1"/>
    <n v="955.15"/>
    <x v="0"/>
  </r>
  <r>
    <s v="5382-Soyzl"/>
    <x v="1"/>
    <x v="0"/>
    <x v="1"/>
    <x v="0"/>
    <x v="5"/>
    <x v="1"/>
    <x v="2"/>
    <x v="1"/>
    <s v="No"/>
    <s v="No"/>
    <s v="No"/>
    <s v="No"/>
    <x v="1"/>
    <x v="1"/>
    <x v="0"/>
    <x v="0"/>
    <x v="0"/>
    <x v="485"/>
    <x v="2"/>
    <n v="2162.6"/>
    <x v="0"/>
  </r>
  <r>
    <s v="9448-Reevd"/>
    <x v="1"/>
    <x v="0"/>
    <x v="0"/>
    <x v="0"/>
    <x v="0"/>
    <x v="1"/>
    <x v="1"/>
    <x v="0"/>
    <s v="No"/>
    <s v="No"/>
    <s v="No"/>
    <s v="No"/>
    <x v="0"/>
    <x v="0"/>
    <x v="0"/>
    <x v="1"/>
    <x v="3"/>
    <x v="639"/>
    <x v="0"/>
    <n v="44.7"/>
    <x v="1"/>
  </r>
  <r>
    <s v="3261-Cqxol"/>
    <x v="0"/>
    <x v="0"/>
    <x v="0"/>
    <x v="1"/>
    <x v="16"/>
    <x v="1"/>
    <x v="2"/>
    <x v="2"/>
    <s v="No Internet Service"/>
    <s v="No Internet Service"/>
    <s v="No Internet Service"/>
    <s v="No Internet Service"/>
    <x v="2"/>
    <x v="2"/>
    <x v="2"/>
    <x v="1"/>
    <x v="2"/>
    <x v="640"/>
    <x v="0"/>
    <n v="1813.35"/>
    <x v="0"/>
  </r>
  <r>
    <s v="8388-Fynpz"/>
    <x v="1"/>
    <x v="0"/>
    <x v="1"/>
    <x v="0"/>
    <x v="54"/>
    <x v="1"/>
    <x v="1"/>
    <x v="0"/>
    <s v="Yes"/>
    <s v="No"/>
    <s v="Yes"/>
    <s v="No"/>
    <x v="0"/>
    <x v="0"/>
    <x v="0"/>
    <x v="1"/>
    <x v="0"/>
    <x v="641"/>
    <x v="1"/>
    <n v="245.15"/>
    <x v="0"/>
  </r>
  <r>
    <s v="4002-Bqwpq"/>
    <x v="1"/>
    <x v="0"/>
    <x v="1"/>
    <x v="0"/>
    <x v="13"/>
    <x v="1"/>
    <x v="2"/>
    <x v="0"/>
    <s v="Yes"/>
    <s v="Yes"/>
    <s v="Yes"/>
    <s v="Yes"/>
    <x v="0"/>
    <x v="1"/>
    <x v="0"/>
    <x v="1"/>
    <x v="2"/>
    <x v="642"/>
    <x v="1"/>
    <n v="2028.8"/>
    <x v="0"/>
  </r>
  <r>
    <s v="5651-Ylprd"/>
    <x v="0"/>
    <x v="0"/>
    <x v="0"/>
    <x v="1"/>
    <x v="48"/>
    <x v="1"/>
    <x v="1"/>
    <x v="1"/>
    <s v="No"/>
    <s v="Yes"/>
    <s v="No"/>
    <s v="No"/>
    <x v="1"/>
    <x v="0"/>
    <x v="0"/>
    <x v="0"/>
    <x v="0"/>
    <x v="138"/>
    <x v="2"/>
    <n v="2723.75"/>
    <x v="0"/>
  </r>
  <r>
    <s v="2826-Dxlqo"/>
    <x v="1"/>
    <x v="1"/>
    <x v="0"/>
    <x v="0"/>
    <x v="40"/>
    <x v="0"/>
    <x v="0"/>
    <x v="0"/>
    <s v="Yes"/>
    <s v="No"/>
    <s v="No"/>
    <s v="No"/>
    <x v="0"/>
    <x v="0"/>
    <x v="0"/>
    <x v="1"/>
    <x v="2"/>
    <x v="643"/>
    <x v="0"/>
    <n v="220.45"/>
    <x v="0"/>
  </r>
  <r>
    <s v="4378-Bzyfp"/>
    <x v="1"/>
    <x v="0"/>
    <x v="1"/>
    <x v="0"/>
    <x v="22"/>
    <x v="1"/>
    <x v="1"/>
    <x v="2"/>
    <s v="No Internet Service"/>
    <s v="No Internet Service"/>
    <s v="No Internet Service"/>
    <s v="No Internet Service"/>
    <x v="2"/>
    <x v="2"/>
    <x v="1"/>
    <x v="0"/>
    <x v="1"/>
    <x v="289"/>
    <x v="0"/>
    <n v="365.8"/>
    <x v="0"/>
  </r>
  <r>
    <s v="9489-Utfka"/>
    <x v="1"/>
    <x v="1"/>
    <x v="0"/>
    <x v="0"/>
    <x v="4"/>
    <x v="1"/>
    <x v="1"/>
    <x v="0"/>
    <s v="Yes"/>
    <s v="No"/>
    <s v="No"/>
    <s v="No"/>
    <x v="1"/>
    <x v="0"/>
    <x v="0"/>
    <x v="1"/>
    <x v="2"/>
    <x v="393"/>
    <x v="1"/>
    <n v="551.95000000000005"/>
    <x v="0"/>
  </r>
  <r>
    <s v="4849-Pyrlq"/>
    <x v="0"/>
    <x v="1"/>
    <x v="1"/>
    <x v="0"/>
    <x v="39"/>
    <x v="1"/>
    <x v="2"/>
    <x v="0"/>
    <s v="Yes"/>
    <s v="No"/>
    <s v="Yes"/>
    <s v="Yes"/>
    <x v="0"/>
    <x v="1"/>
    <x v="2"/>
    <x v="1"/>
    <x v="2"/>
    <x v="342"/>
    <x v="1"/>
    <n v="4054.2"/>
    <x v="0"/>
  </r>
  <r>
    <s v="9117-Shlzx"/>
    <x v="1"/>
    <x v="0"/>
    <x v="1"/>
    <x v="0"/>
    <x v="0"/>
    <x v="1"/>
    <x v="1"/>
    <x v="0"/>
    <s v="No"/>
    <s v="No"/>
    <s v="No"/>
    <s v="No"/>
    <x v="0"/>
    <x v="0"/>
    <x v="0"/>
    <x v="0"/>
    <x v="1"/>
    <x v="481"/>
    <x v="0"/>
    <n v="45.7"/>
    <x v="1"/>
  </r>
  <r>
    <s v="9889-Tmahg"/>
    <x v="1"/>
    <x v="1"/>
    <x v="1"/>
    <x v="0"/>
    <x v="4"/>
    <x v="1"/>
    <x v="1"/>
    <x v="1"/>
    <s v="Yes"/>
    <s v="No"/>
    <s v="No"/>
    <s v="Yes"/>
    <x v="1"/>
    <x v="1"/>
    <x v="0"/>
    <x v="1"/>
    <x v="3"/>
    <x v="442"/>
    <x v="2"/>
    <n v="832.35"/>
    <x v="1"/>
  </r>
  <r>
    <s v="4541-Rmrlg"/>
    <x v="1"/>
    <x v="0"/>
    <x v="1"/>
    <x v="0"/>
    <x v="40"/>
    <x v="1"/>
    <x v="1"/>
    <x v="2"/>
    <s v="No Internet Service"/>
    <s v="No Internet Service"/>
    <s v="No Internet Service"/>
    <s v="No Internet Service"/>
    <x v="2"/>
    <x v="2"/>
    <x v="0"/>
    <x v="1"/>
    <x v="0"/>
    <x v="261"/>
    <x v="0"/>
    <n v="112.3"/>
    <x v="1"/>
  </r>
  <r>
    <s v="7764-Bdpee"/>
    <x v="1"/>
    <x v="0"/>
    <x v="1"/>
    <x v="1"/>
    <x v="35"/>
    <x v="1"/>
    <x v="1"/>
    <x v="2"/>
    <s v="No Internet Service"/>
    <s v="No Internet Service"/>
    <s v="No Internet Service"/>
    <s v="No Internet Service"/>
    <x v="2"/>
    <x v="2"/>
    <x v="0"/>
    <x v="1"/>
    <x v="1"/>
    <x v="115"/>
    <x v="0"/>
    <n v="60.65"/>
    <x v="0"/>
  </r>
  <r>
    <s v="3429-Iflem"/>
    <x v="0"/>
    <x v="0"/>
    <x v="1"/>
    <x v="0"/>
    <x v="16"/>
    <x v="1"/>
    <x v="1"/>
    <x v="0"/>
    <s v="Yes"/>
    <s v="Yes"/>
    <s v="Yes"/>
    <s v="Yes"/>
    <x v="1"/>
    <x v="0"/>
    <x v="2"/>
    <x v="1"/>
    <x v="3"/>
    <x v="644"/>
    <x v="1"/>
    <n v="5550.1"/>
    <x v="0"/>
  </r>
  <r>
    <s v="3158-Moerk"/>
    <x v="0"/>
    <x v="0"/>
    <x v="1"/>
    <x v="0"/>
    <x v="2"/>
    <x v="1"/>
    <x v="2"/>
    <x v="1"/>
    <s v="No"/>
    <s v="No"/>
    <s v="No"/>
    <s v="No"/>
    <x v="1"/>
    <x v="1"/>
    <x v="0"/>
    <x v="0"/>
    <x v="0"/>
    <x v="645"/>
    <x v="2"/>
    <n v="174.8"/>
    <x v="1"/>
  </r>
  <r>
    <s v="7294-Tmaop"/>
    <x v="0"/>
    <x v="0"/>
    <x v="1"/>
    <x v="0"/>
    <x v="0"/>
    <x v="1"/>
    <x v="1"/>
    <x v="1"/>
    <s v="No"/>
    <s v="No"/>
    <s v="No"/>
    <s v="No"/>
    <x v="1"/>
    <x v="1"/>
    <x v="0"/>
    <x v="1"/>
    <x v="0"/>
    <x v="646"/>
    <x v="2"/>
    <n v="90.55"/>
    <x v="1"/>
  </r>
  <r>
    <s v="5002-Gcqfh"/>
    <x v="1"/>
    <x v="0"/>
    <x v="0"/>
    <x v="0"/>
    <x v="12"/>
    <x v="1"/>
    <x v="2"/>
    <x v="1"/>
    <s v="Yes"/>
    <s v="Yes"/>
    <s v="No"/>
    <s v="No"/>
    <x v="1"/>
    <x v="0"/>
    <x v="0"/>
    <x v="0"/>
    <x v="2"/>
    <x v="618"/>
    <x v="2"/>
    <n v="4733.1000000000004"/>
    <x v="0"/>
  </r>
  <r>
    <s v="0556-Fjegu"/>
    <x v="1"/>
    <x v="0"/>
    <x v="1"/>
    <x v="0"/>
    <x v="11"/>
    <x v="1"/>
    <x v="1"/>
    <x v="0"/>
    <s v="No"/>
    <s v="Yes"/>
    <s v="Yes"/>
    <s v="Yes"/>
    <x v="1"/>
    <x v="0"/>
    <x v="2"/>
    <x v="1"/>
    <x v="2"/>
    <x v="647"/>
    <x v="1"/>
    <n v="4048.95"/>
    <x v="0"/>
  </r>
  <r>
    <s v="8919-Fyfqz"/>
    <x v="1"/>
    <x v="1"/>
    <x v="0"/>
    <x v="0"/>
    <x v="66"/>
    <x v="0"/>
    <x v="0"/>
    <x v="0"/>
    <s v="No"/>
    <s v="Yes"/>
    <s v="No"/>
    <s v="No"/>
    <x v="0"/>
    <x v="0"/>
    <x v="0"/>
    <x v="0"/>
    <x v="0"/>
    <x v="648"/>
    <x v="0"/>
    <n v="1359.7"/>
    <x v="1"/>
  </r>
  <r>
    <s v="0604-Thjfp"/>
    <x v="0"/>
    <x v="0"/>
    <x v="0"/>
    <x v="1"/>
    <x v="64"/>
    <x v="1"/>
    <x v="1"/>
    <x v="0"/>
    <s v="No"/>
    <s v="Yes"/>
    <s v="No"/>
    <s v="Yes"/>
    <x v="1"/>
    <x v="1"/>
    <x v="2"/>
    <x v="0"/>
    <x v="3"/>
    <x v="649"/>
    <x v="1"/>
    <n v="4542.3500000000004"/>
    <x v="0"/>
  </r>
  <r>
    <s v="2834-Jrtua"/>
    <x v="1"/>
    <x v="0"/>
    <x v="1"/>
    <x v="0"/>
    <x v="16"/>
    <x v="1"/>
    <x v="2"/>
    <x v="1"/>
    <s v="Yes"/>
    <s v="No"/>
    <s v="Yes"/>
    <s v="Yes"/>
    <x v="1"/>
    <x v="1"/>
    <x v="2"/>
    <x v="0"/>
    <x v="0"/>
    <x v="634"/>
    <x v="2"/>
    <n v="7532.15"/>
    <x v="1"/>
  </r>
  <r>
    <s v="5875-Ypqfj"/>
    <x v="1"/>
    <x v="0"/>
    <x v="1"/>
    <x v="0"/>
    <x v="0"/>
    <x v="1"/>
    <x v="1"/>
    <x v="1"/>
    <s v="No"/>
    <s v="No"/>
    <s v="No"/>
    <s v="No"/>
    <x v="0"/>
    <x v="0"/>
    <x v="0"/>
    <x v="0"/>
    <x v="0"/>
    <x v="650"/>
    <x v="1"/>
    <n v="69.900000000000006"/>
    <x v="1"/>
  </r>
  <r>
    <s v="5879-Sesnb"/>
    <x v="0"/>
    <x v="0"/>
    <x v="1"/>
    <x v="0"/>
    <x v="26"/>
    <x v="1"/>
    <x v="2"/>
    <x v="1"/>
    <s v="No"/>
    <s v="No"/>
    <s v="No"/>
    <s v="No"/>
    <x v="0"/>
    <x v="0"/>
    <x v="0"/>
    <x v="1"/>
    <x v="0"/>
    <x v="508"/>
    <x v="1"/>
    <n v="888.65"/>
    <x v="0"/>
  </r>
  <r>
    <s v="6646-Qvxlr"/>
    <x v="1"/>
    <x v="1"/>
    <x v="0"/>
    <x v="0"/>
    <x v="8"/>
    <x v="1"/>
    <x v="2"/>
    <x v="1"/>
    <s v="No"/>
    <s v="Yes"/>
    <s v="Yes"/>
    <s v="No"/>
    <x v="1"/>
    <x v="1"/>
    <x v="1"/>
    <x v="0"/>
    <x v="0"/>
    <x v="501"/>
    <x v="2"/>
    <n v="6383.35"/>
    <x v="1"/>
  </r>
  <r>
    <s v="6461-Ppaxn"/>
    <x v="0"/>
    <x v="0"/>
    <x v="0"/>
    <x v="1"/>
    <x v="42"/>
    <x v="1"/>
    <x v="1"/>
    <x v="0"/>
    <s v="Yes"/>
    <s v="No"/>
    <s v="No"/>
    <s v="Yes"/>
    <x v="0"/>
    <x v="0"/>
    <x v="1"/>
    <x v="0"/>
    <x v="2"/>
    <x v="651"/>
    <x v="1"/>
    <n v="1916"/>
    <x v="0"/>
  </r>
  <r>
    <s v="3318-Isqfq"/>
    <x v="0"/>
    <x v="0"/>
    <x v="1"/>
    <x v="0"/>
    <x v="61"/>
    <x v="1"/>
    <x v="1"/>
    <x v="2"/>
    <s v="No Internet Service"/>
    <s v="No Internet Service"/>
    <s v="No Internet Service"/>
    <s v="No Internet Service"/>
    <x v="2"/>
    <x v="2"/>
    <x v="0"/>
    <x v="0"/>
    <x v="2"/>
    <x v="488"/>
    <x v="0"/>
    <n v="413"/>
    <x v="0"/>
  </r>
  <r>
    <s v="1106-Hrlkz"/>
    <x v="1"/>
    <x v="0"/>
    <x v="0"/>
    <x v="1"/>
    <x v="63"/>
    <x v="1"/>
    <x v="1"/>
    <x v="2"/>
    <s v="No Internet Service"/>
    <s v="No Internet Service"/>
    <s v="No Internet Service"/>
    <s v="No Internet Service"/>
    <x v="2"/>
    <x v="2"/>
    <x v="2"/>
    <x v="1"/>
    <x v="1"/>
    <x v="127"/>
    <x v="0"/>
    <n v="808.95"/>
    <x v="0"/>
  </r>
  <r>
    <s v="2483-Xssmz"/>
    <x v="0"/>
    <x v="0"/>
    <x v="1"/>
    <x v="0"/>
    <x v="72"/>
    <x v="1"/>
    <x v="1"/>
    <x v="0"/>
    <s v="Yes"/>
    <s v="No"/>
    <s v="No"/>
    <s v="No"/>
    <x v="0"/>
    <x v="0"/>
    <x v="1"/>
    <x v="0"/>
    <x v="0"/>
    <x v="465"/>
    <x v="0"/>
    <n v="1886.4"/>
    <x v="0"/>
  </r>
  <r>
    <s v="8603-Ijwdn"/>
    <x v="1"/>
    <x v="0"/>
    <x v="1"/>
    <x v="0"/>
    <x v="0"/>
    <x v="1"/>
    <x v="2"/>
    <x v="1"/>
    <s v="No"/>
    <s v="No"/>
    <s v="No"/>
    <s v="No"/>
    <x v="0"/>
    <x v="1"/>
    <x v="0"/>
    <x v="0"/>
    <x v="0"/>
    <x v="206"/>
    <x v="2"/>
    <n v="86.6"/>
    <x v="1"/>
  </r>
  <r>
    <s v="8165-Zjrnm"/>
    <x v="0"/>
    <x v="0"/>
    <x v="0"/>
    <x v="1"/>
    <x v="21"/>
    <x v="1"/>
    <x v="2"/>
    <x v="2"/>
    <s v="No Internet Service"/>
    <s v="No Internet Service"/>
    <s v="No Internet Service"/>
    <s v="No Internet Service"/>
    <x v="2"/>
    <x v="2"/>
    <x v="2"/>
    <x v="1"/>
    <x v="2"/>
    <x v="652"/>
    <x v="0"/>
    <n v="1679.25"/>
    <x v="0"/>
  </r>
  <r>
    <s v="9369-Xfehk"/>
    <x v="0"/>
    <x v="1"/>
    <x v="0"/>
    <x v="0"/>
    <x v="55"/>
    <x v="1"/>
    <x v="2"/>
    <x v="1"/>
    <s v="No"/>
    <s v="Yes"/>
    <s v="No"/>
    <s v="No"/>
    <x v="0"/>
    <x v="0"/>
    <x v="0"/>
    <x v="0"/>
    <x v="2"/>
    <x v="264"/>
    <x v="1"/>
    <n v="2656.5"/>
    <x v="1"/>
  </r>
  <r>
    <s v="2604-Xvdam"/>
    <x v="0"/>
    <x v="0"/>
    <x v="1"/>
    <x v="0"/>
    <x v="18"/>
    <x v="1"/>
    <x v="1"/>
    <x v="0"/>
    <s v="No"/>
    <s v="No"/>
    <s v="No"/>
    <s v="No"/>
    <x v="0"/>
    <x v="0"/>
    <x v="0"/>
    <x v="1"/>
    <x v="2"/>
    <x v="653"/>
    <x v="0"/>
    <n v="540.95000000000005"/>
    <x v="0"/>
  </r>
  <r>
    <s v="3717-Ofrtn"/>
    <x v="1"/>
    <x v="0"/>
    <x v="1"/>
    <x v="0"/>
    <x v="0"/>
    <x v="1"/>
    <x v="1"/>
    <x v="2"/>
    <s v="No Internet Service"/>
    <s v="No Internet Service"/>
    <s v="No Internet Service"/>
    <s v="No Internet Service"/>
    <x v="2"/>
    <x v="2"/>
    <x v="0"/>
    <x v="1"/>
    <x v="2"/>
    <x v="119"/>
    <x v="0"/>
    <n v="19.75"/>
    <x v="0"/>
  </r>
  <r>
    <s v="9046-Jbfwa"/>
    <x v="1"/>
    <x v="0"/>
    <x v="1"/>
    <x v="1"/>
    <x v="23"/>
    <x v="1"/>
    <x v="1"/>
    <x v="2"/>
    <s v="No Internet Service"/>
    <s v="No Internet Service"/>
    <s v="No Internet Service"/>
    <s v="No Internet Service"/>
    <x v="2"/>
    <x v="2"/>
    <x v="0"/>
    <x v="1"/>
    <x v="1"/>
    <x v="307"/>
    <x v="0"/>
    <n v="537.35"/>
    <x v="0"/>
  </r>
  <r>
    <s v="3280-Nmuvx"/>
    <x v="1"/>
    <x v="0"/>
    <x v="0"/>
    <x v="1"/>
    <x v="1"/>
    <x v="1"/>
    <x v="1"/>
    <x v="2"/>
    <s v="No Internet Service"/>
    <s v="No Internet Service"/>
    <s v="No Internet Service"/>
    <s v="No Internet Service"/>
    <x v="2"/>
    <x v="2"/>
    <x v="1"/>
    <x v="1"/>
    <x v="3"/>
    <x v="127"/>
    <x v="0"/>
    <n v="678.8"/>
    <x v="0"/>
  </r>
  <r>
    <s v="1206-Ehbdd"/>
    <x v="0"/>
    <x v="0"/>
    <x v="0"/>
    <x v="0"/>
    <x v="39"/>
    <x v="1"/>
    <x v="1"/>
    <x v="1"/>
    <s v="Yes"/>
    <s v="No"/>
    <s v="Yes"/>
    <s v="No"/>
    <x v="0"/>
    <x v="0"/>
    <x v="2"/>
    <x v="1"/>
    <x v="2"/>
    <x v="266"/>
    <x v="1"/>
    <n v="4513.6499999999996"/>
    <x v="0"/>
  </r>
  <r>
    <s v="8361-Lbrdi"/>
    <x v="0"/>
    <x v="0"/>
    <x v="1"/>
    <x v="0"/>
    <x v="11"/>
    <x v="1"/>
    <x v="2"/>
    <x v="2"/>
    <s v="No Internet Service"/>
    <s v="No Internet Service"/>
    <s v="No Internet Service"/>
    <s v="No Internet Service"/>
    <x v="2"/>
    <x v="2"/>
    <x v="2"/>
    <x v="1"/>
    <x v="3"/>
    <x v="654"/>
    <x v="0"/>
    <n v="1423.85"/>
    <x v="0"/>
  </r>
  <r>
    <s v="4883-Kcpzj"/>
    <x v="0"/>
    <x v="0"/>
    <x v="0"/>
    <x v="1"/>
    <x v="5"/>
    <x v="1"/>
    <x v="2"/>
    <x v="2"/>
    <s v="No Internet Service"/>
    <s v="No Internet Service"/>
    <s v="No Internet Service"/>
    <s v="No Internet Service"/>
    <x v="2"/>
    <x v="2"/>
    <x v="2"/>
    <x v="1"/>
    <x v="3"/>
    <x v="186"/>
    <x v="0"/>
    <n v="555.4"/>
    <x v="0"/>
  </r>
  <r>
    <s v="9108-Eqpnq"/>
    <x v="0"/>
    <x v="0"/>
    <x v="0"/>
    <x v="1"/>
    <x v="6"/>
    <x v="1"/>
    <x v="2"/>
    <x v="2"/>
    <s v="No Internet Service"/>
    <s v="No Internet Service"/>
    <s v="No Internet Service"/>
    <s v="No Internet Service"/>
    <x v="2"/>
    <x v="2"/>
    <x v="2"/>
    <x v="1"/>
    <x v="3"/>
    <x v="655"/>
    <x v="0"/>
    <n v="225.55"/>
    <x v="0"/>
  </r>
  <r>
    <s v="7277-Kamwt"/>
    <x v="1"/>
    <x v="0"/>
    <x v="1"/>
    <x v="0"/>
    <x v="9"/>
    <x v="1"/>
    <x v="1"/>
    <x v="2"/>
    <s v="No Internet Service"/>
    <s v="No Internet Service"/>
    <s v="No Internet Service"/>
    <s v="No Internet Service"/>
    <x v="2"/>
    <x v="2"/>
    <x v="2"/>
    <x v="1"/>
    <x v="3"/>
    <x v="187"/>
    <x v="0"/>
    <n v="268.45"/>
    <x v="0"/>
  </r>
  <r>
    <s v="3842-Iykue"/>
    <x v="0"/>
    <x v="0"/>
    <x v="1"/>
    <x v="0"/>
    <x v="42"/>
    <x v="1"/>
    <x v="2"/>
    <x v="1"/>
    <s v="No"/>
    <s v="Yes"/>
    <s v="No"/>
    <s v="Yes"/>
    <x v="0"/>
    <x v="0"/>
    <x v="0"/>
    <x v="1"/>
    <x v="3"/>
    <x v="198"/>
    <x v="2"/>
    <n v="2917.5"/>
    <x v="1"/>
  </r>
  <r>
    <s v="6641-Xrpsu"/>
    <x v="0"/>
    <x v="0"/>
    <x v="1"/>
    <x v="0"/>
    <x v="1"/>
    <x v="1"/>
    <x v="1"/>
    <x v="1"/>
    <s v="No"/>
    <s v="No"/>
    <s v="No"/>
    <s v="No"/>
    <x v="0"/>
    <x v="0"/>
    <x v="0"/>
    <x v="0"/>
    <x v="3"/>
    <x v="243"/>
    <x v="1"/>
    <n v="2416.1"/>
    <x v="1"/>
  </r>
  <r>
    <s v="1374-Dmzui"/>
    <x v="0"/>
    <x v="1"/>
    <x v="1"/>
    <x v="0"/>
    <x v="54"/>
    <x v="1"/>
    <x v="2"/>
    <x v="1"/>
    <s v="No"/>
    <s v="No"/>
    <s v="No"/>
    <s v="No"/>
    <x v="1"/>
    <x v="1"/>
    <x v="0"/>
    <x v="0"/>
    <x v="0"/>
    <x v="404"/>
    <x v="2"/>
    <n v="424.45"/>
    <x v="1"/>
  </r>
  <r>
    <s v="2545-Lxyvj"/>
    <x v="1"/>
    <x v="0"/>
    <x v="0"/>
    <x v="0"/>
    <x v="21"/>
    <x v="1"/>
    <x v="1"/>
    <x v="2"/>
    <s v="No Internet Service"/>
    <s v="No Internet Service"/>
    <s v="No Internet Service"/>
    <s v="No Internet Service"/>
    <x v="2"/>
    <x v="2"/>
    <x v="2"/>
    <x v="1"/>
    <x v="2"/>
    <x v="112"/>
    <x v="0"/>
    <n v="1492.1"/>
    <x v="0"/>
  </r>
  <r>
    <s v="3234-Vkacu"/>
    <x v="1"/>
    <x v="0"/>
    <x v="1"/>
    <x v="0"/>
    <x v="2"/>
    <x v="1"/>
    <x v="1"/>
    <x v="0"/>
    <s v="No"/>
    <s v="No"/>
    <s v="No"/>
    <s v="Yes"/>
    <x v="1"/>
    <x v="1"/>
    <x v="0"/>
    <x v="1"/>
    <x v="0"/>
    <x v="544"/>
    <x v="1"/>
    <n v="132.4"/>
    <x v="0"/>
  </r>
  <r>
    <s v="8357-Eqxfo"/>
    <x v="0"/>
    <x v="0"/>
    <x v="1"/>
    <x v="0"/>
    <x v="40"/>
    <x v="1"/>
    <x v="1"/>
    <x v="1"/>
    <s v="No"/>
    <s v="No"/>
    <s v="Yes"/>
    <s v="No"/>
    <x v="1"/>
    <x v="1"/>
    <x v="0"/>
    <x v="0"/>
    <x v="0"/>
    <x v="656"/>
    <x v="2"/>
    <n v="660.9"/>
    <x v="1"/>
  </r>
  <r>
    <s v="1989-Prjhp"/>
    <x v="1"/>
    <x v="1"/>
    <x v="0"/>
    <x v="0"/>
    <x v="23"/>
    <x v="1"/>
    <x v="2"/>
    <x v="1"/>
    <s v="No"/>
    <s v="No"/>
    <s v="No"/>
    <s v="No"/>
    <x v="0"/>
    <x v="0"/>
    <x v="0"/>
    <x v="0"/>
    <x v="0"/>
    <x v="528"/>
    <x v="1"/>
    <n v="1893.95"/>
    <x v="1"/>
  </r>
  <r>
    <s v="8120-Jdcam"/>
    <x v="1"/>
    <x v="0"/>
    <x v="0"/>
    <x v="1"/>
    <x v="54"/>
    <x v="1"/>
    <x v="1"/>
    <x v="1"/>
    <s v="No"/>
    <s v="No"/>
    <s v="No"/>
    <s v="No"/>
    <x v="0"/>
    <x v="0"/>
    <x v="0"/>
    <x v="0"/>
    <x v="1"/>
    <x v="363"/>
    <x v="1"/>
    <n v="284.89999999999998"/>
    <x v="0"/>
  </r>
  <r>
    <s v="8917-Faemr"/>
    <x v="0"/>
    <x v="0"/>
    <x v="1"/>
    <x v="0"/>
    <x v="50"/>
    <x v="1"/>
    <x v="1"/>
    <x v="2"/>
    <s v="No Internet Service"/>
    <s v="No Internet Service"/>
    <s v="No Internet Service"/>
    <s v="No Internet Service"/>
    <x v="2"/>
    <x v="2"/>
    <x v="2"/>
    <x v="1"/>
    <x v="1"/>
    <x v="216"/>
    <x v="0"/>
    <n v="784.25"/>
    <x v="0"/>
  </r>
  <r>
    <s v="7047-Yxdmz"/>
    <x v="1"/>
    <x v="0"/>
    <x v="1"/>
    <x v="0"/>
    <x v="17"/>
    <x v="1"/>
    <x v="1"/>
    <x v="2"/>
    <s v="No Internet Service"/>
    <s v="No Internet Service"/>
    <s v="No Internet Service"/>
    <s v="No Internet Service"/>
    <x v="2"/>
    <x v="2"/>
    <x v="0"/>
    <x v="1"/>
    <x v="1"/>
    <x v="187"/>
    <x v="0"/>
    <n v="417.7"/>
    <x v="0"/>
  </r>
  <r>
    <s v="2858-Eimxh"/>
    <x v="0"/>
    <x v="1"/>
    <x v="0"/>
    <x v="0"/>
    <x v="62"/>
    <x v="1"/>
    <x v="2"/>
    <x v="1"/>
    <s v="No"/>
    <s v="No"/>
    <s v="No"/>
    <s v="No"/>
    <x v="1"/>
    <x v="1"/>
    <x v="1"/>
    <x v="0"/>
    <x v="3"/>
    <x v="657"/>
    <x v="2"/>
    <n v="5016.25"/>
    <x v="0"/>
  </r>
  <r>
    <s v="9524-Egpjc"/>
    <x v="0"/>
    <x v="0"/>
    <x v="1"/>
    <x v="0"/>
    <x v="32"/>
    <x v="1"/>
    <x v="2"/>
    <x v="1"/>
    <s v="No"/>
    <s v="No"/>
    <s v="No"/>
    <s v="Yes"/>
    <x v="0"/>
    <x v="1"/>
    <x v="0"/>
    <x v="0"/>
    <x v="0"/>
    <x v="658"/>
    <x v="2"/>
    <n v="1612.75"/>
    <x v="1"/>
  </r>
  <r>
    <s v="6993-Ohlxr"/>
    <x v="0"/>
    <x v="0"/>
    <x v="1"/>
    <x v="0"/>
    <x v="2"/>
    <x v="1"/>
    <x v="1"/>
    <x v="1"/>
    <s v="No"/>
    <s v="No"/>
    <s v="No"/>
    <s v="No"/>
    <x v="0"/>
    <x v="0"/>
    <x v="0"/>
    <x v="1"/>
    <x v="0"/>
    <x v="659"/>
    <x v="1"/>
    <n v="119.75"/>
    <x v="1"/>
  </r>
  <r>
    <s v="8818-Xyfcq"/>
    <x v="1"/>
    <x v="0"/>
    <x v="0"/>
    <x v="1"/>
    <x v="48"/>
    <x v="1"/>
    <x v="2"/>
    <x v="1"/>
    <s v="Yes"/>
    <s v="No"/>
    <s v="No"/>
    <s v="No"/>
    <x v="1"/>
    <x v="1"/>
    <x v="0"/>
    <x v="0"/>
    <x v="3"/>
    <x v="660"/>
    <x v="2"/>
    <n v="3204.65"/>
    <x v="1"/>
  </r>
  <r>
    <s v="6419-Zttle"/>
    <x v="1"/>
    <x v="1"/>
    <x v="0"/>
    <x v="0"/>
    <x v="57"/>
    <x v="1"/>
    <x v="1"/>
    <x v="2"/>
    <s v="No Internet Service"/>
    <s v="No Internet Service"/>
    <s v="No Internet Service"/>
    <s v="No Internet Service"/>
    <x v="2"/>
    <x v="2"/>
    <x v="1"/>
    <x v="0"/>
    <x v="0"/>
    <x v="42"/>
    <x v="0"/>
    <n v="485.2"/>
    <x v="0"/>
  </r>
  <r>
    <s v="0929-Hyqew"/>
    <x v="1"/>
    <x v="0"/>
    <x v="1"/>
    <x v="0"/>
    <x v="35"/>
    <x v="1"/>
    <x v="1"/>
    <x v="0"/>
    <s v="Yes"/>
    <s v="No"/>
    <s v="No"/>
    <s v="No"/>
    <x v="0"/>
    <x v="0"/>
    <x v="0"/>
    <x v="0"/>
    <x v="1"/>
    <x v="510"/>
    <x v="0"/>
    <n v="160.85"/>
    <x v="0"/>
  </r>
  <r>
    <s v="6614-Yolac"/>
    <x v="0"/>
    <x v="0"/>
    <x v="0"/>
    <x v="1"/>
    <x v="16"/>
    <x v="0"/>
    <x v="0"/>
    <x v="0"/>
    <s v="Yes"/>
    <s v="Yes"/>
    <s v="No"/>
    <s v="Yes"/>
    <x v="1"/>
    <x v="1"/>
    <x v="2"/>
    <x v="1"/>
    <x v="1"/>
    <x v="661"/>
    <x v="1"/>
    <n v="4145.25"/>
    <x v="0"/>
  </r>
  <r>
    <s v="7426-Rhzgu"/>
    <x v="1"/>
    <x v="0"/>
    <x v="1"/>
    <x v="0"/>
    <x v="34"/>
    <x v="1"/>
    <x v="1"/>
    <x v="1"/>
    <s v="No"/>
    <s v="No"/>
    <s v="No"/>
    <s v="Yes"/>
    <x v="1"/>
    <x v="1"/>
    <x v="0"/>
    <x v="0"/>
    <x v="2"/>
    <x v="662"/>
    <x v="2"/>
    <n v="827.45"/>
    <x v="0"/>
  </r>
  <r>
    <s v="4065-Jjava"/>
    <x v="0"/>
    <x v="0"/>
    <x v="1"/>
    <x v="0"/>
    <x v="0"/>
    <x v="1"/>
    <x v="1"/>
    <x v="0"/>
    <s v="No"/>
    <s v="Yes"/>
    <s v="No"/>
    <s v="No"/>
    <x v="0"/>
    <x v="0"/>
    <x v="0"/>
    <x v="1"/>
    <x v="0"/>
    <x v="663"/>
    <x v="0"/>
    <n v="49.5"/>
    <x v="0"/>
  </r>
  <r>
    <s v="4695-Vadhf"/>
    <x v="1"/>
    <x v="0"/>
    <x v="0"/>
    <x v="1"/>
    <x v="32"/>
    <x v="1"/>
    <x v="1"/>
    <x v="0"/>
    <s v="No"/>
    <s v="No"/>
    <s v="Yes"/>
    <s v="No"/>
    <x v="0"/>
    <x v="1"/>
    <x v="0"/>
    <x v="1"/>
    <x v="0"/>
    <x v="664"/>
    <x v="1"/>
    <n v="990.85"/>
    <x v="1"/>
  </r>
  <r>
    <s v="3863-Iubjr"/>
    <x v="1"/>
    <x v="0"/>
    <x v="0"/>
    <x v="1"/>
    <x v="18"/>
    <x v="1"/>
    <x v="1"/>
    <x v="0"/>
    <s v="No"/>
    <s v="No"/>
    <s v="No"/>
    <s v="No"/>
    <x v="0"/>
    <x v="1"/>
    <x v="1"/>
    <x v="1"/>
    <x v="3"/>
    <x v="665"/>
    <x v="1"/>
    <n v="696.35"/>
    <x v="1"/>
  </r>
  <r>
    <s v="7649-Sijjf"/>
    <x v="1"/>
    <x v="0"/>
    <x v="0"/>
    <x v="0"/>
    <x v="16"/>
    <x v="1"/>
    <x v="2"/>
    <x v="0"/>
    <s v="Yes"/>
    <s v="Yes"/>
    <s v="Yes"/>
    <s v="Yes"/>
    <x v="0"/>
    <x v="1"/>
    <x v="2"/>
    <x v="0"/>
    <x v="1"/>
    <x v="517"/>
    <x v="1"/>
    <n v="5585.4"/>
    <x v="0"/>
  </r>
  <r>
    <s v="9361-Ynqwj"/>
    <x v="0"/>
    <x v="0"/>
    <x v="1"/>
    <x v="0"/>
    <x v="38"/>
    <x v="1"/>
    <x v="2"/>
    <x v="2"/>
    <s v="No Internet Service"/>
    <s v="No Internet Service"/>
    <s v="No Internet Service"/>
    <s v="No Internet Service"/>
    <x v="2"/>
    <x v="2"/>
    <x v="1"/>
    <x v="0"/>
    <x v="2"/>
    <x v="369"/>
    <x v="0"/>
    <n v="1601.2"/>
    <x v="0"/>
  </r>
  <r>
    <s v="3748-Fvmzz"/>
    <x v="1"/>
    <x v="0"/>
    <x v="1"/>
    <x v="0"/>
    <x v="54"/>
    <x v="0"/>
    <x v="0"/>
    <x v="0"/>
    <s v="No"/>
    <s v="No"/>
    <s v="No"/>
    <s v="Yes"/>
    <x v="0"/>
    <x v="1"/>
    <x v="0"/>
    <x v="0"/>
    <x v="0"/>
    <x v="375"/>
    <x v="0"/>
    <n v="162.44999999999999"/>
    <x v="0"/>
  </r>
  <r>
    <s v="9391-Ttoyh"/>
    <x v="0"/>
    <x v="0"/>
    <x v="1"/>
    <x v="0"/>
    <x v="57"/>
    <x v="1"/>
    <x v="1"/>
    <x v="2"/>
    <s v="No Internet Service"/>
    <s v="No Internet Service"/>
    <s v="No Internet Service"/>
    <s v="No Internet Service"/>
    <x v="2"/>
    <x v="2"/>
    <x v="0"/>
    <x v="0"/>
    <x v="1"/>
    <x v="488"/>
    <x v="0"/>
    <n v="470.2"/>
    <x v="0"/>
  </r>
  <r>
    <s v="1452-Xrsjv"/>
    <x v="0"/>
    <x v="0"/>
    <x v="0"/>
    <x v="1"/>
    <x v="72"/>
    <x v="1"/>
    <x v="1"/>
    <x v="0"/>
    <s v="Yes"/>
    <s v="No"/>
    <s v="No"/>
    <s v="No"/>
    <x v="0"/>
    <x v="0"/>
    <x v="0"/>
    <x v="1"/>
    <x v="3"/>
    <x v="666"/>
    <x v="1"/>
    <n v="2066"/>
    <x v="0"/>
  </r>
  <r>
    <s v="3422-Wjoyd"/>
    <x v="1"/>
    <x v="0"/>
    <x v="0"/>
    <x v="0"/>
    <x v="7"/>
    <x v="1"/>
    <x v="1"/>
    <x v="0"/>
    <s v="Yes"/>
    <s v="No"/>
    <s v="No"/>
    <s v="Yes"/>
    <x v="0"/>
    <x v="0"/>
    <x v="1"/>
    <x v="1"/>
    <x v="1"/>
    <x v="667"/>
    <x v="1"/>
    <n v="1426.45"/>
    <x v="0"/>
  </r>
  <r>
    <s v="8242-Soquo"/>
    <x v="0"/>
    <x v="1"/>
    <x v="1"/>
    <x v="0"/>
    <x v="24"/>
    <x v="1"/>
    <x v="1"/>
    <x v="1"/>
    <s v="No"/>
    <s v="Yes"/>
    <s v="No"/>
    <s v="No"/>
    <x v="1"/>
    <x v="0"/>
    <x v="0"/>
    <x v="0"/>
    <x v="0"/>
    <x v="668"/>
    <x v="2"/>
    <n v="392.5"/>
    <x v="0"/>
  </r>
  <r>
    <s v="7460-Itwwp"/>
    <x v="0"/>
    <x v="1"/>
    <x v="0"/>
    <x v="0"/>
    <x v="3"/>
    <x v="1"/>
    <x v="1"/>
    <x v="1"/>
    <s v="No"/>
    <s v="No"/>
    <s v="Yes"/>
    <s v="No"/>
    <x v="0"/>
    <x v="1"/>
    <x v="0"/>
    <x v="0"/>
    <x v="0"/>
    <x v="138"/>
    <x v="2"/>
    <n v="3861.45"/>
    <x v="0"/>
  </r>
  <r>
    <s v="7147-Aybaa"/>
    <x v="1"/>
    <x v="0"/>
    <x v="1"/>
    <x v="0"/>
    <x v="50"/>
    <x v="1"/>
    <x v="1"/>
    <x v="1"/>
    <s v="No"/>
    <s v="No"/>
    <s v="No"/>
    <s v="No"/>
    <x v="0"/>
    <x v="0"/>
    <x v="0"/>
    <x v="0"/>
    <x v="1"/>
    <x v="276"/>
    <x v="1"/>
    <n v="2552.9"/>
    <x v="0"/>
  </r>
  <r>
    <s v="7868-Tmwmz"/>
    <x v="0"/>
    <x v="1"/>
    <x v="0"/>
    <x v="0"/>
    <x v="31"/>
    <x v="1"/>
    <x v="1"/>
    <x v="1"/>
    <s v="Yes"/>
    <s v="Yes"/>
    <s v="Yes"/>
    <s v="Yes"/>
    <x v="1"/>
    <x v="1"/>
    <x v="2"/>
    <x v="0"/>
    <x v="2"/>
    <x v="96"/>
    <x v="2"/>
    <n v="6668.35"/>
    <x v="0"/>
  </r>
  <r>
    <s v="4822-Rvybb"/>
    <x v="1"/>
    <x v="1"/>
    <x v="1"/>
    <x v="0"/>
    <x v="4"/>
    <x v="1"/>
    <x v="2"/>
    <x v="1"/>
    <s v="No"/>
    <s v="No"/>
    <s v="Yes"/>
    <s v="No"/>
    <x v="1"/>
    <x v="1"/>
    <x v="0"/>
    <x v="0"/>
    <x v="0"/>
    <x v="669"/>
    <x v="2"/>
    <n v="819.4"/>
    <x v="1"/>
  </r>
  <r>
    <s v="6732-Fzugp"/>
    <x v="0"/>
    <x v="0"/>
    <x v="1"/>
    <x v="0"/>
    <x v="20"/>
    <x v="1"/>
    <x v="2"/>
    <x v="1"/>
    <s v="Yes"/>
    <s v="No"/>
    <s v="Yes"/>
    <s v="No"/>
    <x v="1"/>
    <x v="0"/>
    <x v="1"/>
    <x v="1"/>
    <x v="3"/>
    <x v="280"/>
    <x v="2"/>
    <n v="4615.25"/>
    <x v="0"/>
  </r>
  <r>
    <s v="8436-Bjumm"/>
    <x v="1"/>
    <x v="0"/>
    <x v="0"/>
    <x v="1"/>
    <x v="70"/>
    <x v="1"/>
    <x v="2"/>
    <x v="1"/>
    <s v="No"/>
    <s v="No"/>
    <s v="No"/>
    <s v="No"/>
    <x v="1"/>
    <x v="0"/>
    <x v="0"/>
    <x v="0"/>
    <x v="0"/>
    <x v="670"/>
    <x v="1"/>
    <n v="2070.6"/>
    <x v="1"/>
  </r>
  <r>
    <s v="4184-Tjfan"/>
    <x v="0"/>
    <x v="1"/>
    <x v="0"/>
    <x v="1"/>
    <x v="35"/>
    <x v="1"/>
    <x v="1"/>
    <x v="1"/>
    <s v="Yes"/>
    <s v="No"/>
    <s v="No"/>
    <s v="Yes"/>
    <x v="1"/>
    <x v="0"/>
    <x v="0"/>
    <x v="0"/>
    <x v="1"/>
    <x v="671"/>
    <x v="2"/>
    <n v="273.75"/>
    <x v="1"/>
  </r>
  <r>
    <s v="8329-Gwvpj"/>
    <x v="0"/>
    <x v="0"/>
    <x v="0"/>
    <x v="1"/>
    <x v="37"/>
    <x v="1"/>
    <x v="1"/>
    <x v="1"/>
    <s v="No"/>
    <s v="No"/>
    <s v="No"/>
    <s v="No"/>
    <x v="0"/>
    <x v="0"/>
    <x v="0"/>
    <x v="0"/>
    <x v="2"/>
    <x v="366"/>
    <x v="1"/>
    <n v="3557.7"/>
    <x v="0"/>
  </r>
  <r>
    <s v="1352-Vhkaj"/>
    <x v="1"/>
    <x v="0"/>
    <x v="0"/>
    <x v="1"/>
    <x v="23"/>
    <x v="1"/>
    <x v="2"/>
    <x v="0"/>
    <s v="No"/>
    <s v="No"/>
    <s v="No"/>
    <s v="Yes"/>
    <x v="1"/>
    <x v="1"/>
    <x v="0"/>
    <x v="1"/>
    <x v="2"/>
    <x v="672"/>
    <x v="1"/>
    <n v="1957.1"/>
    <x v="0"/>
  </r>
  <r>
    <s v="4145-Uqxuq"/>
    <x v="0"/>
    <x v="1"/>
    <x v="1"/>
    <x v="0"/>
    <x v="4"/>
    <x v="1"/>
    <x v="1"/>
    <x v="1"/>
    <s v="No"/>
    <s v="No"/>
    <s v="Yes"/>
    <s v="No"/>
    <x v="1"/>
    <x v="1"/>
    <x v="0"/>
    <x v="0"/>
    <x v="0"/>
    <x v="673"/>
    <x v="2"/>
    <n v="729.95"/>
    <x v="1"/>
  </r>
  <r>
    <s v="2632-Tacxw"/>
    <x v="0"/>
    <x v="0"/>
    <x v="0"/>
    <x v="0"/>
    <x v="8"/>
    <x v="1"/>
    <x v="2"/>
    <x v="2"/>
    <s v="No Internet Service"/>
    <s v="No Internet Service"/>
    <s v="No Internet Service"/>
    <s v="No Internet Service"/>
    <x v="2"/>
    <x v="2"/>
    <x v="2"/>
    <x v="1"/>
    <x v="2"/>
    <x v="674"/>
    <x v="0"/>
    <n v="1416.75"/>
    <x v="0"/>
  </r>
  <r>
    <s v="8146-Qqkzh"/>
    <x v="0"/>
    <x v="0"/>
    <x v="0"/>
    <x v="0"/>
    <x v="16"/>
    <x v="1"/>
    <x v="1"/>
    <x v="0"/>
    <s v="Yes"/>
    <s v="No"/>
    <s v="Yes"/>
    <s v="Yes"/>
    <x v="1"/>
    <x v="1"/>
    <x v="2"/>
    <x v="1"/>
    <x v="2"/>
    <x v="256"/>
    <x v="1"/>
    <n v="5924.4"/>
    <x v="0"/>
  </r>
  <r>
    <s v="1767-Cjkba"/>
    <x v="1"/>
    <x v="0"/>
    <x v="1"/>
    <x v="0"/>
    <x v="33"/>
    <x v="1"/>
    <x v="2"/>
    <x v="2"/>
    <s v="No Internet Service"/>
    <s v="No Internet Service"/>
    <s v="No Internet Service"/>
    <s v="No Internet Service"/>
    <x v="2"/>
    <x v="2"/>
    <x v="2"/>
    <x v="1"/>
    <x v="1"/>
    <x v="675"/>
    <x v="0"/>
    <n v="1697.7"/>
    <x v="0"/>
  </r>
  <r>
    <s v="6445-Tnrxs"/>
    <x v="1"/>
    <x v="0"/>
    <x v="0"/>
    <x v="1"/>
    <x v="47"/>
    <x v="1"/>
    <x v="2"/>
    <x v="1"/>
    <s v="Yes"/>
    <s v="Yes"/>
    <s v="Yes"/>
    <s v="Yes"/>
    <x v="1"/>
    <x v="1"/>
    <x v="2"/>
    <x v="0"/>
    <x v="2"/>
    <x v="676"/>
    <x v="2"/>
    <n v="7849.85"/>
    <x v="0"/>
  </r>
  <r>
    <s v="4581-Lnwum"/>
    <x v="0"/>
    <x v="0"/>
    <x v="1"/>
    <x v="0"/>
    <x v="9"/>
    <x v="0"/>
    <x v="0"/>
    <x v="0"/>
    <s v="No"/>
    <s v="No"/>
    <s v="Yes"/>
    <s v="No"/>
    <x v="1"/>
    <x v="1"/>
    <x v="0"/>
    <x v="1"/>
    <x v="0"/>
    <x v="493"/>
    <x v="0"/>
    <n v="649.4"/>
    <x v="0"/>
  </r>
  <r>
    <s v="4869-Epius"/>
    <x v="1"/>
    <x v="0"/>
    <x v="0"/>
    <x v="0"/>
    <x v="39"/>
    <x v="1"/>
    <x v="1"/>
    <x v="1"/>
    <s v="No"/>
    <s v="No"/>
    <s v="No"/>
    <s v="No"/>
    <x v="0"/>
    <x v="1"/>
    <x v="1"/>
    <x v="0"/>
    <x v="0"/>
    <x v="140"/>
    <x v="1"/>
    <n v="4557.5"/>
    <x v="0"/>
  </r>
  <r>
    <s v="9948-Yptdg"/>
    <x v="1"/>
    <x v="0"/>
    <x v="0"/>
    <x v="0"/>
    <x v="46"/>
    <x v="1"/>
    <x v="1"/>
    <x v="1"/>
    <s v="Yes"/>
    <s v="Yes"/>
    <s v="No"/>
    <s v="No"/>
    <x v="0"/>
    <x v="0"/>
    <x v="0"/>
    <x v="0"/>
    <x v="0"/>
    <x v="399"/>
    <x v="1"/>
    <n v="3013.05"/>
    <x v="1"/>
  </r>
  <r>
    <s v="1236-Wfcdv"/>
    <x v="1"/>
    <x v="1"/>
    <x v="1"/>
    <x v="0"/>
    <x v="60"/>
    <x v="1"/>
    <x v="1"/>
    <x v="1"/>
    <s v="No"/>
    <s v="No"/>
    <s v="No"/>
    <s v="No"/>
    <x v="1"/>
    <x v="1"/>
    <x v="0"/>
    <x v="1"/>
    <x v="3"/>
    <x v="677"/>
    <x v="2"/>
    <n v="1266.0999999999999"/>
    <x v="1"/>
  </r>
  <r>
    <s v="1915-Oakwd"/>
    <x v="0"/>
    <x v="0"/>
    <x v="1"/>
    <x v="1"/>
    <x v="10"/>
    <x v="1"/>
    <x v="1"/>
    <x v="2"/>
    <s v="No Internet Service"/>
    <s v="No Internet Service"/>
    <s v="No Internet Service"/>
    <s v="No Internet Service"/>
    <x v="2"/>
    <x v="2"/>
    <x v="1"/>
    <x v="0"/>
    <x v="2"/>
    <x v="170"/>
    <x v="0"/>
    <n v="360.35"/>
    <x v="0"/>
  </r>
  <r>
    <s v="7296-Pixqy"/>
    <x v="0"/>
    <x v="0"/>
    <x v="0"/>
    <x v="1"/>
    <x v="60"/>
    <x v="1"/>
    <x v="1"/>
    <x v="1"/>
    <s v="No"/>
    <s v="No"/>
    <s v="No"/>
    <s v="No"/>
    <x v="0"/>
    <x v="0"/>
    <x v="0"/>
    <x v="1"/>
    <x v="0"/>
    <x v="433"/>
    <x v="1"/>
    <n v="1046.5"/>
    <x v="0"/>
  </r>
  <r>
    <s v="4883-Qicih"/>
    <x v="1"/>
    <x v="0"/>
    <x v="0"/>
    <x v="1"/>
    <x v="48"/>
    <x v="1"/>
    <x v="1"/>
    <x v="1"/>
    <s v="No"/>
    <s v="No"/>
    <s v="No"/>
    <s v="No"/>
    <x v="0"/>
    <x v="0"/>
    <x v="0"/>
    <x v="0"/>
    <x v="2"/>
    <x v="366"/>
    <x v="1"/>
    <n v="2347.9"/>
    <x v="1"/>
  </r>
  <r>
    <s v="3354-Oadjp"/>
    <x v="0"/>
    <x v="0"/>
    <x v="1"/>
    <x v="0"/>
    <x v="4"/>
    <x v="1"/>
    <x v="1"/>
    <x v="0"/>
    <s v="Yes"/>
    <s v="No"/>
    <s v="No"/>
    <s v="Yes"/>
    <x v="0"/>
    <x v="0"/>
    <x v="1"/>
    <x v="1"/>
    <x v="2"/>
    <x v="678"/>
    <x v="1"/>
    <n v="447.75"/>
    <x v="0"/>
  </r>
  <r>
    <s v="3524-Wqdsg"/>
    <x v="0"/>
    <x v="0"/>
    <x v="0"/>
    <x v="1"/>
    <x v="29"/>
    <x v="1"/>
    <x v="2"/>
    <x v="1"/>
    <s v="No"/>
    <s v="No"/>
    <s v="Yes"/>
    <s v="No"/>
    <x v="1"/>
    <x v="1"/>
    <x v="0"/>
    <x v="0"/>
    <x v="2"/>
    <x v="79"/>
    <x v="2"/>
    <n v="4209.95"/>
    <x v="0"/>
  </r>
  <r>
    <s v="0810-Dhdbd"/>
    <x v="0"/>
    <x v="0"/>
    <x v="1"/>
    <x v="0"/>
    <x v="15"/>
    <x v="1"/>
    <x v="2"/>
    <x v="0"/>
    <s v="Yes"/>
    <s v="No"/>
    <s v="Yes"/>
    <s v="Yes"/>
    <x v="1"/>
    <x v="0"/>
    <x v="1"/>
    <x v="1"/>
    <x v="3"/>
    <x v="679"/>
    <x v="1"/>
    <n v="3877.65"/>
    <x v="0"/>
  </r>
  <r>
    <s v="4026-Skkhw"/>
    <x v="1"/>
    <x v="0"/>
    <x v="1"/>
    <x v="0"/>
    <x v="35"/>
    <x v="1"/>
    <x v="1"/>
    <x v="0"/>
    <s v="No"/>
    <s v="No"/>
    <s v="No"/>
    <s v="Yes"/>
    <x v="0"/>
    <x v="0"/>
    <x v="0"/>
    <x v="0"/>
    <x v="1"/>
    <x v="680"/>
    <x v="0"/>
    <n v="152.30000000000001"/>
    <x v="0"/>
  </r>
  <r>
    <s v="2829-Hyvzp"/>
    <x v="1"/>
    <x v="0"/>
    <x v="1"/>
    <x v="0"/>
    <x v="44"/>
    <x v="1"/>
    <x v="1"/>
    <x v="2"/>
    <s v="No Internet Service"/>
    <s v="No Internet Service"/>
    <s v="No Internet Service"/>
    <s v="No Internet Service"/>
    <x v="2"/>
    <x v="2"/>
    <x v="1"/>
    <x v="0"/>
    <x v="1"/>
    <x v="21"/>
    <x v="0"/>
    <n v="572.20000000000005"/>
    <x v="0"/>
  </r>
  <r>
    <s v="8329-Ibcti"/>
    <x v="0"/>
    <x v="0"/>
    <x v="1"/>
    <x v="0"/>
    <x v="0"/>
    <x v="1"/>
    <x v="1"/>
    <x v="2"/>
    <s v="No Internet Service"/>
    <s v="No Internet Service"/>
    <s v="No Internet Service"/>
    <s v="No Internet Service"/>
    <x v="2"/>
    <x v="2"/>
    <x v="0"/>
    <x v="1"/>
    <x v="1"/>
    <x v="165"/>
    <x v="0"/>
    <n v="19.649999999999999"/>
    <x v="1"/>
  </r>
  <r>
    <s v="1271-Sjbgz"/>
    <x v="1"/>
    <x v="1"/>
    <x v="1"/>
    <x v="0"/>
    <x v="18"/>
    <x v="0"/>
    <x v="0"/>
    <x v="0"/>
    <s v="No"/>
    <s v="No"/>
    <s v="Yes"/>
    <s v="Yes"/>
    <x v="0"/>
    <x v="1"/>
    <x v="0"/>
    <x v="0"/>
    <x v="0"/>
    <x v="681"/>
    <x v="0"/>
    <n v="526.95000000000005"/>
    <x v="1"/>
  </r>
  <r>
    <s v="3845-Jhamy"/>
    <x v="0"/>
    <x v="0"/>
    <x v="0"/>
    <x v="1"/>
    <x v="10"/>
    <x v="0"/>
    <x v="0"/>
    <x v="0"/>
    <s v="No"/>
    <s v="No"/>
    <s v="No"/>
    <s v="No"/>
    <x v="0"/>
    <x v="1"/>
    <x v="0"/>
    <x v="0"/>
    <x v="3"/>
    <x v="682"/>
    <x v="0"/>
    <n v="552.70000000000005"/>
    <x v="0"/>
  </r>
  <r>
    <s v="7013-Psxhk"/>
    <x v="0"/>
    <x v="0"/>
    <x v="1"/>
    <x v="0"/>
    <x v="63"/>
    <x v="1"/>
    <x v="2"/>
    <x v="0"/>
    <s v="No"/>
    <s v="No"/>
    <s v="Yes"/>
    <s v="Yes"/>
    <x v="1"/>
    <x v="1"/>
    <x v="1"/>
    <x v="0"/>
    <x v="1"/>
    <x v="683"/>
    <x v="1"/>
    <n v="3208.65"/>
    <x v="0"/>
  </r>
  <r>
    <s v="5669-Sraip"/>
    <x v="0"/>
    <x v="0"/>
    <x v="1"/>
    <x v="0"/>
    <x v="24"/>
    <x v="0"/>
    <x v="0"/>
    <x v="0"/>
    <s v="No"/>
    <s v="No"/>
    <s v="Yes"/>
    <s v="No"/>
    <x v="0"/>
    <x v="1"/>
    <x v="0"/>
    <x v="1"/>
    <x v="0"/>
    <x v="684"/>
    <x v="0"/>
    <n v="210.75"/>
    <x v="1"/>
  </r>
  <r>
    <s v="5981-Itemu"/>
    <x v="1"/>
    <x v="0"/>
    <x v="0"/>
    <x v="0"/>
    <x v="63"/>
    <x v="1"/>
    <x v="2"/>
    <x v="1"/>
    <s v="No"/>
    <s v="No"/>
    <s v="No"/>
    <s v="No"/>
    <x v="1"/>
    <x v="1"/>
    <x v="0"/>
    <x v="0"/>
    <x v="2"/>
    <x v="301"/>
    <x v="2"/>
    <n v="3706.95"/>
    <x v="1"/>
  </r>
  <r>
    <s v="3486-Npgst"/>
    <x v="0"/>
    <x v="0"/>
    <x v="1"/>
    <x v="0"/>
    <x v="51"/>
    <x v="1"/>
    <x v="1"/>
    <x v="2"/>
    <s v="No Internet Service"/>
    <s v="No Internet Service"/>
    <s v="No Internet Service"/>
    <s v="No Internet Service"/>
    <x v="2"/>
    <x v="2"/>
    <x v="1"/>
    <x v="1"/>
    <x v="1"/>
    <x v="425"/>
    <x v="0"/>
    <n v="620.75"/>
    <x v="0"/>
  </r>
  <r>
    <s v="6941-Pmgep"/>
    <x v="0"/>
    <x v="0"/>
    <x v="1"/>
    <x v="0"/>
    <x v="24"/>
    <x v="1"/>
    <x v="1"/>
    <x v="1"/>
    <s v="No"/>
    <s v="No"/>
    <s v="No"/>
    <s v="No"/>
    <x v="0"/>
    <x v="1"/>
    <x v="0"/>
    <x v="0"/>
    <x v="0"/>
    <x v="191"/>
    <x v="1"/>
    <n v="412.5"/>
    <x v="1"/>
  </r>
  <r>
    <s v="1624-Woiwj"/>
    <x v="0"/>
    <x v="0"/>
    <x v="1"/>
    <x v="0"/>
    <x v="6"/>
    <x v="1"/>
    <x v="1"/>
    <x v="1"/>
    <s v="Yes"/>
    <s v="No"/>
    <s v="No"/>
    <s v="No"/>
    <x v="1"/>
    <x v="0"/>
    <x v="0"/>
    <x v="0"/>
    <x v="1"/>
    <x v="668"/>
    <x v="2"/>
    <n v="832.05"/>
    <x v="1"/>
  </r>
  <r>
    <s v="2074-Gkowz"/>
    <x v="1"/>
    <x v="0"/>
    <x v="0"/>
    <x v="1"/>
    <x v="2"/>
    <x v="1"/>
    <x v="1"/>
    <x v="1"/>
    <s v="No"/>
    <s v="No"/>
    <s v="No"/>
    <s v="No"/>
    <x v="1"/>
    <x v="1"/>
    <x v="0"/>
    <x v="0"/>
    <x v="2"/>
    <x v="419"/>
    <x v="2"/>
    <n v="185.55"/>
    <x v="1"/>
  </r>
  <r>
    <s v="0376-Ymcjc"/>
    <x v="1"/>
    <x v="0"/>
    <x v="1"/>
    <x v="0"/>
    <x v="57"/>
    <x v="1"/>
    <x v="2"/>
    <x v="1"/>
    <s v="No"/>
    <s v="No"/>
    <s v="No"/>
    <s v="Yes"/>
    <x v="1"/>
    <x v="0"/>
    <x v="0"/>
    <x v="0"/>
    <x v="0"/>
    <x v="685"/>
    <x v="2"/>
    <n v="1943.2"/>
    <x v="1"/>
  </r>
  <r>
    <s v="6100-Fjzdg"/>
    <x v="1"/>
    <x v="0"/>
    <x v="0"/>
    <x v="1"/>
    <x v="70"/>
    <x v="1"/>
    <x v="1"/>
    <x v="2"/>
    <s v="No Internet Service"/>
    <s v="No Internet Service"/>
    <s v="No Internet Service"/>
    <s v="No Internet Service"/>
    <x v="2"/>
    <x v="2"/>
    <x v="1"/>
    <x v="0"/>
    <x v="2"/>
    <x v="332"/>
    <x v="0"/>
    <n v="505.9"/>
    <x v="0"/>
  </r>
  <r>
    <s v="4829-Zljtk"/>
    <x v="0"/>
    <x v="1"/>
    <x v="0"/>
    <x v="0"/>
    <x v="21"/>
    <x v="1"/>
    <x v="2"/>
    <x v="1"/>
    <s v="Yes"/>
    <s v="Yes"/>
    <s v="Yes"/>
    <s v="No"/>
    <x v="1"/>
    <x v="1"/>
    <x v="2"/>
    <x v="0"/>
    <x v="0"/>
    <x v="686"/>
    <x v="2"/>
    <n v="8046.85"/>
    <x v="0"/>
  </r>
  <r>
    <s v="1730-Vfmwo"/>
    <x v="0"/>
    <x v="0"/>
    <x v="0"/>
    <x v="0"/>
    <x v="1"/>
    <x v="1"/>
    <x v="1"/>
    <x v="0"/>
    <s v="No"/>
    <s v="No"/>
    <s v="No"/>
    <s v="Yes"/>
    <x v="0"/>
    <x v="0"/>
    <x v="0"/>
    <x v="1"/>
    <x v="2"/>
    <x v="687"/>
    <x v="0"/>
    <n v="1815.3"/>
    <x v="0"/>
  </r>
  <r>
    <s v="7143-Bqiba"/>
    <x v="1"/>
    <x v="0"/>
    <x v="1"/>
    <x v="0"/>
    <x v="6"/>
    <x v="1"/>
    <x v="1"/>
    <x v="0"/>
    <s v="Yes"/>
    <s v="No"/>
    <s v="No"/>
    <s v="Yes"/>
    <x v="1"/>
    <x v="0"/>
    <x v="0"/>
    <x v="1"/>
    <x v="2"/>
    <x v="688"/>
    <x v="1"/>
    <n v="612.95000000000005"/>
    <x v="0"/>
  </r>
  <r>
    <s v="3800-Lytrk"/>
    <x v="0"/>
    <x v="0"/>
    <x v="1"/>
    <x v="0"/>
    <x v="60"/>
    <x v="1"/>
    <x v="1"/>
    <x v="0"/>
    <s v="Yes"/>
    <s v="No"/>
    <s v="No"/>
    <s v="Yes"/>
    <x v="0"/>
    <x v="0"/>
    <x v="1"/>
    <x v="1"/>
    <x v="1"/>
    <x v="689"/>
    <x v="1"/>
    <n v="795.15"/>
    <x v="0"/>
  </r>
  <r>
    <s v="0634-Szpqa"/>
    <x v="0"/>
    <x v="0"/>
    <x v="1"/>
    <x v="0"/>
    <x v="57"/>
    <x v="1"/>
    <x v="2"/>
    <x v="1"/>
    <s v="Yes"/>
    <s v="No"/>
    <s v="No"/>
    <s v="No"/>
    <x v="1"/>
    <x v="0"/>
    <x v="0"/>
    <x v="0"/>
    <x v="2"/>
    <x v="19"/>
    <x v="2"/>
    <n v="2169.8000000000002"/>
    <x v="1"/>
  </r>
  <r>
    <s v="9646-Nmhxe"/>
    <x v="1"/>
    <x v="0"/>
    <x v="0"/>
    <x v="0"/>
    <x v="20"/>
    <x v="1"/>
    <x v="1"/>
    <x v="2"/>
    <s v="No Internet Service"/>
    <s v="No Internet Service"/>
    <s v="No Internet Service"/>
    <s v="No Internet Service"/>
    <x v="2"/>
    <x v="2"/>
    <x v="2"/>
    <x v="1"/>
    <x v="1"/>
    <x v="165"/>
    <x v="0"/>
    <n v="973.1"/>
    <x v="0"/>
  </r>
  <r>
    <s v="7030-Njvdp"/>
    <x v="1"/>
    <x v="0"/>
    <x v="0"/>
    <x v="0"/>
    <x v="65"/>
    <x v="1"/>
    <x v="1"/>
    <x v="1"/>
    <s v="Yes"/>
    <s v="No"/>
    <s v="No"/>
    <s v="Yes"/>
    <x v="0"/>
    <x v="1"/>
    <x v="0"/>
    <x v="0"/>
    <x v="0"/>
    <x v="543"/>
    <x v="2"/>
    <n v="2210.1999999999998"/>
    <x v="0"/>
  </r>
  <r>
    <s v="5536-Rtpwk"/>
    <x v="1"/>
    <x v="0"/>
    <x v="0"/>
    <x v="0"/>
    <x v="12"/>
    <x v="1"/>
    <x v="2"/>
    <x v="1"/>
    <s v="No"/>
    <s v="Yes"/>
    <s v="No"/>
    <s v="No"/>
    <x v="1"/>
    <x v="1"/>
    <x v="0"/>
    <x v="0"/>
    <x v="2"/>
    <x v="134"/>
    <x v="2"/>
    <n v="4853.75"/>
    <x v="1"/>
  </r>
  <r>
    <s v="8883-Grdwq"/>
    <x v="1"/>
    <x v="1"/>
    <x v="1"/>
    <x v="0"/>
    <x v="61"/>
    <x v="1"/>
    <x v="1"/>
    <x v="0"/>
    <s v="Yes"/>
    <s v="No"/>
    <s v="No"/>
    <s v="Yes"/>
    <x v="0"/>
    <x v="0"/>
    <x v="1"/>
    <x v="1"/>
    <x v="1"/>
    <x v="690"/>
    <x v="1"/>
    <n v="1055.9000000000001"/>
    <x v="0"/>
  </r>
  <r>
    <s v="6166-Ilmny"/>
    <x v="0"/>
    <x v="0"/>
    <x v="1"/>
    <x v="0"/>
    <x v="2"/>
    <x v="1"/>
    <x v="1"/>
    <x v="1"/>
    <s v="No"/>
    <s v="No"/>
    <s v="No"/>
    <s v="No"/>
    <x v="0"/>
    <x v="0"/>
    <x v="0"/>
    <x v="1"/>
    <x v="2"/>
    <x v="366"/>
    <x v="1"/>
    <n v="144.55000000000001"/>
    <x v="1"/>
  </r>
  <r>
    <s v="3097-Nnspb"/>
    <x v="0"/>
    <x v="0"/>
    <x v="1"/>
    <x v="0"/>
    <x v="2"/>
    <x v="1"/>
    <x v="1"/>
    <x v="0"/>
    <s v="No"/>
    <s v="Yes"/>
    <s v="No"/>
    <s v="No"/>
    <x v="0"/>
    <x v="0"/>
    <x v="0"/>
    <x v="0"/>
    <x v="3"/>
    <x v="65"/>
    <x v="0"/>
    <n v="91.1"/>
    <x v="1"/>
  </r>
  <r>
    <s v="7771-Zonat"/>
    <x v="1"/>
    <x v="0"/>
    <x v="1"/>
    <x v="0"/>
    <x v="5"/>
    <x v="0"/>
    <x v="0"/>
    <x v="0"/>
    <s v="No"/>
    <s v="No"/>
    <s v="Yes"/>
    <s v="Yes"/>
    <x v="1"/>
    <x v="1"/>
    <x v="2"/>
    <x v="1"/>
    <x v="2"/>
    <x v="641"/>
    <x v="1"/>
    <n v="1304.8499999999999"/>
    <x v="0"/>
  </r>
  <r>
    <s v="0655-Rbdug"/>
    <x v="1"/>
    <x v="0"/>
    <x v="1"/>
    <x v="0"/>
    <x v="40"/>
    <x v="1"/>
    <x v="2"/>
    <x v="1"/>
    <s v="No"/>
    <s v="No"/>
    <s v="Yes"/>
    <s v="No"/>
    <x v="1"/>
    <x v="1"/>
    <x v="0"/>
    <x v="0"/>
    <x v="2"/>
    <x v="444"/>
    <x v="2"/>
    <n v="713"/>
    <x v="1"/>
  </r>
  <r>
    <s v="2111-Dwyhn"/>
    <x v="1"/>
    <x v="0"/>
    <x v="1"/>
    <x v="0"/>
    <x v="0"/>
    <x v="1"/>
    <x v="1"/>
    <x v="2"/>
    <s v="No Internet Service"/>
    <s v="No Internet Service"/>
    <s v="No Internet Service"/>
    <s v="No Internet Service"/>
    <x v="2"/>
    <x v="2"/>
    <x v="0"/>
    <x v="1"/>
    <x v="1"/>
    <x v="416"/>
    <x v="0"/>
    <n v="21.1"/>
    <x v="0"/>
  </r>
  <r>
    <s v="4194-Whfcb"/>
    <x v="0"/>
    <x v="0"/>
    <x v="0"/>
    <x v="1"/>
    <x v="64"/>
    <x v="1"/>
    <x v="2"/>
    <x v="1"/>
    <s v="No"/>
    <s v="Yes"/>
    <s v="No"/>
    <s v="Yes"/>
    <x v="0"/>
    <x v="1"/>
    <x v="0"/>
    <x v="0"/>
    <x v="2"/>
    <x v="691"/>
    <x v="2"/>
    <n v="5580.8"/>
    <x v="0"/>
  </r>
  <r>
    <s v="4121-Agsin"/>
    <x v="0"/>
    <x v="0"/>
    <x v="0"/>
    <x v="1"/>
    <x v="11"/>
    <x v="1"/>
    <x v="2"/>
    <x v="2"/>
    <s v="No Internet Service"/>
    <s v="No Internet Service"/>
    <s v="No Internet Service"/>
    <s v="No Internet Service"/>
    <x v="2"/>
    <x v="2"/>
    <x v="1"/>
    <x v="0"/>
    <x v="3"/>
    <x v="692"/>
    <x v="0"/>
    <n v="1497.9"/>
    <x v="0"/>
  </r>
  <r>
    <s v="4361-Bkaxe"/>
    <x v="0"/>
    <x v="0"/>
    <x v="1"/>
    <x v="0"/>
    <x v="52"/>
    <x v="1"/>
    <x v="2"/>
    <x v="1"/>
    <s v="Yes"/>
    <s v="Yes"/>
    <s v="Yes"/>
    <s v="Yes"/>
    <x v="1"/>
    <x v="1"/>
    <x v="0"/>
    <x v="0"/>
    <x v="2"/>
    <x v="693"/>
    <x v="2"/>
    <n v="4527.45"/>
    <x v="1"/>
  </r>
  <r>
    <s v="9845-Peeko"/>
    <x v="0"/>
    <x v="1"/>
    <x v="1"/>
    <x v="0"/>
    <x v="64"/>
    <x v="1"/>
    <x v="2"/>
    <x v="1"/>
    <s v="No"/>
    <s v="Yes"/>
    <s v="No"/>
    <s v="No"/>
    <x v="0"/>
    <x v="0"/>
    <x v="2"/>
    <x v="0"/>
    <x v="3"/>
    <x v="64"/>
    <x v="1"/>
    <n v="4590.3500000000004"/>
    <x v="0"/>
  </r>
  <r>
    <s v="0455-Xfass"/>
    <x v="0"/>
    <x v="0"/>
    <x v="0"/>
    <x v="1"/>
    <x v="35"/>
    <x v="1"/>
    <x v="1"/>
    <x v="1"/>
    <s v="No"/>
    <s v="No"/>
    <s v="No"/>
    <s v="No"/>
    <x v="0"/>
    <x v="0"/>
    <x v="0"/>
    <x v="0"/>
    <x v="0"/>
    <x v="363"/>
    <x v="1"/>
    <n v="200.2"/>
    <x v="0"/>
  </r>
  <r>
    <s v="0301-Kobtq"/>
    <x v="1"/>
    <x v="0"/>
    <x v="1"/>
    <x v="0"/>
    <x v="48"/>
    <x v="1"/>
    <x v="1"/>
    <x v="2"/>
    <s v="No Internet Service"/>
    <s v="No Internet Service"/>
    <s v="No Internet Service"/>
    <s v="No Internet Service"/>
    <x v="2"/>
    <x v="2"/>
    <x v="2"/>
    <x v="0"/>
    <x v="2"/>
    <x v="332"/>
    <x v="0"/>
    <n v="614.45000000000005"/>
    <x v="0"/>
  </r>
  <r>
    <s v="1751-Ncdli"/>
    <x v="1"/>
    <x v="1"/>
    <x v="0"/>
    <x v="0"/>
    <x v="25"/>
    <x v="1"/>
    <x v="2"/>
    <x v="1"/>
    <s v="No"/>
    <s v="No"/>
    <s v="Yes"/>
    <s v="No"/>
    <x v="1"/>
    <x v="1"/>
    <x v="0"/>
    <x v="0"/>
    <x v="0"/>
    <x v="694"/>
    <x v="2"/>
    <n v="4564.8999999999996"/>
    <x v="0"/>
  </r>
  <r>
    <s v="4367-Nuyao"/>
    <x v="1"/>
    <x v="0"/>
    <x v="0"/>
    <x v="1"/>
    <x v="71"/>
    <x v="1"/>
    <x v="2"/>
    <x v="2"/>
    <s v="No Internet Service"/>
    <s v="No Internet Service"/>
    <s v="No Internet Service"/>
    <s v="No Internet Service"/>
    <x v="2"/>
    <x v="2"/>
    <x v="2"/>
    <x v="1"/>
    <x v="1"/>
    <x v="695"/>
    <x v="0"/>
    <m/>
    <x v="0"/>
  </r>
  <r>
    <s v="9878-Tnqgw"/>
    <x v="1"/>
    <x v="0"/>
    <x v="1"/>
    <x v="0"/>
    <x v="2"/>
    <x v="1"/>
    <x v="1"/>
    <x v="1"/>
    <s v="No"/>
    <s v="No"/>
    <s v="No"/>
    <s v="No"/>
    <x v="0"/>
    <x v="1"/>
    <x v="0"/>
    <x v="0"/>
    <x v="0"/>
    <x v="696"/>
    <x v="1"/>
    <n v="171.15"/>
    <x v="1"/>
  </r>
  <r>
    <s v="9170-Arbtb"/>
    <x v="0"/>
    <x v="0"/>
    <x v="0"/>
    <x v="1"/>
    <x v="15"/>
    <x v="1"/>
    <x v="1"/>
    <x v="2"/>
    <s v="No Internet Service"/>
    <s v="No Internet Service"/>
    <s v="No Internet Service"/>
    <s v="No Internet Service"/>
    <x v="2"/>
    <x v="2"/>
    <x v="1"/>
    <x v="1"/>
    <x v="3"/>
    <x v="127"/>
    <x v="0"/>
    <n v="1012.4"/>
    <x v="0"/>
  </r>
  <r>
    <s v="4441-Nihpt"/>
    <x v="0"/>
    <x v="1"/>
    <x v="1"/>
    <x v="0"/>
    <x v="9"/>
    <x v="1"/>
    <x v="1"/>
    <x v="1"/>
    <s v="No"/>
    <s v="No"/>
    <s v="Yes"/>
    <s v="No"/>
    <x v="0"/>
    <x v="0"/>
    <x v="0"/>
    <x v="0"/>
    <x v="0"/>
    <x v="697"/>
    <x v="1"/>
    <n v="940.35"/>
    <x v="1"/>
  </r>
  <r>
    <s v="8999-Bohse"/>
    <x v="0"/>
    <x v="1"/>
    <x v="1"/>
    <x v="0"/>
    <x v="26"/>
    <x v="1"/>
    <x v="1"/>
    <x v="1"/>
    <s v="No"/>
    <s v="No"/>
    <s v="No"/>
    <s v="No"/>
    <x v="1"/>
    <x v="1"/>
    <x v="0"/>
    <x v="1"/>
    <x v="2"/>
    <x v="377"/>
    <x v="2"/>
    <n v="1047.7"/>
    <x v="1"/>
  </r>
  <r>
    <s v="7241-Ajhfs"/>
    <x v="1"/>
    <x v="0"/>
    <x v="1"/>
    <x v="0"/>
    <x v="48"/>
    <x v="1"/>
    <x v="2"/>
    <x v="1"/>
    <s v="Yes"/>
    <s v="No"/>
    <s v="No"/>
    <s v="Yes"/>
    <x v="0"/>
    <x v="0"/>
    <x v="0"/>
    <x v="1"/>
    <x v="2"/>
    <x v="698"/>
    <x v="2"/>
    <n v="2766.4"/>
    <x v="0"/>
  </r>
  <r>
    <s v="7029-Rpuav"/>
    <x v="1"/>
    <x v="1"/>
    <x v="0"/>
    <x v="0"/>
    <x v="22"/>
    <x v="1"/>
    <x v="2"/>
    <x v="1"/>
    <s v="No"/>
    <s v="No"/>
    <s v="Yes"/>
    <s v="No"/>
    <x v="1"/>
    <x v="1"/>
    <x v="0"/>
    <x v="0"/>
    <x v="3"/>
    <x v="699"/>
    <x v="2"/>
    <n v="1622.45"/>
    <x v="1"/>
  </r>
  <r>
    <s v="4546-Fokwr"/>
    <x v="0"/>
    <x v="0"/>
    <x v="1"/>
    <x v="0"/>
    <x v="10"/>
    <x v="1"/>
    <x v="2"/>
    <x v="1"/>
    <s v="No"/>
    <s v="No"/>
    <s v="No"/>
    <s v="No"/>
    <x v="0"/>
    <x v="0"/>
    <x v="0"/>
    <x v="0"/>
    <x v="3"/>
    <x v="73"/>
    <x v="1"/>
    <n v="1129.3499999999999"/>
    <x v="0"/>
  </r>
  <r>
    <s v="9036-Cskbw"/>
    <x v="0"/>
    <x v="0"/>
    <x v="1"/>
    <x v="0"/>
    <x v="69"/>
    <x v="1"/>
    <x v="2"/>
    <x v="1"/>
    <s v="Yes"/>
    <s v="Yes"/>
    <s v="Yes"/>
    <s v="No"/>
    <x v="1"/>
    <x v="1"/>
    <x v="1"/>
    <x v="1"/>
    <x v="2"/>
    <x v="700"/>
    <x v="2"/>
    <n v="5680.9"/>
    <x v="0"/>
  </r>
  <r>
    <s v="5832-Trlpb"/>
    <x v="1"/>
    <x v="0"/>
    <x v="1"/>
    <x v="0"/>
    <x v="44"/>
    <x v="1"/>
    <x v="1"/>
    <x v="0"/>
    <s v="No"/>
    <s v="No"/>
    <s v="Yes"/>
    <s v="Yes"/>
    <x v="1"/>
    <x v="1"/>
    <x v="1"/>
    <x v="0"/>
    <x v="2"/>
    <x v="209"/>
    <x v="1"/>
    <n v="2243.9"/>
    <x v="0"/>
  </r>
  <r>
    <s v="8590-Yffqo"/>
    <x v="1"/>
    <x v="0"/>
    <x v="0"/>
    <x v="0"/>
    <x v="27"/>
    <x v="1"/>
    <x v="1"/>
    <x v="0"/>
    <s v="Yes"/>
    <s v="Yes"/>
    <s v="Yes"/>
    <s v="Yes"/>
    <x v="0"/>
    <x v="0"/>
    <x v="2"/>
    <x v="1"/>
    <x v="3"/>
    <x v="235"/>
    <x v="1"/>
    <n v="4523.25"/>
    <x v="0"/>
  </r>
  <r>
    <s v="8659-Ioopu"/>
    <x v="0"/>
    <x v="0"/>
    <x v="0"/>
    <x v="1"/>
    <x v="16"/>
    <x v="1"/>
    <x v="2"/>
    <x v="1"/>
    <s v="Yes"/>
    <s v="No"/>
    <s v="Yes"/>
    <s v="Yes"/>
    <x v="0"/>
    <x v="1"/>
    <x v="2"/>
    <x v="1"/>
    <x v="0"/>
    <x v="699"/>
    <x v="2"/>
    <n v="7159.7"/>
    <x v="0"/>
  </r>
  <r>
    <s v="1338-Cecee"/>
    <x v="1"/>
    <x v="0"/>
    <x v="0"/>
    <x v="1"/>
    <x v="52"/>
    <x v="1"/>
    <x v="2"/>
    <x v="0"/>
    <s v="No"/>
    <s v="Yes"/>
    <s v="Yes"/>
    <s v="No"/>
    <x v="1"/>
    <x v="0"/>
    <x v="1"/>
    <x v="1"/>
    <x v="2"/>
    <x v="701"/>
    <x v="1"/>
    <n v="2839.95"/>
    <x v="0"/>
  </r>
  <r>
    <s v="7439-Dkztw"/>
    <x v="1"/>
    <x v="0"/>
    <x v="1"/>
    <x v="0"/>
    <x v="0"/>
    <x v="1"/>
    <x v="1"/>
    <x v="1"/>
    <s v="No"/>
    <s v="No"/>
    <s v="No"/>
    <s v="No"/>
    <x v="1"/>
    <x v="0"/>
    <x v="0"/>
    <x v="0"/>
    <x v="0"/>
    <x v="702"/>
    <x v="1"/>
    <n v="80.55"/>
    <x v="0"/>
  </r>
  <r>
    <s v="4646-Qzxtf"/>
    <x v="0"/>
    <x v="0"/>
    <x v="0"/>
    <x v="0"/>
    <x v="40"/>
    <x v="1"/>
    <x v="1"/>
    <x v="0"/>
    <s v="Yes"/>
    <s v="No"/>
    <s v="Yes"/>
    <s v="Yes"/>
    <x v="1"/>
    <x v="1"/>
    <x v="0"/>
    <x v="1"/>
    <x v="2"/>
    <x v="703"/>
    <x v="1"/>
    <n v="580.1"/>
    <x v="0"/>
  </r>
  <r>
    <s v="4607-Chpca"/>
    <x v="1"/>
    <x v="0"/>
    <x v="0"/>
    <x v="1"/>
    <x v="13"/>
    <x v="1"/>
    <x v="1"/>
    <x v="1"/>
    <s v="No"/>
    <s v="No"/>
    <s v="No"/>
    <s v="No"/>
    <x v="1"/>
    <x v="1"/>
    <x v="1"/>
    <x v="0"/>
    <x v="0"/>
    <x v="254"/>
    <x v="2"/>
    <n v="2178.6"/>
    <x v="1"/>
  </r>
  <r>
    <s v="9742-Xokts"/>
    <x v="1"/>
    <x v="0"/>
    <x v="0"/>
    <x v="1"/>
    <x v="56"/>
    <x v="1"/>
    <x v="2"/>
    <x v="1"/>
    <s v="Yes"/>
    <s v="Yes"/>
    <s v="No"/>
    <s v="Yes"/>
    <x v="0"/>
    <x v="0"/>
    <x v="1"/>
    <x v="1"/>
    <x v="0"/>
    <x v="419"/>
    <x v="2"/>
    <n v="6038.55"/>
    <x v="0"/>
  </r>
  <r>
    <s v="6921-Ozmfh"/>
    <x v="1"/>
    <x v="0"/>
    <x v="0"/>
    <x v="1"/>
    <x v="24"/>
    <x v="1"/>
    <x v="2"/>
    <x v="0"/>
    <s v="No"/>
    <s v="No"/>
    <s v="No"/>
    <s v="Yes"/>
    <x v="0"/>
    <x v="0"/>
    <x v="0"/>
    <x v="0"/>
    <x v="1"/>
    <x v="689"/>
    <x v="1"/>
    <n v="259.39999999999998"/>
    <x v="0"/>
  </r>
  <r>
    <s v="9578-Fomuk"/>
    <x v="1"/>
    <x v="0"/>
    <x v="1"/>
    <x v="1"/>
    <x v="30"/>
    <x v="1"/>
    <x v="2"/>
    <x v="2"/>
    <s v="No Internet Service"/>
    <s v="No Internet Service"/>
    <s v="No Internet Service"/>
    <s v="No Internet Service"/>
    <x v="2"/>
    <x v="2"/>
    <x v="0"/>
    <x v="0"/>
    <x v="0"/>
    <x v="162"/>
    <x v="0"/>
    <n v="324.14999999999998"/>
    <x v="0"/>
  </r>
  <r>
    <s v="4712-Uyooi"/>
    <x v="0"/>
    <x v="0"/>
    <x v="0"/>
    <x v="1"/>
    <x v="61"/>
    <x v="1"/>
    <x v="1"/>
    <x v="2"/>
    <s v="No Internet Service"/>
    <s v="No Internet Service"/>
    <s v="No Internet Service"/>
    <s v="No Internet Service"/>
    <x v="2"/>
    <x v="2"/>
    <x v="0"/>
    <x v="1"/>
    <x v="0"/>
    <x v="187"/>
    <x v="0"/>
    <n v="417.65"/>
    <x v="0"/>
  </r>
  <r>
    <s v="8824-Rwfxj"/>
    <x v="1"/>
    <x v="0"/>
    <x v="0"/>
    <x v="1"/>
    <x v="35"/>
    <x v="1"/>
    <x v="1"/>
    <x v="0"/>
    <s v="No"/>
    <s v="Yes"/>
    <s v="Yes"/>
    <s v="No"/>
    <x v="0"/>
    <x v="0"/>
    <x v="0"/>
    <x v="0"/>
    <x v="1"/>
    <x v="9"/>
    <x v="1"/>
    <n v="168.15"/>
    <x v="1"/>
  </r>
  <r>
    <s v="7722-Cvfxn"/>
    <x v="1"/>
    <x v="0"/>
    <x v="0"/>
    <x v="1"/>
    <x v="68"/>
    <x v="1"/>
    <x v="2"/>
    <x v="1"/>
    <s v="No"/>
    <s v="Yes"/>
    <s v="No"/>
    <s v="Yes"/>
    <x v="1"/>
    <x v="1"/>
    <x v="1"/>
    <x v="0"/>
    <x v="0"/>
    <x v="704"/>
    <x v="2"/>
    <n v="5637.85"/>
    <x v="0"/>
  </r>
  <r>
    <s v="8717-Vctxj"/>
    <x v="1"/>
    <x v="0"/>
    <x v="1"/>
    <x v="0"/>
    <x v="41"/>
    <x v="1"/>
    <x v="1"/>
    <x v="2"/>
    <s v="No Internet Service"/>
    <s v="No Internet Service"/>
    <s v="No Internet Service"/>
    <s v="No Internet Service"/>
    <x v="2"/>
    <x v="2"/>
    <x v="1"/>
    <x v="0"/>
    <x v="1"/>
    <x v="425"/>
    <x v="0"/>
    <n v="839.4"/>
    <x v="0"/>
  </r>
  <r>
    <s v="7363-Qtbiw"/>
    <x v="0"/>
    <x v="0"/>
    <x v="0"/>
    <x v="0"/>
    <x v="34"/>
    <x v="1"/>
    <x v="1"/>
    <x v="1"/>
    <s v="No"/>
    <s v="No"/>
    <s v="No"/>
    <s v="No"/>
    <x v="0"/>
    <x v="1"/>
    <x v="0"/>
    <x v="0"/>
    <x v="0"/>
    <x v="48"/>
    <x v="1"/>
    <n v="769.1"/>
    <x v="0"/>
  </r>
  <r>
    <s v="4159-Naaix"/>
    <x v="0"/>
    <x v="0"/>
    <x v="1"/>
    <x v="0"/>
    <x v="28"/>
    <x v="1"/>
    <x v="2"/>
    <x v="1"/>
    <s v="No"/>
    <s v="Yes"/>
    <s v="No"/>
    <s v="No"/>
    <x v="1"/>
    <x v="1"/>
    <x v="2"/>
    <x v="1"/>
    <x v="2"/>
    <x v="705"/>
    <x v="2"/>
    <n v="6253"/>
    <x v="0"/>
  </r>
  <r>
    <s v="0971-Qifjk"/>
    <x v="0"/>
    <x v="0"/>
    <x v="0"/>
    <x v="0"/>
    <x v="14"/>
    <x v="1"/>
    <x v="2"/>
    <x v="2"/>
    <s v="No Internet Service"/>
    <s v="No Internet Service"/>
    <s v="No Internet Service"/>
    <s v="No Internet Service"/>
    <x v="2"/>
    <x v="2"/>
    <x v="2"/>
    <x v="1"/>
    <x v="2"/>
    <x v="68"/>
    <x v="0"/>
    <n v="1641.8"/>
    <x v="0"/>
  </r>
  <r>
    <s v="9397-Tzsha"/>
    <x v="0"/>
    <x v="0"/>
    <x v="1"/>
    <x v="0"/>
    <x v="14"/>
    <x v="1"/>
    <x v="2"/>
    <x v="2"/>
    <s v="No Internet Service"/>
    <s v="No Internet Service"/>
    <s v="No Internet Service"/>
    <s v="No Internet Service"/>
    <x v="2"/>
    <x v="2"/>
    <x v="2"/>
    <x v="1"/>
    <x v="3"/>
    <x v="504"/>
    <x v="0"/>
    <n v="1678.05"/>
    <x v="0"/>
  </r>
  <r>
    <s v="3391-Jsqew"/>
    <x v="1"/>
    <x v="0"/>
    <x v="0"/>
    <x v="0"/>
    <x v="63"/>
    <x v="1"/>
    <x v="1"/>
    <x v="0"/>
    <s v="No"/>
    <s v="Yes"/>
    <s v="No"/>
    <s v="No"/>
    <x v="0"/>
    <x v="0"/>
    <x v="0"/>
    <x v="0"/>
    <x v="1"/>
    <x v="510"/>
    <x v="0"/>
    <n v="2058.5"/>
    <x v="0"/>
  </r>
  <r>
    <s v="0343-Qluzp"/>
    <x v="1"/>
    <x v="0"/>
    <x v="1"/>
    <x v="0"/>
    <x v="31"/>
    <x v="0"/>
    <x v="0"/>
    <x v="0"/>
    <s v="Yes"/>
    <s v="Yes"/>
    <s v="Yes"/>
    <s v="No"/>
    <x v="0"/>
    <x v="0"/>
    <x v="2"/>
    <x v="1"/>
    <x v="2"/>
    <x v="706"/>
    <x v="0"/>
    <n v="2424.5"/>
    <x v="0"/>
  </r>
  <r>
    <s v="9763-Pdtkk"/>
    <x v="0"/>
    <x v="0"/>
    <x v="1"/>
    <x v="0"/>
    <x v="54"/>
    <x v="1"/>
    <x v="1"/>
    <x v="1"/>
    <s v="Yes"/>
    <s v="No"/>
    <s v="Yes"/>
    <s v="Yes"/>
    <x v="0"/>
    <x v="1"/>
    <x v="0"/>
    <x v="0"/>
    <x v="2"/>
    <x v="61"/>
    <x v="2"/>
    <n v="387.2"/>
    <x v="1"/>
  </r>
  <r>
    <s v="2176-Lvpnx"/>
    <x v="0"/>
    <x v="1"/>
    <x v="1"/>
    <x v="0"/>
    <x v="16"/>
    <x v="1"/>
    <x v="2"/>
    <x v="0"/>
    <s v="Yes"/>
    <s v="Yes"/>
    <s v="Yes"/>
    <s v="Yes"/>
    <x v="1"/>
    <x v="1"/>
    <x v="2"/>
    <x v="1"/>
    <x v="1"/>
    <x v="107"/>
    <x v="2"/>
    <n v="6293.45"/>
    <x v="0"/>
  </r>
  <r>
    <s v="7627-Jkiaz"/>
    <x v="0"/>
    <x v="0"/>
    <x v="0"/>
    <x v="0"/>
    <x v="50"/>
    <x v="1"/>
    <x v="2"/>
    <x v="1"/>
    <s v="No"/>
    <s v="No"/>
    <s v="Yes"/>
    <s v="No"/>
    <x v="0"/>
    <x v="0"/>
    <x v="0"/>
    <x v="0"/>
    <x v="3"/>
    <x v="88"/>
    <x v="1"/>
    <n v="2839.65"/>
    <x v="1"/>
  </r>
  <r>
    <s v="3312-Uumzw"/>
    <x v="1"/>
    <x v="0"/>
    <x v="0"/>
    <x v="0"/>
    <x v="48"/>
    <x v="1"/>
    <x v="2"/>
    <x v="1"/>
    <s v="No"/>
    <s v="Yes"/>
    <s v="No"/>
    <s v="No"/>
    <x v="1"/>
    <x v="1"/>
    <x v="0"/>
    <x v="0"/>
    <x v="3"/>
    <x v="694"/>
    <x v="2"/>
    <n v="3145.9"/>
    <x v="0"/>
  </r>
  <r>
    <s v="1271-Uodno"/>
    <x v="1"/>
    <x v="0"/>
    <x v="1"/>
    <x v="0"/>
    <x v="72"/>
    <x v="1"/>
    <x v="2"/>
    <x v="0"/>
    <s v="No"/>
    <s v="No"/>
    <s v="No"/>
    <s v="Yes"/>
    <x v="0"/>
    <x v="0"/>
    <x v="2"/>
    <x v="0"/>
    <x v="3"/>
    <x v="2"/>
    <x v="1"/>
    <n v="2200.6999999999998"/>
    <x v="0"/>
  </r>
  <r>
    <s v="8461-Efqym"/>
    <x v="0"/>
    <x v="0"/>
    <x v="1"/>
    <x v="0"/>
    <x v="46"/>
    <x v="1"/>
    <x v="2"/>
    <x v="2"/>
    <s v="No Internet Service"/>
    <s v="No Internet Service"/>
    <s v="No Internet Service"/>
    <s v="No Internet Service"/>
    <x v="2"/>
    <x v="2"/>
    <x v="1"/>
    <x v="0"/>
    <x v="0"/>
    <x v="68"/>
    <x v="0"/>
    <n v="914.4"/>
    <x v="0"/>
  </r>
  <r>
    <s v="6900-Rbker"/>
    <x v="1"/>
    <x v="0"/>
    <x v="1"/>
    <x v="0"/>
    <x v="15"/>
    <x v="1"/>
    <x v="2"/>
    <x v="1"/>
    <s v="No"/>
    <s v="No"/>
    <s v="Yes"/>
    <s v="No"/>
    <x v="0"/>
    <x v="1"/>
    <x v="2"/>
    <x v="0"/>
    <x v="3"/>
    <x v="578"/>
    <x v="2"/>
    <n v="4577.75"/>
    <x v="0"/>
  </r>
  <r>
    <s v="6891-Jpyff"/>
    <x v="0"/>
    <x v="0"/>
    <x v="0"/>
    <x v="1"/>
    <x v="43"/>
    <x v="1"/>
    <x v="2"/>
    <x v="1"/>
    <s v="Yes"/>
    <s v="Yes"/>
    <s v="No"/>
    <s v="No"/>
    <x v="1"/>
    <x v="1"/>
    <x v="0"/>
    <x v="0"/>
    <x v="3"/>
    <x v="299"/>
    <x v="2"/>
    <n v="4997.5"/>
    <x v="0"/>
  </r>
  <r>
    <s v="1459-Qnfqt"/>
    <x v="1"/>
    <x v="0"/>
    <x v="0"/>
    <x v="1"/>
    <x v="27"/>
    <x v="0"/>
    <x v="0"/>
    <x v="0"/>
    <s v="Yes"/>
    <s v="No"/>
    <s v="Yes"/>
    <s v="Yes"/>
    <x v="1"/>
    <x v="1"/>
    <x v="2"/>
    <x v="1"/>
    <x v="2"/>
    <x v="707"/>
    <x v="1"/>
    <n v="4144.8"/>
    <x v="0"/>
  </r>
  <r>
    <s v="1047-Nncbf"/>
    <x v="1"/>
    <x v="0"/>
    <x v="1"/>
    <x v="0"/>
    <x v="61"/>
    <x v="1"/>
    <x v="1"/>
    <x v="1"/>
    <s v="No"/>
    <s v="No"/>
    <s v="No"/>
    <s v="No"/>
    <x v="0"/>
    <x v="0"/>
    <x v="0"/>
    <x v="1"/>
    <x v="3"/>
    <x v="708"/>
    <x v="1"/>
    <n v="1493.55"/>
    <x v="0"/>
  </r>
  <r>
    <s v="3696-Xrien"/>
    <x v="0"/>
    <x v="0"/>
    <x v="1"/>
    <x v="0"/>
    <x v="37"/>
    <x v="1"/>
    <x v="2"/>
    <x v="0"/>
    <s v="Yes"/>
    <s v="No"/>
    <s v="Yes"/>
    <s v="Yes"/>
    <x v="1"/>
    <x v="1"/>
    <x v="1"/>
    <x v="0"/>
    <x v="3"/>
    <x v="709"/>
    <x v="1"/>
    <n v="4179.1000000000004"/>
    <x v="0"/>
  </r>
  <r>
    <s v="4081-Dyxav"/>
    <x v="0"/>
    <x v="0"/>
    <x v="1"/>
    <x v="0"/>
    <x v="67"/>
    <x v="0"/>
    <x v="0"/>
    <x v="0"/>
    <s v="No"/>
    <s v="No"/>
    <s v="No"/>
    <s v="No"/>
    <x v="1"/>
    <x v="1"/>
    <x v="1"/>
    <x v="0"/>
    <x v="3"/>
    <x v="245"/>
    <x v="0"/>
    <n v="893.55"/>
    <x v="1"/>
  </r>
  <r>
    <s v="0074-Hdkdg"/>
    <x v="1"/>
    <x v="0"/>
    <x v="0"/>
    <x v="1"/>
    <x v="13"/>
    <x v="1"/>
    <x v="1"/>
    <x v="0"/>
    <s v="Yes"/>
    <s v="Yes"/>
    <s v="Yes"/>
    <s v="No"/>
    <x v="0"/>
    <x v="0"/>
    <x v="1"/>
    <x v="0"/>
    <x v="2"/>
    <x v="710"/>
    <x v="1"/>
    <n v="1611"/>
    <x v="0"/>
  </r>
  <r>
    <s v="8791-Gfxlz"/>
    <x v="1"/>
    <x v="0"/>
    <x v="1"/>
    <x v="0"/>
    <x v="18"/>
    <x v="1"/>
    <x v="1"/>
    <x v="0"/>
    <s v="No"/>
    <s v="Yes"/>
    <s v="No"/>
    <s v="No"/>
    <x v="0"/>
    <x v="0"/>
    <x v="0"/>
    <x v="0"/>
    <x v="2"/>
    <x v="65"/>
    <x v="0"/>
    <n v="593.04999999999995"/>
    <x v="0"/>
  </r>
  <r>
    <s v="8111-Sllhi"/>
    <x v="1"/>
    <x v="1"/>
    <x v="0"/>
    <x v="0"/>
    <x v="72"/>
    <x v="1"/>
    <x v="2"/>
    <x v="1"/>
    <s v="No"/>
    <s v="Yes"/>
    <s v="Yes"/>
    <s v="No"/>
    <x v="1"/>
    <x v="1"/>
    <x v="0"/>
    <x v="0"/>
    <x v="0"/>
    <x v="711"/>
    <x v="2"/>
    <n v="4284.8"/>
    <x v="1"/>
  </r>
  <r>
    <s v="0927-Lcsmg"/>
    <x v="1"/>
    <x v="0"/>
    <x v="1"/>
    <x v="0"/>
    <x v="40"/>
    <x v="1"/>
    <x v="1"/>
    <x v="1"/>
    <s v="No"/>
    <s v="No"/>
    <s v="Yes"/>
    <s v="No"/>
    <x v="0"/>
    <x v="0"/>
    <x v="0"/>
    <x v="1"/>
    <x v="1"/>
    <x v="712"/>
    <x v="1"/>
    <n v="544.54999999999995"/>
    <x v="1"/>
  </r>
  <r>
    <s v="9330-Dhbfl"/>
    <x v="0"/>
    <x v="0"/>
    <x v="0"/>
    <x v="1"/>
    <x v="57"/>
    <x v="1"/>
    <x v="1"/>
    <x v="0"/>
    <s v="Yes"/>
    <s v="Yes"/>
    <s v="Yes"/>
    <s v="Yes"/>
    <x v="0"/>
    <x v="0"/>
    <x v="1"/>
    <x v="0"/>
    <x v="1"/>
    <x v="713"/>
    <x v="1"/>
    <n v="1533.8"/>
    <x v="0"/>
  </r>
  <r>
    <s v="0098-Bowso"/>
    <x v="1"/>
    <x v="0"/>
    <x v="1"/>
    <x v="0"/>
    <x v="23"/>
    <x v="1"/>
    <x v="1"/>
    <x v="2"/>
    <s v="No Internet Service"/>
    <s v="No Internet Service"/>
    <s v="No Internet Service"/>
    <s v="No Internet Service"/>
    <x v="2"/>
    <x v="2"/>
    <x v="0"/>
    <x v="0"/>
    <x v="0"/>
    <x v="101"/>
    <x v="0"/>
    <n v="529.79999999999995"/>
    <x v="0"/>
  </r>
  <r>
    <s v="3452-Abwrl"/>
    <x v="1"/>
    <x v="1"/>
    <x v="1"/>
    <x v="0"/>
    <x v="20"/>
    <x v="1"/>
    <x v="2"/>
    <x v="1"/>
    <s v="No"/>
    <s v="No"/>
    <s v="No"/>
    <s v="No"/>
    <x v="1"/>
    <x v="0"/>
    <x v="0"/>
    <x v="0"/>
    <x v="3"/>
    <x v="426"/>
    <x v="2"/>
    <n v="3865.6"/>
    <x v="0"/>
  </r>
  <r>
    <s v="5859-Hzylf"/>
    <x v="1"/>
    <x v="0"/>
    <x v="0"/>
    <x v="1"/>
    <x v="70"/>
    <x v="1"/>
    <x v="1"/>
    <x v="2"/>
    <s v="No Internet Service"/>
    <s v="No Internet Service"/>
    <s v="No Internet Service"/>
    <s v="No Internet Service"/>
    <x v="2"/>
    <x v="2"/>
    <x v="2"/>
    <x v="0"/>
    <x v="3"/>
    <x v="307"/>
    <x v="0"/>
    <n v="515.75"/>
    <x v="0"/>
  </r>
  <r>
    <s v="8257-Rzahr"/>
    <x v="0"/>
    <x v="0"/>
    <x v="0"/>
    <x v="0"/>
    <x v="60"/>
    <x v="1"/>
    <x v="2"/>
    <x v="0"/>
    <s v="Yes"/>
    <s v="No"/>
    <s v="No"/>
    <s v="No"/>
    <x v="1"/>
    <x v="0"/>
    <x v="0"/>
    <x v="0"/>
    <x v="2"/>
    <x v="29"/>
    <x v="1"/>
    <n v="941"/>
    <x v="1"/>
  </r>
  <r>
    <s v="5293-Wxjak"/>
    <x v="0"/>
    <x v="1"/>
    <x v="0"/>
    <x v="0"/>
    <x v="26"/>
    <x v="1"/>
    <x v="2"/>
    <x v="1"/>
    <s v="No"/>
    <s v="No"/>
    <s v="Yes"/>
    <s v="Yes"/>
    <x v="1"/>
    <x v="1"/>
    <x v="0"/>
    <x v="0"/>
    <x v="2"/>
    <x v="714"/>
    <x v="2"/>
    <n v="1133.6500000000001"/>
    <x v="1"/>
  </r>
  <r>
    <s v="3156-Qlhbo"/>
    <x v="1"/>
    <x v="0"/>
    <x v="1"/>
    <x v="1"/>
    <x v="2"/>
    <x v="1"/>
    <x v="1"/>
    <x v="2"/>
    <s v="No Internet Service"/>
    <s v="No Internet Service"/>
    <s v="No Internet Service"/>
    <s v="No Internet Service"/>
    <x v="2"/>
    <x v="2"/>
    <x v="0"/>
    <x v="1"/>
    <x v="1"/>
    <x v="261"/>
    <x v="0"/>
    <n v="48.35"/>
    <x v="0"/>
  </r>
  <r>
    <s v="2208-Nqbct"/>
    <x v="0"/>
    <x v="0"/>
    <x v="0"/>
    <x v="1"/>
    <x v="70"/>
    <x v="1"/>
    <x v="1"/>
    <x v="1"/>
    <s v="Yes"/>
    <s v="Yes"/>
    <s v="No"/>
    <s v="No"/>
    <x v="0"/>
    <x v="0"/>
    <x v="0"/>
    <x v="1"/>
    <x v="0"/>
    <x v="153"/>
    <x v="1"/>
    <n v="2070.0500000000002"/>
    <x v="0"/>
  </r>
  <r>
    <s v="1779-Pwpmg"/>
    <x v="0"/>
    <x v="1"/>
    <x v="0"/>
    <x v="0"/>
    <x v="21"/>
    <x v="1"/>
    <x v="2"/>
    <x v="1"/>
    <s v="Yes"/>
    <s v="Yes"/>
    <s v="Yes"/>
    <s v="Yes"/>
    <x v="1"/>
    <x v="1"/>
    <x v="2"/>
    <x v="0"/>
    <x v="2"/>
    <x v="360"/>
    <x v="2"/>
    <n v="8333.9500000000007"/>
    <x v="0"/>
  </r>
  <r>
    <s v="6621-Nrzak"/>
    <x v="0"/>
    <x v="0"/>
    <x v="0"/>
    <x v="1"/>
    <x v="28"/>
    <x v="1"/>
    <x v="1"/>
    <x v="2"/>
    <s v="No Internet Service"/>
    <s v="No Internet Service"/>
    <s v="No Internet Service"/>
    <s v="No Internet Service"/>
    <x v="2"/>
    <x v="2"/>
    <x v="2"/>
    <x v="1"/>
    <x v="3"/>
    <x v="187"/>
    <x v="0"/>
    <n v="1209.25"/>
    <x v="0"/>
  </r>
  <r>
    <s v="0831-Jnisg"/>
    <x v="1"/>
    <x v="0"/>
    <x v="0"/>
    <x v="1"/>
    <x v="16"/>
    <x v="1"/>
    <x v="1"/>
    <x v="2"/>
    <s v="No Internet Service"/>
    <s v="No Internet Service"/>
    <s v="No Internet Service"/>
    <s v="No Internet Service"/>
    <x v="2"/>
    <x v="2"/>
    <x v="2"/>
    <x v="1"/>
    <x v="1"/>
    <x v="21"/>
    <x v="0"/>
    <n v="1396.25"/>
    <x v="0"/>
  </r>
  <r>
    <s v="0774-Ifuvm"/>
    <x v="1"/>
    <x v="0"/>
    <x v="0"/>
    <x v="1"/>
    <x v="26"/>
    <x v="1"/>
    <x v="2"/>
    <x v="0"/>
    <s v="Yes"/>
    <s v="No"/>
    <s v="No"/>
    <s v="No"/>
    <x v="1"/>
    <x v="0"/>
    <x v="0"/>
    <x v="0"/>
    <x v="2"/>
    <x v="715"/>
    <x v="1"/>
    <n v="723.35"/>
    <x v="0"/>
  </r>
  <r>
    <s v="3082-Wqrvy"/>
    <x v="1"/>
    <x v="1"/>
    <x v="0"/>
    <x v="0"/>
    <x v="60"/>
    <x v="1"/>
    <x v="1"/>
    <x v="2"/>
    <s v="No Internet Service"/>
    <s v="No Internet Service"/>
    <s v="No Internet Service"/>
    <s v="No Internet Service"/>
    <x v="2"/>
    <x v="2"/>
    <x v="1"/>
    <x v="1"/>
    <x v="1"/>
    <x v="165"/>
    <x v="0"/>
    <n v="228.65"/>
    <x v="0"/>
  </r>
  <r>
    <s v="9553-Dlclu"/>
    <x v="0"/>
    <x v="0"/>
    <x v="1"/>
    <x v="1"/>
    <x v="9"/>
    <x v="1"/>
    <x v="2"/>
    <x v="0"/>
    <s v="Yes"/>
    <s v="Yes"/>
    <s v="Yes"/>
    <s v="Yes"/>
    <x v="1"/>
    <x v="1"/>
    <x v="2"/>
    <x v="1"/>
    <x v="3"/>
    <x v="116"/>
    <x v="2"/>
    <n v="1161.75"/>
    <x v="0"/>
  </r>
  <r>
    <s v="1641-Bybtk"/>
    <x v="1"/>
    <x v="0"/>
    <x v="1"/>
    <x v="1"/>
    <x v="53"/>
    <x v="1"/>
    <x v="1"/>
    <x v="2"/>
    <s v="No Internet Service"/>
    <s v="No Internet Service"/>
    <s v="No Internet Service"/>
    <s v="No Internet Service"/>
    <x v="2"/>
    <x v="2"/>
    <x v="0"/>
    <x v="0"/>
    <x v="1"/>
    <x v="33"/>
    <x v="0"/>
    <n v="98.35"/>
    <x v="0"/>
  </r>
  <r>
    <s v="2460-Ngxbj"/>
    <x v="1"/>
    <x v="1"/>
    <x v="0"/>
    <x v="1"/>
    <x v="26"/>
    <x v="1"/>
    <x v="2"/>
    <x v="1"/>
    <s v="No"/>
    <s v="No"/>
    <s v="No"/>
    <s v="No"/>
    <x v="0"/>
    <x v="0"/>
    <x v="0"/>
    <x v="0"/>
    <x v="3"/>
    <x v="408"/>
    <x v="1"/>
    <n v="775.3"/>
    <x v="0"/>
  </r>
  <r>
    <s v="2446-Zkvaf"/>
    <x v="1"/>
    <x v="0"/>
    <x v="0"/>
    <x v="0"/>
    <x v="32"/>
    <x v="1"/>
    <x v="2"/>
    <x v="0"/>
    <s v="No"/>
    <s v="Yes"/>
    <s v="No"/>
    <s v="No"/>
    <x v="0"/>
    <x v="0"/>
    <x v="0"/>
    <x v="1"/>
    <x v="3"/>
    <x v="716"/>
    <x v="1"/>
    <n v="1074.6500000000001"/>
    <x v="0"/>
  </r>
  <r>
    <s v="0841-Nulxi"/>
    <x v="1"/>
    <x v="0"/>
    <x v="1"/>
    <x v="0"/>
    <x v="0"/>
    <x v="0"/>
    <x v="0"/>
    <x v="0"/>
    <s v="No"/>
    <s v="No"/>
    <s v="No"/>
    <s v="No"/>
    <x v="0"/>
    <x v="1"/>
    <x v="0"/>
    <x v="0"/>
    <x v="0"/>
    <x v="717"/>
    <x v="0"/>
    <n v="35.549999999999997"/>
    <x v="1"/>
  </r>
  <r>
    <s v="3522-Cdkhf"/>
    <x v="0"/>
    <x v="0"/>
    <x v="0"/>
    <x v="0"/>
    <x v="48"/>
    <x v="1"/>
    <x v="1"/>
    <x v="1"/>
    <s v="Yes"/>
    <s v="No"/>
    <s v="No"/>
    <s v="No"/>
    <x v="0"/>
    <x v="0"/>
    <x v="0"/>
    <x v="0"/>
    <x v="2"/>
    <x v="528"/>
    <x v="1"/>
    <n v="2324.6999999999998"/>
    <x v="0"/>
  </r>
  <r>
    <s v="1430-Sfqsa"/>
    <x v="1"/>
    <x v="0"/>
    <x v="1"/>
    <x v="0"/>
    <x v="44"/>
    <x v="0"/>
    <x v="0"/>
    <x v="0"/>
    <s v="Yes"/>
    <s v="No"/>
    <s v="No"/>
    <s v="Yes"/>
    <x v="0"/>
    <x v="0"/>
    <x v="1"/>
    <x v="1"/>
    <x v="1"/>
    <x v="718"/>
    <x v="0"/>
    <n v="1072.5999999999999"/>
    <x v="0"/>
  </r>
  <r>
    <s v="0411-Ezjze"/>
    <x v="0"/>
    <x v="0"/>
    <x v="1"/>
    <x v="0"/>
    <x v="35"/>
    <x v="1"/>
    <x v="2"/>
    <x v="0"/>
    <s v="No"/>
    <s v="No"/>
    <s v="No"/>
    <s v="No"/>
    <x v="1"/>
    <x v="0"/>
    <x v="0"/>
    <x v="0"/>
    <x v="0"/>
    <x v="719"/>
    <x v="1"/>
    <n v="170.5"/>
    <x v="0"/>
  </r>
  <r>
    <s v="7851-Wzeky"/>
    <x v="0"/>
    <x v="0"/>
    <x v="1"/>
    <x v="0"/>
    <x v="2"/>
    <x v="1"/>
    <x v="2"/>
    <x v="1"/>
    <s v="No"/>
    <s v="No"/>
    <s v="No"/>
    <s v="No"/>
    <x v="1"/>
    <x v="1"/>
    <x v="0"/>
    <x v="0"/>
    <x v="0"/>
    <x v="241"/>
    <x v="2"/>
    <n v="196.9"/>
    <x v="1"/>
  </r>
  <r>
    <s v="8844-Tonud"/>
    <x v="1"/>
    <x v="0"/>
    <x v="0"/>
    <x v="1"/>
    <x v="9"/>
    <x v="1"/>
    <x v="1"/>
    <x v="1"/>
    <s v="No"/>
    <s v="No"/>
    <s v="Yes"/>
    <s v="No"/>
    <x v="1"/>
    <x v="1"/>
    <x v="0"/>
    <x v="0"/>
    <x v="1"/>
    <x v="691"/>
    <x v="2"/>
    <n v="1162.8499999999999"/>
    <x v="1"/>
  </r>
  <r>
    <s v="8807-Arqet"/>
    <x v="0"/>
    <x v="0"/>
    <x v="1"/>
    <x v="0"/>
    <x v="52"/>
    <x v="0"/>
    <x v="0"/>
    <x v="0"/>
    <s v="No"/>
    <s v="Yes"/>
    <s v="No"/>
    <s v="No"/>
    <x v="0"/>
    <x v="1"/>
    <x v="0"/>
    <x v="0"/>
    <x v="0"/>
    <x v="720"/>
    <x v="0"/>
    <n v="1677.85"/>
    <x v="0"/>
  </r>
  <r>
    <s v="8992-Ceuen"/>
    <x v="0"/>
    <x v="0"/>
    <x v="1"/>
    <x v="0"/>
    <x v="0"/>
    <x v="1"/>
    <x v="1"/>
    <x v="2"/>
    <s v="No Internet Service"/>
    <s v="No Internet Service"/>
    <s v="No Internet Service"/>
    <s v="No Internet Service"/>
    <x v="2"/>
    <x v="2"/>
    <x v="0"/>
    <x v="1"/>
    <x v="0"/>
    <x v="721"/>
    <x v="0"/>
    <n v="18.850000000000001"/>
    <x v="0"/>
  </r>
  <r>
    <s v="4320-Qmlla"/>
    <x v="1"/>
    <x v="0"/>
    <x v="1"/>
    <x v="0"/>
    <x v="40"/>
    <x v="1"/>
    <x v="1"/>
    <x v="0"/>
    <s v="No"/>
    <s v="No"/>
    <s v="No"/>
    <s v="No"/>
    <x v="1"/>
    <x v="0"/>
    <x v="0"/>
    <x v="1"/>
    <x v="1"/>
    <x v="457"/>
    <x v="1"/>
    <n v="370.4"/>
    <x v="0"/>
  </r>
  <r>
    <s v="8777-Pvygu"/>
    <x v="0"/>
    <x v="0"/>
    <x v="0"/>
    <x v="0"/>
    <x v="15"/>
    <x v="1"/>
    <x v="1"/>
    <x v="0"/>
    <s v="Yes"/>
    <s v="No"/>
    <s v="Yes"/>
    <s v="No"/>
    <x v="1"/>
    <x v="0"/>
    <x v="1"/>
    <x v="0"/>
    <x v="1"/>
    <x v="438"/>
    <x v="1"/>
    <n v="3410.6"/>
    <x v="0"/>
  </r>
  <r>
    <s v="8292-Itgyj"/>
    <x v="0"/>
    <x v="0"/>
    <x v="0"/>
    <x v="1"/>
    <x v="3"/>
    <x v="1"/>
    <x v="2"/>
    <x v="2"/>
    <s v="No Internet Service"/>
    <s v="No Internet Service"/>
    <s v="No Internet Service"/>
    <s v="No Internet Service"/>
    <x v="2"/>
    <x v="2"/>
    <x v="2"/>
    <x v="0"/>
    <x v="2"/>
    <x v="722"/>
    <x v="0"/>
    <n v="1138.8"/>
    <x v="0"/>
  </r>
  <r>
    <s v="6870-Zwmnx"/>
    <x v="1"/>
    <x v="0"/>
    <x v="0"/>
    <x v="0"/>
    <x v="27"/>
    <x v="1"/>
    <x v="2"/>
    <x v="0"/>
    <s v="No"/>
    <s v="Yes"/>
    <s v="Yes"/>
    <s v="Yes"/>
    <x v="1"/>
    <x v="0"/>
    <x v="2"/>
    <x v="1"/>
    <x v="3"/>
    <x v="246"/>
    <x v="1"/>
    <n v="5264.25"/>
    <x v="0"/>
  </r>
  <r>
    <s v="0621-Cxbkl"/>
    <x v="0"/>
    <x v="0"/>
    <x v="1"/>
    <x v="0"/>
    <x v="62"/>
    <x v="1"/>
    <x v="1"/>
    <x v="2"/>
    <s v="No Internet Service"/>
    <s v="No Internet Service"/>
    <s v="No Internet Service"/>
    <s v="No Internet Service"/>
    <x v="2"/>
    <x v="2"/>
    <x v="2"/>
    <x v="1"/>
    <x v="1"/>
    <x v="723"/>
    <x v="0"/>
    <n v="1005.7"/>
    <x v="0"/>
  </r>
  <r>
    <s v="5268-Dsmnq"/>
    <x v="0"/>
    <x v="1"/>
    <x v="0"/>
    <x v="0"/>
    <x v="8"/>
    <x v="1"/>
    <x v="2"/>
    <x v="1"/>
    <s v="No"/>
    <s v="Yes"/>
    <s v="Yes"/>
    <s v="No"/>
    <x v="1"/>
    <x v="0"/>
    <x v="1"/>
    <x v="0"/>
    <x v="3"/>
    <x v="724"/>
    <x v="2"/>
    <n v="5936.55"/>
    <x v="0"/>
  </r>
  <r>
    <s v="5334-Jlaxu"/>
    <x v="0"/>
    <x v="0"/>
    <x v="0"/>
    <x v="0"/>
    <x v="31"/>
    <x v="1"/>
    <x v="2"/>
    <x v="1"/>
    <s v="Yes"/>
    <s v="Yes"/>
    <s v="No"/>
    <s v="No"/>
    <x v="0"/>
    <x v="1"/>
    <x v="0"/>
    <x v="0"/>
    <x v="3"/>
    <x v="400"/>
    <x v="2"/>
    <n v="5475.9"/>
    <x v="0"/>
  </r>
  <r>
    <s v="4086-Yqsnz"/>
    <x v="0"/>
    <x v="1"/>
    <x v="0"/>
    <x v="0"/>
    <x v="35"/>
    <x v="1"/>
    <x v="1"/>
    <x v="1"/>
    <s v="No"/>
    <s v="No"/>
    <s v="No"/>
    <s v="No"/>
    <x v="1"/>
    <x v="0"/>
    <x v="0"/>
    <x v="0"/>
    <x v="0"/>
    <x v="361"/>
    <x v="1"/>
    <n v="224.05"/>
    <x v="1"/>
  </r>
  <r>
    <s v="6242-Mbhpk"/>
    <x v="0"/>
    <x v="1"/>
    <x v="0"/>
    <x v="0"/>
    <x v="57"/>
    <x v="1"/>
    <x v="1"/>
    <x v="1"/>
    <s v="Yes"/>
    <s v="No"/>
    <s v="No"/>
    <s v="No"/>
    <x v="1"/>
    <x v="1"/>
    <x v="0"/>
    <x v="0"/>
    <x v="0"/>
    <x v="485"/>
    <x v="2"/>
    <n v="2326.0500000000002"/>
    <x v="0"/>
  </r>
  <r>
    <s v="5868-Czjdr"/>
    <x v="1"/>
    <x v="0"/>
    <x v="1"/>
    <x v="1"/>
    <x v="0"/>
    <x v="0"/>
    <x v="0"/>
    <x v="0"/>
    <s v="No"/>
    <s v="Yes"/>
    <s v="No"/>
    <s v="No"/>
    <x v="0"/>
    <x v="0"/>
    <x v="0"/>
    <x v="0"/>
    <x v="1"/>
    <x v="725"/>
    <x v="0"/>
    <n v="31.35"/>
    <x v="1"/>
  </r>
  <r>
    <s v="9359-Ugbtk"/>
    <x v="0"/>
    <x v="0"/>
    <x v="1"/>
    <x v="0"/>
    <x v="56"/>
    <x v="1"/>
    <x v="1"/>
    <x v="0"/>
    <s v="Yes"/>
    <s v="No"/>
    <s v="Yes"/>
    <s v="Yes"/>
    <x v="0"/>
    <x v="1"/>
    <x v="1"/>
    <x v="0"/>
    <x v="2"/>
    <x v="726"/>
    <x v="1"/>
    <n v="4991.5"/>
    <x v="0"/>
  </r>
  <r>
    <s v="0135-Nmxap"/>
    <x v="0"/>
    <x v="0"/>
    <x v="1"/>
    <x v="0"/>
    <x v="18"/>
    <x v="1"/>
    <x v="2"/>
    <x v="1"/>
    <s v="No"/>
    <s v="Yes"/>
    <s v="No"/>
    <s v="No"/>
    <x v="1"/>
    <x v="0"/>
    <x v="0"/>
    <x v="0"/>
    <x v="2"/>
    <x v="727"/>
    <x v="2"/>
    <n v="1052.4000000000001"/>
    <x v="1"/>
  </r>
  <r>
    <s v="4782-Osfxz"/>
    <x v="0"/>
    <x v="1"/>
    <x v="0"/>
    <x v="0"/>
    <x v="16"/>
    <x v="1"/>
    <x v="2"/>
    <x v="0"/>
    <s v="Yes"/>
    <s v="Yes"/>
    <s v="Yes"/>
    <s v="Yes"/>
    <x v="0"/>
    <x v="1"/>
    <x v="2"/>
    <x v="0"/>
    <x v="2"/>
    <x v="728"/>
    <x v="1"/>
    <n v="5831.2"/>
    <x v="0"/>
  </r>
  <r>
    <s v="6479-Oausd"/>
    <x v="1"/>
    <x v="0"/>
    <x v="1"/>
    <x v="0"/>
    <x v="13"/>
    <x v="1"/>
    <x v="1"/>
    <x v="2"/>
    <s v="No Internet Service"/>
    <s v="No Internet Service"/>
    <s v="No Internet Service"/>
    <s v="No Internet Service"/>
    <x v="2"/>
    <x v="2"/>
    <x v="1"/>
    <x v="1"/>
    <x v="3"/>
    <x v="147"/>
    <x v="0"/>
    <n v="510.8"/>
    <x v="0"/>
  </r>
  <r>
    <s v="7129-Acfog"/>
    <x v="0"/>
    <x v="0"/>
    <x v="1"/>
    <x v="0"/>
    <x v="24"/>
    <x v="1"/>
    <x v="2"/>
    <x v="0"/>
    <s v="Yes"/>
    <s v="No"/>
    <s v="No"/>
    <s v="No"/>
    <x v="0"/>
    <x v="0"/>
    <x v="0"/>
    <x v="0"/>
    <x v="0"/>
    <x v="729"/>
    <x v="1"/>
    <n v="283.95"/>
    <x v="0"/>
  </r>
  <r>
    <s v="4189-Nakjs"/>
    <x v="1"/>
    <x v="0"/>
    <x v="1"/>
    <x v="0"/>
    <x v="70"/>
    <x v="1"/>
    <x v="2"/>
    <x v="0"/>
    <s v="No"/>
    <s v="No"/>
    <s v="No"/>
    <s v="No"/>
    <x v="0"/>
    <x v="0"/>
    <x v="1"/>
    <x v="0"/>
    <x v="3"/>
    <x v="730"/>
    <x v="1"/>
    <n v="1295.4000000000001"/>
    <x v="0"/>
  </r>
  <r>
    <s v="5562-Betpv"/>
    <x v="1"/>
    <x v="0"/>
    <x v="0"/>
    <x v="1"/>
    <x v="0"/>
    <x v="1"/>
    <x v="1"/>
    <x v="2"/>
    <s v="No Internet Service"/>
    <s v="No Internet Service"/>
    <s v="No Internet Service"/>
    <s v="No Internet Service"/>
    <x v="2"/>
    <x v="2"/>
    <x v="1"/>
    <x v="1"/>
    <x v="1"/>
    <x v="165"/>
    <x v="0"/>
    <n v="19.649999999999999"/>
    <x v="0"/>
  </r>
  <r>
    <s v="1282-Ihqac"/>
    <x v="1"/>
    <x v="1"/>
    <x v="1"/>
    <x v="0"/>
    <x v="27"/>
    <x v="0"/>
    <x v="0"/>
    <x v="0"/>
    <s v="No"/>
    <s v="Yes"/>
    <s v="Yes"/>
    <s v="No"/>
    <x v="1"/>
    <x v="0"/>
    <x v="1"/>
    <x v="0"/>
    <x v="3"/>
    <x v="535"/>
    <x v="0"/>
    <n v="3011.65"/>
    <x v="0"/>
  </r>
  <r>
    <s v="9127-Fhjbz"/>
    <x v="1"/>
    <x v="0"/>
    <x v="0"/>
    <x v="1"/>
    <x v="21"/>
    <x v="1"/>
    <x v="2"/>
    <x v="1"/>
    <s v="Yes"/>
    <s v="Yes"/>
    <s v="Yes"/>
    <s v="Yes"/>
    <x v="1"/>
    <x v="1"/>
    <x v="2"/>
    <x v="0"/>
    <x v="0"/>
    <x v="731"/>
    <x v="2"/>
    <n v="8093.15"/>
    <x v="0"/>
  </r>
  <r>
    <s v="6270-Omfiw"/>
    <x v="1"/>
    <x v="0"/>
    <x v="0"/>
    <x v="0"/>
    <x v="31"/>
    <x v="1"/>
    <x v="1"/>
    <x v="1"/>
    <s v="No"/>
    <s v="Yes"/>
    <s v="No"/>
    <s v="No"/>
    <x v="1"/>
    <x v="1"/>
    <x v="1"/>
    <x v="0"/>
    <x v="0"/>
    <x v="61"/>
    <x v="2"/>
    <n v="5610.25"/>
    <x v="1"/>
  </r>
  <r>
    <s v="1641-Rqday"/>
    <x v="0"/>
    <x v="1"/>
    <x v="0"/>
    <x v="1"/>
    <x v="48"/>
    <x v="1"/>
    <x v="2"/>
    <x v="1"/>
    <s v="No"/>
    <s v="Yes"/>
    <s v="No"/>
    <s v="No"/>
    <x v="1"/>
    <x v="1"/>
    <x v="0"/>
    <x v="0"/>
    <x v="0"/>
    <x v="732"/>
    <x v="2"/>
    <n v="3217.65"/>
    <x v="0"/>
  </r>
  <r>
    <s v="0107-Weslm"/>
    <x v="1"/>
    <x v="0"/>
    <x v="1"/>
    <x v="0"/>
    <x v="0"/>
    <x v="1"/>
    <x v="1"/>
    <x v="2"/>
    <s v="No Internet Service"/>
    <s v="No Internet Service"/>
    <s v="No Internet Service"/>
    <s v="No Internet Service"/>
    <x v="2"/>
    <x v="2"/>
    <x v="0"/>
    <x v="0"/>
    <x v="0"/>
    <x v="216"/>
    <x v="0"/>
    <n v="19.850000000000001"/>
    <x v="1"/>
  </r>
  <r>
    <s v="6994-Orcwg"/>
    <x v="0"/>
    <x v="0"/>
    <x v="1"/>
    <x v="0"/>
    <x v="60"/>
    <x v="1"/>
    <x v="2"/>
    <x v="0"/>
    <s v="No"/>
    <s v="Yes"/>
    <s v="No"/>
    <s v="No"/>
    <x v="0"/>
    <x v="0"/>
    <x v="1"/>
    <x v="0"/>
    <x v="1"/>
    <x v="678"/>
    <x v="1"/>
    <n v="773.2"/>
    <x v="0"/>
  </r>
  <r>
    <s v="1346-Ufhax"/>
    <x v="0"/>
    <x v="0"/>
    <x v="1"/>
    <x v="0"/>
    <x v="9"/>
    <x v="1"/>
    <x v="2"/>
    <x v="1"/>
    <s v="Yes"/>
    <s v="No"/>
    <s v="No"/>
    <s v="No"/>
    <x v="0"/>
    <x v="0"/>
    <x v="0"/>
    <x v="0"/>
    <x v="3"/>
    <x v="191"/>
    <x v="1"/>
    <n v="1029.3499999999999"/>
    <x v="0"/>
  </r>
  <r>
    <s v="3992-Ywpko"/>
    <x v="0"/>
    <x v="0"/>
    <x v="1"/>
    <x v="0"/>
    <x v="53"/>
    <x v="1"/>
    <x v="2"/>
    <x v="1"/>
    <s v="No"/>
    <s v="Yes"/>
    <s v="Yes"/>
    <s v="Yes"/>
    <x v="1"/>
    <x v="1"/>
    <x v="0"/>
    <x v="0"/>
    <x v="3"/>
    <x v="330"/>
    <x v="2"/>
    <n v="669.45"/>
    <x v="1"/>
  </r>
  <r>
    <s v="2933-Xeujm"/>
    <x v="0"/>
    <x v="0"/>
    <x v="1"/>
    <x v="0"/>
    <x v="25"/>
    <x v="1"/>
    <x v="2"/>
    <x v="0"/>
    <s v="Yes"/>
    <s v="No"/>
    <s v="Yes"/>
    <s v="No"/>
    <x v="1"/>
    <x v="1"/>
    <x v="2"/>
    <x v="1"/>
    <x v="1"/>
    <x v="64"/>
    <x v="1"/>
    <n v="3593.8"/>
    <x v="0"/>
  </r>
  <r>
    <s v="0125-Lzqxk"/>
    <x v="1"/>
    <x v="0"/>
    <x v="1"/>
    <x v="0"/>
    <x v="30"/>
    <x v="1"/>
    <x v="1"/>
    <x v="1"/>
    <s v="No"/>
    <s v="No"/>
    <s v="Yes"/>
    <s v="Yes"/>
    <x v="1"/>
    <x v="1"/>
    <x v="0"/>
    <x v="0"/>
    <x v="0"/>
    <x v="733"/>
    <x v="2"/>
    <n v="1553.95"/>
    <x v="1"/>
  </r>
  <r>
    <s v="5461-Qkntn"/>
    <x v="1"/>
    <x v="1"/>
    <x v="0"/>
    <x v="0"/>
    <x v="29"/>
    <x v="1"/>
    <x v="2"/>
    <x v="1"/>
    <s v="No"/>
    <s v="Yes"/>
    <s v="No"/>
    <s v="Yes"/>
    <x v="1"/>
    <x v="0"/>
    <x v="0"/>
    <x v="0"/>
    <x v="0"/>
    <x v="404"/>
    <x v="2"/>
    <n v="3953.15"/>
    <x v="0"/>
  </r>
  <r>
    <s v="4835-Ysjmr"/>
    <x v="1"/>
    <x v="0"/>
    <x v="1"/>
    <x v="0"/>
    <x v="72"/>
    <x v="1"/>
    <x v="1"/>
    <x v="0"/>
    <s v="No"/>
    <s v="No"/>
    <s v="No"/>
    <s v="Yes"/>
    <x v="0"/>
    <x v="0"/>
    <x v="2"/>
    <x v="0"/>
    <x v="2"/>
    <x v="734"/>
    <x v="0"/>
    <n v="1971.15"/>
    <x v="0"/>
  </r>
  <r>
    <s v="8399-Yndch"/>
    <x v="1"/>
    <x v="1"/>
    <x v="1"/>
    <x v="0"/>
    <x v="17"/>
    <x v="1"/>
    <x v="1"/>
    <x v="0"/>
    <s v="No"/>
    <s v="No"/>
    <s v="Yes"/>
    <s v="No"/>
    <x v="1"/>
    <x v="0"/>
    <x v="0"/>
    <x v="0"/>
    <x v="2"/>
    <x v="273"/>
    <x v="1"/>
    <n v="1236.1500000000001"/>
    <x v="1"/>
  </r>
  <r>
    <s v="3164-Yaxfy"/>
    <x v="1"/>
    <x v="0"/>
    <x v="1"/>
    <x v="0"/>
    <x v="58"/>
    <x v="0"/>
    <x v="0"/>
    <x v="0"/>
    <s v="Yes"/>
    <s v="No"/>
    <s v="Yes"/>
    <s v="No"/>
    <x v="1"/>
    <x v="1"/>
    <x v="0"/>
    <x v="0"/>
    <x v="0"/>
    <x v="735"/>
    <x v="1"/>
    <n v="3196"/>
    <x v="0"/>
  </r>
  <r>
    <s v="0887-Wbjvh"/>
    <x v="0"/>
    <x v="0"/>
    <x v="0"/>
    <x v="0"/>
    <x v="62"/>
    <x v="1"/>
    <x v="1"/>
    <x v="1"/>
    <s v="No"/>
    <s v="No"/>
    <s v="No"/>
    <s v="Yes"/>
    <x v="1"/>
    <x v="1"/>
    <x v="1"/>
    <x v="0"/>
    <x v="0"/>
    <x v="736"/>
    <x v="2"/>
    <n v="4872.2"/>
    <x v="0"/>
  </r>
  <r>
    <s v="4660-Iribm"/>
    <x v="1"/>
    <x v="0"/>
    <x v="0"/>
    <x v="1"/>
    <x v="32"/>
    <x v="1"/>
    <x v="1"/>
    <x v="1"/>
    <s v="Yes"/>
    <s v="No"/>
    <s v="Yes"/>
    <s v="No"/>
    <x v="1"/>
    <x v="0"/>
    <x v="0"/>
    <x v="0"/>
    <x v="1"/>
    <x v="737"/>
    <x v="2"/>
    <n v="1500.5"/>
    <x v="0"/>
  </r>
  <r>
    <s v="5673-Fssmf"/>
    <x v="0"/>
    <x v="0"/>
    <x v="1"/>
    <x v="0"/>
    <x v="0"/>
    <x v="1"/>
    <x v="2"/>
    <x v="0"/>
    <s v="No"/>
    <s v="No"/>
    <s v="No"/>
    <s v="No"/>
    <x v="0"/>
    <x v="1"/>
    <x v="0"/>
    <x v="0"/>
    <x v="0"/>
    <x v="604"/>
    <x v="1"/>
    <n v="60.15"/>
    <x v="1"/>
  </r>
  <r>
    <s v="7670-Zbpoq"/>
    <x v="0"/>
    <x v="0"/>
    <x v="0"/>
    <x v="0"/>
    <x v="11"/>
    <x v="1"/>
    <x v="2"/>
    <x v="0"/>
    <s v="Yes"/>
    <s v="No"/>
    <s v="No"/>
    <s v="Yes"/>
    <x v="0"/>
    <x v="0"/>
    <x v="1"/>
    <x v="0"/>
    <x v="2"/>
    <x v="738"/>
    <x v="1"/>
    <n v="3478.75"/>
    <x v="0"/>
  </r>
  <r>
    <s v="8089-Uzwlx"/>
    <x v="0"/>
    <x v="1"/>
    <x v="1"/>
    <x v="0"/>
    <x v="16"/>
    <x v="1"/>
    <x v="2"/>
    <x v="1"/>
    <s v="No"/>
    <s v="No"/>
    <s v="Yes"/>
    <s v="No"/>
    <x v="1"/>
    <x v="1"/>
    <x v="2"/>
    <x v="1"/>
    <x v="2"/>
    <x v="714"/>
    <x v="2"/>
    <n v="7413.55"/>
    <x v="0"/>
  </r>
  <r>
    <s v="0080-Orozo"/>
    <x v="0"/>
    <x v="0"/>
    <x v="1"/>
    <x v="0"/>
    <x v="42"/>
    <x v="1"/>
    <x v="1"/>
    <x v="1"/>
    <s v="No"/>
    <s v="No"/>
    <s v="Yes"/>
    <s v="Yes"/>
    <x v="1"/>
    <x v="1"/>
    <x v="1"/>
    <x v="0"/>
    <x v="0"/>
    <x v="739"/>
    <x v="2"/>
    <n v="3532"/>
    <x v="0"/>
  </r>
  <r>
    <s v="3916-Nrpap"/>
    <x v="1"/>
    <x v="0"/>
    <x v="1"/>
    <x v="0"/>
    <x v="35"/>
    <x v="1"/>
    <x v="1"/>
    <x v="1"/>
    <s v="No"/>
    <s v="No"/>
    <s v="Yes"/>
    <s v="No"/>
    <x v="0"/>
    <x v="1"/>
    <x v="0"/>
    <x v="1"/>
    <x v="3"/>
    <x v="449"/>
    <x v="2"/>
    <n v="256.75"/>
    <x v="0"/>
  </r>
  <r>
    <s v="6807-Siwji"/>
    <x v="1"/>
    <x v="0"/>
    <x v="1"/>
    <x v="0"/>
    <x v="46"/>
    <x v="1"/>
    <x v="2"/>
    <x v="1"/>
    <s v="Yes"/>
    <s v="Yes"/>
    <s v="No"/>
    <s v="No"/>
    <x v="1"/>
    <x v="1"/>
    <x v="1"/>
    <x v="0"/>
    <x v="0"/>
    <x v="740"/>
    <x v="2"/>
    <n v="3887.25"/>
    <x v="0"/>
  </r>
  <r>
    <s v="8221-Hvayi"/>
    <x v="1"/>
    <x v="0"/>
    <x v="0"/>
    <x v="1"/>
    <x v="42"/>
    <x v="1"/>
    <x v="2"/>
    <x v="0"/>
    <s v="Yes"/>
    <s v="Yes"/>
    <s v="Yes"/>
    <s v="Yes"/>
    <x v="0"/>
    <x v="0"/>
    <x v="2"/>
    <x v="0"/>
    <x v="3"/>
    <x v="741"/>
    <x v="1"/>
    <n v="2490.15"/>
    <x v="0"/>
  </r>
  <r>
    <s v="1579-Klydt"/>
    <x v="1"/>
    <x v="0"/>
    <x v="1"/>
    <x v="0"/>
    <x v="40"/>
    <x v="1"/>
    <x v="2"/>
    <x v="1"/>
    <s v="No"/>
    <s v="No"/>
    <s v="Yes"/>
    <s v="No"/>
    <x v="1"/>
    <x v="0"/>
    <x v="0"/>
    <x v="0"/>
    <x v="0"/>
    <x v="677"/>
    <x v="2"/>
    <n v="593.45000000000005"/>
    <x v="1"/>
  </r>
  <r>
    <s v="5232-Nxpay"/>
    <x v="0"/>
    <x v="0"/>
    <x v="1"/>
    <x v="0"/>
    <x v="20"/>
    <x v="1"/>
    <x v="1"/>
    <x v="0"/>
    <s v="No"/>
    <s v="No"/>
    <s v="Yes"/>
    <s v="Yes"/>
    <x v="1"/>
    <x v="1"/>
    <x v="2"/>
    <x v="1"/>
    <x v="1"/>
    <x v="157"/>
    <x v="1"/>
    <n v="3510.3"/>
    <x v="0"/>
  </r>
  <r>
    <s v="8967-Szqas"/>
    <x v="0"/>
    <x v="0"/>
    <x v="1"/>
    <x v="0"/>
    <x v="60"/>
    <x v="1"/>
    <x v="1"/>
    <x v="0"/>
    <s v="No"/>
    <s v="Yes"/>
    <s v="No"/>
    <s v="No"/>
    <x v="0"/>
    <x v="0"/>
    <x v="0"/>
    <x v="1"/>
    <x v="0"/>
    <x v="742"/>
    <x v="0"/>
    <n v="765.45"/>
    <x v="0"/>
  </r>
  <r>
    <s v="4468-Kazhe"/>
    <x v="0"/>
    <x v="1"/>
    <x v="0"/>
    <x v="0"/>
    <x v="61"/>
    <x v="1"/>
    <x v="1"/>
    <x v="0"/>
    <s v="No"/>
    <s v="Yes"/>
    <s v="No"/>
    <s v="No"/>
    <x v="0"/>
    <x v="1"/>
    <x v="0"/>
    <x v="0"/>
    <x v="0"/>
    <x v="270"/>
    <x v="1"/>
    <n v="1259.3499999999999"/>
    <x v="0"/>
  </r>
  <r>
    <s v="0455-Entcr"/>
    <x v="1"/>
    <x v="0"/>
    <x v="0"/>
    <x v="0"/>
    <x v="33"/>
    <x v="1"/>
    <x v="2"/>
    <x v="0"/>
    <s v="Yes"/>
    <s v="Yes"/>
    <s v="No"/>
    <s v="Yes"/>
    <x v="1"/>
    <x v="1"/>
    <x v="2"/>
    <x v="1"/>
    <x v="0"/>
    <x v="480"/>
    <x v="2"/>
    <n v="5538.35"/>
    <x v="0"/>
  </r>
  <r>
    <s v="8944-Ailef"/>
    <x v="1"/>
    <x v="0"/>
    <x v="0"/>
    <x v="0"/>
    <x v="30"/>
    <x v="1"/>
    <x v="1"/>
    <x v="2"/>
    <s v="No Internet Service"/>
    <s v="No Internet Service"/>
    <s v="No Internet Service"/>
    <s v="No Internet Service"/>
    <x v="2"/>
    <x v="2"/>
    <x v="0"/>
    <x v="0"/>
    <x v="3"/>
    <x v="93"/>
    <x v="0"/>
    <n v="340.85"/>
    <x v="0"/>
  </r>
  <r>
    <s v="5542-Nkvru"/>
    <x v="0"/>
    <x v="0"/>
    <x v="1"/>
    <x v="0"/>
    <x v="41"/>
    <x v="1"/>
    <x v="1"/>
    <x v="2"/>
    <s v="No Internet Service"/>
    <s v="No Internet Service"/>
    <s v="No Internet Service"/>
    <s v="No Internet Service"/>
    <x v="2"/>
    <x v="2"/>
    <x v="2"/>
    <x v="0"/>
    <x v="2"/>
    <x v="42"/>
    <x v="0"/>
    <n v="844.45"/>
    <x v="0"/>
  </r>
  <r>
    <s v="7126-Rbhsd"/>
    <x v="0"/>
    <x v="0"/>
    <x v="0"/>
    <x v="0"/>
    <x v="22"/>
    <x v="1"/>
    <x v="2"/>
    <x v="1"/>
    <s v="Yes"/>
    <s v="No"/>
    <s v="No"/>
    <s v="No"/>
    <x v="0"/>
    <x v="0"/>
    <x v="0"/>
    <x v="1"/>
    <x v="0"/>
    <x v="63"/>
    <x v="1"/>
    <n v="1348.95"/>
    <x v="0"/>
  </r>
  <r>
    <s v="5370-Iivvl"/>
    <x v="1"/>
    <x v="0"/>
    <x v="1"/>
    <x v="0"/>
    <x v="50"/>
    <x v="1"/>
    <x v="2"/>
    <x v="1"/>
    <s v="No"/>
    <s v="Yes"/>
    <s v="No"/>
    <s v="Yes"/>
    <x v="1"/>
    <x v="1"/>
    <x v="1"/>
    <x v="0"/>
    <x v="3"/>
    <x v="743"/>
    <x v="2"/>
    <n v="3778"/>
    <x v="0"/>
  </r>
  <r>
    <s v="6789-Hjbwg"/>
    <x v="0"/>
    <x v="0"/>
    <x v="1"/>
    <x v="0"/>
    <x v="18"/>
    <x v="1"/>
    <x v="1"/>
    <x v="0"/>
    <s v="No"/>
    <s v="Yes"/>
    <s v="No"/>
    <s v="No"/>
    <x v="0"/>
    <x v="0"/>
    <x v="0"/>
    <x v="0"/>
    <x v="0"/>
    <x v="744"/>
    <x v="0"/>
    <n v="611.65"/>
    <x v="0"/>
  </r>
  <r>
    <s v="3927-Nlnry"/>
    <x v="1"/>
    <x v="0"/>
    <x v="0"/>
    <x v="0"/>
    <x v="62"/>
    <x v="1"/>
    <x v="1"/>
    <x v="1"/>
    <s v="No"/>
    <s v="Yes"/>
    <s v="No"/>
    <s v="No"/>
    <x v="1"/>
    <x v="1"/>
    <x v="1"/>
    <x v="0"/>
    <x v="2"/>
    <x v="745"/>
    <x v="2"/>
    <n v="4867.95"/>
    <x v="1"/>
  </r>
  <r>
    <s v="9087-Eycpr"/>
    <x v="0"/>
    <x v="0"/>
    <x v="1"/>
    <x v="0"/>
    <x v="31"/>
    <x v="1"/>
    <x v="2"/>
    <x v="2"/>
    <s v="No Internet Service"/>
    <s v="No Internet Service"/>
    <s v="No Internet Service"/>
    <s v="No Internet Service"/>
    <x v="2"/>
    <x v="2"/>
    <x v="2"/>
    <x v="1"/>
    <x v="1"/>
    <x v="746"/>
    <x v="0"/>
    <n v="1505.05"/>
    <x v="0"/>
  </r>
  <r>
    <s v="6791-Ybnak"/>
    <x v="1"/>
    <x v="0"/>
    <x v="0"/>
    <x v="1"/>
    <x v="32"/>
    <x v="0"/>
    <x v="0"/>
    <x v="0"/>
    <s v="No"/>
    <s v="No"/>
    <s v="No"/>
    <s v="No"/>
    <x v="0"/>
    <x v="0"/>
    <x v="0"/>
    <x v="1"/>
    <x v="3"/>
    <x v="490"/>
    <x v="0"/>
    <n v="467.85"/>
    <x v="0"/>
  </r>
  <r>
    <s v="6358-Lyngm"/>
    <x v="1"/>
    <x v="0"/>
    <x v="1"/>
    <x v="0"/>
    <x v="0"/>
    <x v="1"/>
    <x v="2"/>
    <x v="1"/>
    <s v="No"/>
    <s v="No"/>
    <s v="No"/>
    <s v="No"/>
    <x v="0"/>
    <x v="0"/>
    <x v="0"/>
    <x v="0"/>
    <x v="0"/>
    <x v="257"/>
    <x v="1"/>
    <n v="74.900000000000006"/>
    <x v="1"/>
  </r>
  <r>
    <s v="6077-Bdpxa"/>
    <x v="0"/>
    <x v="0"/>
    <x v="1"/>
    <x v="0"/>
    <x v="35"/>
    <x v="1"/>
    <x v="1"/>
    <x v="1"/>
    <s v="No"/>
    <s v="No"/>
    <s v="No"/>
    <s v="No"/>
    <x v="0"/>
    <x v="0"/>
    <x v="0"/>
    <x v="0"/>
    <x v="0"/>
    <x v="192"/>
    <x v="1"/>
    <n v="194.2"/>
    <x v="0"/>
  </r>
  <r>
    <s v="0013-Mhzwf"/>
    <x v="0"/>
    <x v="0"/>
    <x v="1"/>
    <x v="1"/>
    <x v="34"/>
    <x v="1"/>
    <x v="1"/>
    <x v="0"/>
    <s v="No"/>
    <s v="No"/>
    <s v="No"/>
    <s v="Yes"/>
    <x v="1"/>
    <x v="1"/>
    <x v="0"/>
    <x v="0"/>
    <x v="3"/>
    <x v="747"/>
    <x v="1"/>
    <n v="571.45000000000005"/>
    <x v="0"/>
  </r>
  <r>
    <s v="5494-Hecpr"/>
    <x v="0"/>
    <x v="0"/>
    <x v="1"/>
    <x v="0"/>
    <x v="0"/>
    <x v="1"/>
    <x v="1"/>
    <x v="1"/>
    <s v="No"/>
    <s v="No"/>
    <s v="No"/>
    <s v="No"/>
    <x v="1"/>
    <x v="0"/>
    <x v="0"/>
    <x v="0"/>
    <x v="0"/>
    <x v="297"/>
    <x v="1"/>
    <n v="80.25"/>
    <x v="1"/>
  </r>
  <r>
    <s v="8268-Ydixr"/>
    <x v="1"/>
    <x v="0"/>
    <x v="0"/>
    <x v="0"/>
    <x v="39"/>
    <x v="1"/>
    <x v="2"/>
    <x v="1"/>
    <s v="Yes"/>
    <s v="Yes"/>
    <s v="Yes"/>
    <s v="No"/>
    <x v="0"/>
    <x v="0"/>
    <x v="1"/>
    <x v="0"/>
    <x v="0"/>
    <x v="267"/>
    <x v="2"/>
    <n v="5253.95"/>
    <x v="0"/>
  </r>
  <r>
    <s v="9824-Bemcv"/>
    <x v="1"/>
    <x v="0"/>
    <x v="0"/>
    <x v="1"/>
    <x v="22"/>
    <x v="1"/>
    <x v="1"/>
    <x v="1"/>
    <s v="No"/>
    <s v="No"/>
    <s v="No"/>
    <s v="No"/>
    <x v="0"/>
    <x v="0"/>
    <x v="0"/>
    <x v="0"/>
    <x v="0"/>
    <x v="382"/>
    <x v="1"/>
    <n v="1149.6500000000001"/>
    <x v="1"/>
  </r>
  <r>
    <s v="1373-Orviz"/>
    <x v="0"/>
    <x v="0"/>
    <x v="0"/>
    <x v="1"/>
    <x v="26"/>
    <x v="1"/>
    <x v="2"/>
    <x v="0"/>
    <s v="No"/>
    <s v="No"/>
    <s v="No"/>
    <s v="Yes"/>
    <x v="0"/>
    <x v="1"/>
    <x v="0"/>
    <x v="0"/>
    <x v="0"/>
    <x v="748"/>
    <x v="1"/>
    <n v="740.8"/>
    <x v="1"/>
  </r>
  <r>
    <s v="4291-Shsbh"/>
    <x v="1"/>
    <x v="0"/>
    <x v="1"/>
    <x v="0"/>
    <x v="40"/>
    <x v="1"/>
    <x v="1"/>
    <x v="1"/>
    <s v="No"/>
    <s v="No"/>
    <s v="No"/>
    <s v="No"/>
    <x v="0"/>
    <x v="0"/>
    <x v="0"/>
    <x v="0"/>
    <x v="0"/>
    <x v="363"/>
    <x v="1"/>
    <n v="521.35"/>
    <x v="0"/>
  </r>
  <r>
    <s v="6980-Imxxe"/>
    <x v="0"/>
    <x v="0"/>
    <x v="0"/>
    <x v="1"/>
    <x v="14"/>
    <x v="1"/>
    <x v="1"/>
    <x v="2"/>
    <s v="No Internet Service"/>
    <s v="No Internet Service"/>
    <s v="No Internet Service"/>
    <s v="No Internet Service"/>
    <x v="2"/>
    <x v="2"/>
    <x v="2"/>
    <x v="1"/>
    <x v="2"/>
    <x v="33"/>
    <x v="0"/>
    <n v="1412.65"/>
    <x v="0"/>
  </r>
  <r>
    <s v="9866-Qevee"/>
    <x v="1"/>
    <x v="0"/>
    <x v="1"/>
    <x v="0"/>
    <x v="67"/>
    <x v="1"/>
    <x v="2"/>
    <x v="1"/>
    <s v="No"/>
    <s v="No"/>
    <s v="No"/>
    <s v="No"/>
    <x v="0"/>
    <x v="1"/>
    <x v="0"/>
    <x v="0"/>
    <x v="2"/>
    <x v="518"/>
    <x v="2"/>
    <n v="1532.45"/>
    <x v="1"/>
  </r>
  <r>
    <s v="9897-Kxhcm"/>
    <x v="0"/>
    <x v="0"/>
    <x v="0"/>
    <x v="1"/>
    <x v="35"/>
    <x v="1"/>
    <x v="1"/>
    <x v="1"/>
    <s v="No"/>
    <s v="No"/>
    <s v="No"/>
    <s v="No"/>
    <x v="0"/>
    <x v="1"/>
    <x v="0"/>
    <x v="0"/>
    <x v="0"/>
    <x v="266"/>
    <x v="1"/>
    <n v="250.05"/>
    <x v="1"/>
  </r>
  <r>
    <s v="0040-Halcw"/>
    <x v="1"/>
    <x v="0"/>
    <x v="0"/>
    <x v="1"/>
    <x v="68"/>
    <x v="1"/>
    <x v="1"/>
    <x v="2"/>
    <s v="No Internet Service"/>
    <s v="No Internet Service"/>
    <s v="No Internet Service"/>
    <s v="No Internet Service"/>
    <x v="2"/>
    <x v="2"/>
    <x v="2"/>
    <x v="1"/>
    <x v="3"/>
    <x v="66"/>
    <x v="0"/>
    <n v="1090.5999999999999"/>
    <x v="0"/>
  </r>
  <r>
    <s v="0784-Gtuuk"/>
    <x v="1"/>
    <x v="0"/>
    <x v="0"/>
    <x v="0"/>
    <x v="8"/>
    <x v="1"/>
    <x v="2"/>
    <x v="2"/>
    <s v="No Internet Service"/>
    <s v="No Internet Service"/>
    <s v="No Internet Service"/>
    <s v="No Internet Service"/>
    <x v="2"/>
    <x v="2"/>
    <x v="1"/>
    <x v="0"/>
    <x v="3"/>
    <x v="652"/>
    <x v="0"/>
    <n v="1446.8"/>
    <x v="0"/>
  </r>
  <r>
    <s v="7979-Corpm"/>
    <x v="1"/>
    <x v="0"/>
    <x v="1"/>
    <x v="0"/>
    <x v="65"/>
    <x v="1"/>
    <x v="2"/>
    <x v="1"/>
    <s v="No"/>
    <s v="Yes"/>
    <s v="No"/>
    <s v="No"/>
    <x v="1"/>
    <x v="0"/>
    <x v="0"/>
    <x v="0"/>
    <x v="3"/>
    <x v="646"/>
    <x v="2"/>
    <n v="2282.5500000000002"/>
    <x v="1"/>
  </r>
  <r>
    <s v="2294-Dmmus"/>
    <x v="0"/>
    <x v="0"/>
    <x v="0"/>
    <x v="1"/>
    <x v="8"/>
    <x v="1"/>
    <x v="2"/>
    <x v="0"/>
    <s v="No"/>
    <s v="No"/>
    <s v="No"/>
    <s v="No"/>
    <x v="1"/>
    <x v="1"/>
    <x v="0"/>
    <x v="0"/>
    <x v="3"/>
    <x v="128"/>
    <x v="1"/>
    <n v="4300.45"/>
    <x v="0"/>
  </r>
  <r>
    <s v="0872-Jcpib"/>
    <x v="1"/>
    <x v="0"/>
    <x v="1"/>
    <x v="0"/>
    <x v="22"/>
    <x v="1"/>
    <x v="2"/>
    <x v="0"/>
    <s v="Yes"/>
    <s v="No"/>
    <s v="No"/>
    <s v="No"/>
    <x v="0"/>
    <x v="1"/>
    <x v="0"/>
    <x v="1"/>
    <x v="2"/>
    <x v="749"/>
    <x v="1"/>
    <n v="1111.2"/>
    <x v="0"/>
  </r>
  <r>
    <s v="3055-Mjdsb"/>
    <x v="1"/>
    <x v="0"/>
    <x v="1"/>
    <x v="0"/>
    <x v="34"/>
    <x v="0"/>
    <x v="0"/>
    <x v="0"/>
    <s v="No"/>
    <s v="No"/>
    <s v="No"/>
    <s v="No"/>
    <x v="0"/>
    <x v="0"/>
    <x v="0"/>
    <x v="0"/>
    <x v="1"/>
    <x v="504"/>
    <x v="0"/>
    <n v="190.1"/>
    <x v="0"/>
  </r>
  <r>
    <s v="9091-Wtuuy"/>
    <x v="1"/>
    <x v="0"/>
    <x v="0"/>
    <x v="1"/>
    <x v="38"/>
    <x v="1"/>
    <x v="1"/>
    <x v="0"/>
    <s v="Yes"/>
    <s v="No"/>
    <s v="Yes"/>
    <s v="Yes"/>
    <x v="1"/>
    <x v="0"/>
    <x v="2"/>
    <x v="1"/>
    <x v="1"/>
    <x v="750"/>
    <x v="1"/>
    <n v="4447.75"/>
    <x v="0"/>
  </r>
  <r>
    <s v="1618-Cfhme"/>
    <x v="0"/>
    <x v="0"/>
    <x v="1"/>
    <x v="0"/>
    <x v="2"/>
    <x v="1"/>
    <x v="2"/>
    <x v="1"/>
    <s v="No"/>
    <s v="No"/>
    <s v="No"/>
    <s v="No"/>
    <x v="0"/>
    <x v="0"/>
    <x v="0"/>
    <x v="0"/>
    <x v="0"/>
    <x v="304"/>
    <x v="1"/>
    <n v="143.35"/>
    <x v="1"/>
  </r>
  <r>
    <s v="3165-Hdoew"/>
    <x v="1"/>
    <x v="0"/>
    <x v="0"/>
    <x v="1"/>
    <x v="0"/>
    <x v="1"/>
    <x v="1"/>
    <x v="0"/>
    <s v="No"/>
    <s v="No"/>
    <s v="No"/>
    <s v="No"/>
    <x v="0"/>
    <x v="0"/>
    <x v="0"/>
    <x v="0"/>
    <x v="1"/>
    <x v="751"/>
    <x v="0"/>
    <n v="45.85"/>
    <x v="1"/>
  </r>
  <r>
    <s v="6581-Nqcba"/>
    <x v="0"/>
    <x v="0"/>
    <x v="0"/>
    <x v="0"/>
    <x v="10"/>
    <x v="0"/>
    <x v="0"/>
    <x v="0"/>
    <s v="No"/>
    <s v="No"/>
    <s v="No"/>
    <s v="Yes"/>
    <x v="1"/>
    <x v="1"/>
    <x v="0"/>
    <x v="0"/>
    <x v="0"/>
    <x v="10"/>
    <x v="0"/>
    <n v="810.2"/>
    <x v="1"/>
  </r>
  <r>
    <s v="7115-Irdhs"/>
    <x v="0"/>
    <x v="0"/>
    <x v="0"/>
    <x v="0"/>
    <x v="21"/>
    <x v="1"/>
    <x v="2"/>
    <x v="2"/>
    <s v="No Internet Service"/>
    <s v="No Internet Service"/>
    <s v="No Internet Service"/>
    <s v="No Internet Service"/>
    <x v="2"/>
    <x v="2"/>
    <x v="2"/>
    <x v="1"/>
    <x v="2"/>
    <x v="722"/>
    <x v="0"/>
    <n v="1830.05"/>
    <x v="0"/>
  </r>
  <r>
    <s v="8496-Dmzuk"/>
    <x v="1"/>
    <x v="0"/>
    <x v="1"/>
    <x v="0"/>
    <x v="19"/>
    <x v="1"/>
    <x v="2"/>
    <x v="1"/>
    <s v="Yes"/>
    <s v="Yes"/>
    <s v="Yes"/>
    <s v="No"/>
    <x v="0"/>
    <x v="0"/>
    <x v="1"/>
    <x v="1"/>
    <x v="2"/>
    <x v="254"/>
    <x v="2"/>
    <n v="2820.65"/>
    <x v="0"/>
  </r>
  <r>
    <s v="2040-Vzike"/>
    <x v="0"/>
    <x v="0"/>
    <x v="0"/>
    <x v="0"/>
    <x v="12"/>
    <x v="1"/>
    <x v="2"/>
    <x v="1"/>
    <s v="Yes"/>
    <s v="No"/>
    <s v="No"/>
    <s v="No"/>
    <x v="1"/>
    <x v="1"/>
    <x v="0"/>
    <x v="0"/>
    <x v="1"/>
    <x v="752"/>
    <x v="2"/>
    <n v="4847.3500000000004"/>
    <x v="0"/>
  </r>
  <r>
    <s v="9068-Vpwqq"/>
    <x v="1"/>
    <x v="0"/>
    <x v="0"/>
    <x v="0"/>
    <x v="59"/>
    <x v="1"/>
    <x v="2"/>
    <x v="0"/>
    <s v="Yes"/>
    <s v="No"/>
    <s v="Yes"/>
    <s v="Yes"/>
    <x v="0"/>
    <x v="1"/>
    <x v="2"/>
    <x v="1"/>
    <x v="3"/>
    <x v="209"/>
    <x v="1"/>
    <n v="4729.3"/>
    <x v="0"/>
  </r>
  <r>
    <s v="0178-Szbho"/>
    <x v="1"/>
    <x v="0"/>
    <x v="0"/>
    <x v="1"/>
    <x v="20"/>
    <x v="1"/>
    <x v="2"/>
    <x v="1"/>
    <s v="No"/>
    <s v="Yes"/>
    <s v="No"/>
    <s v="No"/>
    <x v="1"/>
    <x v="0"/>
    <x v="0"/>
    <x v="1"/>
    <x v="0"/>
    <x v="753"/>
    <x v="2"/>
    <n v="4017.45"/>
    <x v="0"/>
  </r>
  <r>
    <s v="0384-Rvbpi"/>
    <x v="1"/>
    <x v="0"/>
    <x v="1"/>
    <x v="0"/>
    <x v="61"/>
    <x v="1"/>
    <x v="1"/>
    <x v="0"/>
    <s v="Yes"/>
    <s v="No"/>
    <s v="Yes"/>
    <s v="No"/>
    <x v="0"/>
    <x v="1"/>
    <x v="0"/>
    <x v="1"/>
    <x v="3"/>
    <x v="500"/>
    <x v="1"/>
    <n v="1398.6"/>
    <x v="0"/>
  </r>
  <r>
    <s v="1689-Mrzqr"/>
    <x v="1"/>
    <x v="0"/>
    <x v="0"/>
    <x v="1"/>
    <x v="1"/>
    <x v="1"/>
    <x v="1"/>
    <x v="1"/>
    <s v="No"/>
    <s v="No"/>
    <s v="No"/>
    <s v="No"/>
    <x v="1"/>
    <x v="0"/>
    <x v="0"/>
    <x v="1"/>
    <x v="0"/>
    <x v="178"/>
    <x v="1"/>
    <n v="2564.3000000000002"/>
    <x v="1"/>
  </r>
  <r>
    <s v="1299-Aurja"/>
    <x v="0"/>
    <x v="0"/>
    <x v="0"/>
    <x v="1"/>
    <x v="27"/>
    <x v="1"/>
    <x v="2"/>
    <x v="2"/>
    <s v="No Internet Service"/>
    <s v="No Internet Service"/>
    <s v="No Internet Service"/>
    <s v="No Internet Service"/>
    <x v="2"/>
    <x v="2"/>
    <x v="2"/>
    <x v="1"/>
    <x v="2"/>
    <x v="156"/>
    <x v="0"/>
    <n v="1685.9"/>
    <x v="0"/>
  </r>
  <r>
    <s v="4525-Vzczg"/>
    <x v="1"/>
    <x v="0"/>
    <x v="1"/>
    <x v="1"/>
    <x v="68"/>
    <x v="1"/>
    <x v="1"/>
    <x v="1"/>
    <s v="Yes"/>
    <s v="Yes"/>
    <s v="No"/>
    <s v="Yes"/>
    <x v="1"/>
    <x v="1"/>
    <x v="1"/>
    <x v="0"/>
    <x v="0"/>
    <x v="754"/>
    <x v="2"/>
    <n v="5826.65"/>
    <x v="0"/>
  </r>
  <r>
    <s v="1543-Lllft"/>
    <x v="1"/>
    <x v="1"/>
    <x v="0"/>
    <x v="0"/>
    <x v="59"/>
    <x v="1"/>
    <x v="2"/>
    <x v="1"/>
    <s v="No"/>
    <s v="Yes"/>
    <s v="Yes"/>
    <s v="Yes"/>
    <x v="1"/>
    <x v="0"/>
    <x v="1"/>
    <x v="0"/>
    <x v="1"/>
    <x v="617"/>
    <x v="2"/>
    <n v="6066.55"/>
    <x v="0"/>
  </r>
  <r>
    <s v="5835-Beqeu"/>
    <x v="1"/>
    <x v="0"/>
    <x v="1"/>
    <x v="0"/>
    <x v="35"/>
    <x v="1"/>
    <x v="2"/>
    <x v="1"/>
    <s v="No"/>
    <s v="No"/>
    <s v="No"/>
    <s v="No"/>
    <x v="0"/>
    <x v="0"/>
    <x v="0"/>
    <x v="0"/>
    <x v="0"/>
    <x v="755"/>
    <x v="1"/>
    <n v="228.4"/>
    <x v="1"/>
  </r>
  <r>
    <s v="2788-Cjqaq"/>
    <x v="1"/>
    <x v="0"/>
    <x v="1"/>
    <x v="0"/>
    <x v="9"/>
    <x v="1"/>
    <x v="1"/>
    <x v="2"/>
    <s v="No Internet Service"/>
    <s v="No Internet Service"/>
    <s v="No Internet Service"/>
    <s v="No Internet Service"/>
    <x v="2"/>
    <x v="2"/>
    <x v="1"/>
    <x v="1"/>
    <x v="1"/>
    <x v="93"/>
    <x v="0"/>
    <n v="270.2"/>
    <x v="0"/>
  </r>
  <r>
    <s v="5565-Filxa"/>
    <x v="0"/>
    <x v="1"/>
    <x v="1"/>
    <x v="0"/>
    <x v="10"/>
    <x v="1"/>
    <x v="2"/>
    <x v="1"/>
    <s v="No"/>
    <s v="No"/>
    <s v="No"/>
    <s v="No"/>
    <x v="1"/>
    <x v="1"/>
    <x v="0"/>
    <x v="0"/>
    <x v="0"/>
    <x v="756"/>
    <x v="2"/>
    <n v="1529.2"/>
    <x v="1"/>
  </r>
  <r>
    <s v="0319-Qztco"/>
    <x v="0"/>
    <x v="0"/>
    <x v="0"/>
    <x v="1"/>
    <x v="35"/>
    <x v="1"/>
    <x v="1"/>
    <x v="0"/>
    <s v="No"/>
    <s v="Yes"/>
    <s v="No"/>
    <s v="No"/>
    <x v="1"/>
    <x v="0"/>
    <x v="0"/>
    <x v="0"/>
    <x v="3"/>
    <x v="757"/>
    <x v="1"/>
    <n v="168.6"/>
    <x v="0"/>
  </r>
  <r>
    <s v="2120-Smpex"/>
    <x v="1"/>
    <x v="0"/>
    <x v="1"/>
    <x v="0"/>
    <x v="13"/>
    <x v="1"/>
    <x v="1"/>
    <x v="2"/>
    <s v="No Internet Service"/>
    <s v="No Internet Service"/>
    <s v="No Internet Service"/>
    <s v="No Internet Service"/>
    <x v="2"/>
    <x v="2"/>
    <x v="0"/>
    <x v="0"/>
    <x v="1"/>
    <x v="22"/>
    <x v="0"/>
    <n v="536.35"/>
    <x v="0"/>
  </r>
  <r>
    <s v="0096-Fcpuf"/>
    <x v="1"/>
    <x v="0"/>
    <x v="1"/>
    <x v="0"/>
    <x v="19"/>
    <x v="1"/>
    <x v="2"/>
    <x v="0"/>
    <s v="Yes"/>
    <s v="No"/>
    <s v="No"/>
    <s v="No"/>
    <x v="0"/>
    <x v="1"/>
    <x v="0"/>
    <x v="0"/>
    <x v="1"/>
    <x v="69"/>
    <x v="1"/>
    <n v="1888.45"/>
    <x v="0"/>
  </r>
  <r>
    <s v="0668-Ogmhd"/>
    <x v="0"/>
    <x v="0"/>
    <x v="0"/>
    <x v="0"/>
    <x v="17"/>
    <x v="0"/>
    <x v="0"/>
    <x v="0"/>
    <s v="Yes"/>
    <s v="No"/>
    <s v="No"/>
    <s v="No"/>
    <x v="0"/>
    <x v="0"/>
    <x v="0"/>
    <x v="1"/>
    <x v="0"/>
    <x v="758"/>
    <x v="0"/>
    <n v="629.35"/>
    <x v="0"/>
  </r>
  <r>
    <s v="5552-Znfsj"/>
    <x v="1"/>
    <x v="0"/>
    <x v="1"/>
    <x v="0"/>
    <x v="0"/>
    <x v="1"/>
    <x v="1"/>
    <x v="0"/>
    <s v="No"/>
    <s v="No"/>
    <s v="No"/>
    <s v="No"/>
    <x v="0"/>
    <x v="0"/>
    <x v="0"/>
    <x v="1"/>
    <x v="0"/>
    <x v="150"/>
    <x v="0"/>
    <n v="45.3"/>
    <x v="1"/>
  </r>
  <r>
    <s v="2223-Kagmx"/>
    <x v="0"/>
    <x v="0"/>
    <x v="1"/>
    <x v="0"/>
    <x v="30"/>
    <x v="1"/>
    <x v="1"/>
    <x v="2"/>
    <s v="No Internet Service"/>
    <s v="No Internet Service"/>
    <s v="No Internet Service"/>
    <s v="No Internet Service"/>
    <x v="2"/>
    <x v="2"/>
    <x v="0"/>
    <x v="1"/>
    <x v="2"/>
    <x v="101"/>
    <x v="0"/>
    <n v="289.3"/>
    <x v="1"/>
  </r>
  <r>
    <s v="6507-Zjsur"/>
    <x v="1"/>
    <x v="1"/>
    <x v="0"/>
    <x v="0"/>
    <x v="57"/>
    <x v="1"/>
    <x v="1"/>
    <x v="1"/>
    <s v="No"/>
    <s v="No"/>
    <s v="No"/>
    <s v="No"/>
    <x v="1"/>
    <x v="1"/>
    <x v="0"/>
    <x v="0"/>
    <x v="0"/>
    <x v="677"/>
    <x v="2"/>
    <n v="2117.25"/>
    <x v="0"/>
  </r>
  <r>
    <s v="9408-Hrxrk"/>
    <x v="0"/>
    <x v="0"/>
    <x v="0"/>
    <x v="1"/>
    <x v="3"/>
    <x v="1"/>
    <x v="2"/>
    <x v="1"/>
    <s v="Yes"/>
    <s v="Yes"/>
    <s v="No"/>
    <s v="No"/>
    <x v="1"/>
    <x v="1"/>
    <x v="0"/>
    <x v="0"/>
    <x v="0"/>
    <x v="759"/>
    <x v="2"/>
    <n v="4730.8999999999996"/>
    <x v="0"/>
  </r>
  <r>
    <s v="5593-Suaoo"/>
    <x v="0"/>
    <x v="0"/>
    <x v="0"/>
    <x v="1"/>
    <x v="65"/>
    <x v="1"/>
    <x v="2"/>
    <x v="1"/>
    <s v="No"/>
    <s v="Yes"/>
    <s v="Yes"/>
    <s v="No"/>
    <x v="0"/>
    <x v="0"/>
    <x v="1"/>
    <x v="1"/>
    <x v="2"/>
    <x v="514"/>
    <x v="1"/>
    <n v="2033.05"/>
    <x v="0"/>
  </r>
  <r>
    <s v="7321-Pkuyw"/>
    <x v="0"/>
    <x v="0"/>
    <x v="1"/>
    <x v="0"/>
    <x v="26"/>
    <x v="1"/>
    <x v="2"/>
    <x v="1"/>
    <s v="No"/>
    <s v="No"/>
    <s v="No"/>
    <s v="Yes"/>
    <x v="1"/>
    <x v="0"/>
    <x v="0"/>
    <x v="1"/>
    <x v="0"/>
    <x v="530"/>
    <x v="2"/>
    <n v="987.95"/>
    <x v="1"/>
  </r>
  <r>
    <s v="2833-Slkdq"/>
    <x v="1"/>
    <x v="0"/>
    <x v="1"/>
    <x v="0"/>
    <x v="0"/>
    <x v="1"/>
    <x v="1"/>
    <x v="0"/>
    <s v="No"/>
    <s v="No"/>
    <s v="No"/>
    <s v="No"/>
    <x v="0"/>
    <x v="0"/>
    <x v="0"/>
    <x v="1"/>
    <x v="1"/>
    <x v="760"/>
    <x v="0"/>
    <n v="45.05"/>
    <x v="1"/>
  </r>
  <r>
    <s v="6766-Hfkla"/>
    <x v="0"/>
    <x v="0"/>
    <x v="0"/>
    <x v="0"/>
    <x v="39"/>
    <x v="1"/>
    <x v="2"/>
    <x v="1"/>
    <s v="No"/>
    <s v="No"/>
    <s v="Yes"/>
    <s v="Yes"/>
    <x v="1"/>
    <x v="1"/>
    <x v="2"/>
    <x v="1"/>
    <x v="2"/>
    <x v="761"/>
    <x v="2"/>
    <n v="5744.35"/>
    <x v="0"/>
  </r>
  <r>
    <s v="7595-Euivn"/>
    <x v="0"/>
    <x v="0"/>
    <x v="1"/>
    <x v="0"/>
    <x v="0"/>
    <x v="1"/>
    <x v="1"/>
    <x v="1"/>
    <s v="No"/>
    <s v="Yes"/>
    <s v="No"/>
    <s v="No"/>
    <x v="0"/>
    <x v="0"/>
    <x v="0"/>
    <x v="1"/>
    <x v="0"/>
    <x v="282"/>
    <x v="1"/>
    <n v="75.8"/>
    <x v="1"/>
  </r>
  <r>
    <s v="7617-Eyglw"/>
    <x v="1"/>
    <x v="0"/>
    <x v="1"/>
    <x v="0"/>
    <x v="0"/>
    <x v="1"/>
    <x v="1"/>
    <x v="2"/>
    <s v="No Internet Service"/>
    <s v="No Internet Service"/>
    <s v="No Internet Service"/>
    <s v="No Internet Service"/>
    <x v="2"/>
    <x v="2"/>
    <x v="0"/>
    <x v="1"/>
    <x v="0"/>
    <x v="93"/>
    <x v="0"/>
    <n v="19.45"/>
    <x v="0"/>
  </r>
  <r>
    <s v="2026-Tgdhm"/>
    <x v="0"/>
    <x v="0"/>
    <x v="1"/>
    <x v="0"/>
    <x v="40"/>
    <x v="1"/>
    <x v="1"/>
    <x v="1"/>
    <s v="No"/>
    <s v="No"/>
    <s v="No"/>
    <s v="No"/>
    <x v="0"/>
    <x v="1"/>
    <x v="0"/>
    <x v="0"/>
    <x v="0"/>
    <x v="762"/>
    <x v="1"/>
    <n v="523.15"/>
    <x v="1"/>
  </r>
  <r>
    <s v="9220-Znkji"/>
    <x v="0"/>
    <x v="1"/>
    <x v="0"/>
    <x v="0"/>
    <x v="49"/>
    <x v="1"/>
    <x v="1"/>
    <x v="1"/>
    <s v="No"/>
    <s v="No"/>
    <s v="Yes"/>
    <s v="Yes"/>
    <x v="1"/>
    <x v="0"/>
    <x v="2"/>
    <x v="1"/>
    <x v="3"/>
    <x v="581"/>
    <x v="2"/>
    <n v="4805.3"/>
    <x v="0"/>
  </r>
  <r>
    <s v="4030-Vpzbd"/>
    <x v="0"/>
    <x v="0"/>
    <x v="1"/>
    <x v="0"/>
    <x v="2"/>
    <x v="0"/>
    <x v="0"/>
    <x v="0"/>
    <s v="No"/>
    <s v="No"/>
    <s v="No"/>
    <s v="Yes"/>
    <x v="0"/>
    <x v="0"/>
    <x v="0"/>
    <x v="0"/>
    <x v="0"/>
    <x v="763"/>
    <x v="0"/>
    <n v="59.05"/>
    <x v="1"/>
  </r>
  <r>
    <s v="2226-Icfdo"/>
    <x v="0"/>
    <x v="0"/>
    <x v="0"/>
    <x v="1"/>
    <x v="21"/>
    <x v="1"/>
    <x v="2"/>
    <x v="0"/>
    <s v="Yes"/>
    <s v="No"/>
    <s v="Yes"/>
    <s v="Yes"/>
    <x v="1"/>
    <x v="1"/>
    <x v="2"/>
    <x v="0"/>
    <x v="3"/>
    <x v="541"/>
    <x v="2"/>
    <n v="6110.75"/>
    <x v="0"/>
  </r>
  <r>
    <s v="0723-Vsobe"/>
    <x v="0"/>
    <x v="1"/>
    <x v="1"/>
    <x v="0"/>
    <x v="3"/>
    <x v="0"/>
    <x v="0"/>
    <x v="0"/>
    <s v="No"/>
    <s v="No"/>
    <s v="No"/>
    <s v="No"/>
    <x v="0"/>
    <x v="1"/>
    <x v="1"/>
    <x v="1"/>
    <x v="0"/>
    <x v="764"/>
    <x v="0"/>
    <n v="1596.6"/>
    <x v="0"/>
  </r>
  <r>
    <s v="5529-Gibvh"/>
    <x v="0"/>
    <x v="0"/>
    <x v="1"/>
    <x v="0"/>
    <x v="20"/>
    <x v="1"/>
    <x v="1"/>
    <x v="2"/>
    <s v="No Internet Service"/>
    <s v="No Internet Service"/>
    <s v="No Internet Service"/>
    <s v="No Internet Service"/>
    <x v="2"/>
    <x v="2"/>
    <x v="2"/>
    <x v="1"/>
    <x v="1"/>
    <x v="22"/>
    <x v="0"/>
    <n v="1046.2"/>
    <x v="0"/>
  </r>
  <r>
    <s v="4187-Cinzd"/>
    <x v="0"/>
    <x v="1"/>
    <x v="1"/>
    <x v="0"/>
    <x v="25"/>
    <x v="1"/>
    <x v="1"/>
    <x v="1"/>
    <s v="No"/>
    <s v="Yes"/>
    <s v="No"/>
    <s v="No"/>
    <x v="1"/>
    <x v="1"/>
    <x v="1"/>
    <x v="1"/>
    <x v="3"/>
    <x v="765"/>
    <x v="2"/>
    <n v="4424.2"/>
    <x v="1"/>
  </r>
  <r>
    <s v="9992-Ujoel"/>
    <x v="1"/>
    <x v="0"/>
    <x v="1"/>
    <x v="0"/>
    <x v="2"/>
    <x v="1"/>
    <x v="1"/>
    <x v="0"/>
    <s v="No"/>
    <s v="Yes"/>
    <s v="No"/>
    <s v="No"/>
    <x v="0"/>
    <x v="0"/>
    <x v="0"/>
    <x v="0"/>
    <x v="1"/>
    <x v="303"/>
    <x v="0"/>
    <n v="92.75"/>
    <x v="0"/>
  </r>
  <r>
    <s v="4741-Wwjqz"/>
    <x v="0"/>
    <x v="0"/>
    <x v="0"/>
    <x v="0"/>
    <x v="2"/>
    <x v="1"/>
    <x v="1"/>
    <x v="1"/>
    <s v="Yes"/>
    <s v="No"/>
    <s v="No"/>
    <s v="Yes"/>
    <x v="0"/>
    <x v="0"/>
    <x v="0"/>
    <x v="0"/>
    <x v="0"/>
    <x v="539"/>
    <x v="1"/>
    <n v="194.55"/>
    <x v="0"/>
  </r>
  <r>
    <s v="6625-Utxew"/>
    <x v="0"/>
    <x v="0"/>
    <x v="0"/>
    <x v="0"/>
    <x v="18"/>
    <x v="1"/>
    <x v="1"/>
    <x v="0"/>
    <s v="No"/>
    <s v="Yes"/>
    <s v="No"/>
    <s v="No"/>
    <x v="0"/>
    <x v="0"/>
    <x v="0"/>
    <x v="0"/>
    <x v="0"/>
    <x v="766"/>
    <x v="1"/>
    <n v="612.1"/>
    <x v="0"/>
  </r>
  <r>
    <s v="6818-Wobhj"/>
    <x v="0"/>
    <x v="1"/>
    <x v="0"/>
    <x v="0"/>
    <x v="47"/>
    <x v="1"/>
    <x v="2"/>
    <x v="1"/>
    <s v="No"/>
    <s v="Yes"/>
    <s v="No"/>
    <s v="No"/>
    <x v="0"/>
    <x v="1"/>
    <x v="0"/>
    <x v="0"/>
    <x v="2"/>
    <x v="767"/>
    <x v="2"/>
    <n v="6127.6"/>
    <x v="1"/>
  </r>
  <r>
    <s v="6244-Besbm"/>
    <x v="1"/>
    <x v="0"/>
    <x v="0"/>
    <x v="1"/>
    <x v="14"/>
    <x v="1"/>
    <x v="1"/>
    <x v="1"/>
    <s v="No"/>
    <s v="No"/>
    <s v="No"/>
    <s v="Yes"/>
    <x v="1"/>
    <x v="1"/>
    <x v="2"/>
    <x v="0"/>
    <x v="3"/>
    <x v="768"/>
    <x v="2"/>
    <n v="6671.7"/>
    <x v="0"/>
  </r>
  <r>
    <s v="1004-Noznr"/>
    <x v="1"/>
    <x v="1"/>
    <x v="1"/>
    <x v="1"/>
    <x v="39"/>
    <x v="1"/>
    <x v="1"/>
    <x v="1"/>
    <s v="Yes"/>
    <s v="No"/>
    <s v="No"/>
    <s v="No"/>
    <x v="1"/>
    <x v="1"/>
    <x v="1"/>
    <x v="1"/>
    <x v="3"/>
    <x v="285"/>
    <x v="2"/>
    <n v="5264.3"/>
    <x v="0"/>
  </r>
  <r>
    <s v="1251-Stysz"/>
    <x v="0"/>
    <x v="1"/>
    <x v="1"/>
    <x v="0"/>
    <x v="54"/>
    <x v="1"/>
    <x v="2"/>
    <x v="1"/>
    <s v="Yes"/>
    <s v="No"/>
    <s v="No"/>
    <s v="No"/>
    <x v="0"/>
    <x v="0"/>
    <x v="0"/>
    <x v="0"/>
    <x v="0"/>
    <x v="297"/>
    <x v="1"/>
    <n v="303.7"/>
    <x v="0"/>
  </r>
  <r>
    <s v="2612-Phgox"/>
    <x v="1"/>
    <x v="0"/>
    <x v="0"/>
    <x v="0"/>
    <x v="38"/>
    <x v="1"/>
    <x v="2"/>
    <x v="0"/>
    <s v="No"/>
    <s v="Yes"/>
    <s v="Yes"/>
    <s v="Yes"/>
    <x v="1"/>
    <x v="0"/>
    <x v="2"/>
    <x v="0"/>
    <x v="2"/>
    <x v="246"/>
    <x v="1"/>
    <n v="4818.8"/>
    <x v="0"/>
  </r>
  <r>
    <s v="2408-Tzmjl"/>
    <x v="1"/>
    <x v="0"/>
    <x v="0"/>
    <x v="0"/>
    <x v="64"/>
    <x v="1"/>
    <x v="2"/>
    <x v="1"/>
    <s v="Yes"/>
    <s v="Yes"/>
    <s v="Yes"/>
    <s v="No"/>
    <x v="1"/>
    <x v="1"/>
    <x v="1"/>
    <x v="0"/>
    <x v="0"/>
    <x v="769"/>
    <x v="2"/>
    <n v="6448.05"/>
    <x v="1"/>
  </r>
  <r>
    <s v="8480-Pponv"/>
    <x v="1"/>
    <x v="0"/>
    <x v="0"/>
    <x v="1"/>
    <x v="8"/>
    <x v="1"/>
    <x v="2"/>
    <x v="1"/>
    <s v="Yes"/>
    <s v="Yes"/>
    <s v="Yes"/>
    <s v="Yes"/>
    <x v="1"/>
    <x v="1"/>
    <x v="2"/>
    <x v="1"/>
    <x v="2"/>
    <x v="770"/>
    <x v="2"/>
    <n v="7159.05"/>
    <x v="0"/>
  </r>
  <r>
    <s v="8780-Ihcrn"/>
    <x v="1"/>
    <x v="0"/>
    <x v="0"/>
    <x v="1"/>
    <x v="28"/>
    <x v="1"/>
    <x v="2"/>
    <x v="2"/>
    <s v="No Internet Service"/>
    <s v="No Internet Service"/>
    <s v="No Internet Service"/>
    <s v="No Internet Service"/>
    <x v="2"/>
    <x v="2"/>
    <x v="2"/>
    <x v="1"/>
    <x v="3"/>
    <x v="722"/>
    <x v="0"/>
    <n v="1574.5"/>
    <x v="0"/>
  </r>
  <r>
    <s v="4598-Zadck"/>
    <x v="0"/>
    <x v="0"/>
    <x v="1"/>
    <x v="0"/>
    <x v="62"/>
    <x v="0"/>
    <x v="0"/>
    <x v="0"/>
    <s v="Yes"/>
    <s v="Yes"/>
    <s v="Yes"/>
    <s v="Yes"/>
    <x v="1"/>
    <x v="0"/>
    <x v="1"/>
    <x v="0"/>
    <x v="0"/>
    <x v="380"/>
    <x v="1"/>
    <n v="2879.2"/>
    <x v="0"/>
  </r>
  <r>
    <s v="1257-Sxuxq"/>
    <x v="1"/>
    <x v="0"/>
    <x v="0"/>
    <x v="1"/>
    <x v="24"/>
    <x v="1"/>
    <x v="1"/>
    <x v="2"/>
    <s v="No Internet Service"/>
    <s v="No Internet Service"/>
    <s v="No Internet Service"/>
    <s v="No Internet Service"/>
    <x v="2"/>
    <x v="2"/>
    <x v="0"/>
    <x v="1"/>
    <x v="1"/>
    <x v="93"/>
    <x v="0"/>
    <n v="86.05"/>
    <x v="0"/>
  </r>
  <r>
    <s v="9681-Kygyb"/>
    <x v="1"/>
    <x v="1"/>
    <x v="0"/>
    <x v="0"/>
    <x v="12"/>
    <x v="1"/>
    <x v="2"/>
    <x v="1"/>
    <s v="Yes"/>
    <s v="Yes"/>
    <s v="Yes"/>
    <s v="No"/>
    <x v="0"/>
    <x v="0"/>
    <x v="0"/>
    <x v="0"/>
    <x v="0"/>
    <x v="771"/>
    <x v="2"/>
    <n v="4159.45"/>
    <x v="0"/>
  </r>
  <r>
    <s v="7182-Ovlbj"/>
    <x v="0"/>
    <x v="0"/>
    <x v="0"/>
    <x v="1"/>
    <x v="8"/>
    <x v="1"/>
    <x v="2"/>
    <x v="1"/>
    <s v="Yes"/>
    <s v="No"/>
    <s v="No"/>
    <s v="No"/>
    <x v="1"/>
    <x v="1"/>
    <x v="2"/>
    <x v="0"/>
    <x v="2"/>
    <x v="259"/>
    <x v="2"/>
    <n v="6638.35"/>
    <x v="0"/>
  </r>
  <r>
    <s v="5095-Etbrj"/>
    <x v="0"/>
    <x v="0"/>
    <x v="0"/>
    <x v="0"/>
    <x v="49"/>
    <x v="1"/>
    <x v="1"/>
    <x v="0"/>
    <s v="Yes"/>
    <s v="Yes"/>
    <s v="No"/>
    <s v="Yes"/>
    <x v="0"/>
    <x v="0"/>
    <x v="2"/>
    <x v="1"/>
    <x v="1"/>
    <x v="716"/>
    <x v="1"/>
    <n v="3112.05"/>
    <x v="0"/>
  </r>
  <r>
    <s v="7005-Cyuil"/>
    <x v="0"/>
    <x v="1"/>
    <x v="0"/>
    <x v="0"/>
    <x v="16"/>
    <x v="1"/>
    <x v="1"/>
    <x v="1"/>
    <s v="Yes"/>
    <s v="Yes"/>
    <s v="Yes"/>
    <s v="Yes"/>
    <x v="1"/>
    <x v="0"/>
    <x v="2"/>
    <x v="0"/>
    <x v="0"/>
    <x v="772"/>
    <x v="2"/>
    <n v="7168.25"/>
    <x v="0"/>
  </r>
  <r>
    <s v="4821-Wqoyn"/>
    <x v="0"/>
    <x v="0"/>
    <x v="0"/>
    <x v="1"/>
    <x v="21"/>
    <x v="1"/>
    <x v="1"/>
    <x v="2"/>
    <s v="No Internet Service"/>
    <s v="No Internet Service"/>
    <s v="No Internet Service"/>
    <s v="No Internet Service"/>
    <x v="2"/>
    <x v="2"/>
    <x v="2"/>
    <x v="0"/>
    <x v="3"/>
    <x v="451"/>
    <x v="0"/>
    <n v="1326.25"/>
    <x v="0"/>
  </r>
  <r>
    <s v="4730-Awnau"/>
    <x v="1"/>
    <x v="0"/>
    <x v="0"/>
    <x v="1"/>
    <x v="51"/>
    <x v="0"/>
    <x v="0"/>
    <x v="0"/>
    <s v="Yes"/>
    <s v="No"/>
    <s v="Yes"/>
    <s v="Yes"/>
    <x v="1"/>
    <x v="1"/>
    <x v="1"/>
    <x v="1"/>
    <x v="3"/>
    <x v="773"/>
    <x v="1"/>
    <n v="2234.5500000000002"/>
    <x v="0"/>
  </r>
  <r>
    <s v="3452-Flhyd"/>
    <x v="1"/>
    <x v="0"/>
    <x v="0"/>
    <x v="0"/>
    <x v="13"/>
    <x v="1"/>
    <x v="1"/>
    <x v="2"/>
    <s v="No Internet Service"/>
    <s v="No Internet Service"/>
    <s v="No Internet Service"/>
    <s v="No Internet Service"/>
    <x v="2"/>
    <x v="2"/>
    <x v="1"/>
    <x v="0"/>
    <x v="2"/>
    <x v="774"/>
    <x v="0"/>
    <n v="495.15"/>
    <x v="0"/>
  </r>
  <r>
    <s v="2388-Laesq"/>
    <x v="0"/>
    <x v="1"/>
    <x v="0"/>
    <x v="0"/>
    <x v="21"/>
    <x v="1"/>
    <x v="2"/>
    <x v="1"/>
    <s v="Yes"/>
    <s v="Yes"/>
    <s v="Yes"/>
    <s v="Yes"/>
    <x v="1"/>
    <x v="1"/>
    <x v="2"/>
    <x v="0"/>
    <x v="2"/>
    <x v="775"/>
    <x v="2"/>
    <n v="8317.9500000000007"/>
    <x v="0"/>
  </r>
  <r>
    <s v="9531-Nsbmr"/>
    <x v="0"/>
    <x v="0"/>
    <x v="1"/>
    <x v="0"/>
    <x v="51"/>
    <x v="1"/>
    <x v="1"/>
    <x v="2"/>
    <s v="No Internet Service"/>
    <s v="No Internet Service"/>
    <s v="No Internet Service"/>
    <s v="No Internet Service"/>
    <x v="2"/>
    <x v="2"/>
    <x v="1"/>
    <x v="0"/>
    <x v="2"/>
    <x v="261"/>
    <x v="0"/>
    <n v="679.8"/>
    <x v="0"/>
  </r>
  <r>
    <s v="6260-Onulr"/>
    <x v="1"/>
    <x v="0"/>
    <x v="1"/>
    <x v="0"/>
    <x v="0"/>
    <x v="1"/>
    <x v="1"/>
    <x v="0"/>
    <s v="No"/>
    <s v="No"/>
    <s v="No"/>
    <s v="No"/>
    <x v="1"/>
    <x v="1"/>
    <x v="0"/>
    <x v="0"/>
    <x v="1"/>
    <x v="293"/>
    <x v="1"/>
    <n v="62.8"/>
    <x v="0"/>
  </r>
  <r>
    <s v="4389-Uefcz"/>
    <x v="0"/>
    <x v="0"/>
    <x v="0"/>
    <x v="0"/>
    <x v="21"/>
    <x v="1"/>
    <x v="2"/>
    <x v="1"/>
    <s v="Yes"/>
    <s v="No"/>
    <s v="Yes"/>
    <s v="No"/>
    <x v="1"/>
    <x v="1"/>
    <x v="2"/>
    <x v="0"/>
    <x v="0"/>
    <x v="14"/>
    <x v="2"/>
    <n v="7544"/>
    <x v="0"/>
  </r>
  <r>
    <s v="8711-Lobky"/>
    <x v="1"/>
    <x v="0"/>
    <x v="0"/>
    <x v="1"/>
    <x v="64"/>
    <x v="1"/>
    <x v="1"/>
    <x v="2"/>
    <s v="No Internet Service"/>
    <s v="No Internet Service"/>
    <s v="No Internet Service"/>
    <s v="No Internet Service"/>
    <x v="2"/>
    <x v="2"/>
    <x v="2"/>
    <x v="1"/>
    <x v="1"/>
    <x v="216"/>
    <x v="0"/>
    <n v="1188.25"/>
    <x v="0"/>
  </r>
  <r>
    <s v="9134-Ceqmf"/>
    <x v="1"/>
    <x v="1"/>
    <x v="0"/>
    <x v="0"/>
    <x v="40"/>
    <x v="1"/>
    <x v="1"/>
    <x v="1"/>
    <s v="No"/>
    <s v="No"/>
    <s v="No"/>
    <s v="No"/>
    <x v="1"/>
    <x v="1"/>
    <x v="0"/>
    <x v="0"/>
    <x v="0"/>
    <x v="483"/>
    <x v="2"/>
    <n v="676.7"/>
    <x v="1"/>
  </r>
  <r>
    <s v="8985-Oopos"/>
    <x v="0"/>
    <x v="0"/>
    <x v="1"/>
    <x v="0"/>
    <x v="0"/>
    <x v="1"/>
    <x v="1"/>
    <x v="0"/>
    <s v="No"/>
    <s v="No"/>
    <s v="Yes"/>
    <s v="Yes"/>
    <x v="1"/>
    <x v="1"/>
    <x v="1"/>
    <x v="1"/>
    <x v="3"/>
    <x v="580"/>
    <x v="1"/>
    <n v="74.099999999999994"/>
    <x v="0"/>
  </r>
  <r>
    <s v="8800-Zkrfw"/>
    <x v="0"/>
    <x v="0"/>
    <x v="0"/>
    <x v="1"/>
    <x v="19"/>
    <x v="1"/>
    <x v="2"/>
    <x v="1"/>
    <s v="No"/>
    <s v="Yes"/>
    <s v="Yes"/>
    <s v="Yes"/>
    <x v="1"/>
    <x v="1"/>
    <x v="0"/>
    <x v="0"/>
    <x v="0"/>
    <x v="56"/>
    <x v="2"/>
    <n v="3242.5"/>
    <x v="0"/>
  </r>
  <r>
    <s v="2616-Flvqc"/>
    <x v="1"/>
    <x v="0"/>
    <x v="1"/>
    <x v="0"/>
    <x v="38"/>
    <x v="1"/>
    <x v="1"/>
    <x v="2"/>
    <s v="No Internet Service"/>
    <s v="No Internet Service"/>
    <s v="No Internet Service"/>
    <s v="No Internet Service"/>
    <x v="2"/>
    <x v="2"/>
    <x v="2"/>
    <x v="1"/>
    <x v="1"/>
    <x v="425"/>
    <x v="0"/>
    <n v="1240.1500000000001"/>
    <x v="0"/>
  </r>
  <r>
    <s v="9968-Ffvvh"/>
    <x v="1"/>
    <x v="0"/>
    <x v="1"/>
    <x v="0"/>
    <x v="28"/>
    <x v="1"/>
    <x v="2"/>
    <x v="0"/>
    <s v="Yes"/>
    <s v="Yes"/>
    <s v="Yes"/>
    <s v="Yes"/>
    <x v="0"/>
    <x v="0"/>
    <x v="1"/>
    <x v="1"/>
    <x v="2"/>
    <x v="776"/>
    <x v="1"/>
    <n v="4111.3500000000004"/>
    <x v="0"/>
  </r>
  <r>
    <s v="3108-Pccgg"/>
    <x v="1"/>
    <x v="1"/>
    <x v="0"/>
    <x v="0"/>
    <x v="21"/>
    <x v="1"/>
    <x v="2"/>
    <x v="0"/>
    <s v="Yes"/>
    <s v="Yes"/>
    <s v="Yes"/>
    <s v="No"/>
    <x v="1"/>
    <x v="1"/>
    <x v="2"/>
    <x v="1"/>
    <x v="3"/>
    <x v="777"/>
    <x v="2"/>
    <n v="5899.85"/>
    <x v="0"/>
  </r>
  <r>
    <s v="7993-Pykof"/>
    <x v="1"/>
    <x v="0"/>
    <x v="0"/>
    <x v="0"/>
    <x v="4"/>
    <x v="1"/>
    <x v="1"/>
    <x v="1"/>
    <s v="Yes"/>
    <s v="No"/>
    <s v="No"/>
    <s v="No"/>
    <x v="0"/>
    <x v="0"/>
    <x v="0"/>
    <x v="1"/>
    <x v="0"/>
    <x v="126"/>
    <x v="1"/>
    <n v="632.95000000000005"/>
    <x v="1"/>
  </r>
  <r>
    <s v="8390-Fesfv"/>
    <x v="0"/>
    <x v="0"/>
    <x v="1"/>
    <x v="0"/>
    <x v="8"/>
    <x v="1"/>
    <x v="2"/>
    <x v="0"/>
    <s v="No"/>
    <s v="Yes"/>
    <s v="Yes"/>
    <s v="Yes"/>
    <x v="1"/>
    <x v="1"/>
    <x v="2"/>
    <x v="1"/>
    <x v="2"/>
    <x v="45"/>
    <x v="2"/>
    <n v="5193.2"/>
    <x v="0"/>
  </r>
  <r>
    <s v="3022-Bexhz"/>
    <x v="1"/>
    <x v="0"/>
    <x v="0"/>
    <x v="1"/>
    <x v="56"/>
    <x v="1"/>
    <x v="2"/>
    <x v="1"/>
    <s v="No"/>
    <s v="Yes"/>
    <s v="Yes"/>
    <s v="Yes"/>
    <x v="1"/>
    <x v="1"/>
    <x v="2"/>
    <x v="0"/>
    <x v="2"/>
    <x v="572"/>
    <x v="2"/>
    <n v="7530.8"/>
    <x v="0"/>
  </r>
  <r>
    <s v="5027-Xwqha"/>
    <x v="1"/>
    <x v="0"/>
    <x v="1"/>
    <x v="0"/>
    <x v="53"/>
    <x v="1"/>
    <x v="1"/>
    <x v="0"/>
    <s v="No"/>
    <s v="No"/>
    <s v="No"/>
    <s v="No"/>
    <x v="0"/>
    <x v="0"/>
    <x v="0"/>
    <x v="1"/>
    <x v="0"/>
    <x v="778"/>
    <x v="0"/>
    <n v="270.95"/>
    <x v="1"/>
  </r>
  <r>
    <s v="6248-Tkcqv"/>
    <x v="0"/>
    <x v="0"/>
    <x v="0"/>
    <x v="1"/>
    <x v="27"/>
    <x v="1"/>
    <x v="2"/>
    <x v="0"/>
    <s v="Yes"/>
    <s v="No"/>
    <s v="No"/>
    <s v="Yes"/>
    <x v="1"/>
    <x v="1"/>
    <x v="2"/>
    <x v="0"/>
    <x v="2"/>
    <x v="264"/>
    <x v="1"/>
    <n v="5460.2"/>
    <x v="0"/>
  </r>
  <r>
    <s v="6729-Gdngc"/>
    <x v="0"/>
    <x v="1"/>
    <x v="1"/>
    <x v="0"/>
    <x v="61"/>
    <x v="1"/>
    <x v="1"/>
    <x v="1"/>
    <s v="No"/>
    <s v="No"/>
    <s v="No"/>
    <s v="No"/>
    <x v="1"/>
    <x v="0"/>
    <x v="0"/>
    <x v="1"/>
    <x v="2"/>
    <x v="397"/>
    <x v="1"/>
    <n v="1614.2"/>
    <x v="0"/>
  </r>
  <r>
    <s v="6198-Zfioj"/>
    <x v="0"/>
    <x v="0"/>
    <x v="1"/>
    <x v="0"/>
    <x v="24"/>
    <x v="1"/>
    <x v="2"/>
    <x v="1"/>
    <s v="No"/>
    <s v="No"/>
    <s v="No"/>
    <s v="No"/>
    <x v="0"/>
    <x v="0"/>
    <x v="0"/>
    <x v="1"/>
    <x v="0"/>
    <x v="350"/>
    <x v="1"/>
    <n v="402.5"/>
    <x v="0"/>
  </r>
  <r>
    <s v="5989-Omnje"/>
    <x v="0"/>
    <x v="0"/>
    <x v="0"/>
    <x v="1"/>
    <x v="65"/>
    <x v="0"/>
    <x v="0"/>
    <x v="0"/>
    <s v="Yes"/>
    <s v="Yes"/>
    <s v="Yes"/>
    <s v="No"/>
    <x v="1"/>
    <x v="1"/>
    <x v="1"/>
    <x v="1"/>
    <x v="0"/>
    <x v="779"/>
    <x v="1"/>
    <n v="1367.75"/>
    <x v="0"/>
  </r>
  <r>
    <s v="4566-Qvrrw"/>
    <x v="0"/>
    <x v="0"/>
    <x v="0"/>
    <x v="0"/>
    <x v="26"/>
    <x v="1"/>
    <x v="1"/>
    <x v="0"/>
    <s v="No"/>
    <s v="No"/>
    <s v="No"/>
    <s v="No"/>
    <x v="0"/>
    <x v="0"/>
    <x v="0"/>
    <x v="0"/>
    <x v="0"/>
    <x v="535"/>
    <x v="0"/>
    <n v="483.7"/>
    <x v="1"/>
  </r>
  <r>
    <s v="1291-Cuocy"/>
    <x v="1"/>
    <x v="0"/>
    <x v="0"/>
    <x v="0"/>
    <x v="21"/>
    <x v="1"/>
    <x v="2"/>
    <x v="1"/>
    <s v="No"/>
    <s v="Yes"/>
    <s v="Yes"/>
    <s v="Yes"/>
    <x v="1"/>
    <x v="1"/>
    <x v="2"/>
    <x v="0"/>
    <x v="3"/>
    <x v="780"/>
    <x v="2"/>
    <n v="7962.2"/>
    <x v="0"/>
  </r>
  <r>
    <s v="9795-Shuhb"/>
    <x v="0"/>
    <x v="0"/>
    <x v="0"/>
    <x v="1"/>
    <x v="33"/>
    <x v="1"/>
    <x v="1"/>
    <x v="0"/>
    <s v="Yes"/>
    <s v="Yes"/>
    <s v="No"/>
    <s v="Yes"/>
    <x v="0"/>
    <x v="0"/>
    <x v="2"/>
    <x v="0"/>
    <x v="3"/>
    <x v="781"/>
    <x v="1"/>
    <n v="3810.8"/>
    <x v="0"/>
  </r>
  <r>
    <s v="3230-Iualn"/>
    <x v="0"/>
    <x v="0"/>
    <x v="0"/>
    <x v="1"/>
    <x v="3"/>
    <x v="1"/>
    <x v="1"/>
    <x v="0"/>
    <s v="Yes"/>
    <s v="No"/>
    <s v="Yes"/>
    <s v="Yes"/>
    <x v="1"/>
    <x v="1"/>
    <x v="2"/>
    <x v="0"/>
    <x v="1"/>
    <x v="464"/>
    <x v="1"/>
    <n v="3533.6"/>
    <x v="0"/>
  </r>
  <r>
    <s v="0042-Rlhyp"/>
    <x v="0"/>
    <x v="0"/>
    <x v="0"/>
    <x v="1"/>
    <x v="14"/>
    <x v="1"/>
    <x v="1"/>
    <x v="2"/>
    <s v="No Internet Service"/>
    <s v="No Internet Service"/>
    <s v="No Internet Service"/>
    <s v="No Internet Service"/>
    <x v="2"/>
    <x v="2"/>
    <x v="2"/>
    <x v="1"/>
    <x v="2"/>
    <x v="139"/>
    <x v="0"/>
    <n v="1396.9"/>
    <x v="0"/>
  </r>
  <r>
    <s v="8519-Imdhu"/>
    <x v="1"/>
    <x v="1"/>
    <x v="0"/>
    <x v="0"/>
    <x v="30"/>
    <x v="1"/>
    <x v="2"/>
    <x v="1"/>
    <s v="No"/>
    <s v="No"/>
    <s v="No"/>
    <s v="No"/>
    <x v="0"/>
    <x v="1"/>
    <x v="0"/>
    <x v="0"/>
    <x v="2"/>
    <x v="782"/>
    <x v="2"/>
    <n v="1345.55"/>
    <x v="1"/>
  </r>
  <r>
    <s v="4945-Rvmte"/>
    <x v="0"/>
    <x v="0"/>
    <x v="1"/>
    <x v="0"/>
    <x v="7"/>
    <x v="1"/>
    <x v="1"/>
    <x v="0"/>
    <s v="No"/>
    <s v="No"/>
    <s v="Yes"/>
    <s v="No"/>
    <x v="1"/>
    <x v="0"/>
    <x v="0"/>
    <x v="0"/>
    <x v="2"/>
    <x v="217"/>
    <x v="1"/>
    <n v="1646.45"/>
    <x v="0"/>
  </r>
  <r>
    <s v="0201-Oamxr"/>
    <x v="0"/>
    <x v="0"/>
    <x v="1"/>
    <x v="0"/>
    <x v="27"/>
    <x v="1"/>
    <x v="2"/>
    <x v="1"/>
    <s v="Yes"/>
    <s v="Yes"/>
    <s v="Yes"/>
    <s v="Yes"/>
    <x v="1"/>
    <x v="1"/>
    <x v="1"/>
    <x v="1"/>
    <x v="3"/>
    <x v="770"/>
    <x v="2"/>
    <n v="8127.6"/>
    <x v="1"/>
  </r>
  <r>
    <s v="1866-Nxpsp"/>
    <x v="0"/>
    <x v="0"/>
    <x v="1"/>
    <x v="0"/>
    <x v="51"/>
    <x v="1"/>
    <x v="1"/>
    <x v="0"/>
    <s v="Yes"/>
    <s v="Yes"/>
    <s v="Yes"/>
    <s v="Yes"/>
    <x v="0"/>
    <x v="1"/>
    <x v="1"/>
    <x v="0"/>
    <x v="1"/>
    <x v="258"/>
    <x v="1"/>
    <n v="2680.15"/>
    <x v="0"/>
  </r>
  <r>
    <s v="3372-Kwfbm"/>
    <x v="1"/>
    <x v="1"/>
    <x v="1"/>
    <x v="0"/>
    <x v="10"/>
    <x v="1"/>
    <x v="2"/>
    <x v="1"/>
    <s v="No"/>
    <s v="No"/>
    <s v="No"/>
    <s v="No"/>
    <x v="1"/>
    <x v="0"/>
    <x v="0"/>
    <x v="0"/>
    <x v="0"/>
    <x v="206"/>
    <x v="2"/>
    <n v="1281"/>
    <x v="1"/>
  </r>
  <r>
    <s v="7831-Qgoxh"/>
    <x v="0"/>
    <x v="0"/>
    <x v="1"/>
    <x v="0"/>
    <x v="32"/>
    <x v="1"/>
    <x v="2"/>
    <x v="1"/>
    <s v="No"/>
    <s v="No"/>
    <s v="No"/>
    <s v="No"/>
    <x v="1"/>
    <x v="0"/>
    <x v="0"/>
    <x v="0"/>
    <x v="0"/>
    <x v="110"/>
    <x v="2"/>
    <n v="1553.9"/>
    <x v="1"/>
  </r>
  <r>
    <s v="6393-Wryze"/>
    <x v="0"/>
    <x v="0"/>
    <x v="0"/>
    <x v="0"/>
    <x v="1"/>
    <x v="1"/>
    <x v="2"/>
    <x v="1"/>
    <s v="No"/>
    <s v="No"/>
    <s v="No"/>
    <s v="No"/>
    <x v="1"/>
    <x v="1"/>
    <x v="0"/>
    <x v="0"/>
    <x v="0"/>
    <x v="783"/>
    <x v="2"/>
    <n v="3207.55"/>
    <x v="1"/>
  </r>
  <r>
    <s v="3941-Xtskm"/>
    <x v="1"/>
    <x v="0"/>
    <x v="0"/>
    <x v="1"/>
    <x v="41"/>
    <x v="0"/>
    <x v="0"/>
    <x v="0"/>
    <s v="No"/>
    <s v="Yes"/>
    <s v="Yes"/>
    <s v="No"/>
    <x v="0"/>
    <x v="1"/>
    <x v="1"/>
    <x v="0"/>
    <x v="3"/>
    <x v="784"/>
    <x v="0"/>
    <n v="2049.0500000000002"/>
    <x v="0"/>
  </r>
  <r>
    <s v="1661-Czbau"/>
    <x v="1"/>
    <x v="0"/>
    <x v="1"/>
    <x v="0"/>
    <x v="43"/>
    <x v="1"/>
    <x v="2"/>
    <x v="0"/>
    <s v="Yes"/>
    <s v="No"/>
    <s v="No"/>
    <s v="Yes"/>
    <x v="0"/>
    <x v="1"/>
    <x v="1"/>
    <x v="0"/>
    <x v="2"/>
    <x v="785"/>
    <x v="1"/>
    <n v="3629.2"/>
    <x v="0"/>
  </r>
  <r>
    <s v="6599-Rclcj"/>
    <x v="1"/>
    <x v="0"/>
    <x v="0"/>
    <x v="0"/>
    <x v="20"/>
    <x v="1"/>
    <x v="2"/>
    <x v="1"/>
    <s v="No"/>
    <s v="Yes"/>
    <s v="Yes"/>
    <s v="Yes"/>
    <x v="1"/>
    <x v="1"/>
    <x v="0"/>
    <x v="0"/>
    <x v="0"/>
    <x v="462"/>
    <x v="2"/>
    <n v="5124.55"/>
    <x v="1"/>
  </r>
  <r>
    <s v="9831-Bpfri"/>
    <x v="0"/>
    <x v="0"/>
    <x v="0"/>
    <x v="1"/>
    <x v="72"/>
    <x v="1"/>
    <x v="2"/>
    <x v="1"/>
    <s v="No"/>
    <s v="Yes"/>
    <s v="Yes"/>
    <s v="Yes"/>
    <x v="0"/>
    <x v="0"/>
    <x v="1"/>
    <x v="0"/>
    <x v="0"/>
    <x v="419"/>
    <x v="2"/>
    <n v="3474.45"/>
    <x v="1"/>
  </r>
  <r>
    <s v="5158-Rivop"/>
    <x v="0"/>
    <x v="0"/>
    <x v="0"/>
    <x v="1"/>
    <x v="26"/>
    <x v="1"/>
    <x v="1"/>
    <x v="2"/>
    <s v="No Internet Service"/>
    <s v="No Internet Service"/>
    <s v="No Internet Service"/>
    <s v="No Internet Service"/>
    <x v="2"/>
    <x v="2"/>
    <x v="2"/>
    <x v="1"/>
    <x v="3"/>
    <x v="786"/>
    <x v="0"/>
    <n v="202.3"/>
    <x v="0"/>
  </r>
  <r>
    <s v="9788-Ytfge"/>
    <x v="1"/>
    <x v="0"/>
    <x v="1"/>
    <x v="0"/>
    <x v="40"/>
    <x v="1"/>
    <x v="1"/>
    <x v="2"/>
    <s v="No Internet Service"/>
    <s v="No Internet Service"/>
    <s v="No Internet Service"/>
    <s v="No Internet Service"/>
    <x v="2"/>
    <x v="2"/>
    <x v="0"/>
    <x v="0"/>
    <x v="1"/>
    <x v="81"/>
    <x v="0"/>
    <n v="147.5"/>
    <x v="0"/>
  </r>
  <r>
    <s v="9277-Joomo"/>
    <x v="0"/>
    <x v="0"/>
    <x v="1"/>
    <x v="0"/>
    <x v="35"/>
    <x v="1"/>
    <x v="2"/>
    <x v="2"/>
    <s v="No Internet Service"/>
    <s v="No Internet Service"/>
    <s v="No Internet Service"/>
    <s v="No Internet Service"/>
    <x v="2"/>
    <x v="2"/>
    <x v="0"/>
    <x v="1"/>
    <x v="1"/>
    <x v="504"/>
    <x v="0"/>
    <n v="86.35"/>
    <x v="0"/>
  </r>
  <r>
    <s v="1907-Ylnyw"/>
    <x v="1"/>
    <x v="0"/>
    <x v="1"/>
    <x v="0"/>
    <x v="4"/>
    <x v="1"/>
    <x v="1"/>
    <x v="0"/>
    <s v="Yes"/>
    <s v="No"/>
    <s v="Yes"/>
    <s v="No"/>
    <x v="0"/>
    <x v="1"/>
    <x v="0"/>
    <x v="0"/>
    <x v="0"/>
    <x v="787"/>
    <x v="1"/>
    <n v="579"/>
    <x v="0"/>
  </r>
  <r>
    <s v="1725-Mimxw"/>
    <x v="1"/>
    <x v="0"/>
    <x v="1"/>
    <x v="1"/>
    <x v="0"/>
    <x v="1"/>
    <x v="1"/>
    <x v="2"/>
    <s v="No Internet Service"/>
    <s v="No Internet Service"/>
    <s v="No Internet Service"/>
    <s v="No Internet Service"/>
    <x v="2"/>
    <x v="2"/>
    <x v="0"/>
    <x v="0"/>
    <x v="1"/>
    <x v="93"/>
    <x v="0"/>
    <n v="19.45"/>
    <x v="1"/>
  </r>
  <r>
    <s v="8947-Yrtdv"/>
    <x v="1"/>
    <x v="0"/>
    <x v="0"/>
    <x v="1"/>
    <x v="48"/>
    <x v="1"/>
    <x v="1"/>
    <x v="1"/>
    <s v="Yes"/>
    <s v="Yes"/>
    <s v="Yes"/>
    <s v="No"/>
    <x v="0"/>
    <x v="1"/>
    <x v="1"/>
    <x v="1"/>
    <x v="1"/>
    <x v="285"/>
    <x v="2"/>
    <n v="3131.55"/>
    <x v="0"/>
  </r>
  <r>
    <s v="3161-Onrwk"/>
    <x v="1"/>
    <x v="0"/>
    <x v="0"/>
    <x v="1"/>
    <x v="31"/>
    <x v="1"/>
    <x v="1"/>
    <x v="0"/>
    <s v="Yes"/>
    <s v="Yes"/>
    <s v="Yes"/>
    <s v="Yes"/>
    <x v="0"/>
    <x v="0"/>
    <x v="1"/>
    <x v="0"/>
    <x v="2"/>
    <x v="788"/>
    <x v="1"/>
    <n v="3928.3"/>
    <x v="0"/>
  </r>
  <r>
    <s v="0114-Rsrrw"/>
    <x v="0"/>
    <x v="0"/>
    <x v="0"/>
    <x v="0"/>
    <x v="6"/>
    <x v="1"/>
    <x v="1"/>
    <x v="2"/>
    <s v="No Internet Service"/>
    <s v="No Internet Service"/>
    <s v="No Internet Service"/>
    <s v="No Internet Service"/>
    <x v="2"/>
    <x v="2"/>
    <x v="0"/>
    <x v="0"/>
    <x v="2"/>
    <x v="81"/>
    <x v="0"/>
    <n v="187.75"/>
    <x v="0"/>
  </r>
  <r>
    <s v="4565-Nlzbv"/>
    <x v="0"/>
    <x v="0"/>
    <x v="0"/>
    <x v="0"/>
    <x v="16"/>
    <x v="1"/>
    <x v="2"/>
    <x v="2"/>
    <s v="No Internet Service"/>
    <s v="No Internet Service"/>
    <s v="No Internet Service"/>
    <s v="No Internet Service"/>
    <x v="2"/>
    <x v="2"/>
    <x v="2"/>
    <x v="0"/>
    <x v="2"/>
    <x v="722"/>
    <x v="0"/>
    <n v="1710.15"/>
    <x v="0"/>
  </r>
  <r>
    <s v="0031-Pvlzi"/>
    <x v="0"/>
    <x v="0"/>
    <x v="0"/>
    <x v="1"/>
    <x v="54"/>
    <x v="1"/>
    <x v="1"/>
    <x v="2"/>
    <s v="No Internet Service"/>
    <s v="No Internet Service"/>
    <s v="No Internet Service"/>
    <s v="No Internet Service"/>
    <x v="2"/>
    <x v="2"/>
    <x v="0"/>
    <x v="1"/>
    <x v="1"/>
    <x v="477"/>
    <x v="0"/>
    <n v="76.349999999999994"/>
    <x v="1"/>
  </r>
  <r>
    <s v="7206-Gzcdc"/>
    <x v="0"/>
    <x v="1"/>
    <x v="1"/>
    <x v="0"/>
    <x v="0"/>
    <x v="1"/>
    <x v="1"/>
    <x v="1"/>
    <s v="No"/>
    <s v="No"/>
    <s v="No"/>
    <s v="No"/>
    <x v="0"/>
    <x v="0"/>
    <x v="0"/>
    <x v="0"/>
    <x v="0"/>
    <x v="750"/>
    <x v="1"/>
    <n v="69.25"/>
    <x v="1"/>
  </r>
  <r>
    <s v="6682-Vcixc"/>
    <x v="0"/>
    <x v="0"/>
    <x v="0"/>
    <x v="1"/>
    <x v="29"/>
    <x v="0"/>
    <x v="0"/>
    <x v="0"/>
    <s v="Yes"/>
    <s v="Yes"/>
    <s v="No"/>
    <s v="Yes"/>
    <x v="1"/>
    <x v="0"/>
    <x v="1"/>
    <x v="0"/>
    <x v="2"/>
    <x v="766"/>
    <x v="1"/>
    <n v="2151.6"/>
    <x v="0"/>
  </r>
  <r>
    <s v="4791-Qrgmf"/>
    <x v="1"/>
    <x v="0"/>
    <x v="0"/>
    <x v="0"/>
    <x v="64"/>
    <x v="1"/>
    <x v="2"/>
    <x v="1"/>
    <s v="No"/>
    <s v="No"/>
    <s v="Yes"/>
    <s v="No"/>
    <x v="1"/>
    <x v="1"/>
    <x v="1"/>
    <x v="0"/>
    <x v="2"/>
    <x v="437"/>
    <x v="2"/>
    <n v="5961.1"/>
    <x v="1"/>
  </r>
  <r>
    <s v="6475-Vhuiz"/>
    <x v="0"/>
    <x v="0"/>
    <x v="0"/>
    <x v="0"/>
    <x v="57"/>
    <x v="1"/>
    <x v="1"/>
    <x v="0"/>
    <s v="No"/>
    <s v="No"/>
    <s v="Yes"/>
    <s v="Yes"/>
    <x v="0"/>
    <x v="0"/>
    <x v="0"/>
    <x v="1"/>
    <x v="0"/>
    <x v="678"/>
    <x v="1"/>
    <n v="1221.55"/>
    <x v="0"/>
  </r>
  <r>
    <s v="3910-Mrqoy"/>
    <x v="0"/>
    <x v="0"/>
    <x v="0"/>
    <x v="0"/>
    <x v="21"/>
    <x v="1"/>
    <x v="1"/>
    <x v="2"/>
    <s v="No Internet Service"/>
    <s v="No Internet Service"/>
    <s v="No Internet Service"/>
    <s v="No Internet Service"/>
    <x v="2"/>
    <x v="2"/>
    <x v="2"/>
    <x v="1"/>
    <x v="2"/>
    <x v="101"/>
    <x v="0"/>
    <n v="1496.45"/>
    <x v="0"/>
  </r>
  <r>
    <s v="0661-Wcqnq"/>
    <x v="1"/>
    <x v="0"/>
    <x v="0"/>
    <x v="0"/>
    <x v="5"/>
    <x v="1"/>
    <x v="1"/>
    <x v="0"/>
    <s v="Yes"/>
    <s v="No"/>
    <s v="No"/>
    <s v="Yes"/>
    <x v="0"/>
    <x v="0"/>
    <x v="1"/>
    <x v="0"/>
    <x v="3"/>
    <x v="789"/>
    <x v="1"/>
    <n v="1292.2"/>
    <x v="0"/>
  </r>
  <r>
    <s v="7537-Rbwea"/>
    <x v="0"/>
    <x v="0"/>
    <x v="1"/>
    <x v="0"/>
    <x v="0"/>
    <x v="0"/>
    <x v="0"/>
    <x v="0"/>
    <s v="No"/>
    <s v="No"/>
    <s v="No"/>
    <s v="No"/>
    <x v="0"/>
    <x v="0"/>
    <x v="0"/>
    <x v="0"/>
    <x v="1"/>
    <x v="203"/>
    <x v="0"/>
    <n v="25.15"/>
    <x v="0"/>
  </r>
  <r>
    <s v="4656-Caurt"/>
    <x v="1"/>
    <x v="0"/>
    <x v="1"/>
    <x v="0"/>
    <x v="14"/>
    <x v="1"/>
    <x v="2"/>
    <x v="2"/>
    <s v="No Internet Service"/>
    <s v="No Internet Service"/>
    <s v="No Internet Service"/>
    <s v="No Internet Service"/>
    <x v="2"/>
    <x v="2"/>
    <x v="2"/>
    <x v="1"/>
    <x v="2"/>
    <x v="133"/>
    <x v="0"/>
    <n v="1713.1"/>
    <x v="0"/>
  </r>
  <r>
    <s v="0121-Snyrk"/>
    <x v="1"/>
    <x v="0"/>
    <x v="1"/>
    <x v="0"/>
    <x v="37"/>
    <x v="0"/>
    <x v="0"/>
    <x v="0"/>
    <s v="Yes"/>
    <s v="No"/>
    <s v="No"/>
    <s v="Yes"/>
    <x v="0"/>
    <x v="0"/>
    <x v="1"/>
    <x v="0"/>
    <x v="1"/>
    <x v="790"/>
    <x v="0"/>
    <n v="1748.9"/>
    <x v="0"/>
  </r>
  <r>
    <s v="1768-Zaifu"/>
    <x v="0"/>
    <x v="1"/>
    <x v="1"/>
    <x v="0"/>
    <x v="0"/>
    <x v="0"/>
    <x v="0"/>
    <x v="0"/>
    <s v="No"/>
    <s v="No"/>
    <s v="No"/>
    <s v="No"/>
    <x v="0"/>
    <x v="0"/>
    <x v="0"/>
    <x v="0"/>
    <x v="0"/>
    <x v="624"/>
    <x v="0"/>
    <n v="25.2"/>
    <x v="1"/>
  </r>
  <r>
    <s v="4671-Lxrdq"/>
    <x v="1"/>
    <x v="0"/>
    <x v="1"/>
    <x v="0"/>
    <x v="2"/>
    <x v="1"/>
    <x v="1"/>
    <x v="0"/>
    <s v="No"/>
    <s v="No"/>
    <s v="No"/>
    <s v="No"/>
    <x v="0"/>
    <x v="0"/>
    <x v="0"/>
    <x v="0"/>
    <x v="1"/>
    <x v="221"/>
    <x v="0"/>
    <n v="96.45"/>
    <x v="1"/>
  </r>
  <r>
    <s v="3733-Lsyce"/>
    <x v="0"/>
    <x v="0"/>
    <x v="0"/>
    <x v="0"/>
    <x v="30"/>
    <x v="1"/>
    <x v="1"/>
    <x v="1"/>
    <s v="No"/>
    <s v="Yes"/>
    <s v="No"/>
    <s v="No"/>
    <x v="0"/>
    <x v="0"/>
    <x v="0"/>
    <x v="1"/>
    <x v="2"/>
    <x v="209"/>
    <x v="1"/>
    <n v="1114.55"/>
    <x v="0"/>
  </r>
  <r>
    <s v="6265-Frmtq"/>
    <x v="1"/>
    <x v="0"/>
    <x v="1"/>
    <x v="0"/>
    <x v="36"/>
    <x v="1"/>
    <x v="1"/>
    <x v="2"/>
    <s v="No Internet Service"/>
    <s v="No Internet Service"/>
    <s v="No Internet Service"/>
    <s v="No Internet Service"/>
    <x v="2"/>
    <x v="2"/>
    <x v="2"/>
    <x v="1"/>
    <x v="2"/>
    <x v="66"/>
    <x v="0"/>
    <n v="609.1"/>
    <x v="0"/>
  </r>
  <r>
    <s v="1934-Sjvjk"/>
    <x v="1"/>
    <x v="0"/>
    <x v="1"/>
    <x v="0"/>
    <x v="0"/>
    <x v="1"/>
    <x v="1"/>
    <x v="2"/>
    <s v="No Internet Service"/>
    <s v="No Internet Service"/>
    <s v="No Internet Service"/>
    <s v="No Internet Service"/>
    <x v="2"/>
    <x v="2"/>
    <x v="0"/>
    <x v="1"/>
    <x v="1"/>
    <x v="22"/>
    <x v="0"/>
    <n v="20.149999999999999"/>
    <x v="1"/>
  </r>
  <r>
    <s v="3838-Ozurd"/>
    <x v="1"/>
    <x v="0"/>
    <x v="0"/>
    <x v="0"/>
    <x v="33"/>
    <x v="1"/>
    <x v="2"/>
    <x v="1"/>
    <s v="No"/>
    <s v="Yes"/>
    <s v="Yes"/>
    <s v="No"/>
    <x v="1"/>
    <x v="1"/>
    <x v="0"/>
    <x v="0"/>
    <x v="3"/>
    <x v="228"/>
    <x v="2"/>
    <n v="7133.25"/>
    <x v="1"/>
  </r>
  <r>
    <s v="1371-Dwpaz"/>
    <x v="0"/>
    <x v="0"/>
    <x v="0"/>
    <x v="1"/>
    <x v="71"/>
    <x v="0"/>
    <x v="0"/>
    <x v="0"/>
    <s v="Yes"/>
    <s v="Yes"/>
    <s v="Yes"/>
    <s v="Yes"/>
    <x v="1"/>
    <x v="0"/>
    <x v="2"/>
    <x v="1"/>
    <x v="3"/>
    <x v="791"/>
    <x v="1"/>
    <m/>
    <x v="0"/>
  </r>
  <r>
    <s v="9269-Cqool"/>
    <x v="1"/>
    <x v="0"/>
    <x v="1"/>
    <x v="1"/>
    <x v="35"/>
    <x v="1"/>
    <x v="1"/>
    <x v="0"/>
    <s v="No"/>
    <s v="No"/>
    <s v="No"/>
    <s v="No"/>
    <x v="1"/>
    <x v="0"/>
    <x v="0"/>
    <x v="0"/>
    <x v="3"/>
    <x v="792"/>
    <x v="1"/>
    <n v="169.45"/>
    <x v="1"/>
  </r>
  <r>
    <s v="2017-Ccblh"/>
    <x v="0"/>
    <x v="0"/>
    <x v="1"/>
    <x v="0"/>
    <x v="4"/>
    <x v="1"/>
    <x v="1"/>
    <x v="2"/>
    <s v="No Internet Service"/>
    <s v="No Internet Service"/>
    <s v="No Internet Service"/>
    <s v="No Internet Service"/>
    <x v="2"/>
    <x v="2"/>
    <x v="2"/>
    <x v="1"/>
    <x v="1"/>
    <x v="187"/>
    <x v="0"/>
    <n v="141.6"/>
    <x v="0"/>
  </r>
  <r>
    <s v="7690-Kpncu"/>
    <x v="1"/>
    <x v="0"/>
    <x v="0"/>
    <x v="1"/>
    <x v="38"/>
    <x v="1"/>
    <x v="1"/>
    <x v="0"/>
    <s v="Yes"/>
    <s v="No"/>
    <s v="Yes"/>
    <s v="No"/>
    <x v="1"/>
    <x v="1"/>
    <x v="1"/>
    <x v="0"/>
    <x v="3"/>
    <x v="793"/>
    <x v="1"/>
    <n v="4688.6499999999996"/>
    <x v="0"/>
  </r>
  <r>
    <s v="0536-Bgfmz"/>
    <x v="0"/>
    <x v="0"/>
    <x v="0"/>
    <x v="0"/>
    <x v="7"/>
    <x v="1"/>
    <x v="1"/>
    <x v="2"/>
    <s v="No Internet Service"/>
    <s v="No Internet Service"/>
    <s v="No Internet Service"/>
    <s v="No Internet Service"/>
    <x v="2"/>
    <x v="2"/>
    <x v="0"/>
    <x v="1"/>
    <x v="1"/>
    <x v="289"/>
    <x v="0"/>
    <n v="563.04999999999995"/>
    <x v="0"/>
  </r>
  <r>
    <s v="2293-Ijwps"/>
    <x v="0"/>
    <x v="0"/>
    <x v="0"/>
    <x v="0"/>
    <x v="58"/>
    <x v="1"/>
    <x v="2"/>
    <x v="1"/>
    <s v="No"/>
    <s v="No"/>
    <s v="Yes"/>
    <s v="No"/>
    <x v="1"/>
    <x v="1"/>
    <x v="1"/>
    <x v="0"/>
    <x v="3"/>
    <x v="794"/>
    <x v="2"/>
    <n v="5985"/>
    <x v="0"/>
  </r>
  <r>
    <s v="2845-Hsjcy"/>
    <x v="0"/>
    <x v="0"/>
    <x v="0"/>
    <x v="1"/>
    <x v="60"/>
    <x v="1"/>
    <x v="2"/>
    <x v="1"/>
    <s v="No"/>
    <s v="No"/>
    <s v="Yes"/>
    <s v="No"/>
    <x v="0"/>
    <x v="1"/>
    <x v="0"/>
    <x v="0"/>
    <x v="0"/>
    <x v="527"/>
    <x v="2"/>
    <n v="1258.5999999999999"/>
    <x v="1"/>
  </r>
  <r>
    <s v="5469-Nujur"/>
    <x v="1"/>
    <x v="0"/>
    <x v="1"/>
    <x v="0"/>
    <x v="67"/>
    <x v="1"/>
    <x v="1"/>
    <x v="2"/>
    <s v="No Internet Service"/>
    <s v="No Internet Service"/>
    <s v="No Internet Service"/>
    <s v="No Internet Service"/>
    <x v="2"/>
    <x v="2"/>
    <x v="2"/>
    <x v="0"/>
    <x v="1"/>
    <x v="81"/>
    <x v="0"/>
    <n v="373.5"/>
    <x v="0"/>
  </r>
  <r>
    <s v="1184-Pjvdb"/>
    <x v="1"/>
    <x v="0"/>
    <x v="0"/>
    <x v="0"/>
    <x v="6"/>
    <x v="1"/>
    <x v="1"/>
    <x v="1"/>
    <s v="No"/>
    <s v="No"/>
    <s v="No"/>
    <s v="No"/>
    <x v="1"/>
    <x v="0"/>
    <x v="0"/>
    <x v="0"/>
    <x v="0"/>
    <x v="180"/>
    <x v="1"/>
    <n v="857.2"/>
    <x v="1"/>
  </r>
  <r>
    <s v="2625-Trczq"/>
    <x v="0"/>
    <x v="0"/>
    <x v="0"/>
    <x v="0"/>
    <x v="69"/>
    <x v="0"/>
    <x v="0"/>
    <x v="0"/>
    <s v="No"/>
    <s v="Yes"/>
    <s v="No"/>
    <s v="No"/>
    <x v="1"/>
    <x v="1"/>
    <x v="0"/>
    <x v="0"/>
    <x v="0"/>
    <x v="795"/>
    <x v="0"/>
    <n v="2553.35"/>
    <x v="0"/>
  </r>
  <r>
    <s v="4102-Hlenu"/>
    <x v="0"/>
    <x v="0"/>
    <x v="0"/>
    <x v="0"/>
    <x v="56"/>
    <x v="1"/>
    <x v="2"/>
    <x v="0"/>
    <s v="Yes"/>
    <s v="Yes"/>
    <s v="Yes"/>
    <s v="No"/>
    <x v="0"/>
    <x v="0"/>
    <x v="2"/>
    <x v="1"/>
    <x v="1"/>
    <x v="796"/>
    <x v="1"/>
    <n v="4322.8500000000004"/>
    <x v="0"/>
  </r>
  <r>
    <s v="7266-Gssjx"/>
    <x v="1"/>
    <x v="0"/>
    <x v="0"/>
    <x v="1"/>
    <x v="26"/>
    <x v="1"/>
    <x v="1"/>
    <x v="2"/>
    <s v="No Internet Service"/>
    <s v="No Internet Service"/>
    <s v="No Internet Service"/>
    <s v="No Internet Service"/>
    <x v="2"/>
    <x v="2"/>
    <x v="0"/>
    <x v="0"/>
    <x v="0"/>
    <x v="507"/>
    <x v="0"/>
    <n v="250.8"/>
    <x v="0"/>
  </r>
  <r>
    <s v="7722-Vjrqd"/>
    <x v="1"/>
    <x v="0"/>
    <x v="0"/>
    <x v="1"/>
    <x v="21"/>
    <x v="0"/>
    <x v="0"/>
    <x v="0"/>
    <s v="Yes"/>
    <s v="No"/>
    <s v="Yes"/>
    <s v="Yes"/>
    <x v="1"/>
    <x v="1"/>
    <x v="2"/>
    <x v="1"/>
    <x v="2"/>
    <x v="797"/>
    <x v="1"/>
    <n v="4549.05"/>
    <x v="0"/>
  </r>
  <r>
    <s v="7073-Qetqy"/>
    <x v="1"/>
    <x v="0"/>
    <x v="0"/>
    <x v="1"/>
    <x v="33"/>
    <x v="1"/>
    <x v="1"/>
    <x v="2"/>
    <s v="No Internet Service"/>
    <s v="No Internet Service"/>
    <s v="No Internet Service"/>
    <s v="No Internet Service"/>
    <x v="2"/>
    <x v="2"/>
    <x v="1"/>
    <x v="0"/>
    <x v="0"/>
    <x v="477"/>
    <x v="0"/>
    <n v="1359.5"/>
    <x v="0"/>
  </r>
  <r>
    <s v="9415-Dpews"/>
    <x v="0"/>
    <x v="0"/>
    <x v="1"/>
    <x v="0"/>
    <x v="32"/>
    <x v="1"/>
    <x v="2"/>
    <x v="1"/>
    <s v="No"/>
    <s v="No"/>
    <s v="No"/>
    <s v="Yes"/>
    <x v="1"/>
    <x v="0"/>
    <x v="0"/>
    <x v="0"/>
    <x v="0"/>
    <x v="798"/>
    <x v="2"/>
    <n v="1639.3"/>
    <x v="1"/>
  </r>
  <r>
    <s v="5624-Ryamh"/>
    <x v="0"/>
    <x v="0"/>
    <x v="1"/>
    <x v="0"/>
    <x v="34"/>
    <x v="1"/>
    <x v="1"/>
    <x v="2"/>
    <s v="No Internet Service"/>
    <s v="No Internet Service"/>
    <s v="No Internet Service"/>
    <s v="No Internet Service"/>
    <x v="2"/>
    <x v="2"/>
    <x v="0"/>
    <x v="0"/>
    <x v="0"/>
    <x v="488"/>
    <x v="0"/>
    <n v="178.85"/>
    <x v="0"/>
  </r>
  <r>
    <s v="0196-Jtuqi"/>
    <x v="0"/>
    <x v="0"/>
    <x v="1"/>
    <x v="0"/>
    <x v="34"/>
    <x v="1"/>
    <x v="2"/>
    <x v="1"/>
    <s v="No"/>
    <s v="No"/>
    <s v="No"/>
    <s v="No"/>
    <x v="0"/>
    <x v="0"/>
    <x v="0"/>
    <x v="0"/>
    <x v="3"/>
    <x v="408"/>
    <x v="1"/>
    <n v="633.85"/>
    <x v="0"/>
  </r>
  <r>
    <s v="7130-Yxbro"/>
    <x v="1"/>
    <x v="0"/>
    <x v="0"/>
    <x v="0"/>
    <x v="43"/>
    <x v="1"/>
    <x v="2"/>
    <x v="1"/>
    <s v="Yes"/>
    <s v="Yes"/>
    <s v="Yes"/>
    <s v="No"/>
    <x v="1"/>
    <x v="1"/>
    <x v="0"/>
    <x v="0"/>
    <x v="2"/>
    <x v="799"/>
    <x v="2"/>
    <n v="5315.1"/>
    <x v="0"/>
  </r>
  <r>
    <s v="9272-Lsvyh"/>
    <x v="1"/>
    <x v="0"/>
    <x v="1"/>
    <x v="0"/>
    <x v="6"/>
    <x v="1"/>
    <x v="1"/>
    <x v="1"/>
    <s v="No"/>
    <s v="No"/>
    <s v="No"/>
    <s v="No"/>
    <x v="0"/>
    <x v="0"/>
    <x v="0"/>
    <x v="1"/>
    <x v="1"/>
    <x v="192"/>
    <x v="1"/>
    <n v="735.5"/>
    <x v="0"/>
  </r>
  <r>
    <s v="7943-Rqchr"/>
    <x v="0"/>
    <x v="0"/>
    <x v="1"/>
    <x v="0"/>
    <x v="34"/>
    <x v="1"/>
    <x v="2"/>
    <x v="1"/>
    <s v="No"/>
    <s v="No"/>
    <s v="No"/>
    <s v="No"/>
    <x v="1"/>
    <x v="1"/>
    <x v="0"/>
    <x v="0"/>
    <x v="0"/>
    <x v="365"/>
    <x v="2"/>
    <n v="889.9"/>
    <x v="1"/>
  </r>
  <r>
    <s v="3793-Mmfuh"/>
    <x v="0"/>
    <x v="1"/>
    <x v="1"/>
    <x v="0"/>
    <x v="9"/>
    <x v="1"/>
    <x v="2"/>
    <x v="1"/>
    <s v="No"/>
    <s v="No"/>
    <s v="No"/>
    <s v="No"/>
    <x v="1"/>
    <x v="1"/>
    <x v="0"/>
    <x v="0"/>
    <x v="0"/>
    <x v="329"/>
    <x v="2"/>
    <n v="1290"/>
    <x v="1"/>
  </r>
  <r>
    <s v="3249-Zpqrg"/>
    <x v="1"/>
    <x v="0"/>
    <x v="1"/>
    <x v="0"/>
    <x v="54"/>
    <x v="1"/>
    <x v="2"/>
    <x v="1"/>
    <s v="No"/>
    <s v="Yes"/>
    <s v="No"/>
    <s v="No"/>
    <x v="0"/>
    <x v="0"/>
    <x v="0"/>
    <x v="1"/>
    <x v="0"/>
    <x v="800"/>
    <x v="1"/>
    <n v="330.05"/>
    <x v="1"/>
  </r>
  <r>
    <s v="2568-Brgyx"/>
    <x v="1"/>
    <x v="0"/>
    <x v="1"/>
    <x v="0"/>
    <x v="54"/>
    <x v="1"/>
    <x v="1"/>
    <x v="1"/>
    <s v="No"/>
    <s v="No"/>
    <s v="No"/>
    <s v="No"/>
    <x v="0"/>
    <x v="0"/>
    <x v="0"/>
    <x v="0"/>
    <x v="0"/>
    <x v="433"/>
    <x v="1"/>
    <n v="237.95"/>
    <x v="1"/>
  </r>
  <r>
    <s v="3084-Dowle"/>
    <x v="0"/>
    <x v="0"/>
    <x v="0"/>
    <x v="0"/>
    <x v="21"/>
    <x v="1"/>
    <x v="2"/>
    <x v="0"/>
    <s v="Yes"/>
    <s v="Yes"/>
    <s v="Yes"/>
    <s v="Yes"/>
    <x v="1"/>
    <x v="1"/>
    <x v="2"/>
    <x v="1"/>
    <x v="2"/>
    <x v="589"/>
    <x v="2"/>
    <n v="6474.4"/>
    <x v="0"/>
  </r>
  <r>
    <s v="1084-Mnsmj"/>
    <x v="0"/>
    <x v="0"/>
    <x v="0"/>
    <x v="1"/>
    <x v="69"/>
    <x v="1"/>
    <x v="1"/>
    <x v="0"/>
    <s v="Yes"/>
    <s v="Yes"/>
    <s v="Yes"/>
    <s v="Yes"/>
    <x v="1"/>
    <x v="1"/>
    <x v="2"/>
    <x v="1"/>
    <x v="3"/>
    <x v="411"/>
    <x v="2"/>
    <n v="4421.95"/>
    <x v="0"/>
  </r>
  <r>
    <s v="7721-Jxeaw"/>
    <x v="1"/>
    <x v="0"/>
    <x v="0"/>
    <x v="0"/>
    <x v="64"/>
    <x v="0"/>
    <x v="0"/>
    <x v="0"/>
    <s v="No"/>
    <s v="Yes"/>
    <s v="No"/>
    <s v="No"/>
    <x v="0"/>
    <x v="1"/>
    <x v="0"/>
    <x v="0"/>
    <x v="2"/>
    <x v="801"/>
    <x v="0"/>
    <n v="2452.6999999999998"/>
    <x v="1"/>
  </r>
  <r>
    <s v="7249-Wbiyx"/>
    <x v="1"/>
    <x v="0"/>
    <x v="0"/>
    <x v="0"/>
    <x v="6"/>
    <x v="1"/>
    <x v="2"/>
    <x v="1"/>
    <s v="No"/>
    <s v="No"/>
    <s v="No"/>
    <s v="No"/>
    <x v="1"/>
    <x v="0"/>
    <x v="0"/>
    <x v="0"/>
    <x v="0"/>
    <x v="782"/>
    <x v="2"/>
    <n v="813.85"/>
    <x v="1"/>
  </r>
  <r>
    <s v="4238-Hfhsn"/>
    <x v="1"/>
    <x v="1"/>
    <x v="0"/>
    <x v="0"/>
    <x v="59"/>
    <x v="1"/>
    <x v="2"/>
    <x v="1"/>
    <s v="No"/>
    <s v="Yes"/>
    <s v="No"/>
    <s v="No"/>
    <x v="0"/>
    <x v="0"/>
    <x v="0"/>
    <x v="0"/>
    <x v="0"/>
    <x v="802"/>
    <x v="1"/>
    <n v="4904.8500000000004"/>
    <x v="0"/>
  </r>
  <r>
    <s v="6250-Cggun"/>
    <x v="1"/>
    <x v="0"/>
    <x v="1"/>
    <x v="0"/>
    <x v="68"/>
    <x v="1"/>
    <x v="1"/>
    <x v="1"/>
    <s v="Yes"/>
    <s v="No"/>
    <s v="Yes"/>
    <s v="Yes"/>
    <x v="0"/>
    <x v="0"/>
    <x v="1"/>
    <x v="1"/>
    <x v="0"/>
    <x v="803"/>
    <x v="2"/>
    <n v="4484.05"/>
    <x v="0"/>
  </r>
  <r>
    <s v="5478-Jjvzk"/>
    <x v="0"/>
    <x v="0"/>
    <x v="1"/>
    <x v="0"/>
    <x v="55"/>
    <x v="1"/>
    <x v="2"/>
    <x v="0"/>
    <s v="Yes"/>
    <s v="Yes"/>
    <s v="No"/>
    <s v="No"/>
    <x v="0"/>
    <x v="0"/>
    <x v="0"/>
    <x v="0"/>
    <x v="1"/>
    <x v="393"/>
    <x v="1"/>
    <n v="2033.85"/>
    <x v="0"/>
  </r>
  <r>
    <s v="7596-Iiwyc"/>
    <x v="0"/>
    <x v="0"/>
    <x v="1"/>
    <x v="0"/>
    <x v="23"/>
    <x v="1"/>
    <x v="1"/>
    <x v="2"/>
    <s v="No Internet Service"/>
    <s v="No Internet Service"/>
    <s v="No Internet Service"/>
    <s v="No Internet Service"/>
    <x v="2"/>
    <x v="2"/>
    <x v="2"/>
    <x v="0"/>
    <x v="2"/>
    <x v="202"/>
    <x v="0"/>
    <n v="538.20000000000005"/>
    <x v="0"/>
  </r>
  <r>
    <s v="6567-Hoopw"/>
    <x v="0"/>
    <x v="1"/>
    <x v="1"/>
    <x v="0"/>
    <x v="0"/>
    <x v="1"/>
    <x v="1"/>
    <x v="1"/>
    <s v="No"/>
    <s v="No"/>
    <s v="No"/>
    <s v="No"/>
    <x v="1"/>
    <x v="0"/>
    <x v="0"/>
    <x v="0"/>
    <x v="0"/>
    <x v="64"/>
    <x v="1"/>
    <n v="79.2"/>
    <x v="1"/>
  </r>
  <r>
    <s v="9793-Wecqc"/>
    <x v="1"/>
    <x v="0"/>
    <x v="1"/>
    <x v="0"/>
    <x v="57"/>
    <x v="1"/>
    <x v="1"/>
    <x v="1"/>
    <s v="No"/>
    <s v="Yes"/>
    <s v="No"/>
    <s v="No"/>
    <x v="1"/>
    <x v="1"/>
    <x v="0"/>
    <x v="1"/>
    <x v="1"/>
    <x v="804"/>
    <x v="2"/>
    <n v="2192.9"/>
    <x v="0"/>
  </r>
  <r>
    <s v="4291-Hpaxl"/>
    <x v="1"/>
    <x v="0"/>
    <x v="1"/>
    <x v="1"/>
    <x v="0"/>
    <x v="1"/>
    <x v="1"/>
    <x v="2"/>
    <s v="No Internet Service"/>
    <s v="No Internet Service"/>
    <s v="No Internet Service"/>
    <s v="No Internet Service"/>
    <x v="2"/>
    <x v="2"/>
    <x v="0"/>
    <x v="1"/>
    <x v="1"/>
    <x v="216"/>
    <x v="0"/>
    <n v="19.850000000000001"/>
    <x v="0"/>
  </r>
  <r>
    <s v="8999-Ypybv"/>
    <x v="1"/>
    <x v="0"/>
    <x v="0"/>
    <x v="1"/>
    <x v="3"/>
    <x v="1"/>
    <x v="1"/>
    <x v="0"/>
    <s v="Yes"/>
    <s v="Yes"/>
    <s v="Yes"/>
    <s v="Yes"/>
    <x v="1"/>
    <x v="1"/>
    <x v="2"/>
    <x v="0"/>
    <x v="1"/>
    <x v="609"/>
    <x v="2"/>
    <n v="3858.05"/>
    <x v="0"/>
  </r>
  <r>
    <s v="1839-Fbnfr"/>
    <x v="0"/>
    <x v="0"/>
    <x v="0"/>
    <x v="1"/>
    <x v="72"/>
    <x v="1"/>
    <x v="1"/>
    <x v="2"/>
    <s v="No Internet Service"/>
    <s v="No Internet Service"/>
    <s v="No Internet Service"/>
    <s v="No Internet Service"/>
    <x v="2"/>
    <x v="2"/>
    <x v="2"/>
    <x v="0"/>
    <x v="2"/>
    <x v="216"/>
    <x v="0"/>
    <n v="854.8"/>
    <x v="0"/>
  </r>
  <r>
    <s v="3164-Aalrn"/>
    <x v="1"/>
    <x v="0"/>
    <x v="1"/>
    <x v="0"/>
    <x v="24"/>
    <x v="1"/>
    <x v="1"/>
    <x v="0"/>
    <s v="No"/>
    <s v="No"/>
    <s v="Yes"/>
    <s v="No"/>
    <x v="1"/>
    <x v="1"/>
    <x v="1"/>
    <x v="0"/>
    <x v="1"/>
    <x v="243"/>
    <x v="1"/>
    <n v="347.4"/>
    <x v="1"/>
  </r>
  <r>
    <s v="3071-Mvjcd"/>
    <x v="1"/>
    <x v="0"/>
    <x v="0"/>
    <x v="1"/>
    <x v="21"/>
    <x v="1"/>
    <x v="2"/>
    <x v="0"/>
    <s v="Yes"/>
    <s v="Yes"/>
    <s v="Yes"/>
    <s v="Yes"/>
    <x v="1"/>
    <x v="0"/>
    <x v="2"/>
    <x v="1"/>
    <x v="2"/>
    <x v="805"/>
    <x v="1"/>
    <n v="5815.15"/>
    <x v="0"/>
  </r>
  <r>
    <s v="1697-Bcshv"/>
    <x v="0"/>
    <x v="0"/>
    <x v="0"/>
    <x v="1"/>
    <x v="11"/>
    <x v="1"/>
    <x v="2"/>
    <x v="0"/>
    <s v="No"/>
    <s v="Yes"/>
    <s v="No"/>
    <s v="No"/>
    <x v="1"/>
    <x v="0"/>
    <x v="0"/>
    <x v="0"/>
    <x v="2"/>
    <x v="806"/>
    <x v="1"/>
    <n v="3970.4"/>
    <x v="0"/>
  </r>
  <r>
    <s v="0562-Kbdvm"/>
    <x v="0"/>
    <x v="0"/>
    <x v="1"/>
    <x v="0"/>
    <x v="27"/>
    <x v="0"/>
    <x v="0"/>
    <x v="0"/>
    <s v="Yes"/>
    <s v="Yes"/>
    <s v="Yes"/>
    <s v="Yes"/>
    <x v="0"/>
    <x v="0"/>
    <x v="2"/>
    <x v="0"/>
    <x v="2"/>
    <x v="220"/>
    <x v="0"/>
    <n v="3058.15"/>
    <x v="0"/>
  </r>
  <r>
    <s v="1131-Suekt"/>
    <x v="1"/>
    <x v="0"/>
    <x v="0"/>
    <x v="1"/>
    <x v="59"/>
    <x v="1"/>
    <x v="1"/>
    <x v="1"/>
    <s v="No"/>
    <s v="Yes"/>
    <s v="No"/>
    <s v="Yes"/>
    <x v="1"/>
    <x v="1"/>
    <x v="1"/>
    <x v="0"/>
    <x v="2"/>
    <x v="807"/>
    <x v="2"/>
    <n v="6145.2"/>
    <x v="0"/>
  </r>
  <r>
    <s v="3717-Oeauq"/>
    <x v="1"/>
    <x v="0"/>
    <x v="1"/>
    <x v="0"/>
    <x v="2"/>
    <x v="1"/>
    <x v="1"/>
    <x v="1"/>
    <s v="No"/>
    <s v="No"/>
    <s v="No"/>
    <s v="No"/>
    <x v="0"/>
    <x v="0"/>
    <x v="0"/>
    <x v="1"/>
    <x v="1"/>
    <x v="4"/>
    <x v="1"/>
    <n v="129.19999999999999"/>
    <x v="0"/>
  </r>
  <r>
    <s v="4538-Wntmj"/>
    <x v="0"/>
    <x v="0"/>
    <x v="0"/>
    <x v="1"/>
    <x v="25"/>
    <x v="1"/>
    <x v="2"/>
    <x v="2"/>
    <s v="No Internet Service"/>
    <s v="No Internet Service"/>
    <s v="No Internet Service"/>
    <s v="No Internet Service"/>
    <x v="2"/>
    <x v="2"/>
    <x v="1"/>
    <x v="1"/>
    <x v="1"/>
    <x v="55"/>
    <x v="0"/>
    <n v="1165.9000000000001"/>
    <x v="0"/>
  </r>
  <r>
    <s v="3334-Cthol"/>
    <x v="0"/>
    <x v="0"/>
    <x v="1"/>
    <x v="0"/>
    <x v="0"/>
    <x v="1"/>
    <x v="2"/>
    <x v="0"/>
    <s v="No"/>
    <s v="No"/>
    <s v="No"/>
    <s v="No"/>
    <x v="0"/>
    <x v="0"/>
    <x v="0"/>
    <x v="0"/>
    <x v="2"/>
    <x v="10"/>
    <x v="0"/>
    <n v="49.95"/>
    <x v="1"/>
  </r>
  <r>
    <s v="4704-Eryfc"/>
    <x v="0"/>
    <x v="0"/>
    <x v="0"/>
    <x v="0"/>
    <x v="5"/>
    <x v="1"/>
    <x v="1"/>
    <x v="1"/>
    <s v="No"/>
    <s v="No"/>
    <s v="No"/>
    <s v="No"/>
    <x v="0"/>
    <x v="0"/>
    <x v="0"/>
    <x v="0"/>
    <x v="0"/>
    <x v="750"/>
    <x v="1"/>
    <n v="1554"/>
    <x v="1"/>
  </r>
  <r>
    <s v="9432-Ruvsl"/>
    <x v="0"/>
    <x v="0"/>
    <x v="1"/>
    <x v="0"/>
    <x v="43"/>
    <x v="1"/>
    <x v="1"/>
    <x v="1"/>
    <s v="Yes"/>
    <s v="No"/>
    <s v="Yes"/>
    <s v="Yes"/>
    <x v="1"/>
    <x v="1"/>
    <x v="2"/>
    <x v="0"/>
    <x v="3"/>
    <x v="808"/>
    <x v="2"/>
    <n v="4904.25"/>
    <x v="0"/>
  </r>
  <r>
    <s v="8060-Hiwjj"/>
    <x v="1"/>
    <x v="0"/>
    <x v="1"/>
    <x v="0"/>
    <x v="38"/>
    <x v="1"/>
    <x v="2"/>
    <x v="0"/>
    <s v="No"/>
    <s v="Yes"/>
    <s v="Yes"/>
    <s v="Yes"/>
    <x v="1"/>
    <x v="1"/>
    <x v="2"/>
    <x v="1"/>
    <x v="3"/>
    <x v="809"/>
    <x v="2"/>
    <n v="5632.55"/>
    <x v="0"/>
  </r>
  <r>
    <s v="7684-Xsziy"/>
    <x v="1"/>
    <x v="0"/>
    <x v="0"/>
    <x v="1"/>
    <x v="21"/>
    <x v="1"/>
    <x v="2"/>
    <x v="2"/>
    <s v="No Internet Service"/>
    <s v="No Internet Service"/>
    <s v="No Internet Service"/>
    <s v="No Internet Service"/>
    <x v="2"/>
    <x v="2"/>
    <x v="2"/>
    <x v="1"/>
    <x v="2"/>
    <x v="97"/>
    <x v="0"/>
    <n v="1643.25"/>
    <x v="0"/>
  </r>
  <r>
    <s v="9089-Uowjg"/>
    <x v="0"/>
    <x v="0"/>
    <x v="0"/>
    <x v="1"/>
    <x v="18"/>
    <x v="1"/>
    <x v="1"/>
    <x v="0"/>
    <s v="No"/>
    <s v="No"/>
    <s v="Yes"/>
    <s v="No"/>
    <x v="1"/>
    <x v="0"/>
    <x v="0"/>
    <x v="0"/>
    <x v="3"/>
    <x v="810"/>
    <x v="1"/>
    <n v="740.55"/>
    <x v="0"/>
  </r>
  <r>
    <s v="8621-Mnihh"/>
    <x v="0"/>
    <x v="1"/>
    <x v="0"/>
    <x v="0"/>
    <x v="1"/>
    <x v="1"/>
    <x v="2"/>
    <x v="1"/>
    <s v="No"/>
    <s v="Yes"/>
    <s v="Yes"/>
    <s v="No"/>
    <x v="0"/>
    <x v="1"/>
    <x v="0"/>
    <x v="0"/>
    <x v="0"/>
    <x v="745"/>
    <x v="2"/>
    <n v="3217.55"/>
    <x v="1"/>
  </r>
  <r>
    <s v="8039-Aclpl"/>
    <x v="0"/>
    <x v="0"/>
    <x v="0"/>
    <x v="1"/>
    <x v="21"/>
    <x v="1"/>
    <x v="1"/>
    <x v="0"/>
    <s v="Yes"/>
    <s v="Yes"/>
    <s v="Yes"/>
    <s v="No"/>
    <x v="0"/>
    <x v="1"/>
    <x v="2"/>
    <x v="1"/>
    <x v="3"/>
    <x v="432"/>
    <x v="1"/>
    <n v="4888.2"/>
    <x v="0"/>
  </r>
  <r>
    <s v="9885-Aibvb"/>
    <x v="1"/>
    <x v="0"/>
    <x v="0"/>
    <x v="0"/>
    <x v="44"/>
    <x v="1"/>
    <x v="2"/>
    <x v="1"/>
    <s v="No"/>
    <s v="Yes"/>
    <s v="Yes"/>
    <s v="No"/>
    <x v="0"/>
    <x v="0"/>
    <x v="0"/>
    <x v="0"/>
    <x v="0"/>
    <x v="811"/>
    <x v="2"/>
    <n v="2440.25"/>
    <x v="0"/>
  </r>
  <r>
    <s v="1934-Mkpxs"/>
    <x v="1"/>
    <x v="0"/>
    <x v="0"/>
    <x v="1"/>
    <x v="55"/>
    <x v="1"/>
    <x v="1"/>
    <x v="2"/>
    <s v="No Internet Service"/>
    <s v="No Internet Service"/>
    <s v="No Internet Service"/>
    <s v="No Internet Service"/>
    <x v="2"/>
    <x v="2"/>
    <x v="1"/>
    <x v="1"/>
    <x v="3"/>
    <x v="451"/>
    <x v="0"/>
    <n v="620.54999999999995"/>
    <x v="0"/>
  </r>
  <r>
    <s v="2592-Ykdif"/>
    <x v="0"/>
    <x v="0"/>
    <x v="1"/>
    <x v="0"/>
    <x v="0"/>
    <x v="1"/>
    <x v="1"/>
    <x v="2"/>
    <s v="No Internet Service"/>
    <s v="No Internet Service"/>
    <s v="No Internet Service"/>
    <s v="No Internet Service"/>
    <x v="2"/>
    <x v="2"/>
    <x v="0"/>
    <x v="1"/>
    <x v="1"/>
    <x v="477"/>
    <x v="0"/>
    <n v="20.350000000000001"/>
    <x v="0"/>
  </r>
  <r>
    <s v="2272-Jkmsi"/>
    <x v="0"/>
    <x v="0"/>
    <x v="0"/>
    <x v="1"/>
    <x v="8"/>
    <x v="1"/>
    <x v="2"/>
    <x v="1"/>
    <s v="No"/>
    <s v="Yes"/>
    <s v="Yes"/>
    <s v="Yes"/>
    <x v="1"/>
    <x v="1"/>
    <x v="1"/>
    <x v="0"/>
    <x v="0"/>
    <x v="536"/>
    <x v="2"/>
    <n v="6840.95"/>
    <x v="0"/>
  </r>
  <r>
    <s v="0471-Lvhgk"/>
    <x v="1"/>
    <x v="0"/>
    <x v="0"/>
    <x v="0"/>
    <x v="52"/>
    <x v="1"/>
    <x v="2"/>
    <x v="0"/>
    <s v="No"/>
    <s v="No"/>
    <s v="Yes"/>
    <s v="No"/>
    <x v="1"/>
    <x v="1"/>
    <x v="1"/>
    <x v="0"/>
    <x v="0"/>
    <x v="812"/>
    <x v="1"/>
    <n v="3001.2"/>
    <x v="1"/>
  </r>
  <r>
    <s v="9518-Rwhzl"/>
    <x v="0"/>
    <x v="0"/>
    <x v="1"/>
    <x v="0"/>
    <x v="38"/>
    <x v="1"/>
    <x v="2"/>
    <x v="1"/>
    <s v="No"/>
    <s v="No"/>
    <s v="Yes"/>
    <s v="No"/>
    <x v="1"/>
    <x v="1"/>
    <x v="1"/>
    <x v="0"/>
    <x v="3"/>
    <x v="412"/>
    <x v="2"/>
    <n v="6254.2"/>
    <x v="1"/>
  </r>
  <r>
    <s v="8714-Ctzjw"/>
    <x v="0"/>
    <x v="0"/>
    <x v="1"/>
    <x v="0"/>
    <x v="54"/>
    <x v="1"/>
    <x v="1"/>
    <x v="1"/>
    <s v="No"/>
    <s v="No"/>
    <s v="Yes"/>
    <s v="No"/>
    <x v="0"/>
    <x v="1"/>
    <x v="0"/>
    <x v="0"/>
    <x v="3"/>
    <x v="813"/>
    <x v="1"/>
    <n v="319.60000000000002"/>
    <x v="0"/>
  </r>
  <r>
    <s v="3569-Edbpq"/>
    <x v="0"/>
    <x v="0"/>
    <x v="1"/>
    <x v="0"/>
    <x v="65"/>
    <x v="1"/>
    <x v="2"/>
    <x v="1"/>
    <s v="Yes"/>
    <s v="No"/>
    <s v="No"/>
    <s v="Yes"/>
    <x v="0"/>
    <x v="0"/>
    <x v="0"/>
    <x v="0"/>
    <x v="0"/>
    <x v="609"/>
    <x v="2"/>
    <n v="1938.05"/>
    <x v="0"/>
  </r>
  <r>
    <s v="3131-Nwvfj"/>
    <x v="0"/>
    <x v="0"/>
    <x v="0"/>
    <x v="1"/>
    <x v="60"/>
    <x v="1"/>
    <x v="1"/>
    <x v="2"/>
    <s v="No Internet Service"/>
    <s v="No Internet Service"/>
    <s v="No Internet Service"/>
    <s v="No Internet Service"/>
    <x v="2"/>
    <x v="2"/>
    <x v="1"/>
    <x v="1"/>
    <x v="1"/>
    <x v="425"/>
    <x v="0"/>
    <n v="294.5"/>
    <x v="0"/>
  </r>
  <r>
    <s v="7521-Yxvzy"/>
    <x v="1"/>
    <x v="0"/>
    <x v="1"/>
    <x v="1"/>
    <x v="35"/>
    <x v="1"/>
    <x v="1"/>
    <x v="2"/>
    <s v="No Internet Service"/>
    <s v="No Internet Service"/>
    <s v="No Internet Service"/>
    <s v="No Internet Service"/>
    <x v="2"/>
    <x v="2"/>
    <x v="0"/>
    <x v="1"/>
    <x v="1"/>
    <x v="81"/>
    <x v="0"/>
    <n v="58.3"/>
    <x v="0"/>
  </r>
  <r>
    <s v="5419-Conwx"/>
    <x v="0"/>
    <x v="1"/>
    <x v="1"/>
    <x v="0"/>
    <x v="54"/>
    <x v="1"/>
    <x v="1"/>
    <x v="1"/>
    <s v="No"/>
    <s v="Yes"/>
    <s v="Yes"/>
    <s v="No"/>
    <x v="1"/>
    <x v="1"/>
    <x v="0"/>
    <x v="0"/>
    <x v="3"/>
    <x v="111"/>
    <x v="2"/>
    <n v="442.85"/>
    <x v="1"/>
  </r>
  <r>
    <s v="6240-Eurks"/>
    <x v="0"/>
    <x v="0"/>
    <x v="1"/>
    <x v="1"/>
    <x v="32"/>
    <x v="0"/>
    <x v="0"/>
    <x v="0"/>
    <s v="No"/>
    <s v="No"/>
    <s v="No"/>
    <s v="No"/>
    <x v="0"/>
    <x v="1"/>
    <x v="0"/>
    <x v="0"/>
    <x v="0"/>
    <x v="814"/>
    <x v="0"/>
    <n v="553"/>
    <x v="1"/>
  </r>
  <r>
    <s v="2373-Ntkod"/>
    <x v="1"/>
    <x v="0"/>
    <x v="1"/>
    <x v="0"/>
    <x v="4"/>
    <x v="1"/>
    <x v="1"/>
    <x v="0"/>
    <s v="No"/>
    <s v="No"/>
    <s v="No"/>
    <s v="No"/>
    <x v="1"/>
    <x v="1"/>
    <x v="0"/>
    <x v="0"/>
    <x v="0"/>
    <x v="713"/>
    <x v="1"/>
    <n v="546.45000000000005"/>
    <x v="0"/>
  </r>
  <r>
    <s v="1970-Kkfwl"/>
    <x v="0"/>
    <x v="0"/>
    <x v="1"/>
    <x v="0"/>
    <x v="42"/>
    <x v="1"/>
    <x v="2"/>
    <x v="2"/>
    <s v="No Internet Service"/>
    <s v="No Internet Service"/>
    <s v="No Internet Service"/>
    <s v="No Internet Service"/>
    <x v="2"/>
    <x v="2"/>
    <x v="2"/>
    <x v="1"/>
    <x v="2"/>
    <x v="815"/>
    <x v="0"/>
    <n v="797.1"/>
    <x v="0"/>
  </r>
  <r>
    <s v="6960-Hvyxr"/>
    <x v="0"/>
    <x v="0"/>
    <x v="1"/>
    <x v="0"/>
    <x v="0"/>
    <x v="1"/>
    <x v="2"/>
    <x v="1"/>
    <s v="No"/>
    <s v="No"/>
    <s v="No"/>
    <s v="No"/>
    <x v="0"/>
    <x v="0"/>
    <x v="0"/>
    <x v="1"/>
    <x v="0"/>
    <x v="242"/>
    <x v="1"/>
    <n v="76"/>
    <x v="1"/>
  </r>
  <r>
    <s v="9337-Srrni"/>
    <x v="1"/>
    <x v="0"/>
    <x v="1"/>
    <x v="1"/>
    <x v="33"/>
    <x v="1"/>
    <x v="2"/>
    <x v="2"/>
    <s v="No Internet Service"/>
    <s v="No Internet Service"/>
    <s v="No Internet Service"/>
    <s v="No Internet Service"/>
    <x v="2"/>
    <x v="2"/>
    <x v="2"/>
    <x v="0"/>
    <x v="3"/>
    <x v="816"/>
    <x v="0"/>
    <n v="1673.8"/>
    <x v="0"/>
  </r>
  <r>
    <s v="0895-Uadgo"/>
    <x v="1"/>
    <x v="0"/>
    <x v="1"/>
    <x v="1"/>
    <x v="4"/>
    <x v="0"/>
    <x v="0"/>
    <x v="0"/>
    <s v="Yes"/>
    <s v="No"/>
    <s v="No"/>
    <s v="Yes"/>
    <x v="0"/>
    <x v="1"/>
    <x v="2"/>
    <x v="0"/>
    <x v="1"/>
    <x v="817"/>
    <x v="0"/>
    <n v="343.45"/>
    <x v="0"/>
  </r>
  <r>
    <s v="5678-Vfneq"/>
    <x v="0"/>
    <x v="0"/>
    <x v="0"/>
    <x v="0"/>
    <x v="16"/>
    <x v="1"/>
    <x v="2"/>
    <x v="1"/>
    <s v="Yes"/>
    <s v="No"/>
    <s v="Yes"/>
    <s v="No"/>
    <x v="1"/>
    <x v="1"/>
    <x v="1"/>
    <x v="0"/>
    <x v="3"/>
    <x v="636"/>
    <x v="2"/>
    <n v="7412.25"/>
    <x v="0"/>
  </r>
  <r>
    <s v="5977-Ckhon"/>
    <x v="0"/>
    <x v="0"/>
    <x v="0"/>
    <x v="1"/>
    <x v="29"/>
    <x v="1"/>
    <x v="2"/>
    <x v="1"/>
    <s v="No"/>
    <s v="No"/>
    <s v="Yes"/>
    <s v="No"/>
    <x v="0"/>
    <x v="1"/>
    <x v="0"/>
    <x v="0"/>
    <x v="2"/>
    <x v="818"/>
    <x v="2"/>
    <n v="4039"/>
    <x v="0"/>
  </r>
  <r>
    <s v="7024-Ohcck"/>
    <x v="0"/>
    <x v="1"/>
    <x v="1"/>
    <x v="0"/>
    <x v="2"/>
    <x v="1"/>
    <x v="2"/>
    <x v="1"/>
    <s v="No"/>
    <s v="No"/>
    <s v="No"/>
    <s v="No"/>
    <x v="1"/>
    <x v="1"/>
    <x v="0"/>
    <x v="0"/>
    <x v="0"/>
    <x v="618"/>
    <x v="2"/>
    <n v="170.85"/>
    <x v="1"/>
  </r>
  <r>
    <s v="2692-Bucfv"/>
    <x v="1"/>
    <x v="1"/>
    <x v="1"/>
    <x v="0"/>
    <x v="44"/>
    <x v="1"/>
    <x v="1"/>
    <x v="1"/>
    <s v="No"/>
    <s v="Yes"/>
    <s v="Yes"/>
    <s v="No"/>
    <x v="1"/>
    <x v="1"/>
    <x v="0"/>
    <x v="0"/>
    <x v="2"/>
    <x v="819"/>
    <x v="2"/>
    <n v="2948.6"/>
    <x v="0"/>
  </r>
  <r>
    <s v="7861-Uvuft"/>
    <x v="0"/>
    <x v="0"/>
    <x v="0"/>
    <x v="0"/>
    <x v="30"/>
    <x v="1"/>
    <x v="1"/>
    <x v="1"/>
    <s v="No"/>
    <s v="No"/>
    <s v="Yes"/>
    <s v="No"/>
    <x v="1"/>
    <x v="0"/>
    <x v="0"/>
    <x v="0"/>
    <x v="0"/>
    <x v="132"/>
    <x v="2"/>
    <n v="1308.4000000000001"/>
    <x v="1"/>
  </r>
  <r>
    <s v="1830-Ggfnm"/>
    <x v="1"/>
    <x v="0"/>
    <x v="0"/>
    <x v="1"/>
    <x v="45"/>
    <x v="1"/>
    <x v="2"/>
    <x v="1"/>
    <s v="Yes"/>
    <s v="Yes"/>
    <s v="Yes"/>
    <s v="Yes"/>
    <x v="0"/>
    <x v="0"/>
    <x v="2"/>
    <x v="1"/>
    <x v="3"/>
    <x v="446"/>
    <x v="2"/>
    <n v="6078.75"/>
    <x v="0"/>
  </r>
  <r>
    <s v="5302-Bdjnt"/>
    <x v="1"/>
    <x v="0"/>
    <x v="1"/>
    <x v="0"/>
    <x v="42"/>
    <x v="1"/>
    <x v="2"/>
    <x v="1"/>
    <s v="No"/>
    <s v="No"/>
    <s v="Yes"/>
    <s v="Yes"/>
    <x v="1"/>
    <x v="0"/>
    <x v="0"/>
    <x v="1"/>
    <x v="0"/>
    <x v="31"/>
    <x v="2"/>
    <n v="3418.2"/>
    <x v="0"/>
  </r>
  <r>
    <s v="5223-Uzavk"/>
    <x v="1"/>
    <x v="0"/>
    <x v="1"/>
    <x v="0"/>
    <x v="38"/>
    <x v="1"/>
    <x v="1"/>
    <x v="1"/>
    <s v="Yes"/>
    <s v="Yes"/>
    <s v="No"/>
    <s v="No"/>
    <x v="1"/>
    <x v="1"/>
    <x v="1"/>
    <x v="0"/>
    <x v="3"/>
    <x v="442"/>
    <x v="2"/>
    <n v="6603.8"/>
    <x v="0"/>
  </r>
  <r>
    <s v="4859-Zsrdz"/>
    <x v="0"/>
    <x v="0"/>
    <x v="0"/>
    <x v="1"/>
    <x v="11"/>
    <x v="0"/>
    <x v="0"/>
    <x v="0"/>
    <s v="No"/>
    <s v="No"/>
    <s v="Yes"/>
    <s v="Yes"/>
    <x v="1"/>
    <x v="1"/>
    <x v="2"/>
    <x v="0"/>
    <x v="3"/>
    <x v="820"/>
    <x v="1"/>
    <n v="3166.9"/>
    <x v="0"/>
  </r>
  <r>
    <s v="5651-Wyiph"/>
    <x v="0"/>
    <x v="1"/>
    <x v="1"/>
    <x v="0"/>
    <x v="32"/>
    <x v="1"/>
    <x v="1"/>
    <x v="0"/>
    <s v="No"/>
    <s v="Yes"/>
    <s v="No"/>
    <s v="No"/>
    <x v="0"/>
    <x v="0"/>
    <x v="0"/>
    <x v="0"/>
    <x v="3"/>
    <x v="224"/>
    <x v="0"/>
    <n v="865.75"/>
    <x v="0"/>
  </r>
  <r>
    <s v="9350-Vlhmb"/>
    <x v="1"/>
    <x v="0"/>
    <x v="0"/>
    <x v="1"/>
    <x v="56"/>
    <x v="1"/>
    <x v="2"/>
    <x v="1"/>
    <s v="No"/>
    <s v="Yes"/>
    <s v="No"/>
    <s v="No"/>
    <x v="0"/>
    <x v="1"/>
    <x v="0"/>
    <x v="0"/>
    <x v="2"/>
    <x v="419"/>
    <x v="2"/>
    <n v="6373.1"/>
    <x v="0"/>
  </r>
  <r>
    <s v="3498-Lzgqz"/>
    <x v="1"/>
    <x v="0"/>
    <x v="0"/>
    <x v="1"/>
    <x v="28"/>
    <x v="1"/>
    <x v="1"/>
    <x v="2"/>
    <s v="No Internet Service"/>
    <s v="No Internet Service"/>
    <s v="No Internet Service"/>
    <s v="No Internet Service"/>
    <x v="2"/>
    <x v="2"/>
    <x v="2"/>
    <x v="0"/>
    <x v="1"/>
    <x v="307"/>
    <x v="0"/>
    <n v="1177.05"/>
    <x v="0"/>
  </r>
  <r>
    <s v="8785-Cjshh"/>
    <x v="0"/>
    <x v="0"/>
    <x v="0"/>
    <x v="0"/>
    <x v="31"/>
    <x v="1"/>
    <x v="2"/>
    <x v="1"/>
    <s v="No"/>
    <s v="Yes"/>
    <s v="No"/>
    <s v="No"/>
    <x v="1"/>
    <x v="1"/>
    <x v="0"/>
    <x v="0"/>
    <x v="0"/>
    <x v="111"/>
    <x v="2"/>
    <n v="5985.75"/>
    <x v="0"/>
  </r>
  <r>
    <s v="5357-Tzhpp"/>
    <x v="1"/>
    <x v="1"/>
    <x v="1"/>
    <x v="0"/>
    <x v="34"/>
    <x v="1"/>
    <x v="2"/>
    <x v="1"/>
    <s v="No"/>
    <s v="No"/>
    <s v="No"/>
    <s v="No"/>
    <x v="0"/>
    <x v="1"/>
    <x v="0"/>
    <x v="0"/>
    <x v="3"/>
    <x v="803"/>
    <x v="2"/>
    <n v="732.5"/>
    <x v="1"/>
  </r>
  <r>
    <s v="3870-Spzsi"/>
    <x v="0"/>
    <x v="0"/>
    <x v="0"/>
    <x v="1"/>
    <x v="27"/>
    <x v="1"/>
    <x v="2"/>
    <x v="1"/>
    <s v="Yes"/>
    <s v="Yes"/>
    <s v="Yes"/>
    <s v="Yes"/>
    <x v="1"/>
    <x v="1"/>
    <x v="2"/>
    <x v="0"/>
    <x v="3"/>
    <x v="821"/>
    <x v="2"/>
    <n v="7869.05"/>
    <x v="0"/>
  </r>
  <r>
    <s v="0680-Dfnny"/>
    <x v="1"/>
    <x v="0"/>
    <x v="0"/>
    <x v="0"/>
    <x v="30"/>
    <x v="1"/>
    <x v="2"/>
    <x v="1"/>
    <s v="No"/>
    <s v="No"/>
    <s v="Yes"/>
    <s v="No"/>
    <x v="1"/>
    <x v="1"/>
    <x v="0"/>
    <x v="0"/>
    <x v="0"/>
    <x v="822"/>
    <x v="2"/>
    <n v="1504.05"/>
    <x v="1"/>
  </r>
  <r>
    <s v="7560-Qrbxh"/>
    <x v="0"/>
    <x v="0"/>
    <x v="1"/>
    <x v="1"/>
    <x v="43"/>
    <x v="1"/>
    <x v="1"/>
    <x v="2"/>
    <s v="No Internet Service"/>
    <s v="No Internet Service"/>
    <s v="No Internet Service"/>
    <s v="No Internet Service"/>
    <x v="2"/>
    <x v="2"/>
    <x v="1"/>
    <x v="1"/>
    <x v="1"/>
    <x v="81"/>
    <x v="0"/>
    <n v="936.7"/>
    <x v="0"/>
  </r>
  <r>
    <s v="7077-Xjmet"/>
    <x v="1"/>
    <x v="0"/>
    <x v="0"/>
    <x v="0"/>
    <x v="18"/>
    <x v="1"/>
    <x v="1"/>
    <x v="0"/>
    <s v="No"/>
    <s v="No"/>
    <s v="Yes"/>
    <s v="Yes"/>
    <x v="1"/>
    <x v="1"/>
    <x v="0"/>
    <x v="0"/>
    <x v="0"/>
    <x v="823"/>
    <x v="1"/>
    <n v="741.4"/>
    <x v="0"/>
  </r>
  <r>
    <s v="8752-Ghjfu"/>
    <x v="1"/>
    <x v="1"/>
    <x v="0"/>
    <x v="0"/>
    <x v="16"/>
    <x v="1"/>
    <x v="2"/>
    <x v="1"/>
    <s v="Yes"/>
    <s v="Yes"/>
    <s v="Yes"/>
    <s v="Yes"/>
    <x v="0"/>
    <x v="0"/>
    <x v="1"/>
    <x v="0"/>
    <x v="0"/>
    <x v="589"/>
    <x v="2"/>
    <n v="6585.2"/>
    <x v="0"/>
  </r>
  <r>
    <s v="6896-Srvyq"/>
    <x v="1"/>
    <x v="1"/>
    <x v="1"/>
    <x v="0"/>
    <x v="66"/>
    <x v="1"/>
    <x v="1"/>
    <x v="1"/>
    <s v="No"/>
    <s v="No"/>
    <s v="Yes"/>
    <s v="No"/>
    <x v="0"/>
    <x v="0"/>
    <x v="0"/>
    <x v="1"/>
    <x v="0"/>
    <x v="281"/>
    <x v="1"/>
    <n v="3122.4"/>
    <x v="0"/>
  </r>
  <r>
    <s v="7767-Uxagj"/>
    <x v="1"/>
    <x v="0"/>
    <x v="1"/>
    <x v="0"/>
    <x v="0"/>
    <x v="1"/>
    <x v="2"/>
    <x v="0"/>
    <s v="No"/>
    <s v="No"/>
    <s v="No"/>
    <s v="No"/>
    <x v="0"/>
    <x v="0"/>
    <x v="0"/>
    <x v="0"/>
    <x v="0"/>
    <x v="742"/>
    <x v="0"/>
    <n v="50.45"/>
    <x v="1"/>
  </r>
  <r>
    <s v="4652-Odevh"/>
    <x v="1"/>
    <x v="0"/>
    <x v="0"/>
    <x v="1"/>
    <x v="3"/>
    <x v="1"/>
    <x v="2"/>
    <x v="2"/>
    <s v="No Internet Service"/>
    <s v="No Internet Service"/>
    <s v="No Internet Service"/>
    <s v="No Internet Service"/>
    <x v="2"/>
    <x v="2"/>
    <x v="2"/>
    <x v="1"/>
    <x v="1"/>
    <x v="338"/>
    <x v="0"/>
    <n v="1088.25"/>
    <x v="0"/>
  </r>
  <r>
    <s v="6510-Upnks"/>
    <x v="0"/>
    <x v="0"/>
    <x v="1"/>
    <x v="0"/>
    <x v="57"/>
    <x v="1"/>
    <x v="2"/>
    <x v="2"/>
    <s v="No Internet Service"/>
    <s v="No Internet Service"/>
    <s v="No Internet Service"/>
    <s v="No Internet Service"/>
    <x v="2"/>
    <x v="2"/>
    <x v="1"/>
    <x v="1"/>
    <x v="3"/>
    <x v="162"/>
    <x v="0"/>
    <n v="615.35"/>
    <x v="0"/>
  </r>
  <r>
    <s v="6718-Bdghg"/>
    <x v="0"/>
    <x v="0"/>
    <x v="0"/>
    <x v="0"/>
    <x v="29"/>
    <x v="1"/>
    <x v="2"/>
    <x v="0"/>
    <s v="No"/>
    <s v="No"/>
    <s v="No"/>
    <s v="Yes"/>
    <x v="1"/>
    <x v="0"/>
    <x v="1"/>
    <x v="0"/>
    <x v="2"/>
    <x v="824"/>
    <x v="1"/>
    <n v="2908.2"/>
    <x v="0"/>
  </r>
  <r>
    <s v="9046-Dqmtp"/>
    <x v="1"/>
    <x v="0"/>
    <x v="1"/>
    <x v="0"/>
    <x v="42"/>
    <x v="1"/>
    <x v="1"/>
    <x v="2"/>
    <s v="No Internet Service"/>
    <s v="No Internet Service"/>
    <s v="No Internet Service"/>
    <s v="No Internet Service"/>
    <x v="2"/>
    <x v="2"/>
    <x v="0"/>
    <x v="1"/>
    <x v="2"/>
    <x v="42"/>
    <x v="0"/>
    <n v="739.9"/>
    <x v="0"/>
  </r>
  <r>
    <s v="6439-Lajxl"/>
    <x v="1"/>
    <x v="0"/>
    <x v="0"/>
    <x v="0"/>
    <x v="34"/>
    <x v="1"/>
    <x v="1"/>
    <x v="0"/>
    <s v="Yes"/>
    <s v="Yes"/>
    <s v="No"/>
    <s v="Yes"/>
    <x v="1"/>
    <x v="0"/>
    <x v="0"/>
    <x v="0"/>
    <x v="1"/>
    <x v="659"/>
    <x v="1"/>
    <n v="593.85"/>
    <x v="0"/>
  </r>
  <r>
    <s v="1571-Savhk"/>
    <x v="1"/>
    <x v="0"/>
    <x v="1"/>
    <x v="0"/>
    <x v="18"/>
    <x v="1"/>
    <x v="2"/>
    <x v="1"/>
    <s v="No"/>
    <s v="No"/>
    <s v="No"/>
    <s v="Yes"/>
    <x v="1"/>
    <x v="1"/>
    <x v="0"/>
    <x v="0"/>
    <x v="1"/>
    <x v="825"/>
    <x v="2"/>
    <n v="1132.75"/>
    <x v="1"/>
  </r>
  <r>
    <s v="9052-Vkduw"/>
    <x v="0"/>
    <x v="1"/>
    <x v="0"/>
    <x v="0"/>
    <x v="45"/>
    <x v="1"/>
    <x v="2"/>
    <x v="1"/>
    <s v="Yes"/>
    <s v="Yes"/>
    <s v="Yes"/>
    <s v="No"/>
    <x v="1"/>
    <x v="1"/>
    <x v="0"/>
    <x v="0"/>
    <x v="3"/>
    <x v="826"/>
    <x v="2"/>
    <n v="7227.45"/>
    <x v="0"/>
  </r>
  <r>
    <s v="9546-Cqjsu"/>
    <x v="0"/>
    <x v="0"/>
    <x v="1"/>
    <x v="0"/>
    <x v="2"/>
    <x v="1"/>
    <x v="2"/>
    <x v="1"/>
    <s v="No"/>
    <s v="No"/>
    <s v="Yes"/>
    <s v="No"/>
    <x v="1"/>
    <x v="0"/>
    <x v="0"/>
    <x v="0"/>
    <x v="0"/>
    <x v="827"/>
    <x v="2"/>
    <n v="193.6"/>
    <x v="1"/>
  </r>
  <r>
    <s v="1666-Jzpzt"/>
    <x v="1"/>
    <x v="0"/>
    <x v="1"/>
    <x v="0"/>
    <x v="23"/>
    <x v="1"/>
    <x v="2"/>
    <x v="0"/>
    <s v="No"/>
    <s v="No"/>
    <s v="No"/>
    <s v="No"/>
    <x v="0"/>
    <x v="0"/>
    <x v="0"/>
    <x v="1"/>
    <x v="1"/>
    <x v="828"/>
    <x v="0"/>
    <n v="1291.3499999999999"/>
    <x v="0"/>
  </r>
  <r>
    <s v="5777-Kjirb"/>
    <x v="0"/>
    <x v="0"/>
    <x v="1"/>
    <x v="0"/>
    <x v="63"/>
    <x v="1"/>
    <x v="1"/>
    <x v="0"/>
    <s v="No"/>
    <s v="No"/>
    <s v="Yes"/>
    <s v="No"/>
    <x v="0"/>
    <x v="0"/>
    <x v="1"/>
    <x v="0"/>
    <x v="1"/>
    <x v="680"/>
    <x v="0"/>
    <n v="2023.55"/>
    <x v="0"/>
  </r>
  <r>
    <s v="0506-Lvngn"/>
    <x v="0"/>
    <x v="1"/>
    <x v="1"/>
    <x v="0"/>
    <x v="24"/>
    <x v="1"/>
    <x v="1"/>
    <x v="1"/>
    <s v="No"/>
    <s v="No"/>
    <s v="Yes"/>
    <s v="No"/>
    <x v="0"/>
    <x v="0"/>
    <x v="0"/>
    <x v="0"/>
    <x v="3"/>
    <x v="258"/>
    <x v="1"/>
    <n v="349.65"/>
    <x v="1"/>
  </r>
  <r>
    <s v="7677-Sjjjk"/>
    <x v="1"/>
    <x v="0"/>
    <x v="0"/>
    <x v="1"/>
    <x v="4"/>
    <x v="1"/>
    <x v="1"/>
    <x v="2"/>
    <s v="No Internet Service"/>
    <s v="No Internet Service"/>
    <s v="No Internet Service"/>
    <s v="No Internet Service"/>
    <x v="2"/>
    <x v="2"/>
    <x v="1"/>
    <x v="1"/>
    <x v="3"/>
    <x v="147"/>
    <x v="0"/>
    <n v="153.94999999999999"/>
    <x v="0"/>
  </r>
  <r>
    <s v="2480-Ejwyp"/>
    <x v="0"/>
    <x v="1"/>
    <x v="0"/>
    <x v="0"/>
    <x v="11"/>
    <x v="1"/>
    <x v="2"/>
    <x v="1"/>
    <s v="No"/>
    <s v="Yes"/>
    <s v="No"/>
    <s v="No"/>
    <x v="1"/>
    <x v="1"/>
    <x v="1"/>
    <x v="0"/>
    <x v="2"/>
    <x v="829"/>
    <x v="2"/>
    <n v="5458.8"/>
    <x v="0"/>
  </r>
  <r>
    <s v="3253-Hkokl"/>
    <x v="0"/>
    <x v="0"/>
    <x v="0"/>
    <x v="1"/>
    <x v="15"/>
    <x v="1"/>
    <x v="1"/>
    <x v="1"/>
    <s v="Yes"/>
    <s v="No"/>
    <s v="Yes"/>
    <s v="No"/>
    <x v="1"/>
    <x v="1"/>
    <x v="1"/>
    <x v="1"/>
    <x v="0"/>
    <x v="442"/>
    <x v="2"/>
    <n v="5244.45"/>
    <x v="0"/>
  </r>
  <r>
    <s v="7055-Hneoj"/>
    <x v="1"/>
    <x v="0"/>
    <x v="0"/>
    <x v="0"/>
    <x v="35"/>
    <x v="1"/>
    <x v="1"/>
    <x v="0"/>
    <s v="No"/>
    <s v="No"/>
    <s v="Yes"/>
    <s v="Yes"/>
    <x v="0"/>
    <x v="0"/>
    <x v="0"/>
    <x v="0"/>
    <x v="1"/>
    <x v="830"/>
    <x v="1"/>
    <n v="154.55000000000001"/>
    <x v="0"/>
  </r>
  <r>
    <s v="5514-Yqent"/>
    <x v="1"/>
    <x v="0"/>
    <x v="1"/>
    <x v="1"/>
    <x v="52"/>
    <x v="1"/>
    <x v="1"/>
    <x v="1"/>
    <s v="Yes"/>
    <s v="Yes"/>
    <s v="Yes"/>
    <s v="Yes"/>
    <x v="1"/>
    <x v="1"/>
    <x v="2"/>
    <x v="0"/>
    <x v="0"/>
    <x v="831"/>
    <x v="2"/>
    <n v="4507.1499999999996"/>
    <x v="0"/>
  </r>
  <r>
    <s v="3211-Aapkx"/>
    <x v="1"/>
    <x v="0"/>
    <x v="1"/>
    <x v="0"/>
    <x v="61"/>
    <x v="1"/>
    <x v="2"/>
    <x v="1"/>
    <s v="No"/>
    <s v="No"/>
    <s v="No"/>
    <s v="Yes"/>
    <x v="1"/>
    <x v="1"/>
    <x v="0"/>
    <x v="0"/>
    <x v="1"/>
    <x v="534"/>
    <x v="2"/>
    <n v="2031.95"/>
    <x v="0"/>
  </r>
  <r>
    <s v="8445-Dnbae"/>
    <x v="1"/>
    <x v="0"/>
    <x v="1"/>
    <x v="1"/>
    <x v="0"/>
    <x v="1"/>
    <x v="2"/>
    <x v="0"/>
    <s v="No"/>
    <s v="No"/>
    <s v="No"/>
    <s v="No"/>
    <x v="0"/>
    <x v="0"/>
    <x v="0"/>
    <x v="0"/>
    <x v="0"/>
    <x v="194"/>
    <x v="0"/>
    <n v="50.05"/>
    <x v="0"/>
  </r>
  <r>
    <s v="2951-Qoqtk"/>
    <x v="1"/>
    <x v="0"/>
    <x v="1"/>
    <x v="1"/>
    <x v="54"/>
    <x v="1"/>
    <x v="2"/>
    <x v="1"/>
    <s v="No"/>
    <s v="No"/>
    <s v="No"/>
    <s v="Yes"/>
    <x v="0"/>
    <x v="0"/>
    <x v="0"/>
    <x v="1"/>
    <x v="3"/>
    <x v="371"/>
    <x v="1"/>
    <n v="332.45"/>
    <x v="1"/>
  </r>
  <r>
    <s v="2958-Nhpps"/>
    <x v="1"/>
    <x v="0"/>
    <x v="1"/>
    <x v="0"/>
    <x v="57"/>
    <x v="1"/>
    <x v="1"/>
    <x v="2"/>
    <s v="No Internet Service"/>
    <s v="No Internet Service"/>
    <s v="No Internet Service"/>
    <s v="No Internet Service"/>
    <x v="2"/>
    <x v="2"/>
    <x v="0"/>
    <x v="1"/>
    <x v="0"/>
    <x v="115"/>
    <x v="0"/>
    <n v="473.9"/>
    <x v="0"/>
  </r>
  <r>
    <s v="6806-Ydeul"/>
    <x v="0"/>
    <x v="1"/>
    <x v="1"/>
    <x v="0"/>
    <x v="53"/>
    <x v="1"/>
    <x v="1"/>
    <x v="2"/>
    <s v="No Internet Service"/>
    <s v="No Internet Service"/>
    <s v="No Internet Service"/>
    <s v="No Internet Service"/>
    <x v="2"/>
    <x v="2"/>
    <x v="0"/>
    <x v="1"/>
    <x v="2"/>
    <x v="488"/>
    <x v="0"/>
    <n v="106.8"/>
    <x v="0"/>
  </r>
  <r>
    <s v="1735-Xmjvh"/>
    <x v="1"/>
    <x v="0"/>
    <x v="0"/>
    <x v="1"/>
    <x v="4"/>
    <x v="1"/>
    <x v="1"/>
    <x v="2"/>
    <s v="No Internet Service"/>
    <s v="No Internet Service"/>
    <s v="No Internet Service"/>
    <s v="No Internet Service"/>
    <x v="2"/>
    <x v="2"/>
    <x v="0"/>
    <x v="0"/>
    <x v="1"/>
    <x v="195"/>
    <x v="0"/>
    <n v="152.6"/>
    <x v="0"/>
  </r>
  <r>
    <s v="6890-Pfrqx"/>
    <x v="1"/>
    <x v="0"/>
    <x v="1"/>
    <x v="0"/>
    <x v="32"/>
    <x v="1"/>
    <x v="2"/>
    <x v="0"/>
    <s v="Yes"/>
    <s v="No"/>
    <s v="Yes"/>
    <s v="No"/>
    <x v="1"/>
    <x v="0"/>
    <x v="0"/>
    <x v="1"/>
    <x v="1"/>
    <x v="51"/>
    <x v="1"/>
    <n v="1199.4000000000001"/>
    <x v="0"/>
  </r>
  <r>
    <s v="0222-Cnvpt"/>
    <x v="1"/>
    <x v="1"/>
    <x v="1"/>
    <x v="0"/>
    <x v="15"/>
    <x v="0"/>
    <x v="0"/>
    <x v="0"/>
    <s v="Yes"/>
    <s v="No"/>
    <s v="No"/>
    <s v="No"/>
    <x v="1"/>
    <x v="1"/>
    <x v="0"/>
    <x v="0"/>
    <x v="3"/>
    <x v="832"/>
    <x v="0"/>
    <n v="2555.0500000000002"/>
    <x v="0"/>
  </r>
  <r>
    <s v="5899-Ouvkv"/>
    <x v="1"/>
    <x v="0"/>
    <x v="1"/>
    <x v="0"/>
    <x v="36"/>
    <x v="1"/>
    <x v="1"/>
    <x v="1"/>
    <s v="No"/>
    <s v="Yes"/>
    <s v="No"/>
    <s v="No"/>
    <x v="1"/>
    <x v="1"/>
    <x v="0"/>
    <x v="0"/>
    <x v="0"/>
    <x v="521"/>
    <x v="2"/>
    <n v="2979.2"/>
    <x v="0"/>
  </r>
  <r>
    <s v="8681-Icons"/>
    <x v="1"/>
    <x v="0"/>
    <x v="0"/>
    <x v="1"/>
    <x v="44"/>
    <x v="1"/>
    <x v="1"/>
    <x v="2"/>
    <s v="No Internet Service"/>
    <s v="No Internet Service"/>
    <s v="No Internet Service"/>
    <s v="No Internet Service"/>
    <x v="2"/>
    <x v="2"/>
    <x v="0"/>
    <x v="0"/>
    <x v="1"/>
    <x v="16"/>
    <x v="0"/>
    <n v="654.85"/>
    <x v="0"/>
  </r>
  <r>
    <s v="1621-Yncjh"/>
    <x v="0"/>
    <x v="0"/>
    <x v="0"/>
    <x v="0"/>
    <x v="51"/>
    <x v="1"/>
    <x v="2"/>
    <x v="1"/>
    <s v="Yes"/>
    <s v="Yes"/>
    <s v="Yes"/>
    <s v="Yes"/>
    <x v="0"/>
    <x v="1"/>
    <x v="2"/>
    <x v="0"/>
    <x v="3"/>
    <x v="833"/>
    <x v="2"/>
    <n v="3834.4"/>
    <x v="0"/>
  </r>
  <r>
    <s v="3473-Xiiit"/>
    <x v="0"/>
    <x v="0"/>
    <x v="0"/>
    <x v="0"/>
    <x v="10"/>
    <x v="1"/>
    <x v="2"/>
    <x v="1"/>
    <s v="No"/>
    <s v="Yes"/>
    <s v="No"/>
    <s v="No"/>
    <x v="1"/>
    <x v="1"/>
    <x v="0"/>
    <x v="0"/>
    <x v="0"/>
    <x v="585"/>
    <x v="2"/>
    <n v="1534.75"/>
    <x v="1"/>
  </r>
  <r>
    <s v="6362-Qhafm"/>
    <x v="1"/>
    <x v="0"/>
    <x v="0"/>
    <x v="0"/>
    <x v="41"/>
    <x v="1"/>
    <x v="2"/>
    <x v="1"/>
    <s v="No"/>
    <s v="No"/>
    <s v="Yes"/>
    <s v="Yes"/>
    <x v="1"/>
    <x v="1"/>
    <x v="1"/>
    <x v="0"/>
    <x v="0"/>
    <x v="834"/>
    <x v="2"/>
    <n v="4586.1499999999996"/>
    <x v="0"/>
  </r>
  <r>
    <s v="7893-Ixhrq"/>
    <x v="1"/>
    <x v="0"/>
    <x v="1"/>
    <x v="0"/>
    <x v="0"/>
    <x v="1"/>
    <x v="1"/>
    <x v="2"/>
    <s v="No Internet Service"/>
    <s v="No Internet Service"/>
    <s v="No Internet Service"/>
    <s v="No Internet Service"/>
    <x v="2"/>
    <x v="2"/>
    <x v="0"/>
    <x v="1"/>
    <x v="0"/>
    <x v="155"/>
    <x v="0"/>
    <n v="20.55"/>
    <x v="1"/>
  </r>
  <r>
    <s v="3070-Bdoqc"/>
    <x v="0"/>
    <x v="0"/>
    <x v="1"/>
    <x v="0"/>
    <x v="31"/>
    <x v="1"/>
    <x v="1"/>
    <x v="1"/>
    <s v="No"/>
    <s v="Yes"/>
    <s v="Yes"/>
    <s v="No"/>
    <x v="1"/>
    <x v="1"/>
    <x v="2"/>
    <x v="0"/>
    <x v="0"/>
    <x v="5"/>
    <x v="2"/>
    <n v="5941.05"/>
    <x v="0"/>
  </r>
  <r>
    <s v="2952-Qayzf"/>
    <x v="1"/>
    <x v="0"/>
    <x v="1"/>
    <x v="0"/>
    <x v="24"/>
    <x v="1"/>
    <x v="2"/>
    <x v="1"/>
    <s v="No"/>
    <s v="Yes"/>
    <s v="Yes"/>
    <s v="No"/>
    <x v="0"/>
    <x v="0"/>
    <x v="0"/>
    <x v="0"/>
    <x v="0"/>
    <x v="198"/>
    <x v="2"/>
    <n v="424.15"/>
    <x v="1"/>
  </r>
  <r>
    <s v="6234-Pfpxl"/>
    <x v="1"/>
    <x v="0"/>
    <x v="0"/>
    <x v="0"/>
    <x v="5"/>
    <x v="1"/>
    <x v="2"/>
    <x v="1"/>
    <s v="Yes"/>
    <s v="No"/>
    <s v="No"/>
    <s v="Yes"/>
    <x v="1"/>
    <x v="0"/>
    <x v="0"/>
    <x v="1"/>
    <x v="3"/>
    <x v="662"/>
    <x v="2"/>
    <n v="2234.9499999999998"/>
    <x v="0"/>
  </r>
  <r>
    <s v="9824-Qcjpk"/>
    <x v="1"/>
    <x v="0"/>
    <x v="0"/>
    <x v="0"/>
    <x v="51"/>
    <x v="1"/>
    <x v="1"/>
    <x v="2"/>
    <s v="No Internet Service"/>
    <s v="No Internet Service"/>
    <s v="No Internet Service"/>
    <s v="No Internet Service"/>
    <x v="2"/>
    <x v="2"/>
    <x v="1"/>
    <x v="1"/>
    <x v="1"/>
    <x v="187"/>
    <x v="0"/>
    <n v="666.75"/>
    <x v="0"/>
  </r>
  <r>
    <s v="4763-Pgdpo"/>
    <x v="0"/>
    <x v="0"/>
    <x v="1"/>
    <x v="0"/>
    <x v="54"/>
    <x v="1"/>
    <x v="1"/>
    <x v="1"/>
    <s v="No"/>
    <s v="No"/>
    <s v="No"/>
    <s v="No"/>
    <x v="0"/>
    <x v="0"/>
    <x v="0"/>
    <x v="1"/>
    <x v="0"/>
    <x v="213"/>
    <x v="1"/>
    <n v="281"/>
    <x v="1"/>
  </r>
  <r>
    <s v="4283-Ivyci"/>
    <x v="1"/>
    <x v="0"/>
    <x v="1"/>
    <x v="0"/>
    <x v="34"/>
    <x v="1"/>
    <x v="1"/>
    <x v="0"/>
    <s v="Yes"/>
    <s v="No"/>
    <s v="No"/>
    <s v="Yes"/>
    <x v="0"/>
    <x v="1"/>
    <x v="0"/>
    <x v="1"/>
    <x v="1"/>
    <x v="235"/>
    <x v="1"/>
    <n v="547.79999999999995"/>
    <x v="0"/>
  </r>
  <r>
    <s v="1866-Obpnr"/>
    <x v="1"/>
    <x v="0"/>
    <x v="0"/>
    <x v="1"/>
    <x v="0"/>
    <x v="1"/>
    <x v="1"/>
    <x v="1"/>
    <s v="No"/>
    <s v="Yes"/>
    <s v="No"/>
    <s v="No"/>
    <x v="0"/>
    <x v="0"/>
    <x v="0"/>
    <x v="1"/>
    <x v="3"/>
    <x v="484"/>
    <x v="1"/>
    <n v="74.599999999999994"/>
    <x v="0"/>
  </r>
  <r>
    <s v="8205-Mqugy"/>
    <x v="1"/>
    <x v="0"/>
    <x v="0"/>
    <x v="1"/>
    <x v="18"/>
    <x v="1"/>
    <x v="1"/>
    <x v="0"/>
    <s v="Yes"/>
    <s v="No"/>
    <s v="No"/>
    <s v="No"/>
    <x v="0"/>
    <x v="0"/>
    <x v="0"/>
    <x v="0"/>
    <x v="0"/>
    <x v="835"/>
    <x v="0"/>
    <n v="571.15"/>
    <x v="0"/>
  </r>
  <r>
    <s v="8970-Anwxo"/>
    <x v="0"/>
    <x v="0"/>
    <x v="1"/>
    <x v="0"/>
    <x v="57"/>
    <x v="1"/>
    <x v="2"/>
    <x v="0"/>
    <s v="No"/>
    <s v="No"/>
    <s v="No"/>
    <s v="Yes"/>
    <x v="1"/>
    <x v="1"/>
    <x v="1"/>
    <x v="0"/>
    <x v="1"/>
    <x v="836"/>
    <x v="1"/>
    <n v="1756.6"/>
    <x v="0"/>
  </r>
  <r>
    <s v="9480-Bqjei"/>
    <x v="1"/>
    <x v="0"/>
    <x v="1"/>
    <x v="0"/>
    <x v="8"/>
    <x v="1"/>
    <x v="2"/>
    <x v="1"/>
    <s v="Yes"/>
    <s v="Yes"/>
    <s v="No"/>
    <s v="No"/>
    <x v="0"/>
    <x v="1"/>
    <x v="1"/>
    <x v="0"/>
    <x v="2"/>
    <x v="837"/>
    <x v="2"/>
    <n v="5731.45"/>
    <x v="0"/>
  </r>
  <r>
    <s v="5394-Svgjv"/>
    <x v="1"/>
    <x v="0"/>
    <x v="1"/>
    <x v="0"/>
    <x v="50"/>
    <x v="1"/>
    <x v="2"/>
    <x v="1"/>
    <s v="No"/>
    <s v="No"/>
    <s v="No"/>
    <s v="Yes"/>
    <x v="1"/>
    <x v="1"/>
    <x v="0"/>
    <x v="1"/>
    <x v="2"/>
    <x v="302"/>
    <x v="2"/>
    <n v="3475.55"/>
    <x v="1"/>
  </r>
  <r>
    <s v="6979-Tndeu"/>
    <x v="0"/>
    <x v="0"/>
    <x v="1"/>
    <x v="0"/>
    <x v="4"/>
    <x v="1"/>
    <x v="1"/>
    <x v="2"/>
    <s v="No Internet Service"/>
    <s v="No Internet Service"/>
    <s v="No Internet Service"/>
    <s v="No Internet Service"/>
    <x v="2"/>
    <x v="2"/>
    <x v="0"/>
    <x v="1"/>
    <x v="1"/>
    <x v="279"/>
    <x v="0"/>
    <n v="156.85"/>
    <x v="0"/>
  </r>
  <r>
    <s v="9777-Wjjpr"/>
    <x v="1"/>
    <x v="0"/>
    <x v="0"/>
    <x v="0"/>
    <x v="36"/>
    <x v="1"/>
    <x v="2"/>
    <x v="1"/>
    <s v="No"/>
    <s v="No"/>
    <s v="Yes"/>
    <s v="No"/>
    <x v="1"/>
    <x v="0"/>
    <x v="0"/>
    <x v="1"/>
    <x v="3"/>
    <x v="838"/>
    <x v="2"/>
    <n v="2683.2"/>
    <x v="0"/>
  </r>
  <r>
    <s v="9283-Lzqoh"/>
    <x v="1"/>
    <x v="0"/>
    <x v="0"/>
    <x v="1"/>
    <x v="9"/>
    <x v="1"/>
    <x v="2"/>
    <x v="1"/>
    <s v="No"/>
    <s v="No"/>
    <s v="No"/>
    <s v="No"/>
    <x v="0"/>
    <x v="0"/>
    <x v="0"/>
    <x v="0"/>
    <x v="3"/>
    <x v="113"/>
    <x v="1"/>
    <n v="896.75"/>
    <x v="1"/>
  </r>
  <r>
    <s v="7079-Qrcbc"/>
    <x v="0"/>
    <x v="0"/>
    <x v="1"/>
    <x v="0"/>
    <x v="65"/>
    <x v="1"/>
    <x v="2"/>
    <x v="1"/>
    <s v="No"/>
    <s v="No"/>
    <s v="Yes"/>
    <s v="No"/>
    <x v="1"/>
    <x v="1"/>
    <x v="0"/>
    <x v="0"/>
    <x v="0"/>
    <x v="839"/>
    <x v="2"/>
    <n v="2407.3000000000002"/>
    <x v="1"/>
  </r>
  <r>
    <s v="9495-Sklkd"/>
    <x v="1"/>
    <x v="0"/>
    <x v="0"/>
    <x v="1"/>
    <x v="3"/>
    <x v="1"/>
    <x v="2"/>
    <x v="1"/>
    <s v="No"/>
    <s v="Yes"/>
    <s v="Yes"/>
    <s v="No"/>
    <x v="0"/>
    <x v="1"/>
    <x v="0"/>
    <x v="0"/>
    <x v="2"/>
    <x v="840"/>
    <x v="2"/>
    <n v="4456.6499999999996"/>
    <x v="0"/>
  </r>
  <r>
    <s v="6048-Uwkal"/>
    <x v="0"/>
    <x v="1"/>
    <x v="0"/>
    <x v="0"/>
    <x v="14"/>
    <x v="1"/>
    <x v="2"/>
    <x v="1"/>
    <s v="No"/>
    <s v="Yes"/>
    <s v="No"/>
    <s v="Yes"/>
    <x v="1"/>
    <x v="1"/>
    <x v="2"/>
    <x v="1"/>
    <x v="3"/>
    <x v="409"/>
    <x v="2"/>
    <n v="6998.95"/>
    <x v="0"/>
  </r>
  <r>
    <s v="5067-Dgxll"/>
    <x v="1"/>
    <x v="0"/>
    <x v="1"/>
    <x v="0"/>
    <x v="2"/>
    <x v="1"/>
    <x v="1"/>
    <x v="2"/>
    <s v="No Internet Service"/>
    <s v="No Internet Service"/>
    <s v="No Internet Service"/>
    <s v="No Internet Service"/>
    <x v="2"/>
    <x v="2"/>
    <x v="0"/>
    <x v="1"/>
    <x v="1"/>
    <x v="202"/>
    <x v="0"/>
    <n v="36.799999999999997"/>
    <x v="0"/>
  </r>
  <r>
    <s v="5469-Ctcwn"/>
    <x v="1"/>
    <x v="0"/>
    <x v="0"/>
    <x v="1"/>
    <x v="59"/>
    <x v="1"/>
    <x v="2"/>
    <x v="1"/>
    <s v="Yes"/>
    <s v="Yes"/>
    <s v="No"/>
    <s v="No"/>
    <x v="1"/>
    <x v="1"/>
    <x v="1"/>
    <x v="0"/>
    <x v="0"/>
    <x v="841"/>
    <x v="2"/>
    <n v="6547.7"/>
    <x v="1"/>
  </r>
  <r>
    <s v="9851-Qxeeq"/>
    <x v="1"/>
    <x v="0"/>
    <x v="1"/>
    <x v="0"/>
    <x v="52"/>
    <x v="1"/>
    <x v="2"/>
    <x v="1"/>
    <s v="No"/>
    <s v="Yes"/>
    <s v="Yes"/>
    <s v="No"/>
    <x v="1"/>
    <x v="1"/>
    <x v="0"/>
    <x v="0"/>
    <x v="0"/>
    <x v="842"/>
    <x v="2"/>
    <n v="4346.3999999999996"/>
    <x v="1"/>
  </r>
  <r>
    <s v="6281-Fkews"/>
    <x v="0"/>
    <x v="0"/>
    <x v="1"/>
    <x v="0"/>
    <x v="66"/>
    <x v="0"/>
    <x v="0"/>
    <x v="0"/>
    <s v="No"/>
    <s v="No"/>
    <s v="Yes"/>
    <s v="No"/>
    <x v="1"/>
    <x v="1"/>
    <x v="1"/>
    <x v="0"/>
    <x v="0"/>
    <x v="65"/>
    <x v="0"/>
    <n v="2265"/>
    <x v="0"/>
  </r>
  <r>
    <s v="8898-Kascd"/>
    <x v="1"/>
    <x v="0"/>
    <x v="1"/>
    <x v="0"/>
    <x v="72"/>
    <x v="0"/>
    <x v="0"/>
    <x v="0"/>
    <s v="No"/>
    <s v="No"/>
    <s v="Yes"/>
    <s v="Yes"/>
    <x v="0"/>
    <x v="0"/>
    <x v="1"/>
    <x v="1"/>
    <x v="1"/>
    <x v="717"/>
    <x v="0"/>
    <n v="1309.1500000000001"/>
    <x v="0"/>
  </r>
  <r>
    <s v="9242-Tkfsv"/>
    <x v="1"/>
    <x v="0"/>
    <x v="0"/>
    <x v="1"/>
    <x v="21"/>
    <x v="0"/>
    <x v="0"/>
    <x v="0"/>
    <s v="Yes"/>
    <s v="Yes"/>
    <s v="Yes"/>
    <s v="Yes"/>
    <x v="1"/>
    <x v="1"/>
    <x v="2"/>
    <x v="0"/>
    <x v="3"/>
    <x v="843"/>
    <x v="1"/>
    <n v="4754.3"/>
    <x v="0"/>
  </r>
  <r>
    <s v="9290-Shcmb"/>
    <x v="0"/>
    <x v="1"/>
    <x v="1"/>
    <x v="0"/>
    <x v="9"/>
    <x v="1"/>
    <x v="1"/>
    <x v="1"/>
    <s v="No"/>
    <s v="No"/>
    <s v="Yes"/>
    <s v="No"/>
    <x v="1"/>
    <x v="1"/>
    <x v="0"/>
    <x v="0"/>
    <x v="0"/>
    <x v="844"/>
    <x v="2"/>
    <n v="1235.55"/>
    <x v="0"/>
  </r>
  <r>
    <s v="0743-Hnpfg"/>
    <x v="0"/>
    <x v="0"/>
    <x v="0"/>
    <x v="1"/>
    <x v="69"/>
    <x v="1"/>
    <x v="1"/>
    <x v="0"/>
    <s v="Yes"/>
    <s v="Yes"/>
    <s v="No"/>
    <s v="Yes"/>
    <x v="0"/>
    <x v="1"/>
    <x v="1"/>
    <x v="0"/>
    <x v="3"/>
    <x v="366"/>
    <x v="1"/>
    <n v="3562.5"/>
    <x v="0"/>
  </r>
  <r>
    <s v="2277-Bkjkn"/>
    <x v="0"/>
    <x v="1"/>
    <x v="0"/>
    <x v="0"/>
    <x v="16"/>
    <x v="1"/>
    <x v="1"/>
    <x v="1"/>
    <s v="No"/>
    <s v="Yes"/>
    <s v="Yes"/>
    <s v="No"/>
    <x v="1"/>
    <x v="1"/>
    <x v="2"/>
    <x v="0"/>
    <x v="0"/>
    <x v="845"/>
    <x v="2"/>
    <n v="7213.75"/>
    <x v="0"/>
  </r>
  <r>
    <s v="9809-Imgcq"/>
    <x v="1"/>
    <x v="1"/>
    <x v="1"/>
    <x v="0"/>
    <x v="5"/>
    <x v="1"/>
    <x v="2"/>
    <x v="1"/>
    <s v="No"/>
    <s v="No"/>
    <s v="No"/>
    <s v="No"/>
    <x v="1"/>
    <x v="1"/>
    <x v="0"/>
    <x v="0"/>
    <x v="0"/>
    <x v="846"/>
    <x v="2"/>
    <n v="2082.9499999999998"/>
    <x v="1"/>
  </r>
  <r>
    <s v="5208-Hfsbt"/>
    <x v="0"/>
    <x v="0"/>
    <x v="1"/>
    <x v="0"/>
    <x v="2"/>
    <x v="1"/>
    <x v="1"/>
    <x v="0"/>
    <s v="No"/>
    <s v="Yes"/>
    <s v="No"/>
    <s v="Yes"/>
    <x v="0"/>
    <x v="0"/>
    <x v="0"/>
    <x v="0"/>
    <x v="3"/>
    <x v="357"/>
    <x v="1"/>
    <n v="102.75"/>
    <x v="1"/>
  </r>
  <r>
    <s v="5035-Pgzxh"/>
    <x v="0"/>
    <x v="0"/>
    <x v="1"/>
    <x v="0"/>
    <x v="39"/>
    <x v="1"/>
    <x v="2"/>
    <x v="1"/>
    <s v="No"/>
    <s v="Yes"/>
    <s v="Yes"/>
    <s v="No"/>
    <x v="1"/>
    <x v="1"/>
    <x v="1"/>
    <x v="0"/>
    <x v="0"/>
    <x v="847"/>
    <x v="2"/>
    <n v="5914.4"/>
    <x v="0"/>
  </r>
  <r>
    <s v="8695-Wdyea"/>
    <x v="1"/>
    <x v="0"/>
    <x v="1"/>
    <x v="0"/>
    <x v="0"/>
    <x v="1"/>
    <x v="1"/>
    <x v="0"/>
    <s v="Yes"/>
    <s v="No"/>
    <s v="No"/>
    <s v="No"/>
    <x v="0"/>
    <x v="0"/>
    <x v="0"/>
    <x v="1"/>
    <x v="1"/>
    <x v="766"/>
    <x v="1"/>
    <n v="51.25"/>
    <x v="0"/>
  </r>
  <r>
    <s v="6543-Jxsoo"/>
    <x v="0"/>
    <x v="0"/>
    <x v="0"/>
    <x v="1"/>
    <x v="57"/>
    <x v="1"/>
    <x v="1"/>
    <x v="0"/>
    <s v="Yes"/>
    <s v="Yes"/>
    <s v="No"/>
    <s v="Yes"/>
    <x v="0"/>
    <x v="0"/>
    <x v="1"/>
    <x v="0"/>
    <x v="1"/>
    <x v="848"/>
    <x v="1"/>
    <n v="1282.8499999999999"/>
    <x v="0"/>
  </r>
  <r>
    <s v="8016-Zmgmo"/>
    <x v="0"/>
    <x v="1"/>
    <x v="0"/>
    <x v="0"/>
    <x v="33"/>
    <x v="1"/>
    <x v="2"/>
    <x v="0"/>
    <s v="No"/>
    <s v="Yes"/>
    <s v="Yes"/>
    <s v="No"/>
    <x v="1"/>
    <x v="0"/>
    <x v="1"/>
    <x v="0"/>
    <x v="2"/>
    <x v="439"/>
    <x v="1"/>
    <n v="4738.8500000000004"/>
    <x v="0"/>
  </r>
  <r>
    <s v="8605-Ituld"/>
    <x v="0"/>
    <x v="0"/>
    <x v="1"/>
    <x v="0"/>
    <x v="0"/>
    <x v="1"/>
    <x v="1"/>
    <x v="2"/>
    <s v="No Internet Service"/>
    <s v="No Internet Service"/>
    <s v="No Internet Service"/>
    <s v="No Internet Service"/>
    <x v="2"/>
    <x v="2"/>
    <x v="0"/>
    <x v="1"/>
    <x v="1"/>
    <x v="425"/>
    <x v="0"/>
    <n v="19.55"/>
    <x v="0"/>
  </r>
  <r>
    <s v="3254-Yrilk"/>
    <x v="1"/>
    <x v="1"/>
    <x v="1"/>
    <x v="0"/>
    <x v="67"/>
    <x v="1"/>
    <x v="2"/>
    <x v="1"/>
    <s v="No"/>
    <s v="Yes"/>
    <s v="No"/>
    <s v="No"/>
    <x v="1"/>
    <x v="0"/>
    <x v="0"/>
    <x v="0"/>
    <x v="0"/>
    <x v="771"/>
    <x v="2"/>
    <n v="1775.8"/>
    <x v="1"/>
  </r>
  <r>
    <s v="6416-Yjttb"/>
    <x v="1"/>
    <x v="0"/>
    <x v="1"/>
    <x v="0"/>
    <x v="26"/>
    <x v="1"/>
    <x v="1"/>
    <x v="1"/>
    <s v="Yes"/>
    <s v="No"/>
    <s v="Yes"/>
    <s v="No"/>
    <x v="0"/>
    <x v="0"/>
    <x v="0"/>
    <x v="0"/>
    <x v="2"/>
    <x v="849"/>
    <x v="1"/>
    <n v="795.65"/>
    <x v="0"/>
  </r>
  <r>
    <s v="2667-Wylwj"/>
    <x v="0"/>
    <x v="0"/>
    <x v="0"/>
    <x v="1"/>
    <x v="4"/>
    <x v="1"/>
    <x v="1"/>
    <x v="2"/>
    <s v="No Internet Service"/>
    <s v="No Internet Service"/>
    <s v="No Internet Service"/>
    <s v="No Internet Service"/>
    <x v="2"/>
    <x v="2"/>
    <x v="1"/>
    <x v="0"/>
    <x v="1"/>
    <x v="119"/>
    <x v="0"/>
    <n v="145"/>
    <x v="1"/>
  </r>
  <r>
    <s v="4472-Vesgy"/>
    <x v="0"/>
    <x v="0"/>
    <x v="0"/>
    <x v="1"/>
    <x v="15"/>
    <x v="1"/>
    <x v="2"/>
    <x v="1"/>
    <s v="Yes"/>
    <s v="Yes"/>
    <s v="Yes"/>
    <s v="No"/>
    <x v="0"/>
    <x v="1"/>
    <x v="0"/>
    <x v="1"/>
    <x v="2"/>
    <x v="850"/>
    <x v="2"/>
    <n v="4993.3999999999996"/>
    <x v="0"/>
  </r>
  <r>
    <s v="3195-Tqdzx"/>
    <x v="1"/>
    <x v="0"/>
    <x v="1"/>
    <x v="0"/>
    <x v="35"/>
    <x v="1"/>
    <x v="1"/>
    <x v="2"/>
    <s v="No Internet Service"/>
    <s v="No Internet Service"/>
    <s v="No Internet Service"/>
    <s v="No Internet Service"/>
    <x v="2"/>
    <x v="2"/>
    <x v="0"/>
    <x v="0"/>
    <x v="0"/>
    <x v="202"/>
    <x v="0"/>
    <n v="61.45"/>
    <x v="0"/>
  </r>
  <r>
    <s v="3128-Yovtd"/>
    <x v="0"/>
    <x v="0"/>
    <x v="0"/>
    <x v="1"/>
    <x v="69"/>
    <x v="1"/>
    <x v="1"/>
    <x v="1"/>
    <s v="Yes"/>
    <s v="Yes"/>
    <s v="No"/>
    <s v="No"/>
    <x v="0"/>
    <x v="0"/>
    <x v="0"/>
    <x v="0"/>
    <x v="2"/>
    <x v="574"/>
    <x v="1"/>
    <n v="4018.55"/>
    <x v="0"/>
  </r>
  <r>
    <s v="0529-Onker"/>
    <x v="1"/>
    <x v="1"/>
    <x v="1"/>
    <x v="0"/>
    <x v="30"/>
    <x v="1"/>
    <x v="2"/>
    <x v="1"/>
    <s v="No"/>
    <s v="No"/>
    <s v="No"/>
    <s v="No"/>
    <x v="0"/>
    <x v="0"/>
    <x v="0"/>
    <x v="1"/>
    <x v="0"/>
    <x v="564"/>
    <x v="1"/>
    <n v="1146.6500000000001"/>
    <x v="1"/>
  </r>
  <r>
    <s v="1728-Cxqbe"/>
    <x v="1"/>
    <x v="1"/>
    <x v="0"/>
    <x v="0"/>
    <x v="38"/>
    <x v="1"/>
    <x v="2"/>
    <x v="1"/>
    <s v="No"/>
    <s v="Yes"/>
    <s v="Yes"/>
    <s v="No"/>
    <x v="0"/>
    <x v="1"/>
    <x v="0"/>
    <x v="0"/>
    <x v="0"/>
    <x v="745"/>
    <x v="2"/>
    <n v="6081.4"/>
    <x v="0"/>
  </r>
  <r>
    <s v="7041-Txqjh"/>
    <x v="0"/>
    <x v="0"/>
    <x v="1"/>
    <x v="0"/>
    <x v="50"/>
    <x v="0"/>
    <x v="0"/>
    <x v="0"/>
    <s v="No"/>
    <s v="No"/>
    <s v="Yes"/>
    <s v="No"/>
    <x v="0"/>
    <x v="1"/>
    <x v="0"/>
    <x v="0"/>
    <x v="3"/>
    <x v="214"/>
    <x v="0"/>
    <n v="1478.85"/>
    <x v="0"/>
  </r>
  <r>
    <s v="5014-Gsouq"/>
    <x v="1"/>
    <x v="0"/>
    <x v="1"/>
    <x v="0"/>
    <x v="9"/>
    <x v="1"/>
    <x v="1"/>
    <x v="2"/>
    <s v="No Internet Service"/>
    <s v="No Internet Service"/>
    <s v="No Internet Service"/>
    <s v="No Internet Service"/>
    <x v="2"/>
    <x v="2"/>
    <x v="2"/>
    <x v="1"/>
    <x v="1"/>
    <x v="81"/>
    <x v="0"/>
    <n v="243.65"/>
    <x v="0"/>
  </r>
  <r>
    <s v="5724-Bidbu"/>
    <x v="1"/>
    <x v="0"/>
    <x v="0"/>
    <x v="0"/>
    <x v="12"/>
    <x v="1"/>
    <x v="2"/>
    <x v="0"/>
    <s v="Yes"/>
    <s v="No"/>
    <s v="No"/>
    <s v="No"/>
    <x v="0"/>
    <x v="0"/>
    <x v="1"/>
    <x v="0"/>
    <x v="0"/>
    <x v="851"/>
    <x v="1"/>
    <n v="2633.95"/>
    <x v="0"/>
  </r>
  <r>
    <s v="0481-Sumcb"/>
    <x v="0"/>
    <x v="1"/>
    <x v="1"/>
    <x v="0"/>
    <x v="3"/>
    <x v="1"/>
    <x v="2"/>
    <x v="1"/>
    <s v="No"/>
    <s v="No"/>
    <s v="Yes"/>
    <s v="No"/>
    <x v="1"/>
    <x v="1"/>
    <x v="1"/>
    <x v="0"/>
    <x v="2"/>
    <x v="852"/>
    <x v="2"/>
    <n v="4735.3500000000004"/>
    <x v="0"/>
  </r>
  <r>
    <s v="1769-Gruik"/>
    <x v="0"/>
    <x v="0"/>
    <x v="1"/>
    <x v="0"/>
    <x v="32"/>
    <x v="1"/>
    <x v="1"/>
    <x v="1"/>
    <s v="No"/>
    <s v="No"/>
    <s v="No"/>
    <s v="No"/>
    <x v="0"/>
    <x v="0"/>
    <x v="0"/>
    <x v="0"/>
    <x v="0"/>
    <x v="502"/>
    <x v="1"/>
    <n v="1247.75"/>
    <x v="0"/>
  </r>
  <r>
    <s v="5240-Ijoqt"/>
    <x v="1"/>
    <x v="1"/>
    <x v="1"/>
    <x v="0"/>
    <x v="0"/>
    <x v="1"/>
    <x v="2"/>
    <x v="1"/>
    <s v="No"/>
    <s v="No"/>
    <s v="No"/>
    <s v="No"/>
    <x v="0"/>
    <x v="0"/>
    <x v="0"/>
    <x v="0"/>
    <x v="0"/>
    <x v="84"/>
    <x v="1"/>
    <n v="74.7"/>
    <x v="1"/>
  </r>
  <r>
    <s v="8819-Wfggj"/>
    <x v="1"/>
    <x v="0"/>
    <x v="0"/>
    <x v="0"/>
    <x v="47"/>
    <x v="0"/>
    <x v="0"/>
    <x v="0"/>
    <s v="Yes"/>
    <s v="No"/>
    <s v="Yes"/>
    <s v="No"/>
    <x v="1"/>
    <x v="1"/>
    <x v="2"/>
    <x v="0"/>
    <x v="2"/>
    <x v="298"/>
    <x v="1"/>
    <n v="3794.5"/>
    <x v="0"/>
  </r>
  <r>
    <s v="7427-Aufpy"/>
    <x v="1"/>
    <x v="0"/>
    <x v="1"/>
    <x v="0"/>
    <x v="68"/>
    <x v="1"/>
    <x v="1"/>
    <x v="2"/>
    <s v="No Internet Service"/>
    <s v="No Internet Service"/>
    <s v="No Internet Service"/>
    <s v="No Internet Service"/>
    <x v="2"/>
    <x v="2"/>
    <x v="2"/>
    <x v="1"/>
    <x v="3"/>
    <x v="165"/>
    <x v="0"/>
    <n v="1008.7"/>
    <x v="0"/>
  </r>
  <r>
    <s v="2811-Povex"/>
    <x v="0"/>
    <x v="1"/>
    <x v="0"/>
    <x v="1"/>
    <x v="57"/>
    <x v="1"/>
    <x v="1"/>
    <x v="1"/>
    <s v="No"/>
    <s v="Yes"/>
    <s v="Yes"/>
    <s v="No"/>
    <x v="0"/>
    <x v="1"/>
    <x v="0"/>
    <x v="0"/>
    <x v="2"/>
    <x v="853"/>
    <x v="2"/>
    <n v="2130.5500000000002"/>
    <x v="0"/>
  </r>
  <r>
    <s v="1092-Ganhu"/>
    <x v="1"/>
    <x v="0"/>
    <x v="1"/>
    <x v="0"/>
    <x v="22"/>
    <x v="1"/>
    <x v="1"/>
    <x v="1"/>
    <s v="No"/>
    <s v="No"/>
    <s v="Yes"/>
    <s v="No"/>
    <x v="0"/>
    <x v="0"/>
    <x v="0"/>
    <x v="0"/>
    <x v="0"/>
    <x v="854"/>
    <x v="1"/>
    <n v="1313.55"/>
    <x v="1"/>
  </r>
  <r>
    <s v="7898-Pdwqe"/>
    <x v="1"/>
    <x v="0"/>
    <x v="0"/>
    <x v="0"/>
    <x v="16"/>
    <x v="1"/>
    <x v="2"/>
    <x v="0"/>
    <s v="Yes"/>
    <s v="Yes"/>
    <s v="Yes"/>
    <s v="Yes"/>
    <x v="0"/>
    <x v="1"/>
    <x v="2"/>
    <x v="1"/>
    <x v="3"/>
    <x v="361"/>
    <x v="1"/>
    <n v="5727.15"/>
    <x v="0"/>
  </r>
  <r>
    <s v="9972-Ewrjs"/>
    <x v="0"/>
    <x v="0"/>
    <x v="0"/>
    <x v="1"/>
    <x v="56"/>
    <x v="1"/>
    <x v="1"/>
    <x v="2"/>
    <s v="No Internet Service"/>
    <s v="No Internet Service"/>
    <s v="No Internet Service"/>
    <s v="No Internet Service"/>
    <x v="2"/>
    <x v="2"/>
    <x v="2"/>
    <x v="0"/>
    <x v="2"/>
    <x v="261"/>
    <x v="0"/>
    <n v="1372.9"/>
    <x v="0"/>
  </r>
  <r>
    <s v="9314-Ijwsq"/>
    <x v="0"/>
    <x v="0"/>
    <x v="0"/>
    <x v="1"/>
    <x v="60"/>
    <x v="1"/>
    <x v="2"/>
    <x v="1"/>
    <s v="No"/>
    <s v="No"/>
    <s v="No"/>
    <s v="No"/>
    <x v="1"/>
    <x v="0"/>
    <x v="0"/>
    <x v="0"/>
    <x v="0"/>
    <x v="295"/>
    <x v="2"/>
    <n v="1203.9000000000001"/>
    <x v="0"/>
  </r>
  <r>
    <s v="0661-Xeyan"/>
    <x v="0"/>
    <x v="1"/>
    <x v="1"/>
    <x v="0"/>
    <x v="0"/>
    <x v="0"/>
    <x v="0"/>
    <x v="0"/>
    <s v="No"/>
    <s v="No"/>
    <s v="No"/>
    <s v="No"/>
    <x v="0"/>
    <x v="0"/>
    <x v="0"/>
    <x v="0"/>
    <x v="1"/>
    <x v="577"/>
    <x v="0"/>
    <n v="25.8"/>
    <x v="1"/>
  </r>
  <r>
    <s v="5799-Jrczo"/>
    <x v="0"/>
    <x v="0"/>
    <x v="1"/>
    <x v="1"/>
    <x v="28"/>
    <x v="1"/>
    <x v="1"/>
    <x v="2"/>
    <s v="No Internet Service"/>
    <s v="No Internet Service"/>
    <s v="No Internet Service"/>
    <s v="No Internet Service"/>
    <x v="2"/>
    <x v="2"/>
    <x v="2"/>
    <x v="1"/>
    <x v="3"/>
    <x v="488"/>
    <x v="0"/>
    <n v="1215.0999999999999"/>
    <x v="0"/>
  </r>
  <r>
    <s v="1921-Kysay"/>
    <x v="0"/>
    <x v="0"/>
    <x v="1"/>
    <x v="0"/>
    <x v="52"/>
    <x v="1"/>
    <x v="2"/>
    <x v="0"/>
    <s v="No"/>
    <s v="No"/>
    <s v="Yes"/>
    <s v="Yes"/>
    <x v="0"/>
    <x v="1"/>
    <x v="1"/>
    <x v="0"/>
    <x v="0"/>
    <x v="855"/>
    <x v="1"/>
    <n v="2877.05"/>
    <x v="0"/>
  </r>
  <r>
    <s v="6198-Rtpmf"/>
    <x v="0"/>
    <x v="0"/>
    <x v="0"/>
    <x v="0"/>
    <x v="22"/>
    <x v="1"/>
    <x v="2"/>
    <x v="1"/>
    <s v="No"/>
    <s v="No"/>
    <s v="No"/>
    <s v="No"/>
    <x v="1"/>
    <x v="1"/>
    <x v="0"/>
    <x v="1"/>
    <x v="0"/>
    <x v="856"/>
    <x v="2"/>
    <n v="1579.7"/>
    <x v="0"/>
  </r>
  <r>
    <s v="2924-Khuvi"/>
    <x v="1"/>
    <x v="0"/>
    <x v="0"/>
    <x v="0"/>
    <x v="39"/>
    <x v="1"/>
    <x v="2"/>
    <x v="1"/>
    <s v="Yes"/>
    <s v="No"/>
    <s v="No"/>
    <s v="No"/>
    <x v="1"/>
    <x v="1"/>
    <x v="1"/>
    <x v="0"/>
    <x v="0"/>
    <x v="346"/>
    <x v="2"/>
    <n v="5514.95"/>
    <x v="0"/>
  </r>
  <r>
    <s v="1925-Gmvbw"/>
    <x v="0"/>
    <x v="0"/>
    <x v="1"/>
    <x v="0"/>
    <x v="24"/>
    <x v="1"/>
    <x v="1"/>
    <x v="2"/>
    <s v="No Internet Service"/>
    <s v="No Internet Service"/>
    <s v="No Internet Service"/>
    <s v="No Internet Service"/>
    <x v="2"/>
    <x v="2"/>
    <x v="0"/>
    <x v="1"/>
    <x v="3"/>
    <x v="155"/>
    <x v="0"/>
    <n v="96.1"/>
    <x v="0"/>
  </r>
  <r>
    <s v="7881-Evuad"/>
    <x v="0"/>
    <x v="0"/>
    <x v="1"/>
    <x v="0"/>
    <x v="2"/>
    <x v="0"/>
    <x v="0"/>
    <x v="0"/>
    <s v="Yes"/>
    <s v="Yes"/>
    <s v="No"/>
    <s v="No"/>
    <x v="0"/>
    <x v="1"/>
    <x v="0"/>
    <x v="0"/>
    <x v="0"/>
    <x v="857"/>
    <x v="0"/>
    <n v="72.400000000000006"/>
    <x v="1"/>
  </r>
  <r>
    <s v="6184-Dyuob"/>
    <x v="0"/>
    <x v="0"/>
    <x v="0"/>
    <x v="0"/>
    <x v="35"/>
    <x v="1"/>
    <x v="1"/>
    <x v="2"/>
    <s v="No Internet Service"/>
    <s v="No Internet Service"/>
    <s v="No Internet Service"/>
    <s v="No Internet Service"/>
    <x v="2"/>
    <x v="2"/>
    <x v="0"/>
    <x v="0"/>
    <x v="1"/>
    <x v="127"/>
    <x v="0"/>
    <n v="55.25"/>
    <x v="0"/>
  </r>
  <r>
    <s v="9207-Zpanb"/>
    <x v="1"/>
    <x v="0"/>
    <x v="1"/>
    <x v="0"/>
    <x v="50"/>
    <x v="1"/>
    <x v="2"/>
    <x v="0"/>
    <s v="Yes"/>
    <s v="Yes"/>
    <s v="Yes"/>
    <s v="Yes"/>
    <x v="0"/>
    <x v="0"/>
    <x v="1"/>
    <x v="1"/>
    <x v="0"/>
    <x v="288"/>
    <x v="1"/>
    <n v="2443.3000000000002"/>
    <x v="0"/>
  </r>
  <r>
    <s v="5766-Xqxmq"/>
    <x v="0"/>
    <x v="0"/>
    <x v="1"/>
    <x v="0"/>
    <x v="44"/>
    <x v="1"/>
    <x v="1"/>
    <x v="0"/>
    <s v="Yes"/>
    <s v="Yes"/>
    <s v="Yes"/>
    <s v="No"/>
    <x v="0"/>
    <x v="1"/>
    <x v="0"/>
    <x v="0"/>
    <x v="2"/>
    <x v="179"/>
    <x v="1"/>
    <n v="1970.5"/>
    <x v="1"/>
  </r>
  <r>
    <s v="9327-Qsded"/>
    <x v="1"/>
    <x v="0"/>
    <x v="1"/>
    <x v="0"/>
    <x v="4"/>
    <x v="1"/>
    <x v="1"/>
    <x v="0"/>
    <s v="No"/>
    <s v="No"/>
    <s v="No"/>
    <s v="No"/>
    <x v="0"/>
    <x v="0"/>
    <x v="0"/>
    <x v="1"/>
    <x v="1"/>
    <x v="858"/>
    <x v="0"/>
    <n v="335.4"/>
    <x v="0"/>
  </r>
  <r>
    <s v="1656-Drsmg"/>
    <x v="0"/>
    <x v="0"/>
    <x v="1"/>
    <x v="0"/>
    <x v="28"/>
    <x v="1"/>
    <x v="2"/>
    <x v="1"/>
    <s v="No"/>
    <s v="Yes"/>
    <s v="Yes"/>
    <s v="Yes"/>
    <x v="1"/>
    <x v="1"/>
    <x v="0"/>
    <x v="0"/>
    <x v="3"/>
    <x v="859"/>
    <x v="2"/>
    <n v="7002.95"/>
    <x v="0"/>
  </r>
  <r>
    <s v="3012-Vffmn"/>
    <x v="0"/>
    <x v="0"/>
    <x v="0"/>
    <x v="1"/>
    <x v="40"/>
    <x v="1"/>
    <x v="1"/>
    <x v="2"/>
    <s v="No Internet Service"/>
    <s v="No Internet Service"/>
    <s v="No Internet Service"/>
    <s v="No Internet Service"/>
    <x v="2"/>
    <x v="2"/>
    <x v="0"/>
    <x v="1"/>
    <x v="1"/>
    <x v="16"/>
    <x v="0"/>
    <n v="158.94999999999999"/>
    <x v="0"/>
  </r>
  <r>
    <s v="2984-Afwnc"/>
    <x v="0"/>
    <x v="0"/>
    <x v="1"/>
    <x v="0"/>
    <x v="35"/>
    <x v="1"/>
    <x v="1"/>
    <x v="1"/>
    <s v="No"/>
    <s v="Yes"/>
    <s v="No"/>
    <s v="No"/>
    <x v="1"/>
    <x v="1"/>
    <x v="0"/>
    <x v="1"/>
    <x v="0"/>
    <x v="335"/>
    <x v="2"/>
    <n v="293.14999999999998"/>
    <x v="0"/>
  </r>
  <r>
    <s v="0640-Yjtpy"/>
    <x v="1"/>
    <x v="0"/>
    <x v="0"/>
    <x v="1"/>
    <x v="21"/>
    <x v="1"/>
    <x v="1"/>
    <x v="2"/>
    <s v="No Internet Service"/>
    <s v="No Internet Service"/>
    <s v="No Internet Service"/>
    <s v="No Internet Service"/>
    <x v="2"/>
    <x v="2"/>
    <x v="2"/>
    <x v="1"/>
    <x v="2"/>
    <x v="91"/>
    <x v="0"/>
    <n v="1493.75"/>
    <x v="0"/>
  </r>
  <r>
    <s v="8096-Loist"/>
    <x v="0"/>
    <x v="0"/>
    <x v="1"/>
    <x v="0"/>
    <x v="67"/>
    <x v="1"/>
    <x v="1"/>
    <x v="0"/>
    <s v="No"/>
    <s v="No"/>
    <s v="No"/>
    <s v="No"/>
    <x v="0"/>
    <x v="1"/>
    <x v="0"/>
    <x v="0"/>
    <x v="0"/>
    <x v="860"/>
    <x v="1"/>
    <n v="1093.4000000000001"/>
    <x v="0"/>
  </r>
  <r>
    <s v="9764-Reaff"/>
    <x v="0"/>
    <x v="0"/>
    <x v="0"/>
    <x v="0"/>
    <x v="64"/>
    <x v="1"/>
    <x v="1"/>
    <x v="2"/>
    <s v="No Internet Service"/>
    <s v="No Internet Service"/>
    <s v="No Internet Service"/>
    <s v="No Internet Service"/>
    <x v="2"/>
    <x v="2"/>
    <x v="2"/>
    <x v="1"/>
    <x v="2"/>
    <x v="861"/>
    <x v="0"/>
    <n v="1057.8499999999999"/>
    <x v="0"/>
  </r>
  <r>
    <s v="3703-Vavcl"/>
    <x v="1"/>
    <x v="0"/>
    <x v="0"/>
    <x v="1"/>
    <x v="2"/>
    <x v="1"/>
    <x v="1"/>
    <x v="1"/>
    <s v="No"/>
    <s v="No"/>
    <s v="Yes"/>
    <s v="Yes"/>
    <x v="0"/>
    <x v="1"/>
    <x v="0"/>
    <x v="1"/>
    <x v="3"/>
    <x v="862"/>
    <x v="2"/>
    <n v="190.05"/>
    <x v="1"/>
  </r>
  <r>
    <s v="7107-Ubyky"/>
    <x v="0"/>
    <x v="0"/>
    <x v="0"/>
    <x v="1"/>
    <x v="42"/>
    <x v="1"/>
    <x v="2"/>
    <x v="2"/>
    <s v="No Internet Service"/>
    <s v="No Internet Service"/>
    <s v="No Internet Service"/>
    <s v="No Internet Service"/>
    <x v="2"/>
    <x v="2"/>
    <x v="0"/>
    <x v="0"/>
    <x v="0"/>
    <x v="695"/>
    <x v="0"/>
    <n v="882.55"/>
    <x v="0"/>
  </r>
  <r>
    <s v="4881-Gqjtw"/>
    <x v="1"/>
    <x v="0"/>
    <x v="1"/>
    <x v="0"/>
    <x v="60"/>
    <x v="1"/>
    <x v="1"/>
    <x v="2"/>
    <s v="No Internet Service"/>
    <s v="No Internet Service"/>
    <s v="No Internet Service"/>
    <s v="No Internet Service"/>
    <x v="2"/>
    <x v="2"/>
    <x v="0"/>
    <x v="1"/>
    <x v="3"/>
    <x v="127"/>
    <x v="0"/>
    <n v="300.39999999999998"/>
    <x v="0"/>
  </r>
  <r>
    <s v="8519-Qjgjd"/>
    <x v="0"/>
    <x v="0"/>
    <x v="1"/>
    <x v="0"/>
    <x v="60"/>
    <x v="1"/>
    <x v="1"/>
    <x v="1"/>
    <s v="No"/>
    <s v="No"/>
    <s v="Yes"/>
    <s v="No"/>
    <x v="0"/>
    <x v="0"/>
    <x v="0"/>
    <x v="1"/>
    <x v="0"/>
    <x v="209"/>
    <x v="1"/>
    <n v="1025.95"/>
    <x v="1"/>
  </r>
  <r>
    <s v="7876-Dnyap"/>
    <x v="0"/>
    <x v="0"/>
    <x v="0"/>
    <x v="1"/>
    <x v="14"/>
    <x v="1"/>
    <x v="1"/>
    <x v="2"/>
    <s v="No Internet Service"/>
    <s v="No Internet Service"/>
    <s v="No Internet Service"/>
    <s v="No Internet Service"/>
    <x v="2"/>
    <x v="2"/>
    <x v="2"/>
    <x v="1"/>
    <x v="3"/>
    <x v="21"/>
    <x v="0"/>
    <n v="1436.95"/>
    <x v="0"/>
  </r>
  <r>
    <s v="7905-Njmxs"/>
    <x v="1"/>
    <x v="1"/>
    <x v="0"/>
    <x v="0"/>
    <x v="40"/>
    <x v="1"/>
    <x v="2"/>
    <x v="0"/>
    <s v="Yes"/>
    <s v="Yes"/>
    <s v="No"/>
    <s v="Yes"/>
    <x v="0"/>
    <x v="0"/>
    <x v="0"/>
    <x v="1"/>
    <x v="0"/>
    <x v="562"/>
    <x v="1"/>
    <n v="475"/>
    <x v="0"/>
  </r>
  <r>
    <s v="2882-Wdtba"/>
    <x v="1"/>
    <x v="0"/>
    <x v="0"/>
    <x v="1"/>
    <x v="14"/>
    <x v="1"/>
    <x v="1"/>
    <x v="0"/>
    <s v="Yes"/>
    <s v="Yes"/>
    <s v="Yes"/>
    <s v="Yes"/>
    <x v="1"/>
    <x v="0"/>
    <x v="2"/>
    <x v="0"/>
    <x v="2"/>
    <x v="863"/>
    <x v="1"/>
    <n v="5388.15"/>
    <x v="0"/>
  </r>
  <r>
    <s v="2091-Gppiq"/>
    <x v="0"/>
    <x v="0"/>
    <x v="0"/>
    <x v="1"/>
    <x v="21"/>
    <x v="1"/>
    <x v="2"/>
    <x v="0"/>
    <s v="No"/>
    <s v="Yes"/>
    <s v="No"/>
    <s v="Yes"/>
    <x v="1"/>
    <x v="1"/>
    <x v="2"/>
    <x v="0"/>
    <x v="0"/>
    <x v="88"/>
    <x v="1"/>
    <n v="5730.15"/>
    <x v="0"/>
  </r>
  <r>
    <s v="6326-Mttxk"/>
    <x v="1"/>
    <x v="0"/>
    <x v="1"/>
    <x v="0"/>
    <x v="4"/>
    <x v="1"/>
    <x v="2"/>
    <x v="1"/>
    <s v="No"/>
    <s v="Yes"/>
    <s v="No"/>
    <s v="No"/>
    <x v="1"/>
    <x v="1"/>
    <x v="0"/>
    <x v="1"/>
    <x v="0"/>
    <x v="752"/>
    <x v="2"/>
    <n v="819.55"/>
    <x v="1"/>
  </r>
  <r>
    <s v="5071-Fbjfs"/>
    <x v="0"/>
    <x v="0"/>
    <x v="0"/>
    <x v="1"/>
    <x v="54"/>
    <x v="1"/>
    <x v="1"/>
    <x v="0"/>
    <s v="Yes"/>
    <s v="No"/>
    <s v="No"/>
    <s v="No"/>
    <x v="0"/>
    <x v="0"/>
    <x v="0"/>
    <x v="1"/>
    <x v="0"/>
    <x v="303"/>
    <x v="0"/>
    <n v="217.1"/>
    <x v="0"/>
  </r>
  <r>
    <s v="2796-Uuzzo"/>
    <x v="1"/>
    <x v="0"/>
    <x v="0"/>
    <x v="1"/>
    <x v="28"/>
    <x v="1"/>
    <x v="1"/>
    <x v="1"/>
    <s v="No"/>
    <s v="Yes"/>
    <s v="Yes"/>
    <s v="No"/>
    <x v="0"/>
    <x v="0"/>
    <x v="0"/>
    <x v="0"/>
    <x v="3"/>
    <x v="266"/>
    <x v="1"/>
    <n v="4896.3500000000004"/>
    <x v="0"/>
  </r>
  <r>
    <s v="2429-Aykko"/>
    <x v="1"/>
    <x v="0"/>
    <x v="1"/>
    <x v="0"/>
    <x v="21"/>
    <x v="1"/>
    <x v="1"/>
    <x v="2"/>
    <s v="No Internet Service"/>
    <s v="No Internet Service"/>
    <s v="No Internet Service"/>
    <s v="No Internet Service"/>
    <x v="2"/>
    <x v="2"/>
    <x v="2"/>
    <x v="1"/>
    <x v="2"/>
    <x v="216"/>
    <x v="0"/>
    <n v="1434.1"/>
    <x v="0"/>
  </r>
  <r>
    <s v="9798-Opfem"/>
    <x v="0"/>
    <x v="0"/>
    <x v="1"/>
    <x v="0"/>
    <x v="25"/>
    <x v="1"/>
    <x v="1"/>
    <x v="2"/>
    <s v="No Internet Service"/>
    <s v="No Internet Service"/>
    <s v="No Internet Service"/>
    <s v="No Internet Service"/>
    <x v="2"/>
    <x v="2"/>
    <x v="2"/>
    <x v="0"/>
    <x v="0"/>
    <x v="416"/>
    <x v="0"/>
    <n v="937.1"/>
    <x v="0"/>
  </r>
  <r>
    <s v="0330-Ivzha"/>
    <x v="0"/>
    <x v="0"/>
    <x v="0"/>
    <x v="0"/>
    <x v="24"/>
    <x v="1"/>
    <x v="1"/>
    <x v="1"/>
    <s v="No"/>
    <s v="No"/>
    <s v="No"/>
    <s v="No"/>
    <x v="0"/>
    <x v="0"/>
    <x v="0"/>
    <x v="1"/>
    <x v="0"/>
    <x v="864"/>
    <x v="1"/>
    <n v="330.15"/>
    <x v="1"/>
  </r>
  <r>
    <s v="3794-Nfnch"/>
    <x v="1"/>
    <x v="0"/>
    <x v="0"/>
    <x v="0"/>
    <x v="19"/>
    <x v="1"/>
    <x v="1"/>
    <x v="0"/>
    <s v="No"/>
    <s v="No"/>
    <s v="Yes"/>
    <s v="No"/>
    <x v="0"/>
    <x v="0"/>
    <x v="0"/>
    <x v="0"/>
    <x v="1"/>
    <x v="865"/>
    <x v="0"/>
    <n v="1474.9"/>
    <x v="0"/>
  </r>
  <r>
    <s v="5193-Qlvzb"/>
    <x v="1"/>
    <x v="0"/>
    <x v="1"/>
    <x v="0"/>
    <x v="28"/>
    <x v="1"/>
    <x v="2"/>
    <x v="1"/>
    <s v="No"/>
    <s v="Yes"/>
    <s v="Yes"/>
    <s v="No"/>
    <x v="1"/>
    <x v="1"/>
    <x v="2"/>
    <x v="0"/>
    <x v="2"/>
    <x v="866"/>
    <x v="2"/>
    <n v="6536.5"/>
    <x v="0"/>
  </r>
  <r>
    <s v="7114-Aeoze"/>
    <x v="0"/>
    <x v="0"/>
    <x v="1"/>
    <x v="0"/>
    <x v="31"/>
    <x v="1"/>
    <x v="1"/>
    <x v="2"/>
    <s v="No Internet Service"/>
    <s v="No Internet Service"/>
    <s v="No Internet Service"/>
    <s v="No Internet Service"/>
    <x v="2"/>
    <x v="2"/>
    <x v="2"/>
    <x v="1"/>
    <x v="2"/>
    <x v="216"/>
    <x v="0"/>
    <n v="1128.0999999999999"/>
    <x v="0"/>
  </r>
  <r>
    <s v="2886-Kefum"/>
    <x v="0"/>
    <x v="0"/>
    <x v="0"/>
    <x v="0"/>
    <x v="28"/>
    <x v="1"/>
    <x v="2"/>
    <x v="1"/>
    <s v="No"/>
    <s v="Yes"/>
    <s v="Yes"/>
    <s v="No"/>
    <x v="1"/>
    <x v="1"/>
    <x v="1"/>
    <x v="0"/>
    <x v="0"/>
    <x v="56"/>
    <x v="2"/>
    <n v="6873.75"/>
    <x v="1"/>
  </r>
  <r>
    <s v="5522-Nykpb"/>
    <x v="1"/>
    <x v="0"/>
    <x v="0"/>
    <x v="1"/>
    <x v="13"/>
    <x v="1"/>
    <x v="1"/>
    <x v="1"/>
    <s v="No"/>
    <s v="No"/>
    <s v="No"/>
    <s v="Yes"/>
    <x v="1"/>
    <x v="0"/>
    <x v="0"/>
    <x v="1"/>
    <x v="0"/>
    <x v="541"/>
    <x v="2"/>
    <n v="2199.0500000000002"/>
    <x v="0"/>
  </r>
  <r>
    <s v="4237-Rlaqd"/>
    <x v="1"/>
    <x v="0"/>
    <x v="1"/>
    <x v="0"/>
    <x v="0"/>
    <x v="1"/>
    <x v="1"/>
    <x v="0"/>
    <s v="No"/>
    <s v="No"/>
    <s v="No"/>
    <s v="No"/>
    <x v="0"/>
    <x v="0"/>
    <x v="0"/>
    <x v="0"/>
    <x v="1"/>
    <x v="751"/>
    <x v="0"/>
    <n v="45.85"/>
    <x v="1"/>
  </r>
  <r>
    <s v="9957-Yodkz"/>
    <x v="1"/>
    <x v="1"/>
    <x v="0"/>
    <x v="0"/>
    <x v="53"/>
    <x v="1"/>
    <x v="2"/>
    <x v="1"/>
    <s v="No"/>
    <s v="No"/>
    <s v="Yes"/>
    <s v="No"/>
    <x v="0"/>
    <x v="0"/>
    <x v="0"/>
    <x v="0"/>
    <x v="0"/>
    <x v="371"/>
    <x v="1"/>
    <n v="457.1"/>
    <x v="0"/>
  </r>
  <r>
    <s v="6518-Kzxcb"/>
    <x v="1"/>
    <x v="0"/>
    <x v="1"/>
    <x v="0"/>
    <x v="5"/>
    <x v="1"/>
    <x v="2"/>
    <x v="2"/>
    <s v="No Internet Service"/>
    <s v="No Internet Service"/>
    <s v="No Internet Service"/>
    <s v="No Internet Service"/>
    <x v="2"/>
    <x v="2"/>
    <x v="2"/>
    <x v="1"/>
    <x v="1"/>
    <x v="186"/>
    <x v="0"/>
    <n v="566.5"/>
    <x v="0"/>
  </r>
  <r>
    <s v="2245-Adzfj"/>
    <x v="0"/>
    <x v="0"/>
    <x v="0"/>
    <x v="1"/>
    <x v="36"/>
    <x v="1"/>
    <x v="2"/>
    <x v="0"/>
    <s v="No"/>
    <s v="Yes"/>
    <s v="No"/>
    <s v="Yes"/>
    <x v="1"/>
    <x v="1"/>
    <x v="2"/>
    <x v="1"/>
    <x v="2"/>
    <x v="702"/>
    <x v="1"/>
    <n v="2471.6"/>
    <x v="0"/>
  </r>
  <r>
    <s v="7776-Qgyjc"/>
    <x v="0"/>
    <x v="0"/>
    <x v="0"/>
    <x v="1"/>
    <x v="72"/>
    <x v="1"/>
    <x v="1"/>
    <x v="1"/>
    <s v="No"/>
    <s v="No"/>
    <s v="Yes"/>
    <s v="Yes"/>
    <x v="0"/>
    <x v="0"/>
    <x v="0"/>
    <x v="0"/>
    <x v="2"/>
    <x v="867"/>
    <x v="1"/>
    <n v="3107.3"/>
    <x v="0"/>
  </r>
  <r>
    <s v="9313-Qoltz"/>
    <x v="1"/>
    <x v="0"/>
    <x v="1"/>
    <x v="0"/>
    <x v="70"/>
    <x v="1"/>
    <x v="1"/>
    <x v="2"/>
    <s v="No Internet Service"/>
    <s v="No Internet Service"/>
    <s v="No Internet Service"/>
    <s v="No Internet Service"/>
    <x v="2"/>
    <x v="2"/>
    <x v="0"/>
    <x v="1"/>
    <x v="1"/>
    <x v="786"/>
    <x v="0"/>
    <n v="518.29999999999995"/>
    <x v="0"/>
  </r>
  <r>
    <s v="9651-Gtsaq"/>
    <x v="0"/>
    <x v="0"/>
    <x v="0"/>
    <x v="0"/>
    <x v="62"/>
    <x v="1"/>
    <x v="1"/>
    <x v="1"/>
    <s v="Yes"/>
    <s v="Yes"/>
    <s v="Yes"/>
    <s v="No"/>
    <x v="1"/>
    <x v="1"/>
    <x v="1"/>
    <x v="0"/>
    <x v="2"/>
    <x v="623"/>
    <x v="2"/>
    <n v="5769.75"/>
    <x v="1"/>
  </r>
  <r>
    <s v="3186-Baxnb"/>
    <x v="0"/>
    <x v="0"/>
    <x v="1"/>
    <x v="0"/>
    <x v="0"/>
    <x v="1"/>
    <x v="1"/>
    <x v="1"/>
    <s v="No"/>
    <s v="Yes"/>
    <s v="No"/>
    <s v="Yes"/>
    <x v="1"/>
    <x v="0"/>
    <x v="0"/>
    <x v="1"/>
    <x v="0"/>
    <x v="525"/>
    <x v="2"/>
    <n v="91.7"/>
    <x v="1"/>
  </r>
  <r>
    <s v="4672-Fotsd"/>
    <x v="1"/>
    <x v="0"/>
    <x v="1"/>
    <x v="0"/>
    <x v="18"/>
    <x v="1"/>
    <x v="2"/>
    <x v="0"/>
    <s v="Yes"/>
    <s v="Yes"/>
    <s v="No"/>
    <s v="Yes"/>
    <x v="0"/>
    <x v="0"/>
    <x v="0"/>
    <x v="0"/>
    <x v="0"/>
    <x v="868"/>
    <x v="1"/>
    <n v="832.3"/>
    <x v="0"/>
  </r>
  <r>
    <s v="0637-Ylety"/>
    <x v="0"/>
    <x v="0"/>
    <x v="1"/>
    <x v="0"/>
    <x v="10"/>
    <x v="1"/>
    <x v="2"/>
    <x v="1"/>
    <s v="No"/>
    <s v="Yes"/>
    <s v="Yes"/>
    <s v="No"/>
    <x v="0"/>
    <x v="1"/>
    <x v="0"/>
    <x v="0"/>
    <x v="3"/>
    <x v="327"/>
    <x v="2"/>
    <n v="1555.65"/>
    <x v="1"/>
  </r>
  <r>
    <s v="9818-Xqcuv"/>
    <x v="0"/>
    <x v="0"/>
    <x v="1"/>
    <x v="0"/>
    <x v="2"/>
    <x v="1"/>
    <x v="1"/>
    <x v="2"/>
    <s v="No Internet Service"/>
    <s v="No Internet Service"/>
    <s v="No Internet Service"/>
    <s v="No Internet Service"/>
    <x v="2"/>
    <x v="2"/>
    <x v="0"/>
    <x v="1"/>
    <x v="1"/>
    <x v="477"/>
    <x v="0"/>
    <n v="45.3"/>
    <x v="0"/>
  </r>
  <r>
    <s v="7338-Eriva"/>
    <x v="1"/>
    <x v="0"/>
    <x v="1"/>
    <x v="1"/>
    <x v="72"/>
    <x v="0"/>
    <x v="0"/>
    <x v="0"/>
    <s v="Yes"/>
    <s v="No"/>
    <s v="No"/>
    <s v="Yes"/>
    <x v="1"/>
    <x v="0"/>
    <x v="1"/>
    <x v="1"/>
    <x v="2"/>
    <x v="760"/>
    <x v="0"/>
    <n v="1790.6"/>
    <x v="0"/>
  </r>
  <r>
    <s v="1157-Bqcuw"/>
    <x v="1"/>
    <x v="0"/>
    <x v="1"/>
    <x v="0"/>
    <x v="0"/>
    <x v="1"/>
    <x v="2"/>
    <x v="1"/>
    <s v="No"/>
    <s v="No"/>
    <s v="No"/>
    <s v="No"/>
    <x v="0"/>
    <x v="0"/>
    <x v="0"/>
    <x v="0"/>
    <x v="0"/>
    <x v="339"/>
    <x v="1"/>
    <n v="74.95"/>
    <x v="1"/>
  </r>
  <r>
    <s v="8259-Nfjtv"/>
    <x v="0"/>
    <x v="0"/>
    <x v="0"/>
    <x v="1"/>
    <x v="40"/>
    <x v="0"/>
    <x v="0"/>
    <x v="0"/>
    <s v="Yes"/>
    <s v="No"/>
    <s v="No"/>
    <s v="Yes"/>
    <x v="0"/>
    <x v="0"/>
    <x v="0"/>
    <x v="1"/>
    <x v="1"/>
    <x v="869"/>
    <x v="0"/>
    <n v="246.6"/>
    <x v="0"/>
  </r>
  <r>
    <s v="3223-Dwfio"/>
    <x v="1"/>
    <x v="1"/>
    <x v="1"/>
    <x v="0"/>
    <x v="54"/>
    <x v="1"/>
    <x v="1"/>
    <x v="1"/>
    <s v="No"/>
    <s v="No"/>
    <s v="No"/>
    <s v="No"/>
    <x v="0"/>
    <x v="0"/>
    <x v="0"/>
    <x v="1"/>
    <x v="0"/>
    <x v="263"/>
    <x v="1"/>
    <n v="261.64999999999998"/>
    <x v="0"/>
  </r>
  <r>
    <s v="2660-Emubi"/>
    <x v="1"/>
    <x v="1"/>
    <x v="1"/>
    <x v="0"/>
    <x v="6"/>
    <x v="1"/>
    <x v="2"/>
    <x v="1"/>
    <s v="No"/>
    <s v="No"/>
    <s v="No"/>
    <s v="No"/>
    <x v="1"/>
    <x v="1"/>
    <x v="0"/>
    <x v="0"/>
    <x v="0"/>
    <x v="656"/>
    <x v="2"/>
    <n v="898.35"/>
    <x v="1"/>
  </r>
  <r>
    <s v="6968-Gmkpr"/>
    <x v="0"/>
    <x v="0"/>
    <x v="1"/>
    <x v="0"/>
    <x v="49"/>
    <x v="1"/>
    <x v="1"/>
    <x v="1"/>
    <s v="No"/>
    <s v="Yes"/>
    <s v="Yes"/>
    <s v="No"/>
    <x v="0"/>
    <x v="0"/>
    <x v="0"/>
    <x v="0"/>
    <x v="0"/>
    <x v="420"/>
    <x v="1"/>
    <n v="4509.5"/>
    <x v="0"/>
  </r>
  <r>
    <s v="4751-Erman"/>
    <x v="1"/>
    <x v="0"/>
    <x v="0"/>
    <x v="1"/>
    <x v="21"/>
    <x v="1"/>
    <x v="1"/>
    <x v="0"/>
    <s v="No"/>
    <s v="Yes"/>
    <s v="Yes"/>
    <s v="No"/>
    <x v="1"/>
    <x v="1"/>
    <x v="2"/>
    <x v="0"/>
    <x v="2"/>
    <x v="626"/>
    <x v="1"/>
    <n v="5480.25"/>
    <x v="0"/>
  </r>
  <r>
    <s v="1436-Zmjan"/>
    <x v="0"/>
    <x v="0"/>
    <x v="0"/>
    <x v="0"/>
    <x v="6"/>
    <x v="1"/>
    <x v="1"/>
    <x v="0"/>
    <s v="No"/>
    <s v="No"/>
    <s v="Yes"/>
    <s v="No"/>
    <x v="1"/>
    <x v="1"/>
    <x v="0"/>
    <x v="0"/>
    <x v="3"/>
    <x v="870"/>
    <x v="1"/>
    <n v="653.15"/>
    <x v="0"/>
  </r>
  <r>
    <s v="3292-Pbzej"/>
    <x v="1"/>
    <x v="1"/>
    <x v="1"/>
    <x v="0"/>
    <x v="26"/>
    <x v="1"/>
    <x v="2"/>
    <x v="1"/>
    <s v="No"/>
    <s v="Yes"/>
    <s v="Yes"/>
    <s v="Yes"/>
    <x v="1"/>
    <x v="1"/>
    <x v="0"/>
    <x v="0"/>
    <x v="0"/>
    <x v="871"/>
    <x v="2"/>
    <n v="1183.05"/>
    <x v="0"/>
  </r>
  <r>
    <s v="0799-Ddihe"/>
    <x v="0"/>
    <x v="0"/>
    <x v="0"/>
    <x v="1"/>
    <x v="30"/>
    <x v="1"/>
    <x v="1"/>
    <x v="0"/>
    <s v="No"/>
    <s v="No"/>
    <s v="No"/>
    <s v="No"/>
    <x v="0"/>
    <x v="0"/>
    <x v="0"/>
    <x v="1"/>
    <x v="0"/>
    <x v="872"/>
    <x v="0"/>
    <n v="639.45000000000005"/>
    <x v="0"/>
  </r>
  <r>
    <s v="3070-Fnfzq"/>
    <x v="0"/>
    <x v="0"/>
    <x v="0"/>
    <x v="1"/>
    <x v="57"/>
    <x v="1"/>
    <x v="1"/>
    <x v="2"/>
    <s v="No Internet Service"/>
    <s v="No Internet Service"/>
    <s v="No Internet Service"/>
    <s v="No Internet Service"/>
    <x v="2"/>
    <x v="2"/>
    <x v="2"/>
    <x v="1"/>
    <x v="2"/>
    <x v="66"/>
    <x v="0"/>
    <n v="478.75"/>
    <x v="0"/>
  </r>
  <r>
    <s v="2812-Sfxmj"/>
    <x v="1"/>
    <x v="0"/>
    <x v="1"/>
    <x v="1"/>
    <x v="0"/>
    <x v="1"/>
    <x v="1"/>
    <x v="2"/>
    <s v="No Internet Service"/>
    <s v="No Internet Service"/>
    <s v="No Internet Service"/>
    <s v="No Internet Service"/>
    <x v="2"/>
    <x v="2"/>
    <x v="0"/>
    <x v="1"/>
    <x v="1"/>
    <x v="332"/>
    <x v="0"/>
    <n v="20.05"/>
    <x v="0"/>
  </r>
  <r>
    <s v="7675-Ozczg"/>
    <x v="0"/>
    <x v="1"/>
    <x v="1"/>
    <x v="0"/>
    <x v="35"/>
    <x v="1"/>
    <x v="1"/>
    <x v="0"/>
    <s v="No"/>
    <s v="No"/>
    <s v="No"/>
    <s v="No"/>
    <x v="0"/>
    <x v="0"/>
    <x v="0"/>
    <x v="1"/>
    <x v="0"/>
    <x v="221"/>
    <x v="0"/>
    <n v="127.1"/>
    <x v="1"/>
  </r>
  <r>
    <s v="5014-Wuqmg"/>
    <x v="1"/>
    <x v="0"/>
    <x v="0"/>
    <x v="1"/>
    <x v="20"/>
    <x v="1"/>
    <x v="1"/>
    <x v="1"/>
    <s v="Yes"/>
    <s v="Yes"/>
    <s v="Yes"/>
    <s v="No"/>
    <x v="0"/>
    <x v="1"/>
    <x v="1"/>
    <x v="0"/>
    <x v="0"/>
    <x v="313"/>
    <x v="2"/>
    <n v="4391.45"/>
    <x v="0"/>
  </r>
  <r>
    <s v="5312-Tszvc"/>
    <x v="0"/>
    <x v="0"/>
    <x v="1"/>
    <x v="1"/>
    <x v="30"/>
    <x v="1"/>
    <x v="1"/>
    <x v="2"/>
    <s v="No Internet Service"/>
    <s v="No Internet Service"/>
    <s v="No Internet Service"/>
    <s v="No Internet Service"/>
    <x v="2"/>
    <x v="2"/>
    <x v="1"/>
    <x v="1"/>
    <x v="1"/>
    <x v="165"/>
    <x v="0"/>
    <n v="270.60000000000002"/>
    <x v="0"/>
  </r>
  <r>
    <s v="2003-Cklor"/>
    <x v="1"/>
    <x v="0"/>
    <x v="1"/>
    <x v="0"/>
    <x v="33"/>
    <x v="1"/>
    <x v="1"/>
    <x v="1"/>
    <s v="No"/>
    <s v="Yes"/>
    <s v="Yes"/>
    <s v="No"/>
    <x v="1"/>
    <x v="1"/>
    <x v="0"/>
    <x v="1"/>
    <x v="0"/>
    <x v="437"/>
    <x v="2"/>
    <n v="6710.5"/>
    <x v="1"/>
  </r>
  <r>
    <s v="0993-Osgpt"/>
    <x v="0"/>
    <x v="1"/>
    <x v="0"/>
    <x v="0"/>
    <x v="47"/>
    <x v="1"/>
    <x v="1"/>
    <x v="0"/>
    <s v="No"/>
    <s v="Yes"/>
    <s v="Yes"/>
    <s v="Yes"/>
    <x v="0"/>
    <x v="0"/>
    <x v="1"/>
    <x v="0"/>
    <x v="2"/>
    <x v="873"/>
    <x v="1"/>
    <n v="3975.9"/>
    <x v="0"/>
  </r>
  <r>
    <s v="9254-Rbfon"/>
    <x v="0"/>
    <x v="0"/>
    <x v="0"/>
    <x v="1"/>
    <x v="22"/>
    <x v="1"/>
    <x v="1"/>
    <x v="1"/>
    <s v="No"/>
    <s v="No"/>
    <s v="Yes"/>
    <s v="Yes"/>
    <x v="1"/>
    <x v="1"/>
    <x v="1"/>
    <x v="1"/>
    <x v="2"/>
    <x v="874"/>
    <x v="2"/>
    <n v="1704.95"/>
    <x v="1"/>
  </r>
  <r>
    <s v="1205-Wnwpj"/>
    <x v="0"/>
    <x v="0"/>
    <x v="1"/>
    <x v="0"/>
    <x v="40"/>
    <x v="1"/>
    <x v="1"/>
    <x v="0"/>
    <s v="No"/>
    <s v="No"/>
    <s v="No"/>
    <s v="Yes"/>
    <x v="1"/>
    <x v="0"/>
    <x v="0"/>
    <x v="0"/>
    <x v="1"/>
    <x v="707"/>
    <x v="1"/>
    <n v="415.95"/>
    <x v="1"/>
  </r>
  <r>
    <s v="9391-Eoyli"/>
    <x v="1"/>
    <x v="1"/>
    <x v="0"/>
    <x v="0"/>
    <x v="18"/>
    <x v="1"/>
    <x v="1"/>
    <x v="1"/>
    <s v="No"/>
    <s v="No"/>
    <s v="No"/>
    <s v="No"/>
    <x v="0"/>
    <x v="1"/>
    <x v="0"/>
    <x v="0"/>
    <x v="0"/>
    <x v="533"/>
    <x v="1"/>
    <n v="950.2"/>
    <x v="1"/>
  </r>
  <r>
    <s v="7108-Dgvuu"/>
    <x v="0"/>
    <x v="1"/>
    <x v="0"/>
    <x v="0"/>
    <x v="17"/>
    <x v="1"/>
    <x v="2"/>
    <x v="0"/>
    <s v="No"/>
    <s v="Yes"/>
    <s v="Yes"/>
    <s v="No"/>
    <x v="0"/>
    <x v="1"/>
    <x v="1"/>
    <x v="1"/>
    <x v="2"/>
    <x v="875"/>
    <x v="1"/>
    <n v="1497.05"/>
    <x v="0"/>
  </r>
  <r>
    <s v="2782-Jeebu"/>
    <x v="1"/>
    <x v="0"/>
    <x v="1"/>
    <x v="0"/>
    <x v="17"/>
    <x v="0"/>
    <x v="0"/>
    <x v="0"/>
    <s v="No"/>
    <s v="Yes"/>
    <s v="No"/>
    <s v="Yes"/>
    <x v="0"/>
    <x v="0"/>
    <x v="0"/>
    <x v="0"/>
    <x v="1"/>
    <x v="876"/>
    <x v="0"/>
    <n v="780.15"/>
    <x v="0"/>
  </r>
  <r>
    <s v="5127-Bzenz"/>
    <x v="0"/>
    <x v="0"/>
    <x v="0"/>
    <x v="1"/>
    <x v="39"/>
    <x v="1"/>
    <x v="2"/>
    <x v="0"/>
    <s v="Yes"/>
    <s v="No"/>
    <s v="No"/>
    <s v="No"/>
    <x v="1"/>
    <x v="0"/>
    <x v="1"/>
    <x v="1"/>
    <x v="2"/>
    <x v="352"/>
    <x v="1"/>
    <n v="3512.15"/>
    <x v="0"/>
  </r>
  <r>
    <s v="2720-Fvbqp"/>
    <x v="0"/>
    <x v="0"/>
    <x v="0"/>
    <x v="1"/>
    <x v="53"/>
    <x v="1"/>
    <x v="2"/>
    <x v="0"/>
    <s v="No"/>
    <s v="No"/>
    <s v="No"/>
    <s v="No"/>
    <x v="0"/>
    <x v="0"/>
    <x v="0"/>
    <x v="0"/>
    <x v="3"/>
    <x v="877"/>
    <x v="0"/>
    <n v="273.25"/>
    <x v="0"/>
  </r>
  <r>
    <s v="9906-Nhhvc"/>
    <x v="0"/>
    <x v="1"/>
    <x v="1"/>
    <x v="0"/>
    <x v="45"/>
    <x v="0"/>
    <x v="0"/>
    <x v="0"/>
    <s v="No"/>
    <s v="Yes"/>
    <s v="Yes"/>
    <s v="No"/>
    <x v="1"/>
    <x v="1"/>
    <x v="2"/>
    <x v="0"/>
    <x v="2"/>
    <x v="878"/>
    <x v="1"/>
    <n v="3517.9"/>
    <x v="0"/>
  </r>
  <r>
    <s v="4522-Xrwwi"/>
    <x v="1"/>
    <x v="0"/>
    <x v="0"/>
    <x v="0"/>
    <x v="41"/>
    <x v="1"/>
    <x v="2"/>
    <x v="0"/>
    <s v="Yes"/>
    <s v="No"/>
    <s v="No"/>
    <s v="Yes"/>
    <x v="1"/>
    <x v="1"/>
    <x v="1"/>
    <x v="1"/>
    <x v="3"/>
    <x v="533"/>
    <x v="1"/>
    <n v="3375.9"/>
    <x v="0"/>
  </r>
  <r>
    <s v="3766-Ejlfl"/>
    <x v="0"/>
    <x v="0"/>
    <x v="0"/>
    <x v="1"/>
    <x v="47"/>
    <x v="1"/>
    <x v="2"/>
    <x v="1"/>
    <s v="Yes"/>
    <s v="No"/>
    <s v="Yes"/>
    <s v="Yes"/>
    <x v="1"/>
    <x v="1"/>
    <x v="2"/>
    <x v="0"/>
    <x v="2"/>
    <x v="879"/>
    <x v="2"/>
    <n v="7508.55"/>
    <x v="0"/>
  </r>
  <r>
    <s v="5939-Sxwhm"/>
    <x v="1"/>
    <x v="0"/>
    <x v="0"/>
    <x v="1"/>
    <x v="43"/>
    <x v="1"/>
    <x v="2"/>
    <x v="2"/>
    <s v="No Internet Service"/>
    <s v="No Internet Service"/>
    <s v="No Internet Service"/>
    <s v="No Internet Service"/>
    <x v="2"/>
    <x v="2"/>
    <x v="2"/>
    <x v="1"/>
    <x v="2"/>
    <x v="880"/>
    <x v="0"/>
    <n v="1245.05"/>
    <x v="0"/>
  </r>
  <r>
    <s v="8152-Uobny"/>
    <x v="0"/>
    <x v="1"/>
    <x v="1"/>
    <x v="0"/>
    <x v="37"/>
    <x v="1"/>
    <x v="2"/>
    <x v="1"/>
    <s v="No"/>
    <s v="Yes"/>
    <s v="No"/>
    <s v="Yes"/>
    <x v="1"/>
    <x v="1"/>
    <x v="1"/>
    <x v="0"/>
    <x v="0"/>
    <x v="847"/>
    <x v="2"/>
    <n v="5347.95"/>
    <x v="0"/>
  </r>
  <r>
    <s v="7351-Kyhqh"/>
    <x v="0"/>
    <x v="1"/>
    <x v="1"/>
    <x v="0"/>
    <x v="40"/>
    <x v="1"/>
    <x v="1"/>
    <x v="0"/>
    <s v="No"/>
    <s v="Yes"/>
    <s v="Yes"/>
    <s v="No"/>
    <x v="1"/>
    <x v="0"/>
    <x v="0"/>
    <x v="0"/>
    <x v="0"/>
    <x v="235"/>
    <x v="1"/>
    <n v="493.65"/>
    <x v="0"/>
  </r>
  <r>
    <s v="7643-Rchxs"/>
    <x v="0"/>
    <x v="0"/>
    <x v="0"/>
    <x v="1"/>
    <x v="28"/>
    <x v="1"/>
    <x v="1"/>
    <x v="2"/>
    <s v="No Internet Service"/>
    <s v="No Internet Service"/>
    <s v="No Internet Service"/>
    <s v="No Internet Service"/>
    <x v="2"/>
    <x v="2"/>
    <x v="2"/>
    <x v="1"/>
    <x v="0"/>
    <x v="195"/>
    <x v="0"/>
    <n v="1263.8499999999999"/>
    <x v="0"/>
  </r>
  <r>
    <s v="8246-Shfga"/>
    <x v="1"/>
    <x v="0"/>
    <x v="1"/>
    <x v="0"/>
    <x v="22"/>
    <x v="1"/>
    <x v="1"/>
    <x v="2"/>
    <s v="No Internet Service"/>
    <s v="No Internet Service"/>
    <s v="No Internet Service"/>
    <s v="No Internet Service"/>
    <x v="2"/>
    <x v="2"/>
    <x v="0"/>
    <x v="1"/>
    <x v="3"/>
    <x v="416"/>
    <x v="0"/>
    <n v="385.55"/>
    <x v="0"/>
  </r>
  <r>
    <s v="8387-Mojjt"/>
    <x v="0"/>
    <x v="0"/>
    <x v="0"/>
    <x v="1"/>
    <x v="41"/>
    <x v="1"/>
    <x v="1"/>
    <x v="1"/>
    <s v="No"/>
    <s v="No"/>
    <s v="No"/>
    <s v="No"/>
    <x v="1"/>
    <x v="0"/>
    <x v="0"/>
    <x v="0"/>
    <x v="3"/>
    <x v="881"/>
    <x v="1"/>
    <n v="3384"/>
    <x v="1"/>
  </r>
  <r>
    <s v="0620-Xefwh"/>
    <x v="1"/>
    <x v="0"/>
    <x v="0"/>
    <x v="1"/>
    <x v="54"/>
    <x v="1"/>
    <x v="1"/>
    <x v="2"/>
    <s v="No Internet Service"/>
    <s v="No Internet Service"/>
    <s v="No Internet Service"/>
    <s v="No Internet Service"/>
    <x v="2"/>
    <x v="2"/>
    <x v="0"/>
    <x v="1"/>
    <x v="1"/>
    <x v="721"/>
    <x v="0"/>
    <n v="84.2"/>
    <x v="0"/>
  </r>
  <r>
    <s v="6485-Qxwwe"/>
    <x v="0"/>
    <x v="0"/>
    <x v="1"/>
    <x v="1"/>
    <x v="8"/>
    <x v="1"/>
    <x v="2"/>
    <x v="2"/>
    <s v="No Internet Service"/>
    <s v="No Internet Service"/>
    <s v="No Internet Service"/>
    <s v="No Internet Service"/>
    <x v="2"/>
    <x v="2"/>
    <x v="2"/>
    <x v="1"/>
    <x v="2"/>
    <x v="882"/>
    <x v="0"/>
    <n v="1638.7"/>
    <x v="0"/>
  </r>
  <r>
    <s v="2761-Ociax"/>
    <x v="1"/>
    <x v="1"/>
    <x v="1"/>
    <x v="0"/>
    <x v="2"/>
    <x v="1"/>
    <x v="1"/>
    <x v="1"/>
    <s v="No"/>
    <s v="Yes"/>
    <s v="No"/>
    <s v="No"/>
    <x v="0"/>
    <x v="0"/>
    <x v="0"/>
    <x v="0"/>
    <x v="0"/>
    <x v="84"/>
    <x v="1"/>
    <n v="165.4"/>
    <x v="1"/>
  </r>
  <r>
    <s v="7321-Vgnku"/>
    <x v="0"/>
    <x v="0"/>
    <x v="0"/>
    <x v="0"/>
    <x v="2"/>
    <x v="1"/>
    <x v="1"/>
    <x v="1"/>
    <s v="No"/>
    <s v="No"/>
    <s v="No"/>
    <s v="No"/>
    <x v="0"/>
    <x v="0"/>
    <x v="0"/>
    <x v="0"/>
    <x v="0"/>
    <x v="276"/>
    <x v="1"/>
    <n v="120.25"/>
    <x v="0"/>
  </r>
  <r>
    <s v="5327-Cnluq"/>
    <x v="1"/>
    <x v="0"/>
    <x v="0"/>
    <x v="0"/>
    <x v="43"/>
    <x v="1"/>
    <x v="2"/>
    <x v="1"/>
    <s v="Yes"/>
    <s v="Yes"/>
    <s v="Yes"/>
    <s v="No"/>
    <x v="1"/>
    <x v="0"/>
    <x v="2"/>
    <x v="0"/>
    <x v="2"/>
    <x v="883"/>
    <x v="2"/>
    <n v="4473.45"/>
    <x v="0"/>
  </r>
  <r>
    <s v="7552-Keygt"/>
    <x v="1"/>
    <x v="0"/>
    <x v="0"/>
    <x v="0"/>
    <x v="23"/>
    <x v="1"/>
    <x v="1"/>
    <x v="2"/>
    <s v="No Internet Service"/>
    <s v="No Internet Service"/>
    <s v="No Internet Service"/>
    <s v="No Internet Service"/>
    <x v="2"/>
    <x v="2"/>
    <x v="2"/>
    <x v="1"/>
    <x v="2"/>
    <x v="425"/>
    <x v="0"/>
    <n v="520.54999999999995"/>
    <x v="0"/>
  </r>
  <r>
    <s v="5816-Jmlgy"/>
    <x v="0"/>
    <x v="0"/>
    <x v="0"/>
    <x v="1"/>
    <x v="27"/>
    <x v="1"/>
    <x v="1"/>
    <x v="0"/>
    <s v="No"/>
    <s v="Yes"/>
    <s v="Yes"/>
    <s v="Yes"/>
    <x v="1"/>
    <x v="1"/>
    <x v="2"/>
    <x v="0"/>
    <x v="2"/>
    <x v="361"/>
    <x v="1"/>
    <n v="5717.85"/>
    <x v="0"/>
  </r>
  <r>
    <s v="3068-Omwza"/>
    <x v="1"/>
    <x v="1"/>
    <x v="1"/>
    <x v="0"/>
    <x v="0"/>
    <x v="1"/>
    <x v="2"/>
    <x v="1"/>
    <s v="No"/>
    <s v="No"/>
    <s v="Yes"/>
    <s v="No"/>
    <x v="1"/>
    <x v="0"/>
    <x v="0"/>
    <x v="0"/>
    <x v="0"/>
    <x v="581"/>
    <x v="2"/>
    <n v="88.8"/>
    <x v="1"/>
  </r>
  <r>
    <s v="2927-Qrrqv"/>
    <x v="1"/>
    <x v="0"/>
    <x v="0"/>
    <x v="0"/>
    <x v="25"/>
    <x v="1"/>
    <x v="2"/>
    <x v="1"/>
    <s v="No"/>
    <s v="Yes"/>
    <s v="Yes"/>
    <s v="No"/>
    <x v="1"/>
    <x v="0"/>
    <x v="1"/>
    <x v="0"/>
    <x v="0"/>
    <x v="597"/>
    <x v="2"/>
    <n v="4312.5"/>
    <x v="0"/>
  </r>
  <r>
    <s v="6032-Krxxo"/>
    <x v="1"/>
    <x v="0"/>
    <x v="1"/>
    <x v="0"/>
    <x v="19"/>
    <x v="1"/>
    <x v="1"/>
    <x v="1"/>
    <s v="No"/>
    <s v="No"/>
    <s v="No"/>
    <s v="No"/>
    <x v="1"/>
    <x v="1"/>
    <x v="0"/>
    <x v="0"/>
    <x v="0"/>
    <x v="28"/>
    <x v="2"/>
    <n v="2755.35"/>
    <x v="1"/>
  </r>
  <r>
    <s v="7459-Rrwqz"/>
    <x v="0"/>
    <x v="0"/>
    <x v="1"/>
    <x v="0"/>
    <x v="30"/>
    <x v="1"/>
    <x v="2"/>
    <x v="0"/>
    <s v="Yes"/>
    <s v="No"/>
    <s v="No"/>
    <s v="No"/>
    <x v="0"/>
    <x v="1"/>
    <x v="0"/>
    <x v="0"/>
    <x v="2"/>
    <x v="884"/>
    <x v="1"/>
    <n v="994.55"/>
    <x v="1"/>
  </r>
  <r>
    <s v="6265-Sxwbu"/>
    <x v="1"/>
    <x v="0"/>
    <x v="0"/>
    <x v="1"/>
    <x v="14"/>
    <x v="1"/>
    <x v="2"/>
    <x v="1"/>
    <s v="No"/>
    <s v="Yes"/>
    <s v="Yes"/>
    <s v="No"/>
    <x v="1"/>
    <x v="0"/>
    <x v="1"/>
    <x v="1"/>
    <x v="3"/>
    <x v="885"/>
    <x v="2"/>
    <n v="6511.25"/>
    <x v="0"/>
  </r>
  <r>
    <s v="7941-Rcjow"/>
    <x v="1"/>
    <x v="0"/>
    <x v="1"/>
    <x v="0"/>
    <x v="45"/>
    <x v="1"/>
    <x v="1"/>
    <x v="2"/>
    <s v="No Internet Service"/>
    <s v="No Internet Service"/>
    <s v="No Internet Service"/>
    <s v="No Internet Service"/>
    <x v="2"/>
    <x v="2"/>
    <x v="2"/>
    <x v="0"/>
    <x v="3"/>
    <x v="425"/>
    <x v="0"/>
    <n v="1218.6500000000001"/>
    <x v="0"/>
  </r>
  <r>
    <s v="6374-Ntqlp"/>
    <x v="1"/>
    <x v="1"/>
    <x v="0"/>
    <x v="1"/>
    <x v="21"/>
    <x v="1"/>
    <x v="1"/>
    <x v="1"/>
    <s v="Yes"/>
    <s v="No"/>
    <s v="Yes"/>
    <s v="Yes"/>
    <x v="1"/>
    <x v="1"/>
    <x v="2"/>
    <x v="0"/>
    <x v="3"/>
    <x v="636"/>
    <x v="2"/>
    <n v="7447.7"/>
    <x v="0"/>
  </r>
  <r>
    <s v="4154-Aqugt"/>
    <x v="1"/>
    <x v="1"/>
    <x v="0"/>
    <x v="0"/>
    <x v="9"/>
    <x v="1"/>
    <x v="1"/>
    <x v="1"/>
    <s v="No"/>
    <s v="Yes"/>
    <s v="No"/>
    <s v="Yes"/>
    <x v="0"/>
    <x v="1"/>
    <x v="0"/>
    <x v="0"/>
    <x v="2"/>
    <x v="149"/>
    <x v="2"/>
    <n v="1169.3499999999999"/>
    <x v="1"/>
  </r>
  <r>
    <s v="2387-Kdzqy"/>
    <x v="1"/>
    <x v="0"/>
    <x v="1"/>
    <x v="0"/>
    <x v="22"/>
    <x v="1"/>
    <x v="1"/>
    <x v="2"/>
    <s v="No Internet Service"/>
    <s v="No Internet Service"/>
    <s v="No Internet Service"/>
    <s v="No Internet Service"/>
    <x v="2"/>
    <x v="2"/>
    <x v="1"/>
    <x v="0"/>
    <x v="1"/>
    <x v="451"/>
    <x v="0"/>
    <n v="279.5"/>
    <x v="0"/>
  </r>
  <r>
    <s v="3584-Wkttw"/>
    <x v="1"/>
    <x v="0"/>
    <x v="0"/>
    <x v="0"/>
    <x v="69"/>
    <x v="1"/>
    <x v="2"/>
    <x v="1"/>
    <s v="Yes"/>
    <s v="No"/>
    <s v="Yes"/>
    <s v="Yes"/>
    <x v="1"/>
    <x v="1"/>
    <x v="1"/>
    <x v="0"/>
    <x v="0"/>
    <x v="886"/>
    <x v="2"/>
    <n v="5720.35"/>
    <x v="0"/>
  </r>
  <r>
    <s v="3399-Bmlvw"/>
    <x v="1"/>
    <x v="0"/>
    <x v="0"/>
    <x v="1"/>
    <x v="69"/>
    <x v="1"/>
    <x v="1"/>
    <x v="0"/>
    <s v="Yes"/>
    <s v="Yes"/>
    <s v="No"/>
    <s v="Yes"/>
    <x v="0"/>
    <x v="0"/>
    <x v="2"/>
    <x v="1"/>
    <x v="3"/>
    <x v="887"/>
    <x v="1"/>
    <n v="3121.45"/>
    <x v="0"/>
  </r>
  <r>
    <s v="1971-Dtczb"/>
    <x v="0"/>
    <x v="0"/>
    <x v="0"/>
    <x v="0"/>
    <x v="21"/>
    <x v="1"/>
    <x v="2"/>
    <x v="0"/>
    <s v="Yes"/>
    <s v="Yes"/>
    <s v="Yes"/>
    <s v="Yes"/>
    <x v="1"/>
    <x v="1"/>
    <x v="2"/>
    <x v="0"/>
    <x v="2"/>
    <x v="579"/>
    <x v="2"/>
    <n v="6468.6"/>
    <x v="0"/>
  </r>
  <r>
    <s v="3092-Ighwf"/>
    <x v="1"/>
    <x v="0"/>
    <x v="0"/>
    <x v="1"/>
    <x v="56"/>
    <x v="1"/>
    <x v="2"/>
    <x v="1"/>
    <s v="No"/>
    <s v="Yes"/>
    <s v="Yes"/>
    <s v="No"/>
    <x v="0"/>
    <x v="0"/>
    <x v="1"/>
    <x v="1"/>
    <x v="0"/>
    <x v="888"/>
    <x v="2"/>
    <n v="5918.8"/>
    <x v="1"/>
  </r>
  <r>
    <s v="3374-Pzlxd"/>
    <x v="1"/>
    <x v="0"/>
    <x v="1"/>
    <x v="0"/>
    <x v="1"/>
    <x v="1"/>
    <x v="1"/>
    <x v="2"/>
    <s v="No Internet Service"/>
    <s v="No Internet Service"/>
    <s v="No Internet Service"/>
    <s v="No Internet Service"/>
    <x v="2"/>
    <x v="2"/>
    <x v="0"/>
    <x v="1"/>
    <x v="1"/>
    <x v="139"/>
    <x v="0"/>
    <n v="675.6"/>
    <x v="0"/>
  </r>
  <r>
    <s v="3813-Dhbbb"/>
    <x v="1"/>
    <x v="0"/>
    <x v="0"/>
    <x v="0"/>
    <x v="56"/>
    <x v="0"/>
    <x v="0"/>
    <x v="0"/>
    <s v="Yes"/>
    <s v="Yes"/>
    <s v="No"/>
    <s v="Yes"/>
    <x v="0"/>
    <x v="1"/>
    <x v="2"/>
    <x v="0"/>
    <x v="2"/>
    <x v="889"/>
    <x v="0"/>
    <n v="3521.7"/>
    <x v="0"/>
  </r>
  <r>
    <s v="2812-Reyat"/>
    <x v="0"/>
    <x v="0"/>
    <x v="0"/>
    <x v="0"/>
    <x v="12"/>
    <x v="1"/>
    <x v="1"/>
    <x v="2"/>
    <s v="No Internet Service"/>
    <s v="No Internet Service"/>
    <s v="No Internet Service"/>
    <s v="No Internet Service"/>
    <x v="2"/>
    <x v="2"/>
    <x v="1"/>
    <x v="0"/>
    <x v="2"/>
    <x v="332"/>
    <x v="0"/>
    <n v="923.1"/>
    <x v="0"/>
  </r>
  <r>
    <s v="6518-Pplmz"/>
    <x v="1"/>
    <x v="0"/>
    <x v="0"/>
    <x v="1"/>
    <x v="62"/>
    <x v="1"/>
    <x v="1"/>
    <x v="2"/>
    <s v="No Internet Service"/>
    <s v="No Internet Service"/>
    <s v="No Internet Service"/>
    <s v="No Internet Service"/>
    <x v="2"/>
    <x v="2"/>
    <x v="2"/>
    <x v="0"/>
    <x v="1"/>
    <x v="101"/>
    <x v="0"/>
    <n v="1110.3499999999999"/>
    <x v="0"/>
  </r>
  <r>
    <s v="4939-Kyypy"/>
    <x v="1"/>
    <x v="0"/>
    <x v="1"/>
    <x v="0"/>
    <x v="23"/>
    <x v="1"/>
    <x v="2"/>
    <x v="0"/>
    <s v="No"/>
    <s v="No"/>
    <s v="Yes"/>
    <s v="Yes"/>
    <x v="0"/>
    <x v="0"/>
    <x v="0"/>
    <x v="1"/>
    <x v="0"/>
    <x v="890"/>
    <x v="1"/>
    <n v="1611.65"/>
    <x v="0"/>
  </r>
  <r>
    <s v="8017-Lxhfa"/>
    <x v="0"/>
    <x v="1"/>
    <x v="1"/>
    <x v="0"/>
    <x v="57"/>
    <x v="1"/>
    <x v="1"/>
    <x v="1"/>
    <s v="No"/>
    <s v="Yes"/>
    <s v="No"/>
    <s v="No"/>
    <x v="1"/>
    <x v="1"/>
    <x v="0"/>
    <x v="0"/>
    <x v="0"/>
    <x v="365"/>
    <x v="2"/>
    <n v="2293.6"/>
    <x v="1"/>
  </r>
  <r>
    <s v="5930-Gbiwp"/>
    <x v="1"/>
    <x v="0"/>
    <x v="1"/>
    <x v="0"/>
    <x v="14"/>
    <x v="1"/>
    <x v="2"/>
    <x v="0"/>
    <s v="Yes"/>
    <s v="Yes"/>
    <s v="Yes"/>
    <s v="Yes"/>
    <x v="0"/>
    <x v="1"/>
    <x v="2"/>
    <x v="0"/>
    <x v="3"/>
    <x v="867"/>
    <x v="1"/>
    <n v="5553.25"/>
    <x v="0"/>
  </r>
  <r>
    <s v="6022-Kouqo"/>
    <x v="0"/>
    <x v="0"/>
    <x v="0"/>
    <x v="1"/>
    <x v="2"/>
    <x v="0"/>
    <x v="0"/>
    <x v="0"/>
    <s v="No"/>
    <s v="No"/>
    <s v="No"/>
    <s v="Yes"/>
    <x v="0"/>
    <x v="0"/>
    <x v="0"/>
    <x v="1"/>
    <x v="2"/>
    <x v="891"/>
    <x v="0"/>
    <n v="44.75"/>
    <x v="0"/>
  </r>
  <r>
    <s v="6352-Twcau"/>
    <x v="0"/>
    <x v="0"/>
    <x v="1"/>
    <x v="0"/>
    <x v="42"/>
    <x v="1"/>
    <x v="2"/>
    <x v="1"/>
    <s v="No"/>
    <s v="No"/>
    <s v="No"/>
    <s v="No"/>
    <x v="1"/>
    <x v="0"/>
    <x v="0"/>
    <x v="0"/>
    <x v="0"/>
    <x v="631"/>
    <x v="2"/>
    <n v="3029.1"/>
    <x v="1"/>
  </r>
  <r>
    <s v="2361-Upsnd"/>
    <x v="0"/>
    <x v="0"/>
    <x v="0"/>
    <x v="0"/>
    <x v="25"/>
    <x v="1"/>
    <x v="1"/>
    <x v="0"/>
    <s v="Yes"/>
    <s v="Yes"/>
    <s v="No"/>
    <s v="Yes"/>
    <x v="0"/>
    <x v="1"/>
    <x v="1"/>
    <x v="1"/>
    <x v="1"/>
    <x v="232"/>
    <x v="1"/>
    <n v="3231.05"/>
    <x v="0"/>
  </r>
  <r>
    <s v="6035-Riiom"/>
    <x v="0"/>
    <x v="0"/>
    <x v="1"/>
    <x v="0"/>
    <x v="68"/>
    <x v="1"/>
    <x v="2"/>
    <x v="1"/>
    <s v="No"/>
    <s v="Yes"/>
    <s v="No"/>
    <s v="No"/>
    <x v="1"/>
    <x v="1"/>
    <x v="2"/>
    <x v="0"/>
    <x v="2"/>
    <x v="892"/>
    <x v="2"/>
    <n v="5129.45"/>
    <x v="0"/>
  </r>
  <r>
    <s v="2929-Qnsrw"/>
    <x v="0"/>
    <x v="0"/>
    <x v="0"/>
    <x v="0"/>
    <x v="39"/>
    <x v="1"/>
    <x v="2"/>
    <x v="1"/>
    <s v="No"/>
    <s v="Yes"/>
    <s v="No"/>
    <s v="No"/>
    <x v="1"/>
    <x v="1"/>
    <x v="1"/>
    <x v="0"/>
    <x v="0"/>
    <x v="893"/>
    <x v="2"/>
    <n v="5508.35"/>
    <x v="1"/>
  </r>
  <r>
    <s v="1262-Opmfy"/>
    <x v="0"/>
    <x v="0"/>
    <x v="0"/>
    <x v="0"/>
    <x v="34"/>
    <x v="1"/>
    <x v="1"/>
    <x v="1"/>
    <s v="No"/>
    <s v="No"/>
    <s v="Yes"/>
    <s v="No"/>
    <x v="0"/>
    <x v="0"/>
    <x v="0"/>
    <x v="0"/>
    <x v="2"/>
    <x v="863"/>
    <x v="1"/>
    <n v="655.9"/>
    <x v="1"/>
  </r>
  <r>
    <s v="9504-Dshwm"/>
    <x v="1"/>
    <x v="0"/>
    <x v="1"/>
    <x v="0"/>
    <x v="61"/>
    <x v="1"/>
    <x v="2"/>
    <x v="0"/>
    <s v="Yes"/>
    <s v="No"/>
    <s v="No"/>
    <s v="Yes"/>
    <x v="0"/>
    <x v="0"/>
    <x v="0"/>
    <x v="1"/>
    <x v="2"/>
    <x v="894"/>
    <x v="1"/>
    <n v="1191.2"/>
    <x v="0"/>
  </r>
  <r>
    <s v="5035-Bvcxs"/>
    <x v="1"/>
    <x v="0"/>
    <x v="1"/>
    <x v="0"/>
    <x v="26"/>
    <x v="1"/>
    <x v="1"/>
    <x v="1"/>
    <s v="No"/>
    <s v="Yes"/>
    <s v="No"/>
    <s v="No"/>
    <x v="0"/>
    <x v="0"/>
    <x v="0"/>
    <x v="0"/>
    <x v="1"/>
    <x v="304"/>
    <x v="1"/>
    <n v="866.4"/>
    <x v="0"/>
  </r>
  <r>
    <s v="6267-Dcffz"/>
    <x v="0"/>
    <x v="1"/>
    <x v="0"/>
    <x v="0"/>
    <x v="19"/>
    <x v="1"/>
    <x v="2"/>
    <x v="1"/>
    <s v="No"/>
    <s v="Yes"/>
    <s v="No"/>
    <s v="No"/>
    <x v="1"/>
    <x v="0"/>
    <x v="0"/>
    <x v="0"/>
    <x v="0"/>
    <x v="19"/>
    <x v="2"/>
    <n v="2627.2"/>
    <x v="0"/>
  </r>
  <r>
    <s v="3533-Uvmom"/>
    <x v="1"/>
    <x v="0"/>
    <x v="0"/>
    <x v="0"/>
    <x v="47"/>
    <x v="1"/>
    <x v="1"/>
    <x v="0"/>
    <s v="Yes"/>
    <s v="Yes"/>
    <s v="Yes"/>
    <s v="No"/>
    <x v="0"/>
    <x v="1"/>
    <x v="2"/>
    <x v="1"/>
    <x v="2"/>
    <x v="785"/>
    <x v="1"/>
    <n v="4741.45"/>
    <x v="0"/>
  </r>
  <r>
    <s v="2439-Lypmq"/>
    <x v="1"/>
    <x v="1"/>
    <x v="0"/>
    <x v="0"/>
    <x v="46"/>
    <x v="1"/>
    <x v="2"/>
    <x v="1"/>
    <s v="No"/>
    <s v="Yes"/>
    <s v="Yes"/>
    <s v="No"/>
    <x v="1"/>
    <x v="1"/>
    <x v="0"/>
    <x v="0"/>
    <x v="0"/>
    <x v="895"/>
    <x v="2"/>
    <n v="4009.2"/>
    <x v="0"/>
  </r>
  <r>
    <s v="4248-Qpavc"/>
    <x v="0"/>
    <x v="1"/>
    <x v="0"/>
    <x v="0"/>
    <x v="22"/>
    <x v="1"/>
    <x v="2"/>
    <x v="1"/>
    <s v="Yes"/>
    <s v="No"/>
    <s v="Yes"/>
    <s v="No"/>
    <x v="0"/>
    <x v="0"/>
    <x v="0"/>
    <x v="0"/>
    <x v="2"/>
    <x v="566"/>
    <x v="2"/>
    <n v="1463.45"/>
    <x v="1"/>
  </r>
  <r>
    <s v="1899-Vxwxm"/>
    <x v="1"/>
    <x v="0"/>
    <x v="1"/>
    <x v="0"/>
    <x v="43"/>
    <x v="1"/>
    <x v="2"/>
    <x v="1"/>
    <s v="No"/>
    <s v="Yes"/>
    <s v="Yes"/>
    <s v="No"/>
    <x v="1"/>
    <x v="1"/>
    <x v="1"/>
    <x v="0"/>
    <x v="3"/>
    <x v="623"/>
    <x v="2"/>
    <n v="5082.8"/>
    <x v="1"/>
  </r>
  <r>
    <s v="1478-Vpoad"/>
    <x v="0"/>
    <x v="0"/>
    <x v="1"/>
    <x v="0"/>
    <x v="0"/>
    <x v="1"/>
    <x v="1"/>
    <x v="0"/>
    <s v="No"/>
    <s v="No"/>
    <s v="No"/>
    <s v="No"/>
    <x v="0"/>
    <x v="0"/>
    <x v="0"/>
    <x v="1"/>
    <x v="0"/>
    <x v="653"/>
    <x v="0"/>
    <n v="43.8"/>
    <x v="0"/>
  </r>
  <r>
    <s v="9995-Hotoh"/>
    <x v="1"/>
    <x v="0"/>
    <x v="0"/>
    <x v="1"/>
    <x v="28"/>
    <x v="0"/>
    <x v="0"/>
    <x v="0"/>
    <s v="Yes"/>
    <s v="Yes"/>
    <s v="Yes"/>
    <s v="No"/>
    <x v="1"/>
    <x v="1"/>
    <x v="2"/>
    <x v="1"/>
    <x v="0"/>
    <x v="390"/>
    <x v="1"/>
    <n v="3707.6"/>
    <x v="0"/>
  </r>
  <r>
    <s v="2988-Plahs"/>
    <x v="0"/>
    <x v="0"/>
    <x v="1"/>
    <x v="0"/>
    <x v="35"/>
    <x v="1"/>
    <x v="1"/>
    <x v="0"/>
    <s v="No"/>
    <s v="No"/>
    <s v="Yes"/>
    <s v="No"/>
    <x v="1"/>
    <x v="1"/>
    <x v="1"/>
    <x v="0"/>
    <x v="0"/>
    <x v="864"/>
    <x v="1"/>
    <n v="220.45"/>
    <x v="0"/>
  </r>
  <r>
    <s v="1371-Ojcek"/>
    <x v="0"/>
    <x v="0"/>
    <x v="1"/>
    <x v="0"/>
    <x v="43"/>
    <x v="1"/>
    <x v="2"/>
    <x v="2"/>
    <s v="No Internet Service"/>
    <s v="No Internet Service"/>
    <s v="No Internet Service"/>
    <s v="No Internet Service"/>
    <x v="2"/>
    <x v="2"/>
    <x v="1"/>
    <x v="1"/>
    <x v="2"/>
    <x v="654"/>
    <x v="0"/>
    <n v="1133.7"/>
    <x v="0"/>
  </r>
  <r>
    <s v="4999-Iezlt"/>
    <x v="1"/>
    <x v="0"/>
    <x v="1"/>
    <x v="0"/>
    <x v="33"/>
    <x v="0"/>
    <x v="0"/>
    <x v="0"/>
    <s v="No"/>
    <s v="No"/>
    <s v="No"/>
    <s v="Yes"/>
    <x v="0"/>
    <x v="0"/>
    <x v="1"/>
    <x v="1"/>
    <x v="3"/>
    <x v="896"/>
    <x v="0"/>
    <n v="1983.15"/>
    <x v="0"/>
  </r>
  <r>
    <s v="8883-Anodq"/>
    <x v="0"/>
    <x v="0"/>
    <x v="0"/>
    <x v="1"/>
    <x v="47"/>
    <x v="1"/>
    <x v="2"/>
    <x v="1"/>
    <s v="No"/>
    <s v="Yes"/>
    <s v="Yes"/>
    <s v="No"/>
    <x v="0"/>
    <x v="0"/>
    <x v="2"/>
    <x v="0"/>
    <x v="3"/>
    <x v="803"/>
    <x v="2"/>
    <n v="5746.75"/>
    <x v="0"/>
  </r>
  <r>
    <s v="4690-Llkua"/>
    <x v="1"/>
    <x v="1"/>
    <x v="1"/>
    <x v="0"/>
    <x v="22"/>
    <x v="1"/>
    <x v="1"/>
    <x v="0"/>
    <s v="No"/>
    <s v="No"/>
    <s v="No"/>
    <s v="No"/>
    <x v="0"/>
    <x v="0"/>
    <x v="0"/>
    <x v="0"/>
    <x v="0"/>
    <x v="760"/>
    <x v="0"/>
    <n v="770.6"/>
    <x v="1"/>
  </r>
  <r>
    <s v="2351-Rrbue"/>
    <x v="0"/>
    <x v="0"/>
    <x v="0"/>
    <x v="1"/>
    <x v="40"/>
    <x v="1"/>
    <x v="1"/>
    <x v="2"/>
    <s v="No Internet Service"/>
    <s v="No Internet Service"/>
    <s v="No Internet Service"/>
    <s v="No Internet Service"/>
    <x v="2"/>
    <x v="2"/>
    <x v="1"/>
    <x v="1"/>
    <x v="1"/>
    <x v="16"/>
    <x v="0"/>
    <n v="134.05000000000001"/>
    <x v="0"/>
  </r>
  <r>
    <s v="5980-Bdhpy"/>
    <x v="1"/>
    <x v="0"/>
    <x v="0"/>
    <x v="0"/>
    <x v="21"/>
    <x v="1"/>
    <x v="2"/>
    <x v="0"/>
    <s v="Yes"/>
    <s v="Yes"/>
    <s v="Yes"/>
    <s v="Yes"/>
    <x v="1"/>
    <x v="1"/>
    <x v="2"/>
    <x v="0"/>
    <x v="2"/>
    <x v="897"/>
    <x v="2"/>
    <n v="6230.1"/>
    <x v="0"/>
  </r>
  <r>
    <s v="1498-Dqnrx"/>
    <x v="0"/>
    <x v="0"/>
    <x v="0"/>
    <x v="0"/>
    <x v="44"/>
    <x v="1"/>
    <x v="1"/>
    <x v="2"/>
    <s v="No Internet Service"/>
    <s v="No Internet Service"/>
    <s v="No Internet Service"/>
    <s v="No Internet Service"/>
    <x v="2"/>
    <x v="2"/>
    <x v="0"/>
    <x v="1"/>
    <x v="1"/>
    <x v="216"/>
    <x v="0"/>
    <n v="573.04999999999995"/>
    <x v="0"/>
  </r>
  <r>
    <s v="9469-Wejbt"/>
    <x v="1"/>
    <x v="0"/>
    <x v="0"/>
    <x v="0"/>
    <x v="50"/>
    <x v="1"/>
    <x v="1"/>
    <x v="1"/>
    <s v="No"/>
    <s v="No"/>
    <s v="Yes"/>
    <s v="Yes"/>
    <x v="0"/>
    <x v="1"/>
    <x v="0"/>
    <x v="0"/>
    <x v="0"/>
    <x v="459"/>
    <x v="2"/>
    <n v="3419.3"/>
    <x v="0"/>
  </r>
  <r>
    <s v="3331-Hqdtw"/>
    <x v="0"/>
    <x v="0"/>
    <x v="1"/>
    <x v="0"/>
    <x v="1"/>
    <x v="1"/>
    <x v="2"/>
    <x v="1"/>
    <s v="Yes"/>
    <s v="Yes"/>
    <s v="Yes"/>
    <s v="No"/>
    <x v="1"/>
    <x v="1"/>
    <x v="0"/>
    <x v="0"/>
    <x v="1"/>
    <x v="467"/>
    <x v="2"/>
    <n v="3587.25"/>
    <x v="1"/>
  </r>
  <r>
    <s v="9490-Dfpmd"/>
    <x v="0"/>
    <x v="1"/>
    <x v="1"/>
    <x v="0"/>
    <x v="41"/>
    <x v="1"/>
    <x v="2"/>
    <x v="1"/>
    <s v="No"/>
    <s v="No"/>
    <s v="No"/>
    <s v="No"/>
    <x v="1"/>
    <x v="0"/>
    <x v="0"/>
    <x v="0"/>
    <x v="0"/>
    <x v="898"/>
    <x v="2"/>
    <n v="3541.35"/>
    <x v="1"/>
  </r>
  <r>
    <s v="2581-Vkirt"/>
    <x v="0"/>
    <x v="0"/>
    <x v="0"/>
    <x v="1"/>
    <x v="64"/>
    <x v="1"/>
    <x v="2"/>
    <x v="0"/>
    <s v="Yes"/>
    <s v="Yes"/>
    <s v="No"/>
    <s v="Yes"/>
    <x v="0"/>
    <x v="0"/>
    <x v="1"/>
    <x v="1"/>
    <x v="1"/>
    <x v="635"/>
    <x v="1"/>
    <n v="3801.3"/>
    <x v="0"/>
  </r>
  <r>
    <s v="5442-Xsdcw"/>
    <x v="1"/>
    <x v="0"/>
    <x v="0"/>
    <x v="1"/>
    <x v="26"/>
    <x v="1"/>
    <x v="1"/>
    <x v="1"/>
    <s v="No"/>
    <s v="No"/>
    <s v="No"/>
    <s v="No"/>
    <x v="1"/>
    <x v="0"/>
    <x v="0"/>
    <x v="0"/>
    <x v="2"/>
    <x v="849"/>
    <x v="1"/>
    <n v="868.5"/>
    <x v="1"/>
  </r>
  <r>
    <s v="7426-Weijx"/>
    <x v="1"/>
    <x v="1"/>
    <x v="0"/>
    <x v="1"/>
    <x v="31"/>
    <x v="1"/>
    <x v="2"/>
    <x v="1"/>
    <s v="Yes"/>
    <s v="No"/>
    <s v="No"/>
    <s v="No"/>
    <x v="0"/>
    <x v="0"/>
    <x v="0"/>
    <x v="0"/>
    <x v="0"/>
    <x v="696"/>
    <x v="1"/>
    <n v="4859.1000000000004"/>
    <x v="0"/>
  </r>
  <r>
    <s v="2851-Mmutz"/>
    <x v="0"/>
    <x v="0"/>
    <x v="1"/>
    <x v="0"/>
    <x v="23"/>
    <x v="1"/>
    <x v="1"/>
    <x v="0"/>
    <s v="No"/>
    <s v="Yes"/>
    <s v="No"/>
    <s v="Yes"/>
    <x v="0"/>
    <x v="0"/>
    <x v="0"/>
    <x v="0"/>
    <x v="1"/>
    <x v="9"/>
    <x v="1"/>
    <n v="1439.35"/>
    <x v="0"/>
  </r>
  <r>
    <s v="3049-Ndxfl"/>
    <x v="0"/>
    <x v="0"/>
    <x v="1"/>
    <x v="0"/>
    <x v="0"/>
    <x v="1"/>
    <x v="2"/>
    <x v="1"/>
    <s v="No"/>
    <s v="No"/>
    <s v="No"/>
    <s v="No"/>
    <x v="0"/>
    <x v="1"/>
    <x v="0"/>
    <x v="1"/>
    <x v="1"/>
    <x v="811"/>
    <x v="2"/>
    <n v="85.8"/>
    <x v="1"/>
  </r>
  <r>
    <s v="8580-Aecuz"/>
    <x v="1"/>
    <x v="1"/>
    <x v="1"/>
    <x v="0"/>
    <x v="0"/>
    <x v="1"/>
    <x v="1"/>
    <x v="1"/>
    <s v="No"/>
    <s v="No"/>
    <s v="No"/>
    <s v="No"/>
    <x v="1"/>
    <x v="0"/>
    <x v="0"/>
    <x v="0"/>
    <x v="0"/>
    <x v="899"/>
    <x v="1"/>
    <n v="79.099999999999994"/>
    <x v="1"/>
  </r>
  <r>
    <s v="3307-Tlcud"/>
    <x v="1"/>
    <x v="0"/>
    <x v="0"/>
    <x v="0"/>
    <x v="22"/>
    <x v="0"/>
    <x v="0"/>
    <x v="0"/>
    <s v="Yes"/>
    <s v="No"/>
    <s v="Yes"/>
    <s v="No"/>
    <x v="0"/>
    <x v="0"/>
    <x v="0"/>
    <x v="1"/>
    <x v="1"/>
    <x v="900"/>
    <x v="0"/>
    <n v="592.75"/>
    <x v="0"/>
  </r>
  <r>
    <s v="6625-Fleno"/>
    <x v="1"/>
    <x v="0"/>
    <x v="0"/>
    <x v="0"/>
    <x v="11"/>
    <x v="1"/>
    <x v="1"/>
    <x v="2"/>
    <s v="No Internet Service"/>
    <s v="No Internet Service"/>
    <s v="No Internet Service"/>
    <s v="No Internet Service"/>
    <x v="2"/>
    <x v="2"/>
    <x v="2"/>
    <x v="1"/>
    <x v="1"/>
    <x v="42"/>
    <x v="0"/>
    <n v="1185.95"/>
    <x v="0"/>
  </r>
  <r>
    <s v="2967-Mxrav"/>
    <x v="1"/>
    <x v="0"/>
    <x v="0"/>
    <x v="1"/>
    <x v="0"/>
    <x v="1"/>
    <x v="1"/>
    <x v="2"/>
    <s v="No Internet Service"/>
    <s v="No Internet Service"/>
    <s v="No Internet Service"/>
    <s v="No Internet Service"/>
    <x v="2"/>
    <x v="2"/>
    <x v="1"/>
    <x v="1"/>
    <x v="1"/>
    <x v="901"/>
    <x v="0"/>
    <n v="18.8"/>
    <x v="0"/>
  </r>
  <r>
    <s v="7963-Gqrmy"/>
    <x v="0"/>
    <x v="0"/>
    <x v="0"/>
    <x v="1"/>
    <x v="35"/>
    <x v="1"/>
    <x v="1"/>
    <x v="0"/>
    <s v="No"/>
    <s v="No"/>
    <s v="No"/>
    <s v="No"/>
    <x v="0"/>
    <x v="0"/>
    <x v="0"/>
    <x v="1"/>
    <x v="1"/>
    <x v="328"/>
    <x v="0"/>
    <n v="134.5"/>
    <x v="1"/>
  </r>
  <r>
    <s v="8189-Hbvrw"/>
    <x v="0"/>
    <x v="0"/>
    <x v="1"/>
    <x v="0"/>
    <x v="62"/>
    <x v="1"/>
    <x v="2"/>
    <x v="1"/>
    <s v="Yes"/>
    <s v="Yes"/>
    <s v="Yes"/>
    <s v="No"/>
    <x v="0"/>
    <x v="0"/>
    <x v="0"/>
    <x v="1"/>
    <x v="0"/>
    <x v="902"/>
    <x v="2"/>
    <n v="4921.2"/>
    <x v="0"/>
  </r>
  <r>
    <s v="4163-Kiuhy"/>
    <x v="1"/>
    <x v="0"/>
    <x v="1"/>
    <x v="0"/>
    <x v="42"/>
    <x v="1"/>
    <x v="2"/>
    <x v="2"/>
    <s v="No Internet Service"/>
    <s v="No Internet Service"/>
    <s v="No Internet Service"/>
    <s v="No Internet Service"/>
    <x v="2"/>
    <x v="2"/>
    <x v="0"/>
    <x v="0"/>
    <x v="0"/>
    <x v="430"/>
    <x v="0"/>
    <n v="901.25"/>
    <x v="0"/>
  </r>
  <r>
    <s v="1228-Fzfrv"/>
    <x v="1"/>
    <x v="0"/>
    <x v="0"/>
    <x v="1"/>
    <x v="37"/>
    <x v="1"/>
    <x v="2"/>
    <x v="1"/>
    <s v="Yes"/>
    <s v="No"/>
    <s v="Yes"/>
    <s v="No"/>
    <x v="1"/>
    <x v="1"/>
    <x v="0"/>
    <x v="1"/>
    <x v="3"/>
    <x v="903"/>
    <x v="2"/>
    <n v="5341.8"/>
    <x v="1"/>
  </r>
  <r>
    <s v="3500-Nsdoa"/>
    <x v="1"/>
    <x v="0"/>
    <x v="0"/>
    <x v="1"/>
    <x v="47"/>
    <x v="1"/>
    <x v="2"/>
    <x v="0"/>
    <s v="No"/>
    <s v="Yes"/>
    <s v="No"/>
    <s v="Yes"/>
    <x v="0"/>
    <x v="1"/>
    <x v="2"/>
    <x v="1"/>
    <x v="3"/>
    <x v="904"/>
    <x v="1"/>
    <n v="4859.95"/>
    <x v="0"/>
  </r>
  <r>
    <s v="1171-Tykur"/>
    <x v="1"/>
    <x v="0"/>
    <x v="0"/>
    <x v="0"/>
    <x v="20"/>
    <x v="1"/>
    <x v="2"/>
    <x v="2"/>
    <s v="No Internet Service"/>
    <s v="No Internet Service"/>
    <s v="No Internet Service"/>
    <s v="No Internet Service"/>
    <x v="2"/>
    <x v="2"/>
    <x v="0"/>
    <x v="1"/>
    <x v="0"/>
    <x v="239"/>
    <x v="0"/>
    <n v="1139.2"/>
    <x v="0"/>
  </r>
  <r>
    <s v="3761-Flyzi"/>
    <x v="0"/>
    <x v="1"/>
    <x v="0"/>
    <x v="0"/>
    <x v="45"/>
    <x v="1"/>
    <x v="2"/>
    <x v="1"/>
    <s v="No"/>
    <s v="Yes"/>
    <s v="Yes"/>
    <s v="No"/>
    <x v="1"/>
    <x v="1"/>
    <x v="0"/>
    <x v="0"/>
    <x v="2"/>
    <x v="905"/>
    <x v="2"/>
    <n v="7082.45"/>
    <x v="0"/>
  </r>
  <r>
    <s v="2058-Dcjbe"/>
    <x v="1"/>
    <x v="0"/>
    <x v="1"/>
    <x v="0"/>
    <x v="24"/>
    <x v="1"/>
    <x v="1"/>
    <x v="1"/>
    <s v="No"/>
    <s v="No"/>
    <s v="No"/>
    <s v="No"/>
    <x v="0"/>
    <x v="0"/>
    <x v="0"/>
    <x v="0"/>
    <x v="0"/>
    <x v="366"/>
    <x v="1"/>
    <n v="324.60000000000002"/>
    <x v="1"/>
  </r>
  <r>
    <s v="5364-Xyirr"/>
    <x v="1"/>
    <x v="0"/>
    <x v="0"/>
    <x v="0"/>
    <x v="69"/>
    <x v="1"/>
    <x v="2"/>
    <x v="1"/>
    <s v="No"/>
    <s v="No"/>
    <s v="No"/>
    <s v="No"/>
    <x v="1"/>
    <x v="1"/>
    <x v="0"/>
    <x v="0"/>
    <x v="0"/>
    <x v="597"/>
    <x v="2"/>
    <n v="4812.75"/>
    <x v="1"/>
  </r>
  <r>
    <s v="4829-Auoax"/>
    <x v="0"/>
    <x v="0"/>
    <x v="1"/>
    <x v="0"/>
    <x v="25"/>
    <x v="1"/>
    <x v="2"/>
    <x v="1"/>
    <s v="No"/>
    <s v="No"/>
    <s v="No"/>
    <s v="No"/>
    <x v="1"/>
    <x v="1"/>
    <x v="0"/>
    <x v="1"/>
    <x v="2"/>
    <x v="906"/>
    <x v="2"/>
    <n v="4399.5"/>
    <x v="1"/>
  </r>
  <r>
    <s v="1219-Nnddo"/>
    <x v="0"/>
    <x v="0"/>
    <x v="1"/>
    <x v="0"/>
    <x v="34"/>
    <x v="1"/>
    <x v="2"/>
    <x v="1"/>
    <s v="No"/>
    <s v="No"/>
    <s v="No"/>
    <s v="No"/>
    <x v="0"/>
    <x v="0"/>
    <x v="0"/>
    <x v="0"/>
    <x v="0"/>
    <x v="907"/>
    <x v="1"/>
    <n v="663.55"/>
    <x v="0"/>
  </r>
  <r>
    <s v="8388-Dmkae"/>
    <x v="0"/>
    <x v="0"/>
    <x v="1"/>
    <x v="0"/>
    <x v="4"/>
    <x v="1"/>
    <x v="1"/>
    <x v="2"/>
    <s v="No Internet Service"/>
    <s v="No Internet Service"/>
    <s v="No Internet Service"/>
    <s v="No Internet Service"/>
    <x v="2"/>
    <x v="2"/>
    <x v="2"/>
    <x v="1"/>
    <x v="1"/>
    <x v="202"/>
    <x v="0"/>
    <n v="174.65"/>
    <x v="0"/>
  </r>
  <r>
    <s v="4403-Bwpay"/>
    <x v="1"/>
    <x v="0"/>
    <x v="1"/>
    <x v="0"/>
    <x v="60"/>
    <x v="1"/>
    <x v="2"/>
    <x v="2"/>
    <s v="No Internet Service"/>
    <s v="No Internet Service"/>
    <s v="No Internet Service"/>
    <s v="No Internet Service"/>
    <x v="2"/>
    <x v="2"/>
    <x v="1"/>
    <x v="0"/>
    <x v="3"/>
    <x v="162"/>
    <x v="0"/>
    <n v="321.7"/>
    <x v="0"/>
  </r>
  <r>
    <s v="9659-Qeqsy"/>
    <x v="0"/>
    <x v="0"/>
    <x v="1"/>
    <x v="0"/>
    <x v="3"/>
    <x v="1"/>
    <x v="2"/>
    <x v="1"/>
    <s v="Yes"/>
    <s v="Yes"/>
    <s v="Yes"/>
    <s v="Yes"/>
    <x v="1"/>
    <x v="1"/>
    <x v="0"/>
    <x v="0"/>
    <x v="0"/>
    <x v="908"/>
    <x v="2"/>
    <n v="5125.5"/>
    <x v="0"/>
  </r>
  <r>
    <s v="5405-Zmyxq"/>
    <x v="0"/>
    <x v="0"/>
    <x v="1"/>
    <x v="0"/>
    <x v="4"/>
    <x v="1"/>
    <x v="2"/>
    <x v="1"/>
    <s v="No"/>
    <s v="No"/>
    <s v="No"/>
    <s v="No"/>
    <x v="0"/>
    <x v="0"/>
    <x v="0"/>
    <x v="0"/>
    <x v="3"/>
    <x v="484"/>
    <x v="1"/>
    <n v="548.9"/>
    <x v="0"/>
  </r>
  <r>
    <s v="5047-Lhvly"/>
    <x v="1"/>
    <x v="1"/>
    <x v="1"/>
    <x v="1"/>
    <x v="0"/>
    <x v="1"/>
    <x v="1"/>
    <x v="0"/>
    <s v="No"/>
    <s v="No"/>
    <s v="Yes"/>
    <s v="No"/>
    <x v="0"/>
    <x v="0"/>
    <x v="0"/>
    <x v="0"/>
    <x v="1"/>
    <x v="510"/>
    <x v="0"/>
    <n v="50.15"/>
    <x v="1"/>
  </r>
  <r>
    <s v="1442-Okrje"/>
    <x v="1"/>
    <x v="0"/>
    <x v="0"/>
    <x v="1"/>
    <x v="33"/>
    <x v="1"/>
    <x v="1"/>
    <x v="1"/>
    <s v="Yes"/>
    <s v="Yes"/>
    <s v="Yes"/>
    <s v="No"/>
    <x v="1"/>
    <x v="1"/>
    <x v="1"/>
    <x v="0"/>
    <x v="2"/>
    <x v="909"/>
    <x v="2"/>
    <n v="7031.3"/>
    <x v="0"/>
  </r>
  <r>
    <s v="4737-Aqcpu"/>
    <x v="1"/>
    <x v="0"/>
    <x v="0"/>
    <x v="1"/>
    <x v="21"/>
    <x v="1"/>
    <x v="2"/>
    <x v="0"/>
    <s v="Yes"/>
    <s v="Yes"/>
    <s v="Yes"/>
    <s v="Yes"/>
    <x v="0"/>
    <x v="0"/>
    <x v="2"/>
    <x v="1"/>
    <x v="3"/>
    <x v="290"/>
    <x v="1"/>
    <n v="5016.6499999999996"/>
    <x v="0"/>
  </r>
  <r>
    <s v="9158-Vctqb"/>
    <x v="0"/>
    <x v="0"/>
    <x v="0"/>
    <x v="0"/>
    <x v="52"/>
    <x v="1"/>
    <x v="2"/>
    <x v="1"/>
    <s v="Yes"/>
    <s v="Yes"/>
    <s v="Yes"/>
    <s v="Yes"/>
    <x v="1"/>
    <x v="1"/>
    <x v="0"/>
    <x v="0"/>
    <x v="2"/>
    <x v="910"/>
    <x v="2"/>
    <n v="4594.95"/>
    <x v="1"/>
  </r>
  <r>
    <s v="2808-Chtdm"/>
    <x v="0"/>
    <x v="0"/>
    <x v="0"/>
    <x v="1"/>
    <x v="57"/>
    <x v="1"/>
    <x v="2"/>
    <x v="2"/>
    <s v="No Internet Service"/>
    <s v="No Internet Service"/>
    <s v="No Internet Service"/>
    <s v="No Internet Service"/>
    <x v="2"/>
    <x v="2"/>
    <x v="2"/>
    <x v="1"/>
    <x v="1"/>
    <x v="675"/>
    <x v="0"/>
    <n v="611.45000000000005"/>
    <x v="0"/>
  </r>
  <r>
    <s v="6311-Ueume"/>
    <x v="0"/>
    <x v="0"/>
    <x v="1"/>
    <x v="0"/>
    <x v="44"/>
    <x v="1"/>
    <x v="1"/>
    <x v="1"/>
    <s v="No"/>
    <s v="No"/>
    <s v="No"/>
    <s v="No"/>
    <x v="1"/>
    <x v="0"/>
    <x v="0"/>
    <x v="0"/>
    <x v="0"/>
    <x v="63"/>
    <x v="1"/>
    <n v="2384.15"/>
    <x v="1"/>
  </r>
  <r>
    <s v="0793-Tweln"/>
    <x v="0"/>
    <x v="0"/>
    <x v="1"/>
    <x v="0"/>
    <x v="54"/>
    <x v="1"/>
    <x v="2"/>
    <x v="1"/>
    <s v="Yes"/>
    <s v="No"/>
    <s v="No"/>
    <s v="No"/>
    <x v="0"/>
    <x v="0"/>
    <x v="0"/>
    <x v="0"/>
    <x v="0"/>
    <x v="539"/>
    <x v="1"/>
    <n v="319.85000000000002"/>
    <x v="0"/>
  </r>
  <r>
    <s v="3283-Wcwxt"/>
    <x v="1"/>
    <x v="0"/>
    <x v="0"/>
    <x v="1"/>
    <x v="53"/>
    <x v="1"/>
    <x v="2"/>
    <x v="2"/>
    <s v="No Internet Service"/>
    <s v="No Internet Service"/>
    <s v="No Internet Service"/>
    <s v="No Internet Service"/>
    <x v="2"/>
    <x v="2"/>
    <x v="2"/>
    <x v="1"/>
    <x v="1"/>
    <x v="239"/>
    <x v="0"/>
    <n v="153.30000000000001"/>
    <x v="0"/>
  </r>
  <r>
    <s v="1060-Entof"/>
    <x v="0"/>
    <x v="1"/>
    <x v="0"/>
    <x v="0"/>
    <x v="56"/>
    <x v="1"/>
    <x v="2"/>
    <x v="1"/>
    <s v="Yes"/>
    <s v="Yes"/>
    <s v="Yes"/>
    <s v="Yes"/>
    <x v="0"/>
    <x v="1"/>
    <x v="1"/>
    <x v="0"/>
    <x v="3"/>
    <x v="409"/>
    <x v="2"/>
    <n v="7035.6"/>
    <x v="0"/>
  </r>
  <r>
    <s v="0999-Qxnsa"/>
    <x v="1"/>
    <x v="1"/>
    <x v="1"/>
    <x v="1"/>
    <x v="40"/>
    <x v="1"/>
    <x v="1"/>
    <x v="0"/>
    <s v="No"/>
    <s v="No"/>
    <s v="No"/>
    <s v="No"/>
    <x v="0"/>
    <x v="0"/>
    <x v="0"/>
    <x v="0"/>
    <x v="1"/>
    <x v="911"/>
    <x v="0"/>
    <n v="344.2"/>
    <x v="0"/>
  </r>
  <r>
    <s v="5451-Mhqof"/>
    <x v="1"/>
    <x v="0"/>
    <x v="0"/>
    <x v="1"/>
    <x v="39"/>
    <x v="1"/>
    <x v="2"/>
    <x v="2"/>
    <s v="No Internet Service"/>
    <s v="No Internet Service"/>
    <s v="No Internet Service"/>
    <s v="No Internet Service"/>
    <x v="2"/>
    <x v="2"/>
    <x v="1"/>
    <x v="0"/>
    <x v="1"/>
    <x v="338"/>
    <x v="0"/>
    <n v="1431.65"/>
    <x v="0"/>
  </r>
  <r>
    <s v="4836-Wnfno"/>
    <x v="0"/>
    <x v="0"/>
    <x v="0"/>
    <x v="0"/>
    <x v="21"/>
    <x v="1"/>
    <x v="2"/>
    <x v="2"/>
    <s v="No Internet Service"/>
    <s v="No Internet Service"/>
    <s v="No Internet Service"/>
    <s v="No Internet Service"/>
    <x v="2"/>
    <x v="2"/>
    <x v="2"/>
    <x v="1"/>
    <x v="3"/>
    <x v="746"/>
    <x v="0"/>
    <n v="1849.2"/>
    <x v="0"/>
  </r>
  <r>
    <s v="9225-Bzlnz"/>
    <x v="1"/>
    <x v="0"/>
    <x v="0"/>
    <x v="0"/>
    <x v="21"/>
    <x v="1"/>
    <x v="2"/>
    <x v="0"/>
    <s v="Yes"/>
    <s v="Yes"/>
    <s v="Yes"/>
    <s v="No"/>
    <x v="1"/>
    <x v="1"/>
    <x v="2"/>
    <x v="0"/>
    <x v="0"/>
    <x v="480"/>
    <x v="2"/>
    <n v="6083.1"/>
    <x v="0"/>
  </r>
  <r>
    <s v="0354-Vxmjc"/>
    <x v="1"/>
    <x v="0"/>
    <x v="0"/>
    <x v="1"/>
    <x v="57"/>
    <x v="1"/>
    <x v="1"/>
    <x v="2"/>
    <s v="No Internet Service"/>
    <s v="No Internet Service"/>
    <s v="No Internet Service"/>
    <s v="No Internet Service"/>
    <x v="2"/>
    <x v="2"/>
    <x v="2"/>
    <x v="1"/>
    <x v="3"/>
    <x v="127"/>
    <x v="0"/>
    <n v="426.65"/>
    <x v="0"/>
  </r>
  <r>
    <s v="4422-Qvija"/>
    <x v="0"/>
    <x v="0"/>
    <x v="1"/>
    <x v="1"/>
    <x v="42"/>
    <x v="1"/>
    <x v="2"/>
    <x v="0"/>
    <s v="No"/>
    <s v="No"/>
    <s v="No"/>
    <s v="No"/>
    <x v="0"/>
    <x v="0"/>
    <x v="0"/>
    <x v="1"/>
    <x v="1"/>
    <x v="510"/>
    <x v="0"/>
    <n v="1655.35"/>
    <x v="0"/>
  </r>
  <r>
    <s v="9365-Srsze"/>
    <x v="1"/>
    <x v="1"/>
    <x v="0"/>
    <x v="0"/>
    <x v="23"/>
    <x v="1"/>
    <x v="1"/>
    <x v="1"/>
    <s v="No"/>
    <s v="No"/>
    <s v="No"/>
    <s v="No"/>
    <x v="0"/>
    <x v="0"/>
    <x v="0"/>
    <x v="0"/>
    <x v="0"/>
    <x v="708"/>
    <x v="1"/>
    <n v="1943.9"/>
    <x v="0"/>
  </r>
  <r>
    <s v="6839-Itvzj"/>
    <x v="0"/>
    <x v="0"/>
    <x v="0"/>
    <x v="1"/>
    <x v="70"/>
    <x v="1"/>
    <x v="2"/>
    <x v="0"/>
    <s v="No"/>
    <s v="Yes"/>
    <s v="No"/>
    <s v="Yes"/>
    <x v="0"/>
    <x v="0"/>
    <x v="0"/>
    <x v="0"/>
    <x v="0"/>
    <x v="273"/>
    <x v="1"/>
    <n v="1616.15"/>
    <x v="1"/>
  </r>
  <r>
    <s v="8332-Osjdw"/>
    <x v="1"/>
    <x v="0"/>
    <x v="0"/>
    <x v="1"/>
    <x v="18"/>
    <x v="1"/>
    <x v="2"/>
    <x v="2"/>
    <s v="No Internet Service"/>
    <s v="No Internet Service"/>
    <s v="No Internet Service"/>
    <s v="No Internet Service"/>
    <x v="2"/>
    <x v="2"/>
    <x v="1"/>
    <x v="1"/>
    <x v="1"/>
    <x v="600"/>
    <x v="0"/>
    <n v="314.95"/>
    <x v="0"/>
  </r>
  <r>
    <s v="4735-Bjkou"/>
    <x v="0"/>
    <x v="0"/>
    <x v="1"/>
    <x v="0"/>
    <x v="63"/>
    <x v="1"/>
    <x v="1"/>
    <x v="2"/>
    <s v="No Internet Service"/>
    <s v="No Internet Service"/>
    <s v="No Internet Service"/>
    <s v="No Internet Service"/>
    <x v="2"/>
    <x v="2"/>
    <x v="2"/>
    <x v="1"/>
    <x v="1"/>
    <x v="22"/>
    <x v="0"/>
    <n v="804.85"/>
    <x v="0"/>
  </r>
  <r>
    <s v="0274-Jkujr"/>
    <x v="1"/>
    <x v="0"/>
    <x v="0"/>
    <x v="1"/>
    <x v="40"/>
    <x v="0"/>
    <x v="0"/>
    <x v="0"/>
    <s v="Yes"/>
    <s v="Yes"/>
    <s v="Yes"/>
    <s v="No"/>
    <x v="1"/>
    <x v="1"/>
    <x v="0"/>
    <x v="1"/>
    <x v="1"/>
    <x v="912"/>
    <x v="1"/>
    <n v="465.7"/>
    <x v="0"/>
  </r>
  <r>
    <s v="5740-Yhgtw"/>
    <x v="1"/>
    <x v="0"/>
    <x v="0"/>
    <x v="1"/>
    <x v="27"/>
    <x v="1"/>
    <x v="2"/>
    <x v="1"/>
    <s v="Yes"/>
    <s v="Yes"/>
    <s v="No"/>
    <s v="No"/>
    <x v="1"/>
    <x v="0"/>
    <x v="0"/>
    <x v="0"/>
    <x v="3"/>
    <x v="602"/>
    <x v="2"/>
    <n v="6669.05"/>
    <x v="0"/>
  </r>
  <r>
    <s v="8917-Szttj"/>
    <x v="1"/>
    <x v="0"/>
    <x v="0"/>
    <x v="1"/>
    <x v="31"/>
    <x v="1"/>
    <x v="1"/>
    <x v="2"/>
    <s v="No Internet Service"/>
    <s v="No Internet Service"/>
    <s v="No Internet Service"/>
    <s v="No Internet Service"/>
    <x v="2"/>
    <x v="2"/>
    <x v="2"/>
    <x v="1"/>
    <x v="3"/>
    <x v="165"/>
    <x v="0"/>
    <n v="1161.75"/>
    <x v="0"/>
  </r>
  <r>
    <s v="1696-Mzvau"/>
    <x v="1"/>
    <x v="0"/>
    <x v="0"/>
    <x v="1"/>
    <x v="72"/>
    <x v="0"/>
    <x v="0"/>
    <x v="0"/>
    <s v="No"/>
    <s v="No"/>
    <s v="No"/>
    <s v="No"/>
    <x v="0"/>
    <x v="0"/>
    <x v="1"/>
    <x v="0"/>
    <x v="3"/>
    <x v="186"/>
    <x v="0"/>
    <n v="947.75"/>
    <x v="0"/>
  </r>
  <r>
    <s v="7359-Wwyjv"/>
    <x v="1"/>
    <x v="0"/>
    <x v="0"/>
    <x v="0"/>
    <x v="21"/>
    <x v="1"/>
    <x v="2"/>
    <x v="1"/>
    <s v="Yes"/>
    <s v="Yes"/>
    <s v="Yes"/>
    <s v="Yes"/>
    <x v="1"/>
    <x v="1"/>
    <x v="2"/>
    <x v="1"/>
    <x v="3"/>
    <x v="913"/>
    <x v="2"/>
    <n v="8375.0499999999993"/>
    <x v="0"/>
  </r>
  <r>
    <s v="0375-Hvgxo"/>
    <x v="0"/>
    <x v="0"/>
    <x v="1"/>
    <x v="0"/>
    <x v="0"/>
    <x v="0"/>
    <x v="0"/>
    <x v="0"/>
    <s v="No"/>
    <s v="No"/>
    <s v="No"/>
    <s v="No"/>
    <x v="1"/>
    <x v="0"/>
    <x v="0"/>
    <x v="0"/>
    <x v="0"/>
    <x v="496"/>
    <x v="0"/>
    <n v="34.700000000000003"/>
    <x v="1"/>
  </r>
  <r>
    <s v="4906-Zhgpk"/>
    <x v="1"/>
    <x v="0"/>
    <x v="0"/>
    <x v="1"/>
    <x v="68"/>
    <x v="1"/>
    <x v="2"/>
    <x v="0"/>
    <s v="No"/>
    <s v="Yes"/>
    <s v="No"/>
    <s v="Yes"/>
    <x v="1"/>
    <x v="0"/>
    <x v="1"/>
    <x v="0"/>
    <x v="0"/>
    <x v="4"/>
    <x v="1"/>
    <n v="3770"/>
    <x v="0"/>
  </r>
  <r>
    <s v="8593-Whyhv"/>
    <x v="1"/>
    <x v="0"/>
    <x v="1"/>
    <x v="0"/>
    <x v="35"/>
    <x v="1"/>
    <x v="2"/>
    <x v="1"/>
    <s v="No"/>
    <s v="No"/>
    <s v="No"/>
    <s v="No"/>
    <x v="0"/>
    <x v="1"/>
    <x v="0"/>
    <x v="0"/>
    <x v="0"/>
    <x v="198"/>
    <x v="2"/>
    <n v="264.8"/>
    <x v="1"/>
  </r>
  <r>
    <s v="3795-Gwtrd"/>
    <x v="0"/>
    <x v="0"/>
    <x v="0"/>
    <x v="1"/>
    <x v="28"/>
    <x v="1"/>
    <x v="1"/>
    <x v="0"/>
    <s v="Yes"/>
    <s v="Yes"/>
    <s v="Yes"/>
    <s v="Yes"/>
    <x v="1"/>
    <x v="0"/>
    <x v="2"/>
    <x v="1"/>
    <x v="3"/>
    <x v="258"/>
    <x v="1"/>
    <n v="4707.8500000000004"/>
    <x v="0"/>
  </r>
  <r>
    <s v="1298-Phbti"/>
    <x v="1"/>
    <x v="0"/>
    <x v="0"/>
    <x v="1"/>
    <x v="16"/>
    <x v="1"/>
    <x v="2"/>
    <x v="1"/>
    <s v="No"/>
    <s v="Yes"/>
    <s v="No"/>
    <s v="Yes"/>
    <x v="0"/>
    <x v="0"/>
    <x v="2"/>
    <x v="0"/>
    <x v="0"/>
    <x v="295"/>
    <x v="2"/>
    <n v="6152.4"/>
    <x v="0"/>
  </r>
  <r>
    <s v="6223-Dhjgv"/>
    <x v="0"/>
    <x v="0"/>
    <x v="1"/>
    <x v="0"/>
    <x v="41"/>
    <x v="1"/>
    <x v="1"/>
    <x v="2"/>
    <s v="No Internet Service"/>
    <s v="No Internet Service"/>
    <s v="No Internet Service"/>
    <s v="No Internet Service"/>
    <x v="2"/>
    <x v="2"/>
    <x v="1"/>
    <x v="0"/>
    <x v="1"/>
    <x v="16"/>
    <x v="0"/>
    <n v="958.1"/>
    <x v="0"/>
  </r>
  <r>
    <s v="6961-Mjkbo"/>
    <x v="1"/>
    <x v="0"/>
    <x v="1"/>
    <x v="0"/>
    <x v="20"/>
    <x v="1"/>
    <x v="1"/>
    <x v="2"/>
    <s v="No Internet Service"/>
    <s v="No Internet Service"/>
    <s v="No Internet Service"/>
    <s v="No Internet Service"/>
    <x v="2"/>
    <x v="2"/>
    <x v="2"/>
    <x v="1"/>
    <x v="2"/>
    <x v="507"/>
    <x v="0"/>
    <n v="943"/>
    <x v="0"/>
  </r>
  <r>
    <s v="6097-Eqisj"/>
    <x v="0"/>
    <x v="0"/>
    <x v="0"/>
    <x v="1"/>
    <x v="33"/>
    <x v="1"/>
    <x v="2"/>
    <x v="1"/>
    <s v="No"/>
    <s v="Yes"/>
    <s v="Yes"/>
    <s v="No"/>
    <x v="1"/>
    <x v="1"/>
    <x v="1"/>
    <x v="0"/>
    <x v="3"/>
    <x v="184"/>
    <x v="2"/>
    <n v="6615.15"/>
    <x v="1"/>
  </r>
  <r>
    <s v="4423-Ylhdv"/>
    <x v="0"/>
    <x v="0"/>
    <x v="0"/>
    <x v="0"/>
    <x v="17"/>
    <x v="1"/>
    <x v="2"/>
    <x v="1"/>
    <s v="Yes"/>
    <s v="No"/>
    <s v="Yes"/>
    <s v="No"/>
    <x v="1"/>
    <x v="1"/>
    <x v="0"/>
    <x v="0"/>
    <x v="2"/>
    <x v="152"/>
    <x v="2"/>
    <n v="2200.25"/>
    <x v="1"/>
  </r>
  <r>
    <s v="8158-Wpezg"/>
    <x v="1"/>
    <x v="0"/>
    <x v="1"/>
    <x v="0"/>
    <x v="26"/>
    <x v="0"/>
    <x v="0"/>
    <x v="0"/>
    <s v="No"/>
    <s v="Yes"/>
    <s v="No"/>
    <s v="Yes"/>
    <x v="0"/>
    <x v="0"/>
    <x v="0"/>
    <x v="0"/>
    <x v="0"/>
    <x v="914"/>
    <x v="0"/>
    <n v="425.1"/>
    <x v="0"/>
  </r>
  <r>
    <s v="0107-Yhina"/>
    <x v="1"/>
    <x v="0"/>
    <x v="1"/>
    <x v="1"/>
    <x v="0"/>
    <x v="1"/>
    <x v="2"/>
    <x v="1"/>
    <s v="No"/>
    <s v="No"/>
    <s v="Yes"/>
    <s v="No"/>
    <x v="1"/>
    <x v="1"/>
    <x v="0"/>
    <x v="0"/>
    <x v="0"/>
    <x v="312"/>
    <x v="2"/>
    <n v="99.75"/>
    <x v="1"/>
  </r>
  <r>
    <s v="4918-Fyjnt"/>
    <x v="0"/>
    <x v="1"/>
    <x v="0"/>
    <x v="0"/>
    <x v="49"/>
    <x v="1"/>
    <x v="2"/>
    <x v="1"/>
    <s v="No"/>
    <s v="Yes"/>
    <s v="Yes"/>
    <s v="Yes"/>
    <x v="0"/>
    <x v="0"/>
    <x v="0"/>
    <x v="1"/>
    <x v="0"/>
    <x v="677"/>
    <x v="2"/>
    <n v="5044.8"/>
    <x v="0"/>
  </r>
  <r>
    <s v="0727-Bnrlg"/>
    <x v="1"/>
    <x v="0"/>
    <x v="1"/>
    <x v="0"/>
    <x v="14"/>
    <x v="1"/>
    <x v="2"/>
    <x v="1"/>
    <s v="No"/>
    <s v="Yes"/>
    <s v="Yes"/>
    <s v="Yes"/>
    <x v="1"/>
    <x v="0"/>
    <x v="2"/>
    <x v="0"/>
    <x v="3"/>
    <x v="783"/>
    <x v="2"/>
    <n v="6743.55"/>
    <x v="0"/>
  </r>
  <r>
    <s v="4854-Cidcf"/>
    <x v="0"/>
    <x v="1"/>
    <x v="1"/>
    <x v="0"/>
    <x v="35"/>
    <x v="1"/>
    <x v="1"/>
    <x v="1"/>
    <s v="No"/>
    <s v="No"/>
    <s v="Yes"/>
    <s v="No"/>
    <x v="0"/>
    <x v="0"/>
    <x v="0"/>
    <x v="1"/>
    <x v="0"/>
    <x v="281"/>
    <x v="1"/>
    <n v="196.4"/>
    <x v="0"/>
  </r>
  <r>
    <s v="8640-Sdgkb"/>
    <x v="1"/>
    <x v="0"/>
    <x v="1"/>
    <x v="0"/>
    <x v="54"/>
    <x v="1"/>
    <x v="1"/>
    <x v="0"/>
    <s v="No"/>
    <s v="No"/>
    <s v="Yes"/>
    <s v="Yes"/>
    <x v="1"/>
    <x v="1"/>
    <x v="0"/>
    <x v="0"/>
    <x v="0"/>
    <x v="113"/>
    <x v="1"/>
    <n v="299.7"/>
    <x v="1"/>
  </r>
  <r>
    <s v="3280-Mrdof"/>
    <x v="1"/>
    <x v="1"/>
    <x v="1"/>
    <x v="0"/>
    <x v="19"/>
    <x v="1"/>
    <x v="2"/>
    <x v="0"/>
    <s v="No"/>
    <s v="No"/>
    <s v="Yes"/>
    <s v="Yes"/>
    <x v="1"/>
    <x v="0"/>
    <x v="2"/>
    <x v="0"/>
    <x v="3"/>
    <x v="915"/>
    <x v="1"/>
    <n v="2093.9"/>
    <x v="0"/>
  </r>
  <r>
    <s v="6435-Srwbj"/>
    <x v="0"/>
    <x v="0"/>
    <x v="1"/>
    <x v="0"/>
    <x v="24"/>
    <x v="1"/>
    <x v="2"/>
    <x v="1"/>
    <s v="No"/>
    <s v="No"/>
    <s v="Yes"/>
    <s v="Yes"/>
    <x v="0"/>
    <x v="0"/>
    <x v="0"/>
    <x v="0"/>
    <x v="0"/>
    <x v="916"/>
    <x v="1"/>
    <n v="417.75"/>
    <x v="0"/>
  </r>
  <r>
    <s v="9964-Wbqdj"/>
    <x v="0"/>
    <x v="0"/>
    <x v="0"/>
    <x v="0"/>
    <x v="16"/>
    <x v="1"/>
    <x v="2"/>
    <x v="2"/>
    <s v="No Internet Service"/>
    <s v="No Internet Service"/>
    <s v="No Internet Service"/>
    <s v="No Internet Service"/>
    <x v="2"/>
    <x v="2"/>
    <x v="2"/>
    <x v="0"/>
    <x v="3"/>
    <x v="369"/>
    <x v="0"/>
    <n v="1725.4"/>
    <x v="0"/>
  </r>
  <r>
    <s v="6303-Kfwsl"/>
    <x v="0"/>
    <x v="0"/>
    <x v="1"/>
    <x v="0"/>
    <x v="44"/>
    <x v="1"/>
    <x v="2"/>
    <x v="0"/>
    <s v="No"/>
    <s v="Yes"/>
    <s v="No"/>
    <s v="No"/>
    <x v="0"/>
    <x v="0"/>
    <x v="1"/>
    <x v="0"/>
    <x v="0"/>
    <x v="917"/>
    <x v="1"/>
    <n v="1620.2"/>
    <x v="0"/>
  </r>
  <r>
    <s v="1702-Ccfnj"/>
    <x v="1"/>
    <x v="0"/>
    <x v="0"/>
    <x v="0"/>
    <x v="15"/>
    <x v="1"/>
    <x v="2"/>
    <x v="0"/>
    <s v="No"/>
    <s v="Yes"/>
    <s v="No"/>
    <s v="Yes"/>
    <x v="0"/>
    <x v="0"/>
    <x v="0"/>
    <x v="1"/>
    <x v="2"/>
    <x v="918"/>
    <x v="1"/>
    <n v="3169.55"/>
    <x v="0"/>
  </r>
  <r>
    <s v="8932-Czhrq"/>
    <x v="1"/>
    <x v="0"/>
    <x v="1"/>
    <x v="0"/>
    <x v="47"/>
    <x v="1"/>
    <x v="2"/>
    <x v="0"/>
    <s v="Yes"/>
    <s v="Yes"/>
    <s v="Yes"/>
    <s v="No"/>
    <x v="0"/>
    <x v="1"/>
    <x v="1"/>
    <x v="1"/>
    <x v="3"/>
    <x v="919"/>
    <x v="1"/>
    <n v="5233.25"/>
    <x v="0"/>
  </r>
  <r>
    <s v="0386-Cwrgm"/>
    <x v="0"/>
    <x v="0"/>
    <x v="0"/>
    <x v="1"/>
    <x v="25"/>
    <x v="1"/>
    <x v="1"/>
    <x v="2"/>
    <s v="No Internet Service"/>
    <s v="No Internet Service"/>
    <s v="No Internet Service"/>
    <s v="No Internet Service"/>
    <x v="2"/>
    <x v="2"/>
    <x v="2"/>
    <x v="1"/>
    <x v="1"/>
    <x v="101"/>
    <x v="0"/>
    <n v="967.85"/>
    <x v="0"/>
  </r>
  <r>
    <s v="5515-Rugkn"/>
    <x v="1"/>
    <x v="0"/>
    <x v="1"/>
    <x v="0"/>
    <x v="4"/>
    <x v="1"/>
    <x v="1"/>
    <x v="0"/>
    <s v="No"/>
    <s v="No"/>
    <s v="No"/>
    <s v="No"/>
    <x v="0"/>
    <x v="1"/>
    <x v="0"/>
    <x v="0"/>
    <x v="3"/>
    <x v="325"/>
    <x v="1"/>
    <n v="438.05"/>
    <x v="0"/>
  </r>
  <r>
    <s v="0404-Ahasp"/>
    <x v="1"/>
    <x v="0"/>
    <x v="0"/>
    <x v="0"/>
    <x v="21"/>
    <x v="1"/>
    <x v="1"/>
    <x v="2"/>
    <s v="No Internet Service"/>
    <s v="No Internet Service"/>
    <s v="No Internet Service"/>
    <s v="No Internet Service"/>
    <x v="2"/>
    <x v="2"/>
    <x v="2"/>
    <x v="1"/>
    <x v="3"/>
    <x v="139"/>
    <x v="0"/>
    <n v="1421.9"/>
    <x v="0"/>
  </r>
  <r>
    <s v="7279-Nmvjc"/>
    <x v="0"/>
    <x v="0"/>
    <x v="1"/>
    <x v="0"/>
    <x v="22"/>
    <x v="1"/>
    <x v="1"/>
    <x v="2"/>
    <s v="No Internet Service"/>
    <s v="No Internet Service"/>
    <s v="No Internet Service"/>
    <s v="No Internet Service"/>
    <x v="2"/>
    <x v="2"/>
    <x v="1"/>
    <x v="1"/>
    <x v="2"/>
    <x v="147"/>
    <x v="0"/>
    <n v="323.14999999999998"/>
    <x v="0"/>
  </r>
  <r>
    <s v="2081-Veyeh"/>
    <x v="1"/>
    <x v="0"/>
    <x v="1"/>
    <x v="0"/>
    <x v="35"/>
    <x v="1"/>
    <x v="1"/>
    <x v="1"/>
    <s v="No"/>
    <s v="Yes"/>
    <s v="Yes"/>
    <s v="Yes"/>
    <x v="1"/>
    <x v="1"/>
    <x v="0"/>
    <x v="0"/>
    <x v="0"/>
    <x v="497"/>
    <x v="2"/>
    <n v="318.60000000000002"/>
    <x v="0"/>
  </r>
  <r>
    <s v="6407-Utslv"/>
    <x v="0"/>
    <x v="1"/>
    <x v="1"/>
    <x v="0"/>
    <x v="2"/>
    <x v="1"/>
    <x v="1"/>
    <x v="1"/>
    <s v="No"/>
    <s v="Yes"/>
    <s v="No"/>
    <s v="No"/>
    <x v="1"/>
    <x v="0"/>
    <x v="0"/>
    <x v="0"/>
    <x v="2"/>
    <x v="920"/>
    <x v="1"/>
    <n v="163.69999999999999"/>
    <x v="0"/>
  </r>
  <r>
    <s v="4116-Tzaqj"/>
    <x v="0"/>
    <x v="0"/>
    <x v="1"/>
    <x v="0"/>
    <x v="34"/>
    <x v="1"/>
    <x v="1"/>
    <x v="1"/>
    <s v="Yes"/>
    <s v="No"/>
    <s v="No"/>
    <s v="No"/>
    <x v="0"/>
    <x v="0"/>
    <x v="0"/>
    <x v="0"/>
    <x v="3"/>
    <x v="460"/>
    <x v="1"/>
    <n v="639.65"/>
    <x v="1"/>
  </r>
  <r>
    <s v="9060-Hjjrw"/>
    <x v="0"/>
    <x v="0"/>
    <x v="1"/>
    <x v="0"/>
    <x v="69"/>
    <x v="0"/>
    <x v="0"/>
    <x v="0"/>
    <s v="No"/>
    <s v="Yes"/>
    <s v="Yes"/>
    <s v="No"/>
    <x v="1"/>
    <x v="1"/>
    <x v="1"/>
    <x v="0"/>
    <x v="3"/>
    <x v="620"/>
    <x v="1"/>
    <n v="2928.5"/>
    <x v="0"/>
  </r>
  <r>
    <s v="2587-Ynles"/>
    <x v="0"/>
    <x v="0"/>
    <x v="0"/>
    <x v="1"/>
    <x v="53"/>
    <x v="1"/>
    <x v="1"/>
    <x v="2"/>
    <s v="No Internet Service"/>
    <s v="No Internet Service"/>
    <s v="No Internet Service"/>
    <s v="No Internet Service"/>
    <x v="2"/>
    <x v="2"/>
    <x v="2"/>
    <x v="1"/>
    <x v="1"/>
    <x v="451"/>
    <x v="0"/>
    <n v="100.35"/>
    <x v="0"/>
  </r>
  <r>
    <s v="7398-Sknqz"/>
    <x v="0"/>
    <x v="0"/>
    <x v="0"/>
    <x v="0"/>
    <x v="35"/>
    <x v="1"/>
    <x v="2"/>
    <x v="1"/>
    <s v="No"/>
    <s v="No"/>
    <s v="No"/>
    <s v="No"/>
    <x v="1"/>
    <x v="1"/>
    <x v="0"/>
    <x v="1"/>
    <x v="0"/>
    <x v="280"/>
    <x v="2"/>
    <n v="273.2"/>
    <x v="0"/>
  </r>
  <r>
    <s v="5935-Fccnb"/>
    <x v="0"/>
    <x v="1"/>
    <x v="1"/>
    <x v="0"/>
    <x v="22"/>
    <x v="1"/>
    <x v="2"/>
    <x v="1"/>
    <s v="No"/>
    <s v="No"/>
    <s v="No"/>
    <s v="No"/>
    <x v="1"/>
    <x v="1"/>
    <x v="0"/>
    <x v="0"/>
    <x v="0"/>
    <x v="402"/>
    <x v="2"/>
    <n v="1608.15"/>
    <x v="0"/>
  </r>
  <r>
    <s v="1958-Rnrks"/>
    <x v="1"/>
    <x v="0"/>
    <x v="0"/>
    <x v="0"/>
    <x v="19"/>
    <x v="1"/>
    <x v="2"/>
    <x v="0"/>
    <s v="No"/>
    <s v="No"/>
    <s v="No"/>
    <s v="No"/>
    <x v="0"/>
    <x v="0"/>
    <x v="0"/>
    <x v="1"/>
    <x v="0"/>
    <x v="503"/>
    <x v="0"/>
    <n v="1441.95"/>
    <x v="0"/>
  </r>
  <r>
    <s v="5136-Rgmzo"/>
    <x v="1"/>
    <x v="0"/>
    <x v="1"/>
    <x v="0"/>
    <x v="36"/>
    <x v="1"/>
    <x v="2"/>
    <x v="0"/>
    <s v="No"/>
    <s v="Yes"/>
    <s v="No"/>
    <s v="Yes"/>
    <x v="1"/>
    <x v="0"/>
    <x v="0"/>
    <x v="0"/>
    <x v="0"/>
    <x v="921"/>
    <x v="1"/>
    <n v="2168.15"/>
    <x v="0"/>
  </r>
  <r>
    <s v="8345-Mvdyc"/>
    <x v="0"/>
    <x v="0"/>
    <x v="1"/>
    <x v="0"/>
    <x v="3"/>
    <x v="1"/>
    <x v="1"/>
    <x v="0"/>
    <s v="Yes"/>
    <s v="No"/>
    <s v="Yes"/>
    <s v="Yes"/>
    <x v="1"/>
    <x v="1"/>
    <x v="2"/>
    <x v="1"/>
    <x v="2"/>
    <x v="922"/>
    <x v="1"/>
    <n v="3618.7"/>
    <x v="0"/>
  </r>
  <r>
    <s v="8226-Bxges"/>
    <x v="1"/>
    <x v="0"/>
    <x v="0"/>
    <x v="0"/>
    <x v="38"/>
    <x v="1"/>
    <x v="2"/>
    <x v="1"/>
    <s v="Yes"/>
    <s v="Yes"/>
    <s v="Yes"/>
    <s v="No"/>
    <x v="0"/>
    <x v="0"/>
    <x v="1"/>
    <x v="1"/>
    <x v="2"/>
    <x v="578"/>
    <x v="2"/>
    <n v="5692.65"/>
    <x v="0"/>
  </r>
  <r>
    <s v="3877-Jrjip"/>
    <x v="1"/>
    <x v="0"/>
    <x v="1"/>
    <x v="0"/>
    <x v="0"/>
    <x v="1"/>
    <x v="2"/>
    <x v="0"/>
    <s v="No"/>
    <s v="No"/>
    <s v="No"/>
    <s v="No"/>
    <x v="1"/>
    <x v="0"/>
    <x v="0"/>
    <x v="0"/>
    <x v="0"/>
    <x v="559"/>
    <x v="1"/>
    <n v="59.85"/>
    <x v="1"/>
  </r>
  <r>
    <s v="8375-Dkebr"/>
    <x v="0"/>
    <x v="1"/>
    <x v="1"/>
    <x v="0"/>
    <x v="0"/>
    <x v="1"/>
    <x v="1"/>
    <x v="1"/>
    <s v="No"/>
    <s v="No"/>
    <s v="No"/>
    <s v="No"/>
    <x v="0"/>
    <x v="0"/>
    <x v="0"/>
    <x v="0"/>
    <x v="0"/>
    <x v="923"/>
    <x v="1"/>
    <n v="69.599999999999994"/>
    <x v="1"/>
  </r>
  <r>
    <s v="9705-Iovqq"/>
    <x v="1"/>
    <x v="1"/>
    <x v="0"/>
    <x v="1"/>
    <x v="59"/>
    <x v="1"/>
    <x v="2"/>
    <x v="1"/>
    <s v="No"/>
    <s v="Yes"/>
    <s v="No"/>
    <s v="No"/>
    <x v="1"/>
    <x v="1"/>
    <x v="1"/>
    <x v="1"/>
    <x v="0"/>
    <x v="212"/>
    <x v="2"/>
    <n v="5969.3"/>
    <x v="0"/>
  </r>
  <r>
    <s v="1015-Owjki"/>
    <x v="1"/>
    <x v="0"/>
    <x v="1"/>
    <x v="0"/>
    <x v="0"/>
    <x v="1"/>
    <x v="1"/>
    <x v="2"/>
    <s v="No Internet Service"/>
    <s v="No Internet Service"/>
    <s v="No Internet Service"/>
    <s v="No Internet Service"/>
    <x v="2"/>
    <x v="2"/>
    <x v="0"/>
    <x v="1"/>
    <x v="1"/>
    <x v="924"/>
    <x v="0"/>
    <n v="19.05"/>
    <x v="0"/>
  </r>
  <r>
    <s v="7511-Ymxvq"/>
    <x v="1"/>
    <x v="0"/>
    <x v="1"/>
    <x v="0"/>
    <x v="34"/>
    <x v="0"/>
    <x v="0"/>
    <x v="0"/>
    <s v="No"/>
    <s v="No"/>
    <s v="No"/>
    <s v="No"/>
    <x v="1"/>
    <x v="1"/>
    <x v="0"/>
    <x v="0"/>
    <x v="0"/>
    <x v="354"/>
    <x v="0"/>
    <n v="418.8"/>
    <x v="1"/>
  </r>
  <r>
    <s v="2040-Xbavj"/>
    <x v="1"/>
    <x v="0"/>
    <x v="0"/>
    <x v="1"/>
    <x v="21"/>
    <x v="1"/>
    <x v="2"/>
    <x v="1"/>
    <s v="Yes"/>
    <s v="Yes"/>
    <s v="Yes"/>
    <s v="Yes"/>
    <x v="1"/>
    <x v="1"/>
    <x v="2"/>
    <x v="1"/>
    <x v="2"/>
    <x v="913"/>
    <x v="2"/>
    <n v="8100.55"/>
    <x v="0"/>
  </r>
  <r>
    <s v="7551-Johti"/>
    <x v="0"/>
    <x v="0"/>
    <x v="1"/>
    <x v="0"/>
    <x v="0"/>
    <x v="1"/>
    <x v="1"/>
    <x v="2"/>
    <s v="No Internet Service"/>
    <s v="No Internet Service"/>
    <s v="No Internet Service"/>
    <s v="No Internet Service"/>
    <x v="2"/>
    <x v="2"/>
    <x v="0"/>
    <x v="1"/>
    <x v="1"/>
    <x v="488"/>
    <x v="0"/>
    <n v="19.5"/>
    <x v="1"/>
  </r>
  <r>
    <s v="8887-Ipqnc"/>
    <x v="0"/>
    <x v="0"/>
    <x v="0"/>
    <x v="0"/>
    <x v="40"/>
    <x v="1"/>
    <x v="1"/>
    <x v="0"/>
    <s v="No"/>
    <s v="No"/>
    <s v="No"/>
    <s v="No"/>
    <x v="0"/>
    <x v="0"/>
    <x v="0"/>
    <x v="0"/>
    <x v="1"/>
    <x v="925"/>
    <x v="0"/>
    <n v="313.45"/>
    <x v="0"/>
  </r>
  <r>
    <s v="8646-Jcoms"/>
    <x v="0"/>
    <x v="0"/>
    <x v="0"/>
    <x v="0"/>
    <x v="33"/>
    <x v="1"/>
    <x v="2"/>
    <x v="1"/>
    <s v="No"/>
    <s v="Yes"/>
    <s v="Yes"/>
    <s v="Yes"/>
    <x v="0"/>
    <x v="0"/>
    <x v="1"/>
    <x v="0"/>
    <x v="2"/>
    <x v="646"/>
    <x v="2"/>
    <n v="6130.95"/>
    <x v="0"/>
  </r>
  <r>
    <s v="9804-Icwbg"/>
    <x v="1"/>
    <x v="0"/>
    <x v="1"/>
    <x v="0"/>
    <x v="0"/>
    <x v="1"/>
    <x v="1"/>
    <x v="1"/>
    <s v="No"/>
    <s v="No"/>
    <s v="No"/>
    <s v="No"/>
    <x v="0"/>
    <x v="0"/>
    <x v="0"/>
    <x v="0"/>
    <x v="0"/>
    <x v="650"/>
    <x v="1"/>
    <n v="69.900000000000006"/>
    <x v="1"/>
  </r>
  <r>
    <s v="1222-Kjnzd"/>
    <x v="1"/>
    <x v="0"/>
    <x v="0"/>
    <x v="1"/>
    <x v="63"/>
    <x v="1"/>
    <x v="1"/>
    <x v="2"/>
    <s v="No Internet Service"/>
    <s v="No Internet Service"/>
    <s v="No Internet Service"/>
    <s v="No Internet Service"/>
    <x v="2"/>
    <x v="2"/>
    <x v="0"/>
    <x v="0"/>
    <x v="2"/>
    <x v="66"/>
    <x v="0"/>
    <n v="745.3"/>
    <x v="0"/>
  </r>
  <r>
    <s v="0106-Ghrqr"/>
    <x v="1"/>
    <x v="0"/>
    <x v="1"/>
    <x v="0"/>
    <x v="10"/>
    <x v="1"/>
    <x v="2"/>
    <x v="0"/>
    <s v="No"/>
    <s v="Yes"/>
    <s v="Yes"/>
    <s v="No"/>
    <x v="0"/>
    <x v="1"/>
    <x v="0"/>
    <x v="0"/>
    <x v="2"/>
    <x v="583"/>
    <x v="1"/>
    <n v="1212.0999999999999"/>
    <x v="0"/>
  </r>
  <r>
    <s v="5318-Ixuzf"/>
    <x v="0"/>
    <x v="0"/>
    <x v="1"/>
    <x v="0"/>
    <x v="2"/>
    <x v="1"/>
    <x v="1"/>
    <x v="1"/>
    <s v="No"/>
    <s v="Yes"/>
    <s v="No"/>
    <s v="No"/>
    <x v="1"/>
    <x v="0"/>
    <x v="0"/>
    <x v="0"/>
    <x v="2"/>
    <x v="926"/>
    <x v="2"/>
    <n v="183.75"/>
    <x v="1"/>
  </r>
  <r>
    <s v="3768-Vhxqo"/>
    <x v="1"/>
    <x v="0"/>
    <x v="0"/>
    <x v="0"/>
    <x v="56"/>
    <x v="1"/>
    <x v="2"/>
    <x v="2"/>
    <s v="No Internet Service"/>
    <s v="No Internet Service"/>
    <s v="No Internet Service"/>
    <s v="No Internet Service"/>
    <x v="2"/>
    <x v="2"/>
    <x v="2"/>
    <x v="1"/>
    <x v="3"/>
    <x v="492"/>
    <x v="0"/>
    <n v="1583.5"/>
    <x v="0"/>
  </r>
  <r>
    <s v="8952-Wcvcd"/>
    <x v="0"/>
    <x v="0"/>
    <x v="0"/>
    <x v="0"/>
    <x v="52"/>
    <x v="1"/>
    <x v="1"/>
    <x v="1"/>
    <s v="Yes"/>
    <s v="Yes"/>
    <s v="Yes"/>
    <s v="No"/>
    <x v="1"/>
    <x v="1"/>
    <x v="1"/>
    <x v="0"/>
    <x v="2"/>
    <x v="927"/>
    <x v="2"/>
    <n v="4162.05"/>
    <x v="0"/>
  </r>
  <r>
    <s v="2418-Tpeun"/>
    <x v="0"/>
    <x v="0"/>
    <x v="0"/>
    <x v="1"/>
    <x v="39"/>
    <x v="1"/>
    <x v="1"/>
    <x v="2"/>
    <s v="No Internet Service"/>
    <s v="No Internet Service"/>
    <s v="No Internet Service"/>
    <s v="No Internet Service"/>
    <x v="2"/>
    <x v="2"/>
    <x v="2"/>
    <x v="0"/>
    <x v="3"/>
    <x v="21"/>
    <x v="0"/>
    <n v="1119.9000000000001"/>
    <x v="0"/>
  </r>
  <r>
    <s v="3963-Ryfns"/>
    <x v="0"/>
    <x v="0"/>
    <x v="1"/>
    <x v="0"/>
    <x v="21"/>
    <x v="1"/>
    <x v="2"/>
    <x v="1"/>
    <s v="Yes"/>
    <s v="Yes"/>
    <s v="Yes"/>
    <s v="Yes"/>
    <x v="1"/>
    <x v="1"/>
    <x v="2"/>
    <x v="0"/>
    <x v="2"/>
    <x v="928"/>
    <x v="2"/>
    <n v="8013.55"/>
    <x v="0"/>
  </r>
  <r>
    <s v="3198-Velrd"/>
    <x v="0"/>
    <x v="0"/>
    <x v="0"/>
    <x v="1"/>
    <x v="35"/>
    <x v="1"/>
    <x v="2"/>
    <x v="1"/>
    <s v="No"/>
    <s v="No"/>
    <s v="No"/>
    <s v="No"/>
    <x v="0"/>
    <x v="1"/>
    <x v="0"/>
    <x v="0"/>
    <x v="2"/>
    <x v="929"/>
    <x v="2"/>
    <n v="264.85000000000002"/>
    <x v="1"/>
  </r>
  <r>
    <s v="8540-Zqgea"/>
    <x v="0"/>
    <x v="0"/>
    <x v="0"/>
    <x v="0"/>
    <x v="68"/>
    <x v="1"/>
    <x v="1"/>
    <x v="2"/>
    <s v="No Internet Service"/>
    <s v="No Internet Service"/>
    <s v="No Internet Service"/>
    <s v="No Internet Service"/>
    <x v="2"/>
    <x v="2"/>
    <x v="2"/>
    <x v="1"/>
    <x v="3"/>
    <x v="332"/>
    <x v="0"/>
    <n v="1102.4000000000001"/>
    <x v="0"/>
  </r>
  <r>
    <s v="1320-Rehcs"/>
    <x v="1"/>
    <x v="1"/>
    <x v="1"/>
    <x v="0"/>
    <x v="15"/>
    <x v="1"/>
    <x v="2"/>
    <x v="1"/>
    <s v="No"/>
    <s v="Yes"/>
    <s v="Yes"/>
    <s v="Yes"/>
    <x v="1"/>
    <x v="1"/>
    <x v="0"/>
    <x v="0"/>
    <x v="0"/>
    <x v="476"/>
    <x v="2"/>
    <n v="5832"/>
    <x v="0"/>
  </r>
  <r>
    <s v="4137-Jophl"/>
    <x v="0"/>
    <x v="0"/>
    <x v="1"/>
    <x v="0"/>
    <x v="37"/>
    <x v="1"/>
    <x v="1"/>
    <x v="1"/>
    <s v="No"/>
    <s v="No"/>
    <s v="Yes"/>
    <s v="Yes"/>
    <x v="0"/>
    <x v="1"/>
    <x v="2"/>
    <x v="0"/>
    <x v="2"/>
    <x v="377"/>
    <x v="2"/>
    <n v="4304.5"/>
    <x v="0"/>
  </r>
  <r>
    <s v="9436-Zbzct"/>
    <x v="1"/>
    <x v="0"/>
    <x v="1"/>
    <x v="0"/>
    <x v="60"/>
    <x v="1"/>
    <x v="2"/>
    <x v="1"/>
    <s v="No"/>
    <s v="No"/>
    <s v="No"/>
    <s v="Yes"/>
    <x v="1"/>
    <x v="0"/>
    <x v="0"/>
    <x v="0"/>
    <x v="0"/>
    <x v="930"/>
    <x v="2"/>
    <n v="1178.4000000000001"/>
    <x v="1"/>
  </r>
  <r>
    <s v="7801-Cednv"/>
    <x v="1"/>
    <x v="0"/>
    <x v="0"/>
    <x v="0"/>
    <x v="23"/>
    <x v="1"/>
    <x v="1"/>
    <x v="0"/>
    <s v="Yes"/>
    <s v="No"/>
    <s v="No"/>
    <s v="No"/>
    <x v="0"/>
    <x v="0"/>
    <x v="1"/>
    <x v="1"/>
    <x v="3"/>
    <x v="931"/>
    <x v="0"/>
    <n v="1421.75"/>
    <x v="0"/>
  </r>
  <r>
    <s v="2057-Boykm"/>
    <x v="0"/>
    <x v="1"/>
    <x v="0"/>
    <x v="0"/>
    <x v="21"/>
    <x v="1"/>
    <x v="2"/>
    <x v="1"/>
    <s v="Yes"/>
    <s v="Yes"/>
    <s v="Yes"/>
    <s v="Yes"/>
    <x v="0"/>
    <x v="0"/>
    <x v="2"/>
    <x v="0"/>
    <x v="2"/>
    <x v="932"/>
    <x v="2"/>
    <n v="6827.5"/>
    <x v="0"/>
  </r>
  <r>
    <s v="3658-Qqjyd"/>
    <x v="1"/>
    <x v="0"/>
    <x v="1"/>
    <x v="0"/>
    <x v="8"/>
    <x v="1"/>
    <x v="1"/>
    <x v="0"/>
    <s v="Yes"/>
    <s v="Yes"/>
    <s v="No"/>
    <s v="No"/>
    <x v="1"/>
    <x v="1"/>
    <x v="1"/>
    <x v="0"/>
    <x v="3"/>
    <x v="697"/>
    <x v="1"/>
    <n v="4698.05"/>
    <x v="0"/>
  </r>
  <r>
    <s v="1803-Bgnbd"/>
    <x v="0"/>
    <x v="0"/>
    <x v="1"/>
    <x v="0"/>
    <x v="18"/>
    <x v="1"/>
    <x v="1"/>
    <x v="0"/>
    <s v="No"/>
    <s v="Yes"/>
    <s v="No"/>
    <s v="Yes"/>
    <x v="0"/>
    <x v="0"/>
    <x v="0"/>
    <x v="0"/>
    <x v="0"/>
    <x v="407"/>
    <x v="1"/>
    <n v="654.5"/>
    <x v="0"/>
  </r>
  <r>
    <s v="0134-Xwxce"/>
    <x v="0"/>
    <x v="1"/>
    <x v="1"/>
    <x v="0"/>
    <x v="66"/>
    <x v="1"/>
    <x v="1"/>
    <x v="0"/>
    <s v="No"/>
    <s v="No"/>
    <s v="Yes"/>
    <s v="Yes"/>
    <x v="1"/>
    <x v="1"/>
    <x v="1"/>
    <x v="1"/>
    <x v="2"/>
    <x v="52"/>
    <x v="1"/>
    <n v="3268.05"/>
    <x v="0"/>
  </r>
  <r>
    <s v="6950-Twmyb"/>
    <x v="1"/>
    <x v="0"/>
    <x v="0"/>
    <x v="1"/>
    <x v="68"/>
    <x v="1"/>
    <x v="1"/>
    <x v="1"/>
    <s v="No"/>
    <s v="Yes"/>
    <s v="No"/>
    <s v="Yes"/>
    <x v="0"/>
    <x v="0"/>
    <x v="2"/>
    <x v="0"/>
    <x v="2"/>
    <x v="180"/>
    <x v="1"/>
    <n v="4362.05"/>
    <x v="0"/>
  </r>
  <r>
    <s v="5848-Fhrfc"/>
    <x v="0"/>
    <x v="0"/>
    <x v="1"/>
    <x v="0"/>
    <x v="47"/>
    <x v="1"/>
    <x v="1"/>
    <x v="2"/>
    <s v="No Internet Service"/>
    <s v="No Internet Service"/>
    <s v="No Internet Service"/>
    <s v="No Internet Service"/>
    <x v="2"/>
    <x v="2"/>
    <x v="2"/>
    <x v="1"/>
    <x v="2"/>
    <x v="332"/>
    <x v="0"/>
    <n v="1386.9"/>
    <x v="0"/>
  </r>
  <r>
    <s v="2243-Fnmmi"/>
    <x v="1"/>
    <x v="0"/>
    <x v="1"/>
    <x v="0"/>
    <x v="61"/>
    <x v="1"/>
    <x v="1"/>
    <x v="2"/>
    <s v="No Internet Service"/>
    <s v="No Internet Service"/>
    <s v="No Internet Service"/>
    <s v="No Internet Service"/>
    <x v="2"/>
    <x v="2"/>
    <x v="0"/>
    <x v="1"/>
    <x v="1"/>
    <x v="101"/>
    <x v="0"/>
    <n v="415.4"/>
    <x v="0"/>
  </r>
  <r>
    <s v="2511-Morqy"/>
    <x v="1"/>
    <x v="0"/>
    <x v="0"/>
    <x v="1"/>
    <x v="37"/>
    <x v="1"/>
    <x v="2"/>
    <x v="0"/>
    <s v="No"/>
    <s v="No"/>
    <s v="Yes"/>
    <s v="No"/>
    <x v="0"/>
    <x v="0"/>
    <x v="1"/>
    <x v="1"/>
    <x v="2"/>
    <x v="933"/>
    <x v="1"/>
    <n v="2614.1"/>
    <x v="0"/>
  </r>
  <r>
    <s v="5356-Kzckt"/>
    <x v="1"/>
    <x v="0"/>
    <x v="1"/>
    <x v="0"/>
    <x v="11"/>
    <x v="1"/>
    <x v="2"/>
    <x v="2"/>
    <s v="No Internet Service"/>
    <s v="No Internet Service"/>
    <s v="No Internet Service"/>
    <s v="No Internet Service"/>
    <x v="2"/>
    <x v="2"/>
    <x v="2"/>
    <x v="0"/>
    <x v="3"/>
    <x v="338"/>
    <x v="0"/>
    <n v="1513.6"/>
    <x v="0"/>
  </r>
  <r>
    <s v="9470-Xccem"/>
    <x v="1"/>
    <x v="0"/>
    <x v="0"/>
    <x v="1"/>
    <x v="42"/>
    <x v="1"/>
    <x v="2"/>
    <x v="1"/>
    <s v="No"/>
    <s v="Yes"/>
    <s v="No"/>
    <s v="No"/>
    <x v="1"/>
    <x v="0"/>
    <x v="0"/>
    <x v="0"/>
    <x v="2"/>
    <x v="317"/>
    <x v="2"/>
    <n v="3161.6"/>
    <x v="0"/>
  </r>
  <r>
    <s v="6519-Cfdbx"/>
    <x v="0"/>
    <x v="0"/>
    <x v="1"/>
    <x v="0"/>
    <x v="2"/>
    <x v="1"/>
    <x v="1"/>
    <x v="0"/>
    <s v="No"/>
    <s v="No"/>
    <s v="No"/>
    <s v="No"/>
    <x v="0"/>
    <x v="0"/>
    <x v="0"/>
    <x v="0"/>
    <x v="0"/>
    <x v="354"/>
    <x v="0"/>
    <n v="80.95"/>
    <x v="0"/>
  </r>
  <r>
    <s v="3902-Mivle"/>
    <x v="1"/>
    <x v="0"/>
    <x v="0"/>
    <x v="1"/>
    <x v="28"/>
    <x v="1"/>
    <x v="2"/>
    <x v="0"/>
    <s v="Yes"/>
    <s v="No"/>
    <s v="Yes"/>
    <s v="Yes"/>
    <x v="0"/>
    <x v="1"/>
    <x v="2"/>
    <x v="1"/>
    <x v="1"/>
    <x v="381"/>
    <x v="1"/>
    <n v="4676.7"/>
    <x v="0"/>
  </r>
  <r>
    <s v="0409-Wtmpl"/>
    <x v="0"/>
    <x v="0"/>
    <x v="0"/>
    <x v="0"/>
    <x v="11"/>
    <x v="1"/>
    <x v="2"/>
    <x v="1"/>
    <s v="Yes"/>
    <s v="Yes"/>
    <s v="Yes"/>
    <s v="No"/>
    <x v="1"/>
    <x v="1"/>
    <x v="1"/>
    <x v="0"/>
    <x v="3"/>
    <x v="550"/>
    <x v="2"/>
    <n v="6526.65"/>
    <x v="0"/>
  </r>
  <r>
    <s v="8763-Kiafh"/>
    <x v="0"/>
    <x v="0"/>
    <x v="0"/>
    <x v="1"/>
    <x v="23"/>
    <x v="1"/>
    <x v="1"/>
    <x v="2"/>
    <s v="No Internet Service"/>
    <s v="No Internet Service"/>
    <s v="No Internet Service"/>
    <s v="No Internet Service"/>
    <x v="2"/>
    <x v="2"/>
    <x v="1"/>
    <x v="0"/>
    <x v="1"/>
    <x v="155"/>
    <x v="0"/>
    <n v="583.29999999999995"/>
    <x v="0"/>
  </r>
  <r>
    <s v="3669-Whafy"/>
    <x v="0"/>
    <x v="0"/>
    <x v="0"/>
    <x v="0"/>
    <x v="16"/>
    <x v="1"/>
    <x v="2"/>
    <x v="1"/>
    <s v="Yes"/>
    <s v="Yes"/>
    <s v="Yes"/>
    <s v="Yes"/>
    <x v="1"/>
    <x v="1"/>
    <x v="2"/>
    <x v="0"/>
    <x v="3"/>
    <x v="934"/>
    <x v="2"/>
    <n v="8078.1"/>
    <x v="0"/>
  </r>
  <r>
    <s v="3055-Vtcgs"/>
    <x v="0"/>
    <x v="0"/>
    <x v="1"/>
    <x v="0"/>
    <x v="28"/>
    <x v="1"/>
    <x v="1"/>
    <x v="0"/>
    <s v="No"/>
    <s v="No"/>
    <s v="Yes"/>
    <s v="No"/>
    <x v="0"/>
    <x v="1"/>
    <x v="1"/>
    <x v="1"/>
    <x v="3"/>
    <x v="935"/>
    <x v="1"/>
    <n v="3503.5"/>
    <x v="0"/>
  </r>
  <r>
    <s v="3144-Kmtwz"/>
    <x v="1"/>
    <x v="0"/>
    <x v="0"/>
    <x v="0"/>
    <x v="16"/>
    <x v="1"/>
    <x v="2"/>
    <x v="1"/>
    <s v="No"/>
    <s v="Yes"/>
    <s v="Yes"/>
    <s v="No"/>
    <x v="0"/>
    <x v="1"/>
    <x v="0"/>
    <x v="0"/>
    <x v="2"/>
    <x v="582"/>
    <x v="2"/>
    <n v="6669.45"/>
    <x v="0"/>
  </r>
  <r>
    <s v="7279-Buywn"/>
    <x v="0"/>
    <x v="1"/>
    <x v="1"/>
    <x v="0"/>
    <x v="52"/>
    <x v="1"/>
    <x v="2"/>
    <x v="1"/>
    <s v="Yes"/>
    <s v="Yes"/>
    <s v="Yes"/>
    <s v="No"/>
    <x v="1"/>
    <x v="1"/>
    <x v="0"/>
    <x v="0"/>
    <x v="0"/>
    <x v="936"/>
    <x v="2"/>
    <n v="4689.5"/>
    <x v="1"/>
  </r>
  <r>
    <s v="7156-Mhugy"/>
    <x v="1"/>
    <x v="1"/>
    <x v="1"/>
    <x v="0"/>
    <x v="9"/>
    <x v="1"/>
    <x v="1"/>
    <x v="1"/>
    <s v="No"/>
    <s v="No"/>
    <s v="No"/>
    <s v="No"/>
    <x v="1"/>
    <x v="1"/>
    <x v="0"/>
    <x v="0"/>
    <x v="0"/>
    <x v="937"/>
    <x v="2"/>
    <n v="1201.1500000000001"/>
    <x v="1"/>
  </r>
  <r>
    <s v="7198-Glxtc"/>
    <x v="1"/>
    <x v="0"/>
    <x v="1"/>
    <x v="0"/>
    <x v="2"/>
    <x v="1"/>
    <x v="1"/>
    <x v="1"/>
    <s v="No"/>
    <s v="No"/>
    <s v="No"/>
    <s v="No"/>
    <x v="1"/>
    <x v="0"/>
    <x v="0"/>
    <x v="1"/>
    <x v="0"/>
    <x v="938"/>
    <x v="1"/>
    <n v="143.65"/>
    <x v="1"/>
  </r>
  <r>
    <s v="2007-Qvgaw"/>
    <x v="0"/>
    <x v="0"/>
    <x v="0"/>
    <x v="1"/>
    <x v="47"/>
    <x v="1"/>
    <x v="1"/>
    <x v="2"/>
    <s v="No Internet Service"/>
    <s v="No Internet Service"/>
    <s v="No Internet Service"/>
    <s v="No Internet Service"/>
    <x v="2"/>
    <x v="2"/>
    <x v="2"/>
    <x v="0"/>
    <x v="2"/>
    <x v="195"/>
    <x v="0"/>
    <n v="1292.6500000000001"/>
    <x v="0"/>
  </r>
  <r>
    <s v="5207-Plstk"/>
    <x v="1"/>
    <x v="0"/>
    <x v="0"/>
    <x v="1"/>
    <x v="0"/>
    <x v="1"/>
    <x v="1"/>
    <x v="0"/>
    <s v="Yes"/>
    <s v="No"/>
    <s v="No"/>
    <s v="No"/>
    <x v="0"/>
    <x v="0"/>
    <x v="0"/>
    <x v="0"/>
    <x v="1"/>
    <x v="939"/>
    <x v="0"/>
    <n v="48.75"/>
    <x v="0"/>
  </r>
  <r>
    <s v="2307-Fynnl"/>
    <x v="1"/>
    <x v="1"/>
    <x v="1"/>
    <x v="0"/>
    <x v="45"/>
    <x v="1"/>
    <x v="2"/>
    <x v="1"/>
    <s v="Yes"/>
    <s v="No"/>
    <s v="Yes"/>
    <s v="Yes"/>
    <x v="1"/>
    <x v="1"/>
    <x v="2"/>
    <x v="0"/>
    <x v="0"/>
    <x v="879"/>
    <x v="2"/>
    <n v="7108.2"/>
    <x v="0"/>
  </r>
  <r>
    <s v="5605-Xnwen"/>
    <x v="1"/>
    <x v="1"/>
    <x v="0"/>
    <x v="0"/>
    <x v="21"/>
    <x v="1"/>
    <x v="2"/>
    <x v="2"/>
    <s v="No Internet Service"/>
    <s v="No Internet Service"/>
    <s v="No Internet Service"/>
    <s v="No Internet Service"/>
    <x v="2"/>
    <x v="2"/>
    <x v="2"/>
    <x v="0"/>
    <x v="2"/>
    <x v="746"/>
    <x v="0"/>
    <n v="1802.55"/>
    <x v="0"/>
  </r>
  <r>
    <s v="2155-Amqrx"/>
    <x v="0"/>
    <x v="0"/>
    <x v="1"/>
    <x v="0"/>
    <x v="7"/>
    <x v="1"/>
    <x v="2"/>
    <x v="0"/>
    <s v="No"/>
    <s v="No"/>
    <s v="No"/>
    <s v="Yes"/>
    <x v="0"/>
    <x v="0"/>
    <x v="0"/>
    <x v="0"/>
    <x v="3"/>
    <x v="933"/>
    <x v="1"/>
    <n v="1505.15"/>
    <x v="0"/>
  </r>
  <r>
    <s v="6181-Axxyf"/>
    <x v="1"/>
    <x v="0"/>
    <x v="0"/>
    <x v="1"/>
    <x v="21"/>
    <x v="1"/>
    <x v="2"/>
    <x v="2"/>
    <s v="No Internet Service"/>
    <s v="No Internet Service"/>
    <s v="No Internet Service"/>
    <s v="No Internet Service"/>
    <x v="2"/>
    <x v="2"/>
    <x v="2"/>
    <x v="1"/>
    <x v="3"/>
    <x v="193"/>
    <x v="0"/>
    <n v="1859.1"/>
    <x v="0"/>
  </r>
  <r>
    <s v="5091-Hfazw"/>
    <x v="0"/>
    <x v="0"/>
    <x v="1"/>
    <x v="0"/>
    <x v="2"/>
    <x v="1"/>
    <x v="1"/>
    <x v="1"/>
    <s v="Yes"/>
    <s v="Yes"/>
    <s v="No"/>
    <s v="No"/>
    <x v="1"/>
    <x v="0"/>
    <x v="0"/>
    <x v="0"/>
    <x v="0"/>
    <x v="940"/>
    <x v="2"/>
    <n v="168.5"/>
    <x v="0"/>
  </r>
  <r>
    <s v="0516-Vrybw"/>
    <x v="0"/>
    <x v="0"/>
    <x v="1"/>
    <x v="1"/>
    <x v="32"/>
    <x v="1"/>
    <x v="1"/>
    <x v="2"/>
    <s v="No Internet Service"/>
    <s v="No Internet Service"/>
    <s v="No Internet Service"/>
    <s v="No Internet Service"/>
    <x v="2"/>
    <x v="2"/>
    <x v="1"/>
    <x v="1"/>
    <x v="2"/>
    <x v="22"/>
    <x v="0"/>
    <n v="390.85"/>
    <x v="1"/>
  </r>
  <r>
    <s v="2519-Lbnql"/>
    <x v="1"/>
    <x v="1"/>
    <x v="0"/>
    <x v="0"/>
    <x v="31"/>
    <x v="1"/>
    <x v="2"/>
    <x v="1"/>
    <s v="No"/>
    <s v="Yes"/>
    <s v="Yes"/>
    <s v="No"/>
    <x v="1"/>
    <x v="1"/>
    <x v="1"/>
    <x v="0"/>
    <x v="0"/>
    <x v="941"/>
    <x v="2"/>
    <n v="6339.45"/>
    <x v="0"/>
  </r>
  <r>
    <s v="8623-Ulfnq"/>
    <x v="0"/>
    <x v="1"/>
    <x v="1"/>
    <x v="0"/>
    <x v="70"/>
    <x v="1"/>
    <x v="2"/>
    <x v="0"/>
    <s v="No"/>
    <s v="No"/>
    <s v="No"/>
    <s v="Yes"/>
    <x v="0"/>
    <x v="1"/>
    <x v="0"/>
    <x v="0"/>
    <x v="0"/>
    <x v="942"/>
    <x v="1"/>
    <n v="1652.4"/>
    <x v="0"/>
  </r>
  <r>
    <s v="8380-Pefpe"/>
    <x v="1"/>
    <x v="0"/>
    <x v="1"/>
    <x v="1"/>
    <x v="0"/>
    <x v="1"/>
    <x v="1"/>
    <x v="1"/>
    <s v="No"/>
    <s v="No"/>
    <s v="No"/>
    <s v="No"/>
    <x v="0"/>
    <x v="0"/>
    <x v="0"/>
    <x v="0"/>
    <x v="0"/>
    <x v="943"/>
    <x v="1"/>
    <n v="71.650000000000006"/>
    <x v="1"/>
  </r>
  <r>
    <s v="5687-Dkdtv"/>
    <x v="0"/>
    <x v="0"/>
    <x v="1"/>
    <x v="0"/>
    <x v="54"/>
    <x v="1"/>
    <x v="1"/>
    <x v="2"/>
    <s v="No Internet Service"/>
    <s v="No Internet Service"/>
    <s v="No Internet Service"/>
    <s v="No Internet Service"/>
    <x v="2"/>
    <x v="2"/>
    <x v="0"/>
    <x v="1"/>
    <x v="1"/>
    <x v="477"/>
    <x v="0"/>
    <n v="77.5"/>
    <x v="1"/>
  </r>
  <r>
    <s v="1568-Ljszu"/>
    <x v="1"/>
    <x v="0"/>
    <x v="0"/>
    <x v="1"/>
    <x v="47"/>
    <x v="1"/>
    <x v="2"/>
    <x v="0"/>
    <s v="Yes"/>
    <s v="Yes"/>
    <s v="Yes"/>
    <s v="Yes"/>
    <x v="1"/>
    <x v="1"/>
    <x v="2"/>
    <x v="0"/>
    <x v="3"/>
    <x v="944"/>
    <x v="2"/>
    <n v="6392.85"/>
    <x v="0"/>
  </r>
  <r>
    <s v="7530-Hdyds"/>
    <x v="0"/>
    <x v="0"/>
    <x v="1"/>
    <x v="0"/>
    <x v="46"/>
    <x v="1"/>
    <x v="1"/>
    <x v="1"/>
    <s v="No"/>
    <s v="Yes"/>
    <s v="Yes"/>
    <s v="Yes"/>
    <x v="0"/>
    <x v="0"/>
    <x v="0"/>
    <x v="0"/>
    <x v="3"/>
    <x v="151"/>
    <x v="2"/>
    <n v="3264.5"/>
    <x v="1"/>
  </r>
  <r>
    <s v="7789-Hksbs"/>
    <x v="0"/>
    <x v="1"/>
    <x v="0"/>
    <x v="0"/>
    <x v="41"/>
    <x v="1"/>
    <x v="2"/>
    <x v="1"/>
    <s v="Yes"/>
    <s v="No"/>
    <s v="Yes"/>
    <s v="No"/>
    <x v="1"/>
    <x v="1"/>
    <x v="1"/>
    <x v="0"/>
    <x v="2"/>
    <x v="704"/>
    <x v="2"/>
    <n v="4599.1499999999996"/>
    <x v="0"/>
  </r>
  <r>
    <s v="7416-Cktep"/>
    <x v="0"/>
    <x v="0"/>
    <x v="0"/>
    <x v="0"/>
    <x v="58"/>
    <x v="1"/>
    <x v="1"/>
    <x v="2"/>
    <s v="No Internet Service"/>
    <s v="No Internet Service"/>
    <s v="No Internet Service"/>
    <s v="No Internet Service"/>
    <x v="2"/>
    <x v="2"/>
    <x v="2"/>
    <x v="0"/>
    <x v="2"/>
    <x v="127"/>
    <x v="0"/>
    <n v="1134.25"/>
    <x v="0"/>
  </r>
  <r>
    <s v="2586-Cwxvv"/>
    <x v="1"/>
    <x v="0"/>
    <x v="0"/>
    <x v="0"/>
    <x v="68"/>
    <x v="0"/>
    <x v="0"/>
    <x v="0"/>
    <s v="No"/>
    <s v="Yes"/>
    <s v="No"/>
    <s v="No"/>
    <x v="0"/>
    <x v="0"/>
    <x v="0"/>
    <x v="1"/>
    <x v="0"/>
    <x v="164"/>
    <x v="0"/>
    <n v="1621.35"/>
    <x v="0"/>
  </r>
  <r>
    <s v="3096-Izetn"/>
    <x v="0"/>
    <x v="0"/>
    <x v="1"/>
    <x v="0"/>
    <x v="18"/>
    <x v="1"/>
    <x v="1"/>
    <x v="1"/>
    <s v="No"/>
    <s v="No"/>
    <s v="No"/>
    <s v="No"/>
    <x v="0"/>
    <x v="1"/>
    <x v="0"/>
    <x v="1"/>
    <x v="2"/>
    <x v="945"/>
    <x v="1"/>
    <n v="947.3"/>
    <x v="1"/>
  </r>
  <r>
    <s v="2348-Kcjlt"/>
    <x v="0"/>
    <x v="0"/>
    <x v="0"/>
    <x v="0"/>
    <x v="66"/>
    <x v="1"/>
    <x v="1"/>
    <x v="0"/>
    <s v="Yes"/>
    <s v="Yes"/>
    <s v="Yes"/>
    <s v="No"/>
    <x v="0"/>
    <x v="0"/>
    <x v="1"/>
    <x v="0"/>
    <x v="1"/>
    <x v="946"/>
    <x v="1"/>
    <n v="2722.2"/>
    <x v="0"/>
  </r>
  <r>
    <s v="8401-Emuwf"/>
    <x v="1"/>
    <x v="0"/>
    <x v="0"/>
    <x v="1"/>
    <x v="41"/>
    <x v="1"/>
    <x v="2"/>
    <x v="0"/>
    <s v="Yes"/>
    <s v="Yes"/>
    <s v="No"/>
    <s v="No"/>
    <x v="1"/>
    <x v="0"/>
    <x v="0"/>
    <x v="0"/>
    <x v="2"/>
    <x v="747"/>
    <x v="1"/>
    <n v="3058.3"/>
    <x v="0"/>
  </r>
  <r>
    <s v="4193-Ibksw"/>
    <x v="1"/>
    <x v="0"/>
    <x v="0"/>
    <x v="1"/>
    <x v="21"/>
    <x v="1"/>
    <x v="2"/>
    <x v="2"/>
    <s v="No Internet Service"/>
    <s v="No Internet Service"/>
    <s v="No Internet Service"/>
    <s v="No Internet Service"/>
    <x v="2"/>
    <x v="2"/>
    <x v="2"/>
    <x v="1"/>
    <x v="2"/>
    <x v="193"/>
    <x v="0"/>
    <n v="1769.6"/>
    <x v="0"/>
  </r>
  <r>
    <s v="5377-Ndtou"/>
    <x v="0"/>
    <x v="0"/>
    <x v="0"/>
    <x v="1"/>
    <x v="16"/>
    <x v="1"/>
    <x v="2"/>
    <x v="0"/>
    <s v="Yes"/>
    <s v="Yes"/>
    <s v="Yes"/>
    <s v="Yes"/>
    <x v="1"/>
    <x v="1"/>
    <x v="2"/>
    <x v="1"/>
    <x v="1"/>
    <x v="947"/>
    <x v="2"/>
    <n v="6293.75"/>
    <x v="0"/>
  </r>
  <r>
    <s v="5922-Abdvo"/>
    <x v="0"/>
    <x v="0"/>
    <x v="0"/>
    <x v="0"/>
    <x v="67"/>
    <x v="1"/>
    <x v="2"/>
    <x v="1"/>
    <s v="No"/>
    <s v="No"/>
    <s v="Yes"/>
    <s v="No"/>
    <x v="0"/>
    <x v="1"/>
    <x v="0"/>
    <x v="1"/>
    <x v="1"/>
    <x v="317"/>
    <x v="2"/>
    <n v="1761.05"/>
    <x v="1"/>
  </r>
  <r>
    <s v="2474-Lcnue"/>
    <x v="0"/>
    <x v="0"/>
    <x v="0"/>
    <x v="0"/>
    <x v="57"/>
    <x v="1"/>
    <x v="2"/>
    <x v="0"/>
    <s v="No"/>
    <s v="No"/>
    <s v="No"/>
    <s v="Yes"/>
    <x v="1"/>
    <x v="1"/>
    <x v="0"/>
    <x v="0"/>
    <x v="3"/>
    <x v="596"/>
    <x v="1"/>
    <n v="1642.75"/>
    <x v="0"/>
  </r>
  <r>
    <s v="0839-Qnxme"/>
    <x v="0"/>
    <x v="0"/>
    <x v="1"/>
    <x v="0"/>
    <x v="19"/>
    <x v="1"/>
    <x v="1"/>
    <x v="2"/>
    <s v="No Internet Service"/>
    <s v="No Internet Service"/>
    <s v="No Internet Service"/>
    <s v="No Internet Service"/>
    <x v="2"/>
    <x v="2"/>
    <x v="2"/>
    <x v="1"/>
    <x v="3"/>
    <x v="101"/>
    <x v="0"/>
    <n v="578.5"/>
    <x v="0"/>
  </r>
  <r>
    <s v="3506-Ovlkd"/>
    <x v="1"/>
    <x v="0"/>
    <x v="1"/>
    <x v="0"/>
    <x v="42"/>
    <x v="1"/>
    <x v="2"/>
    <x v="2"/>
    <s v="No Internet Service"/>
    <s v="No Internet Service"/>
    <s v="No Internet Service"/>
    <s v="No Internet Service"/>
    <x v="2"/>
    <x v="2"/>
    <x v="1"/>
    <x v="1"/>
    <x v="2"/>
    <x v="948"/>
    <x v="0"/>
    <n v="954.9"/>
    <x v="0"/>
  </r>
  <r>
    <s v="9172-Ancrx"/>
    <x v="0"/>
    <x v="0"/>
    <x v="1"/>
    <x v="0"/>
    <x v="6"/>
    <x v="1"/>
    <x v="2"/>
    <x v="1"/>
    <s v="Yes"/>
    <s v="No"/>
    <s v="No"/>
    <s v="No"/>
    <x v="1"/>
    <x v="1"/>
    <x v="0"/>
    <x v="0"/>
    <x v="0"/>
    <x v="343"/>
    <x v="2"/>
    <n v="973.25"/>
    <x v="1"/>
  </r>
  <r>
    <s v="6650-Vjonk"/>
    <x v="1"/>
    <x v="0"/>
    <x v="1"/>
    <x v="0"/>
    <x v="0"/>
    <x v="1"/>
    <x v="1"/>
    <x v="0"/>
    <s v="No"/>
    <s v="No"/>
    <s v="No"/>
    <s v="No"/>
    <x v="0"/>
    <x v="0"/>
    <x v="0"/>
    <x v="0"/>
    <x v="2"/>
    <x v="949"/>
    <x v="0"/>
    <n v="43.85"/>
    <x v="0"/>
  </r>
  <r>
    <s v="2178-Pmgcj"/>
    <x v="1"/>
    <x v="0"/>
    <x v="1"/>
    <x v="0"/>
    <x v="5"/>
    <x v="1"/>
    <x v="1"/>
    <x v="1"/>
    <s v="No"/>
    <s v="No"/>
    <s v="No"/>
    <s v="No"/>
    <x v="0"/>
    <x v="0"/>
    <x v="0"/>
    <x v="0"/>
    <x v="1"/>
    <x v="36"/>
    <x v="1"/>
    <n v="1490.4"/>
    <x v="0"/>
  </r>
  <r>
    <s v="7492-Tafjd"/>
    <x v="1"/>
    <x v="0"/>
    <x v="0"/>
    <x v="1"/>
    <x v="40"/>
    <x v="0"/>
    <x v="0"/>
    <x v="0"/>
    <s v="Yes"/>
    <s v="Yes"/>
    <s v="Yes"/>
    <s v="No"/>
    <x v="0"/>
    <x v="0"/>
    <x v="2"/>
    <x v="1"/>
    <x v="1"/>
    <x v="950"/>
    <x v="0"/>
    <n v="280"/>
    <x v="0"/>
  </r>
  <r>
    <s v="2773-Madbq"/>
    <x v="0"/>
    <x v="0"/>
    <x v="1"/>
    <x v="0"/>
    <x v="51"/>
    <x v="0"/>
    <x v="0"/>
    <x v="0"/>
    <s v="Yes"/>
    <s v="Yes"/>
    <s v="Yes"/>
    <s v="Yes"/>
    <x v="0"/>
    <x v="1"/>
    <x v="2"/>
    <x v="0"/>
    <x v="1"/>
    <x v="951"/>
    <x v="1"/>
    <n v="1901.25"/>
    <x v="0"/>
  </r>
  <r>
    <s v="6016-Lvtjq"/>
    <x v="0"/>
    <x v="0"/>
    <x v="0"/>
    <x v="1"/>
    <x v="1"/>
    <x v="1"/>
    <x v="1"/>
    <x v="2"/>
    <s v="No Internet Service"/>
    <s v="No Internet Service"/>
    <s v="No Internet Service"/>
    <s v="No Internet Service"/>
    <x v="2"/>
    <x v="2"/>
    <x v="0"/>
    <x v="1"/>
    <x v="1"/>
    <x v="16"/>
    <x v="0"/>
    <n v="716.4"/>
    <x v="0"/>
  </r>
  <r>
    <s v="7860-Ksugx"/>
    <x v="1"/>
    <x v="0"/>
    <x v="0"/>
    <x v="1"/>
    <x v="21"/>
    <x v="1"/>
    <x v="2"/>
    <x v="0"/>
    <s v="Yes"/>
    <s v="Yes"/>
    <s v="Yes"/>
    <s v="No"/>
    <x v="0"/>
    <x v="0"/>
    <x v="2"/>
    <x v="1"/>
    <x v="3"/>
    <x v="952"/>
    <x v="1"/>
    <n v="4720"/>
    <x v="0"/>
  </r>
  <r>
    <s v="8966-Kzxxa"/>
    <x v="1"/>
    <x v="0"/>
    <x v="0"/>
    <x v="1"/>
    <x v="51"/>
    <x v="1"/>
    <x v="2"/>
    <x v="2"/>
    <s v="No Internet Service"/>
    <s v="No Internet Service"/>
    <s v="No Internet Service"/>
    <s v="No Internet Service"/>
    <x v="2"/>
    <x v="2"/>
    <x v="2"/>
    <x v="1"/>
    <x v="3"/>
    <x v="675"/>
    <x v="0"/>
    <n v="930.95"/>
    <x v="0"/>
  </r>
  <r>
    <s v="6910-Hadcm"/>
    <x v="0"/>
    <x v="0"/>
    <x v="1"/>
    <x v="0"/>
    <x v="0"/>
    <x v="1"/>
    <x v="1"/>
    <x v="1"/>
    <s v="No"/>
    <s v="No"/>
    <s v="Yes"/>
    <s v="No"/>
    <x v="0"/>
    <x v="0"/>
    <x v="0"/>
    <x v="1"/>
    <x v="0"/>
    <x v="953"/>
    <x v="1"/>
    <n v="76.349999999999994"/>
    <x v="1"/>
  </r>
  <r>
    <s v="4816-Lxzyw"/>
    <x v="0"/>
    <x v="0"/>
    <x v="1"/>
    <x v="0"/>
    <x v="57"/>
    <x v="1"/>
    <x v="2"/>
    <x v="1"/>
    <s v="No"/>
    <s v="Yes"/>
    <s v="No"/>
    <s v="No"/>
    <x v="0"/>
    <x v="0"/>
    <x v="0"/>
    <x v="0"/>
    <x v="0"/>
    <x v="574"/>
    <x v="1"/>
    <n v="1676.95"/>
    <x v="1"/>
  </r>
  <r>
    <s v="9606-Pbkbq"/>
    <x v="1"/>
    <x v="1"/>
    <x v="0"/>
    <x v="0"/>
    <x v="48"/>
    <x v="1"/>
    <x v="2"/>
    <x v="1"/>
    <s v="No"/>
    <s v="No"/>
    <s v="No"/>
    <s v="No"/>
    <x v="0"/>
    <x v="1"/>
    <x v="0"/>
    <x v="0"/>
    <x v="0"/>
    <x v="418"/>
    <x v="2"/>
    <n v="2642.05"/>
    <x v="1"/>
  </r>
  <r>
    <s v="5149-Qyttu"/>
    <x v="0"/>
    <x v="0"/>
    <x v="0"/>
    <x v="1"/>
    <x v="16"/>
    <x v="1"/>
    <x v="2"/>
    <x v="1"/>
    <s v="Yes"/>
    <s v="Yes"/>
    <s v="Yes"/>
    <s v="Yes"/>
    <x v="0"/>
    <x v="0"/>
    <x v="1"/>
    <x v="0"/>
    <x v="3"/>
    <x v="241"/>
    <x v="2"/>
    <n v="6770.85"/>
    <x v="0"/>
  </r>
  <r>
    <s v="2070-Xymfh"/>
    <x v="0"/>
    <x v="1"/>
    <x v="1"/>
    <x v="0"/>
    <x v="57"/>
    <x v="1"/>
    <x v="2"/>
    <x v="1"/>
    <s v="No"/>
    <s v="No"/>
    <s v="Yes"/>
    <s v="No"/>
    <x v="0"/>
    <x v="0"/>
    <x v="0"/>
    <x v="0"/>
    <x v="1"/>
    <x v="75"/>
    <x v="1"/>
    <n v="1835.3"/>
    <x v="0"/>
  </r>
  <r>
    <s v="2085-Bojki"/>
    <x v="1"/>
    <x v="0"/>
    <x v="0"/>
    <x v="0"/>
    <x v="22"/>
    <x v="1"/>
    <x v="1"/>
    <x v="1"/>
    <s v="No"/>
    <s v="No"/>
    <s v="Yes"/>
    <s v="No"/>
    <x v="1"/>
    <x v="1"/>
    <x v="1"/>
    <x v="0"/>
    <x v="2"/>
    <x v="691"/>
    <x v="2"/>
    <n v="1588.25"/>
    <x v="0"/>
  </r>
  <r>
    <s v="0817-Hsuse"/>
    <x v="1"/>
    <x v="0"/>
    <x v="1"/>
    <x v="0"/>
    <x v="0"/>
    <x v="1"/>
    <x v="1"/>
    <x v="0"/>
    <s v="No"/>
    <s v="No"/>
    <s v="Yes"/>
    <s v="Yes"/>
    <x v="1"/>
    <x v="1"/>
    <x v="0"/>
    <x v="0"/>
    <x v="0"/>
    <x v="528"/>
    <x v="1"/>
    <n v="75.5"/>
    <x v="0"/>
  </r>
  <r>
    <s v="5442-Pptjy"/>
    <x v="1"/>
    <x v="0"/>
    <x v="0"/>
    <x v="1"/>
    <x v="18"/>
    <x v="1"/>
    <x v="1"/>
    <x v="2"/>
    <s v="No Internet Service"/>
    <s v="No Internet Service"/>
    <s v="No Internet Service"/>
    <s v="No Internet Service"/>
    <x v="2"/>
    <x v="2"/>
    <x v="2"/>
    <x v="1"/>
    <x v="1"/>
    <x v="139"/>
    <x v="0"/>
    <n v="258.35000000000002"/>
    <x v="0"/>
  </r>
  <r>
    <s v="1927-Qewmy"/>
    <x v="0"/>
    <x v="0"/>
    <x v="0"/>
    <x v="0"/>
    <x v="21"/>
    <x v="1"/>
    <x v="1"/>
    <x v="2"/>
    <s v="No Internet Service"/>
    <s v="No Internet Service"/>
    <s v="No Internet Service"/>
    <s v="No Internet Service"/>
    <x v="2"/>
    <x v="2"/>
    <x v="2"/>
    <x v="1"/>
    <x v="3"/>
    <x v="289"/>
    <x v="0"/>
    <n v="1502.25"/>
    <x v="0"/>
  </r>
  <r>
    <s v="1663-Mhlhe"/>
    <x v="1"/>
    <x v="0"/>
    <x v="1"/>
    <x v="0"/>
    <x v="0"/>
    <x v="1"/>
    <x v="1"/>
    <x v="2"/>
    <s v="No Internet Service"/>
    <s v="No Internet Service"/>
    <s v="No Internet Service"/>
    <s v="No Internet Service"/>
    <x v="2"/>
    <x v="2"/>
    <x v="0"/>
    <x v="1"/>
    <x v="1"/>
    <x v="279"/>
    <x v="0"/>
    <n v="19.2"/>
    <x v="0"/>
  </r>
  <r>
    <s v="5663-Qbgis"/>
    <x v="1"/>
    <x v="1"/>
    <x v="0"/>
    <x v="0"/>
    <x v="21"/>
    <x v="1"/>
    <x v="2"/>
    <x v="1"/>
    <s v="No"/>
    <s v="Yes"/>
    <s v="No"/>
    <s v="No"/>
    <x v="1"/>
    <x v="1"/>
    <x v="2"/>
    <x v="1"/>
    <x v="2"/>
    <x v="954"/>
    <x v="2"/>
    <n v="6929.4"/>
    <x v="0"/>
  </r>
  <r>
    <s v="4450-Mdzfx"/>
    <x v="1"/>
    <x v="0"/>
    <x v="0"/>
    <x v="1"/>
    <x v="31"/>
    <x v="1"/>
    <x v="2"/>
    <x v="1"/>
    <s v="No"/>
    <s v="No"/>
    <s v="No"/>
    <s v="No"/>
    <x v="0"/>
    <x v="0"/>
    <x v="0"/>
    <x v="1"/>
    <x v="2"/>
    <x v="389"/>
    <x v="1"/>
    <n v="4453.3"/>
    <x v="0"/>
  </r>
  <r>
    <s v="6701-Dhkwq"/>
    <x v="0"/>
    <x v="0"/>
    <x v="0"/>
    <x v="1"/>
    <x v="59"/>
    <x v="0"/>
    <x v="0"/>
    <x v="0"/>
    <s v="No"/>
    <s v="Yes"/>
    <s v="Yes"/>
    <s v="Yes"/>
    <x v="1"/>
    <x v="0"/>
    <x v="2"/>
    <x v="1"/>
    <x v="3"/>
    <x v="955"/>
    <x v="1"/>
    <n v="3244.4"/>
    <x v="0"/>
  </r>
  <r>
    <s v="7554-Akdqf"/>
    <x v="0"/>
    <x v="0"/>
    <x v="0"/>
    <x v="0"/>
    <x v="53"/>
    <x v="1"/>
    <x v="1"/>
    <x v="0"/>
    <s v="No"/>
    <s v="No"/>
    <s v="No"/>
    <s v="No"/>
    <x v="0"/>
    <x v="0"/>
    <x v="0"/>
    <x v="1"/>
    <x v="1"/>
    <x v="135"/>
    <x v="0"/>
    <n v="323.45"/>
    <x v="0"/>
  </r>
  <r>
    <s v="3536-Iqctx"/>
    <x v="1"/>
    <x v="1"/>
    <x v="0"/>
    <x v="0"/>
    <x v="48"/>
    <x v="1"/>
    <x v="2"/>
    <x v="1"/>
    <s v="No"/>
    <s v="No"/>
    <s v="No"/>
    <s v="No"/>
    <x v="0"/>
    <x v="1"/>
    <x v="0"/>
    <x v="1"/>
    <x v="0"/>
    <x v="198"/>
    <x v="2"/>
    <n v="2661.1"/>
    <x v="1"/>
  </r>
  <r>
    <s v="4911-Banwh"/>
    <x v="0"/>
    <x v="0"/>
    <x v="1"/>
    <x v="1"/>
    <x v="36"/>
    <x v="1"/>
    <x v="2"/>
    <x v="1"/>
    <s v="No"/>
    <s v="No"/>
    <s v="No"/>
    <s v="No"/>
    <x v="1"/>
    <x v="0"/>
    <x v="0"/>
    <x v="0"/>
    <x v="3"/>
    <x v="809"/>
    <x v="2"/>
    <n v="2697.4"/>
    <x v="1"/>
  </r>
  <r>
    <s v="8496-Ejaui"/>
    <x v="1"/>
    <x v="0"/>
    <x v="1"/>
    <x v="0"/>
    <x v="67"/>
    <x v="1"/>
    <x v="1"/>
    <x v="1"/>
    <s v="No"/>
    <s v="Yes"/>
    <s v="No"/>
    <s v="No"/>
    <x v="0"/>
    <x v="0"/>
    <x v="0"/>
    <x v="0"/>
    <x v="3"/>
    <x v="281"/>
    <x v="1"/>
    <n v="1424.5"/>
    <x v="1"/>
  </r>
  <r>
    <s v="0794-Yvsge"/>
    <x v="1"/>
    <x v="0"/>
    <x v="0"/>
    <x v="1"/>
    <x v="21"/>
    <x v="1"/>
    <x v="1"/>
    <x v="2"/>
    <s v="No Internet Service"/>
    <s v="No Internet Service"/>
    <s v="No Internet Service"/>
    <s v="No Internet Service"/>
    <x v="2"/>
    <x v="2"/>
    <x v="2"/>
    <x v="1"/>
    <x v="2"/>
    <x v="956"/>
    <x v="0"/>
    <n v="1401.15"/>
    <x v="0"/>
  </r>
  <r>
    <s v="5423-Bhixo"/>
    <x v="0"/>
    <x v="0"/>
    <x v="1"/>
    <x v="0"/>
    <x v="48"/>
    <x v="1"/>
    <x v="2"/>
    <x v="0"/>
    <s v="No"/>
    <s v="Yes"/>
    <s v="No"/>
    <s v="No"/>
    <x v="0"/>
    <x v="0"/>
    <x v="0"/>
    <x v="0"/>
    <x v="0"/>
    <x v="957"/>
    <x v="1"/>
    <n v="1739.6"/>
    <x v="0"/>
  </r>
  <r>
    <s v="6908-Vvyhm"/>
    <x v="1"/>
    <x v="0"/>
    <x v="0"/>
    <x v="0"/>
    <x v="45"/>
    <x v="1"/>
    <x v="2"/>
    <x v="1"/>
    <s v="No"/>
    <s v="Yes"/>
    <s v="No"/>
    <s v="No"/>
    <x v="0"/>
    <x v="1"/>
    <x v="0"/>
    <x v="0"/>
    <x v="0"/>
    <x v="958"/>
    <x v="2"/>
    <n v="5931"/>
    <x v="0"/>
  </r>
  <r>
    <s v="2959-Eexwb"/>
    <x v="0"/>
    <x v="0"/>
    <x v="0"/>
    <x v="1"/>
    <x v="3"/>
    <x v="0"/>
    <x v="0"/>
    <x v="0"/>
    <s v="Yes"/>
    <s v="No"/>
    <s v="No"/>
    <s v="No"/>
    <x v="1"/>
    <x v="1"/>
    <x v="0"/>
    <x v="0"/>
    <x v="2"/>
    <x v="959"/>
    <x v="0"/>
    <n v="2333.85"/>
    <x v="0"/>
  </r>
  <r>
    <s v="1839-Umack"/>
    <x v="1"/>
    <x v="0"/>
    <x v="1"/>
    <x v="0"/>
    <x v="41"/>
    <x v="1"/>
    <x v="2"/>
    <x v="2"/>
    <s v="No Internet Service"/>
    <s v="No Internet Service"/>
    <s v="No Internet Service"/>
    <s v="No Internet Service"/>
    <x v="2"/>
    <x v="2"/>
    <x v="1"/>
    <x v="1"/>
    <x v="0"/>
    <x v="364"/>
    <x v="0"/>
    <n v="949.85"/>
    <x v="0"/>
  </r>
  <r>
    <s v="3030-Ydnrm"/>
    <x v="1"/>
    <x v="0"/>
    <x v="1"/>
    <x v="0"/>
    <x v="4"/>
    <x v="1"/>
    <x v="2"/>
    <x v="1"/>
    <s v="No"/>
    <s v="No"/>
    <s v="No"/>
    <s v="No"/>
    <x v="0"/>
    <x v="0"/>
    <x v="0"/>
    <x v="0"/>
    <x v="0"/>
    <x v="52"/>
    <x v="1"/>
    <n v="572.45000000000005"/>
    <x v="0"/>
  </r>
  <r>
    <s v="7321-Kksdu"/>
    <x v="1"/>
    <x v="0"/>
    <x v="1"/>
    <x v="1"/>
    <x v="48"/>
    <x v="1"/>
    <x v="1"/>
    <x v="2"/>
    <s v="No Internet Service"/>
    <s v="No Internet Service"/>
    <s v="No Internet Service"/>
    <s v="No Internet Service"/>
    <x v="2"/>
    <x v="2"/>
    <x v="2"/>
    <x v="1"/>
    <x v="1"/>
    <x v="289"/>
    <x v="0"/>
    <n v="696.8"/>
    <x v="0"/>
  </r>
  <r>
    <s v="3402-Xriuo"/>
    <x v="0"/>
    <x v="1"/>
    <x v="0"/>
    <x v="0"/>
    <x v="5"/>
    <x v="1"/>
    <x v="2"/>
    <x v="0"/>
    <s v="Yes"/>
    <s v="Yes"/>
    <s v="No"/>
    <s v="Yes"/>
    <x v="0"/>
    <x v="0"/>
    <x v="0"/>
    <x v="0"/>
    <x v="1"/>
    <x v="960"/>
    <x v="1"/>
    <n v="1381.8"/>
    <x v="0"/>
  </r>
  <r>
    <s v="3132-Tvfdz"/>
    <x v="1"/>
    <x v="1"/>
    <x v="0"/>
    <x v="0"/>
    <x v="58"/>
    <x v="0"/>
    <x v="0"/>
    <x v="0"/>
    <s v="No"/>
    <s v="No"/>
    <s v="No"/>
    <s v="No"/>
    <x v="1"/>
    <x v="1"/>
    <x v="0"/>
    <x v="0"/>
    <x v="0"/>
    <x v="245"/>
    <x v="0"/>
    <n v="2572.9499999999998"/>
    <x v="1"/>
  </r>
  <r>
    <s v="8286-Afuyi"/>
    <x v="1"/>
    <x v="0"/>
    <x v="1"/>
    <x v="0"/>
    <x v="0"/>
    <x v="1"/>
    <x v="1"/>
    <x v="0"/>
    <s v="Yes"/>
    <s v="No"/>
    <s v="No"/>
    <s v="No"/>
    <x v="0"/>
    <x v="0"/>
    <x v="0"/>
    <x v="1"/>
    <x v="0"/>
    <x v="961"/>
    <x v="0"/>
    <n v="47.95"/>
    <x v="0"/>
  </r>
  <r>
    <s v="8080-Ddemj"/>
    <x v="1"/>
    <x v="1"/>
    <x v="1"/>
    <x v="0"/>
    <x v="0"/>
    <x v="1"/>
    <x v="1"/>
    <x v="0"/>
    <s v="No"/>
    <s v="No"/>
    <s v="No"/>
    <s v="No"/>
    <x v="0"/>
    <x v="0"/>
    <x v="0"/>
    <x v="1"/>
    <x v="0"/>
    <x v="784"/>
    <x v="0"/>
    <n v="45.1"/>
    <x v="1"/>
  </r>
  <r>
    <s v="8356-Wuaoj"/>
    <x v="0"/>
    <x v="0"/>
    <x v="0"/>
    <x v="0"/>
    <x v="0"/>
    <x v="1"/>
    <x v="1"/>
    <x v="0"/>
    <s v="No"/>
    <s v="No"/>
    <s v="No"/>
    <s v="No"/>
    <x v="0"/>
    <x v="0"/>
    <x v="0"/>
    <x v="0"/>
    <x v="0"/>
    <x v="221"/>
    <x v="0"/>
    <n v="45"/>
    <x v="0"/>
  </r>
  <r>
    <s v="6365-Mtgzx"/>
    <x v="1"/>
    <x v="0"/>
    <x v="1"/>
    <x v="0"/>
    <x v="65"/>
    <x v="1"/>
    <x v="1"/>
    <x v="1"/>
    <s v="No"/>
    <s v="No"/>
    <s v="No"/>
    <s v="Yes"/>
    <x v="1"/>
    <x v="1"/>
    <x v="0"/>
    <x v="0"/>
    <x v="0"/>
    <x v="645"/>
    <x v="2"/>
    <n v="2122.4499999999998"/>
    <x v="1"/>
  </r>
  <r>
    <s v="1349-Wxngg"/>
    <x v="1"/>
    <x v="0"/>
    <x v="1"/>
    <x v="0"/>
    <x v="0"/>
    <x v="1"/>
    <x v="1"/>
    <x v="2"/>
    <s v="No Internet Service"/>
    <s v="No Internet Service"/>
    <s v="No Internet Service"/>
    <s v="No Internet Service"/>
    <x v="2"/>
    <x v="2"/>
    <x v="0"/>
    <x v="1"/>
    <x v="2"/>
    <x v="332"/>
    <x v="0"/>
    <n v="20.05"/>
    <x v="1"/>
  </r>
  <r>
    <s v="8058-Dmyru"/>
    <x v="1"/>
    <x v="1"/>
    <x v="1"/>
    <x v="0"/>
    <x v="68"/>
    <x v="1"/>
    <x v="2"/>
    <x v="1"/>
    <s v="No"/>
    <s v="Yes"/>
    <s v="No"/>
    <s v="No"/>
    <x v="0"/>
    <x v="1"/>
    <x v="0"/>
    <x v="0"/>
    <x v="0"/>
    <x v="19"/>
    <x v="2"/>
    <n v="4931.8"/>
    <x v="0"/>
  </r>
  <r>
    <s v="9350-Zxyjc"/>
    <x v="0"/>
    <x v="0"/>
    <x v="1"/>
    <x v="0"/>
    <x v="54"/>
    <x v="1"/>
    <x v="2"/>
    <x v="2"/>
    <s v="No Internet Service"/>
    <s v="No Internet Service"/>
    <s v="No Internet Service"/>
    <s v="No Internet Service"/>
    <x v="2"/>
    <x v="2"/>
    <x v="2"/>
    <x v="0"/>
    <x v="3"/>
    <x v="816"/>
    <x v="0"/>
    <n v="116.95"/>
    <x v="0"/>
  </r>
  <r>
    <s v="6990-Ynrio"/>
    <x v="1"/>
    <x v="0"/>
    <x v="0"/>
    <x v="1"/>
    <x v="45"/>
    <x v="1"/>
    <x v="2"/>
    <x v="1"/>
    <s v="Yes"/>
    <s v="No"/>
    <s v="Yes"/>
    <s v="Yes"/>
    <x v="1"/>
    <x v="1"/>
    <x v="2"/>
    <x v="1"/>
    <x v="2"/>
    <x v="461"/>
    <x v="2"/>
    <n v="6937.95"/>
    <x v="1"/>
  </r>
  <r>
    <s v="8958-Jptrr"/>
    <x v="0"/>
    <x v="0"/>
    <x v="0"/>
    <x v="0"/>
    <x v="39"/>
    <x v="1"/>
    <x v="2"/>
    <x v="2"/>
    <s v="No Internet Service"/>
    <s v="No Internet Service"/>
    <s v="No Internet Service"/>
    <s v="No Internet Service"/>
    <x v="2"/>
    <x v="2"/>
    <x v="1"/>
    <x v="1"/>
    <x v="0"/>
    <x v="97"/>
    <x v="0"/>
    <n v="1261.7"/>
    <x v="0"/>
  </r>
  <r>
    <s v="6959-Gqegv"/>
    <x v="1"/>
    <x v="0"/>
    <x v="1"/>
    <x v="0"/>
    <x v="3"/>
    <x v="1"/>
    <x v="1"/>
    <x v="0"/>
    <s v="Yes"/>
    <s v="No"/>
    <s v="Yes"/>
    <s v="No"/>
    <x v="1"/>
    <x v="1"/>
    <x v="0"/>
    <x v="0"/>
    <x v="0"/>
    <x v="649"/>
    <x v="1"/>
    <n v="3273.8"/>
    <x v="0"/>
  </r>
  <r>
    <s v="3173-Wssue"/>
    <x v="0"/>
    <x v="0"/>
    <x v="0"/>
    <x v="1"/>
    <x v="16"/>
    <x v="1"/>
    <x v="1"/>
    <x v="2"/>
    <s v="No Internet Service"/>
    <s v="No Internet Service"/>
    <s v="No Internet Service"/>
    <s v="No Internet Service"/>
    <x v="2"/>
    <x v="2"/>
    <x v="2"/>
    <x v="1"/>
    <x v="3"/>
    <x v="139"/>
    <x v="0"/>
    <n v="1415.85"/>
    <x v="0"/>
  </r>
  <r>
    <s v="1265-Hvpzb"/>
    <x v="1"/>
    <x v="0"/>
    <x v="0"/>
    <x v="0"/>
    <x v="64"/>
    <x v="1"/>
    <x v="1"/>
    <x v="0"/>
    <s v="Yes"/>
    <s v="Yes"/>
    <s v="Yes"/>
    <s v="No"/>
    <x v="1"/>
    <x v="0"/>
    <x v="1"/>
    <x v="1"/>
    <x v="3"/>
    <x v="962"/>
    <x v="1"/>
    <n v="3958.2"/>
    <x v="0"/>
  </r>
  <r>
    <s v="4115-Umjfq"/>
    <x v="1"/>
    <x v="0"/>
    <x v="1"/>
    <x v="0"/>
    <x v="14"/>
    <x v="0"/>
    <x v="0"/>
    <x v="0"/>
    <s v="No"/>
    <s v="Yes"/>
    <s v="Yes"/>
    <s v="No"/>
    <x v="0"/>
    <x v="0"/>
    <x v="1"/>
    <x v="0"/>
    <x v="2"/>
    <x v="311"/>
    <x v="0"/>
    <n v="2492.25"/>
    <x v="0"/>
  </r>
  <r>
    <s v="7369-Trpfd"/>
    <x v="1"/>
    <x v="0"/>
    <x v="1"/>
    <x v="0"/>
    <x v="67"/>
    <x v="1"/>
    <x v="1"/>
    <x v="2"/>
    <s v="No Internet Service"/>
    <s v="No Internet Service"/>
    <s v="No Internet Service"/>
    <s v="No Internet Service"/>
    <x v="2"/>
    <x v="2"/>
    <x v="1"/>
    <x v="1"/>
    <x v="1"/>
    <x v="901"/>
    <x v="0"/>
    <n v="279.2"/>
    <x v="0"/>
  </r>
  <r>
    <s v="1098-Kfqec"/>
    <x v="0"/>
    <x v="0"/>
    <x v="0"/>
    <x v="1"/>
    <x v="49"/>
    <x v="1"/>
    <x v="1"/>
    <x v="2"/>
    <s v="No Internet Service"/>
    <s v="No Internet Service"/>
    <s v="No Internet Service"/>
    <s v="No Internet Service"/>
    <x v="2"/>
    <x v="2"/>
    <x v="2"/>
    <x v="1"/>
    <x v="3"/>
    <x v="101"/>
    <x v="0"/>
    <n v="1083"/>
    <x v="0"/>
  </r>
  <r>
    <s v="7190-Xhtwj"/>
    <x v="0"/>
    <x v="0"/>
    <x v="1"/>
    <x v="0"/>
    <x v="46"/>
    <x v="1"/>
    <x v="1"/>
    <x v="2"/>
    <s v="No Internet Service"/>
    <s v="No Internet Service"/>
    <s v="No Internet Service"/>
    <s v="No Internet Service"/>
    <x v="2"/>
    <x v="2"/>
    <x v="1"/>
    <x v="1"/>
    <x v="1"/>
    <x v="170"/>
    <x v="0"/>
    <n v="755.5"/>
    <x v="0"/>
  </r>
  <r>
    <s v="0621-Twiem"/>
    <x v="1"/>
    <x v="0"/>
    <x v="1"/>
    <x v="0"/>
    <x v="6"/>
    <x v="1"/>
    <x v="1"/>
    <x v="0"/>
    <s v="No"/>
    <s v="No"/>
    <s v="No"/>
    <s v="No"/>
    <x v="0"/>
    <x v="0"/>
    <x v="0"/>
    <x v="0"/>
    <x v="0"/>
    <x v="95"/>
    <x v="0"/>
    <n v="402.6"/>
    <x v="1"/>
  </r>
  <r>
    <s v="3537-Rybhh"/>
    <x v="0"/>
    <x v="1"/>
    <x v="0"/>
    <x v="0"/>
    <x v="20"/>
    <x v="1"/>
    <x v="2"/>
    <x v="0"/>
    <s v="Yes"/>
    <s v="Yes"/>
    <s v="Yes"/>
    <s v="No"/>
    <x v="0"/>
    <x v="0"/>
    <x v="0"/>
    <x v="0"/>
    <x v="3"/>
    <x v="288"/>
    <x v="1"/>
    <n v="3252"/>
    <x v="0"/>
  </r>
  <r>
    <s v="2485-Itvkb"/>
    <x v="0"/>
    <x v="0"/>
    <x v="0"/>
    <x v="0"/>
    <x v="2"/>
    <x v="0"/>
    <x v="0"/>
    <x v="0"/>
    <s v="No"/>
    <s v="No"/>
    <s v="No"/>
    <s v="No"/>
    <x v="0"/>
    <x v="1"/>
    <x v="0"/>
    <x v="0"/>
    <x v="0"/>
    <x v="963"/>
    <x v="0"/>
    <n v="68.75"/>
    <x v="1"/>
  </r>
  <r>
    <s v="3669-Oysji"/>
    <x v="1"/>
    <x v="0"/>
    <x v="1"/>
    <x v="0"/>
    <x v="0"/>
    <x v="1"/>
    <x v="1"/>
    <x v="0"/>
    <s v="No"/>
    <s v="No"/>
    <s v="No"/>
    <s v="No"/>
    <x v="0"/>
    <x v="0"/>
    <x v="0"/>
    <x v="1"/>
    <x v="3"/>
    <x v="964"/>
    <x v="0"/>
    <n v="46.2"/>
    <x v="1"/>
  </r>
  <r>
    <s v="1612-Eohdh"/>
    <x v="0"/>
    <x v="0"/>
    <x v="1"/>
    <x v="0"/>
    <x v="0"/>
    <x v="1"/>
    <x v="1"/>
    <x v="0"/>
    <s v="No"/>
    <s v="No"/>
    <s v="No"/>
    <s v="No"/>
    <x v="0"/>
    <x v="0"/>
    <x v="0"/>
    <x v="1"/>
    <x v="0"/>
    <x v="965"/>
    <x v="0"/>
    <n v="45.15"/>
    <x v="1"/>
  </r>
  <r>
    <s v="6702-Ohfwr"/>
    <x v="1"/>
    <x v="1"/>
    <x v="1"/>
    <x v="0"/>
    <x v="0"/>
    <x v="0"/>
    <x v="0"/>
    <x v="0"/>
    <s v="No"/>
    <s v="Yes"/>
    <s v="Yes"/>
    <s v="No"/>
    <x v="0"/>
    <x v="1"/>
    <x v="0"/>
    <x v="0"/>
    <x v="0"/>
    <x v="966"/>
    <x v="0"/>
    <n v="43.3"/>
    <x v="1"/>
  </r>
  <r>
    <s v="5296-Bfcyd"/>
    <x v="1"/>
    <x v="0"/>
    <x v="0"/>
    <x v="1"/>
    <x v="25"/>
    <x v="1"/>
    <x v="1"/>
    <x v="2"/>
    <s v="No Internet Service"/>
    <s v="No Internet Service"/>
    <s v="No Internet Service"/>
    <s v="No Internet Service"/>
    <x v="2"/>
    <x v="2"/>
    <x v="2"/>
    <x v="0"/>
    <x v="1"/>
    <x v="451"/>
    <x v="0"/>
    <n v="936.85"/>
    <x v="0"/>
  </r>
  <r>
    <s v="4510-Pyush"/>
    <x v="0"/>
    <x v="1"/>
    <x v="1"/>
    <x v="0"/>
    <x v="46"/>
    <x v="1"/>
    <x v="1"/>
    <x v="0"/>
    <s v="Yes"/>
    <s v="Yes"/>
    <s v="No"/>
    <s v="No"/>
    <x v="0"/>
    <x v="0"/>
    <x v="0"/>
    <x v="0"/>
    <x v="3"/>
    <x v="967"/>
    <x v="1"/>
    <n v="2250.65"/>
    <x v="1"/>
  </r>
  <r>
    <s v="9359-Janws"/>
    <x v="0"/>
    <x v="0"/>
    <x v="0"/>
    <x v="0"/>
    <x v="45"/>
    <x v="1"/>
    <x v="1"/>
    <x v="0"/>
    <s v="Yes"/>
    <s v="No"/>
    <s v="Yes"/>
    <s v="Yes"/>
    <x v="0"/>
    <x v="0"/>
    <x v="2"/>
    <x v="1"/>
    <x v="3"/>
    <x v="968"/>
    <x v="1"/>
    <n v="3857.1"/>
    <x v="0"/>
  </r>
  <r>
    <s v="7517-Sawmo"/>
    <x v="0"/>
    <x v="0"/>
    <x v="0"/>
    <x v="0"/>
    <x v="67"/>
    <x v="1"/>
    <x v="1"/>
    <x v="1"/>
    <s v="Yes"/>
    <s v="No"/>
    <s v="No"/>
    <s v="No"/>
    <x v="0"/>
    <x v="0"/>
    <x v="0"/>
    <x v="0"/>
    <x v="0"/>
    <x v="969"/>
    <x v="1"/>
    <n v="1441.1"/>
    <x v="1"/>
  </r>
  <r>
    <s v="4143-Hhpmk"/>
    <x v="1"/>
    <x v="0"/>
    <x v="1"/>
    <x v="0"/>
    <x v="15"/>
    <x v="1"/>
    <x v="1"/>
    <x v="1"/>
    <s v="No"/>
    <s v="Yes"/>
    <s v="No"/>
    <s v="No"/>
    <x v="0"/>
    <x v="1"/>
    <x v="0"/>
    <x v="0"/>
    <x v="0"/>
    <x v="566"/>
    <x v="2"/>
    <n v="4338.6000000000004"/>
    <x v="1"/>
  </r>
  <r>
    <s v="3279-Dyzqm"/>
    <x v="1"/>
    <x v="0"/>
    <x v="0"/>
    <x v="1"/>
    <x v="16"/>
    <x v="1"/>
    <x v="1"/>
    <x v="2"/>
    <s v="No Internet Service"/>
    <s v="No Internet Service"/>
    <s v="No Internet Service"/>
    <s v="No Internet Service"/>
    <x v="2"/>
    <x v="2"/>
    <x v="2"/>
    <x v="1"/>
    <x v="1"/>
    <x v="93"/>
    <x v="0"/>
    <n v="1378.45"/>
    <x v="0"/>
  </r>
  <r>
    <s v="7054-Lgeqw"/>
    <x v="0"/>
    <x v="0"/>
    <x v="1"/>
    <x v="0"/>
    <x v="0"/>
    <x v="1"/>
    <x v="1"/>
    <x v="0"/>
    <s v="No"/>
    <s v="No"/>
    <s v="No"/>
    <s v="No"/>
    <x v="0"/>
    <x v="0"/>
    <x v="0"/>
    <x v="1"/>
    <x v="1"/>
    <x v="970"/>
    <x v="0"/>
    <n v="45.95"/>
    <x v="1"/>
  </r>
  <r>
    <s v="0523-Vngtf"/>
    <x v="0"/>
    <x v="1"/>
    <x v="1"/>
    <x v="0"/>
    <x v="15"/>
    <x v="0"/>
    <x v="0"/>
    <x v="0"/>
    <s v="No"/>
    <s v="Yes"/>
    <s v="Yes"/>
    <s v="Yes"/>
    <x v="1"/>
    <x v="0"/>
    <x v="0"/>
    <x v="0"/>
    <x v="0"/>
    <x v="971"/>
    <x v="0"/>
    <n v="2566.3000000000002"/>
    <x v="0"/>
  </r>
  <r>
    <s v="9575-Iwcaz"/>
    <x v="1"/>
    <x v="0"/>
    <x v="0"/>
    <x v="0"/>
    <x v="53"/>
    <x v="1"/>
    <x v="2"/>
    <x v="2"/>
    <s v="No Internet Service"/>
    <s v="No Internet Service"/>
    <s v="No Internet Service"/>
    <s v="No Internet Service"/>
    <x v="2"/>
    <x v="2"/>
    <x v="1"/>
    <x v="1"/>
    <x v="1"/>
    <x v="675"/>
    <x v="0"/>
    <n v="171"/>
    <x v="0"/>
  </r>
  <r>
    <s v="7105-Mxjll"/>
    <x v="0"/>
    <x v="1"/>
    <x v="0"/>
    <x v="0"/>
    <x v="70"/>
    <x v="1"/>
    <x v="1"/>
    <x v="0"/>
    <s v="No"/>
    <s v="No"/>
    <s v="Yes"/>
    <s v="No"/>
    <x v="0"/>
    <x v="1"/>
    <x v="1"/>
    <x v="1"/>
    <x v="1"/>
    <x v="773"/>
    <x v="1"/>
    <n v="1597.4"/>
    <x v="0"/>
  </r>
  <r>
    <s v="7064-Frrsw"/>
    <x v="1"/>
    <x v="1"/>
    <x v="1"/>
    <x v="0"/>
    <x v="43"/>
    <x v="1"/>
    <x v="2"/>
    <x v="1"/>
    <s v="No"/>
    <s v="Yes"/>
    <s v="No"/>
    <s v="No"/>
    <x v="1"/>
    <x v="1"/>
    <x v="1"/>
    <x v="0"/>
    <x v="0"/>
    <x v="212"/>
    <x v="2"/>
    <n v="4744.3500000000004"/>
    <x v="0"/>
  </r>
  <r>
    <s v="7940-Uqqug"/>
    <x v="0"/>
    <x v="0"/>
    <x v="0"/>
    <x v="1"/>
    <x v="38"/>
    <x v="1"/>
    <x v="2"/>
    <x v="1"/>
    <s v="Yes"/>
    <s v="No"/>
    <s v="No"/>
    <s v="Yes"/>
    <x v="1"/>
    <x v="1"/>
    <x v="1"/>
    <x v="0"/>
    <x v="2"/>
    <x v="152"/>
    <x v="2"/>
    <n v="6721.6"/>
    <x v="0"/>
  </r>
  <r>
    <s v="0923-Pnfub"/>
    <x v="0"/>
    <x v="0"/>
    <x v="1"/>
    <x v="0"/>
    <x v="35"/>
    <x v="1"/>
    <x v="1"/>
    <x v="1"/>
    <s v="No"/>
    <s v="Yes"/>
    <s v="No"/>
    <s v="No"/>
    <x v="1"/>
    <x v="0"/>
    <x v="0"/>
    <x v="1"/>
    <x v="0"/>
    <x v="670"/>
    <x v="1"/>
    <n v="247.25"/>
    <x v="1"/>
  </r>
  <r>
    <s v="3961-Sxaxy"/>
    <x v="1"/>
    <x v="0"/>
    <x v="1"/>
    <x v="0"/>
    <x v="0"/>
    <x v="1"/>
    <x v="1"/>
    <x v="0"/>
    <s v="No"/>
    <s v="No"/>
    <s v="No"/>
    <s v="No"/>
    <x v="0"/>
    <x v="0"/>
    <x v="0"/>
    <x v="0"/>
    <x v="2"/>
    <x v="535"/>
    <x v="0"/>
    <n v="44.05"/>
    <x v="0"/>
  </r>
  <r>
    <s v="7010-Brbuu"/>
    <x v="1"/>
    <x v="0"/>
    <x v="0"/>
    <x v="1"/>
    <x v="21"/>
    <x v="1"/>
    <x v="2"/>
    <x v="2"/>
    <s v="No Internet Service"/>
    <s v="No Internet Service"/>
    <s v="No Internet Service"/>
    <s v="No Internet Service"/>
    <x v="2"/>
    <x v="2"/>
    <x v="2"/>
    <x v="1"/>
    <x v="3"/>
    <x v="172"/>
    <x v="0"/>
    <n v="1734.65"/>
    <x v="0"/>
  </r>
  <r>
    <s v="3566-Hjgpk"/>
    <x v="1"/>
    <x v="0"/>
    <x v="1"/>
    <x v="0"/>
    <x v="0"/>
    <x v="1"/>
    <x v="1"/>
    <x v="0"/>
    <s v="No"/>
    <s v="No"/>
    <s v="No"/>
    <s v="No"/>
    <x v="0"/>
    <x v="0"/>
    <x v="0"/>
    <x v="0"/>
    <x v="1"/>
    <x v="95"/>
    <x v="0"/>
    <n v="45.55"/>
    <x v="0"/>
  </r>
  <r>
    <s v="3062-Icyzq"/>
    <x v="0"/>
    <x v="0"/>
    <x v="0"/>
    <x v="1"/>
    <x v="69"/>
    <x v="1"/>
    <x v="2"/>
    <x v="1"/>
    <s v="Yes"/>
    <s v="Yes"/>
    <s v="No"/>
    <s v="No"/>
    <x v="0"/>
    <x v="1"/>
    <x v="0"/>
    <x v="0"/>
    <x v="0"/>
    <x v="972"/>
    <x v="2"/>
    <n v="4539.3500000000004"/>
    <x v="0"/>
  </r>
  <r>
    <s v="9938-Prcvk"/>
    <x v="0"/>
    <x v="0"/>
    <x v="0"/>
    <x v="1"/>
    <x v="52"/>
    <x v="1"/>
    <x v="1"/>
    <x v="2"/>
    <s v="No Internet Service"/>
    <s v="No Internet Service"/>
    <s v="No Internet Service"/>
    <s v="No Internet Service"/>
    <x v="2"/>
    <x v="2"/>
    <x v="2"/>
    <x v="1"/>
    <x v="2"/>
    <x v="139"/>
    <x v="0"/>
    <n v="804.25"/>
    <x v="0"/>
  </r>
  <r>
    <s v="0973-Kyvnf"/>
    <x v="0"/>
    <x v="0"/>
    <x v="0"/>
    <x v="1"/>
    <x v="21"/>
    <x v="1"/>
    <x v="1"/>
    <x v="0"/>
    <s v="Yes"/>
    <s v="Yes"/>
    <s v="Yes"/>
    <s v="No"/>
    <x v="1"/>
    <x v="0"/>
    <x v="2"/>
    <x v="0"/>
    <x v="3"/>
    <x v="341"/>
    <x v="1"/>
    <n v="5011.1499999999996"/>
    <x v="0"/>
  </r>
  <r>
    <s v="5129-Hhmzc"/>
    <x v="0"/>
    <x v="0"/>
    <x v="0"/>
    <x v="0"/>
    <x v="29"/>
    <x v="1"/>
    <x v="2"/>
    <x v="0"/>
    <s v="Yes"/>
    <s v="Yes"/>
    <s v="No"/>
    <s v="Yes"/>
    <x v="1"/>
    <x v="1"/>
    <x v="2"/>
    <x v="1"/>
    <x v="3"/>
    <x v="631"/>
    <x v="2"/>
    <n v="3574.5"/>
    <x v="0"/>
  </r>
  <r>
    <s v="9637-Cdtkz"/>
    <x v="1"/>
    <x v="0"/>
    <x v="0"/>
    <x v="0"/>
    <x v="21"/>
    <x v="1"/>
    <x v="2"/>
    <x v="1"/>
    <s v="Yes"/>
    <s v="Yes"/>
    <s v="Yes"/>
    <s v="Yes"/>
    <x v="1"/>
    <x v="1"/>
    <x v="2"/>
    <x v="0"/>
    <x v="3"/>
    <x v="973"/>
    <x v="2"/>
    <n v="8086.4"/>
    <x v="0"/>
  </r>
  <r>
    <s v="3946-Jewrq"/>
    <x v="1"/>
    <x v="0"/>
    <x v="0"/>
    <x v="0"/>
    <x v="20"/>
    <x v="1"/>
    <x v="2"/>
    <x v="1"/>
    <s v="No"/>
    <s v="No"/>
    <s v="No"/>
    <s v="No"/>
    <x v="1"/>
    <x v="1"/>
    <x v="1"/>
    <x v="0"/>
    <x v="3"/>
    <x v="768"/>
    <x v="2"/>
    <n v="4563"/>
    <x v="0"/>
  </r>
  <r>
    <s v="7873-Cvmaw"/>
    <x v="1"/>
    <x v="0"/>
    <x v="1"/>
    <x v="0"/>
    <x v="21"/>
    <x v="1"/>
    <x v="2"/>
    <x v="0"/>
    <s v="Yes"/>
    <s v="Yes"/>
    <s v="Yes"/>
    <s v="Yes"/>
    <x v="1"/>
    <x v="1"/>
    <x v="2"/>
    <x v="1"/>
    <x v="3"/>
    <x v="974"/>
    <x v="2"/>
    <n v="6362.35"/>
    <x v="0"/>
  </r>
  <r>
    <s v="0463-Wzzko"/>
    <x v="1"/>
    <x v="0"/>
    <x v="1"/>
    <x v="0"/>
    <x v="35"/>
    <x v="1"/>
    <x v="1"/>
    <x v="2"/>
    <s v="No Internet Service"/>
    <s v="No Internet Service"/>
    <s v="No Internet Service"/>
    <s v="No Internet Service"/>
    <x v="2"/>
    <x v="2"/>
    <x v="0"/>
    <x v="0"/>
    <x v="3"/>
    <x v="42"/>
    <x v="0"/>
    <n v="67.099999999999994"/>
    <x v="0"/>
  </r>
  <r>
    <s v="3494-Jchrq"/>
    <x v="1"/>
    <x v="0"/>
    <x v="1"/>
    <x v="0"/>
    <x v="0"/>
    <x v="1"/>
    <x v="1"/>
    <x v="1"/>
    <s v="No"/>
    <s v="No"/>
    <s v="No"/>
    <s v="No"/>
    <x v="0"/>
    <x v="0"/>
    <x v="0"/>
    <x v="0"/>
    <x v="0"/>
    <x v="379"/>
    <x v="1"/>
    <n v="70.05"/>
    <x v="1"/>
  </r>
  <r>
    <s v="6474-Fvjlc"/>
    <x v="1"/>
    <x v="0"/>
    <x v="1"/>
    <x v="0"/>
    <x v="2"/>
    <x v="1"/>
    <x v="2"/>
    <x v="1"/>
    <s v="No"/>
    <s v="No"/>
    <s v="No"/>
    <s v="No"/>
    <x v="0"/>
    <x v="1"/>
    <x v="0"/>
    <x v="0"/>
    <x v="0"/>
    <x v="518"/>
    <x v="2"/>
    <n v="165.45"/>
    <x v="1"/>
  </r>
  <r>
    <s v="4524-Qcssm"/>
    <x v="1"/>
    <x v="0"/>
    <x v="1"/>
    <x v="0"/>
    <x v="70"/>
    <x v="0"/>
    <x v="0"/>
    <x v="0"/>
    <s v="Yes"/>
    <s v="Yes"/>
    <s v="No"/>
    <s v="No"/>
    <x v="0"/>
    <x v="1"/>
    <x v="0"/>
    <x v="0"/>
    <x v="2"/>
    <x v="975"/>
    <x v="0"/>
    <n v="1156.55"/>
    <x v="0"/>
  </r>
  <r>
    <s v="5832-Exgtt"/>
    <x v="1"/>
    <x v="0"/>
    <x v="0"/>
    <x v="1"/>
    <x v="44"/>
    <x v="1"/>
    <x v="1"/>
    <x v="0"/>
    <s v="Yes"/>
    <s v="No"/>
    <s v="No"/>
    <s v="No"/>
    <x v="0"/>
    <x v="1"/>
    <x v="0"/>
    <x v="0"/>
    <x v="1"/>
    <x v="367"/>
    <x v="1"/>
    <n v="1834.15"/>
    <x v="0"/>
  </r>
  <r>
    <s v="8840-Dqlgn"/>
    <x v="0"/>
    <x v="1"/>
    <x v="0"/>
    <x v="0"/>
    <x v="42"/>
    <x v="1"/>
    <x v="2"/>
    <x v="1"/>
    <s v="Yes"/>
    <s v="Yes"/>
    <s v="No"/>
    <s v="Yes"/>
    <x v="1"/>
    <x v="0"/>
    <x v="0"/>
    <x v="0"/>
    <x v="2"/>
    <x v="57"/>
    <x v="2"/>
    <n v="3653.35"/>
    <x v="1"/>
  </r>
  <r>
    <s v="2039-Jondj"/>
    <x v="1"/>
    <x v="0"/>
    <x v="1"/>
    <x v="0"/>
    <x v="23"/>
    <x v="1"/>
    <x v="1"/>
    <x v="0"/>
    <s v="Yes"/>
    <s v="Yes"/>
    <s v="No"/>
    <s v="No"/>
    <x v="0"/>
    <x v="0"/>
    <x v="1"/>
    <x v="1"/>
    <x v="2"/>
    <x v="181"/>
    <x v="1"/>
    <n v="1477.65"/>
    <x v="0"/>
  </r>
  <r>
    <s v="7217-Jyhoq"/>
    <x v="1"/>
    <x v="0"/>
    <x v="0"/>
    <x v="1"/>
    <x v="65"/>
    <x v="1"/>
    <x v="1"/>
    <x v="0"/>
    <s v="Yes"/>
    <s v="Yes"/>
    <s v="No"/>
    <s v="Yes"/>
    <x v="0"/>
    <x v="1"/>
    <x v="0"/>
    <x v="0"/>
    <x v="3"/>
    <x v="544"/>
    <x v="1"/>
    <n v="1706.45"/>
    <x v="0"/>
  </r>
  <r>
    <s v="6695-Frvec"/>
    <x v="1"/>
    <x v="0"/>
    <x v="0"/>
    <x v="1"/>
    <x v="56"/>
    <x v="1"/>
    <x v="1"/>
    <x v="0"/>
    <s v="Yes"/>
    <s v="No"/>
    <s v="Yes"/>
    <s v="Yes"/>
    <x v="0"/>
    <x v="0"/>
    <x v="2"/>
    <x v="0"/>
    <x v="2"/>
    <x v="976"/>
    <x v="1"/>
    <n v="3953.7"/>
    <x v="0"/>
  </r>
  <r>
    <s v="4547-Lytdd"/>
    <x v="0"/>
    <x v="0"/>
    <x v="1"/>
    <x v="0"/>
    <x v="10"/>
    <x v="1"/>
    <x v="2"/>
    <x v="1"/>
    <s v="No"/>
    <s v="No"/>
    <s v="No"/>
    <s v="No"/>
    <x v="0"/>
    <x v="0"/>
    <x v="0"/>
    <x v="1"/>
    <x v="0"/>
    <x v="977"/>
    <x v="1"/>
    <n v="1194.3"/>
    <x v="1"/>
  </r>
  <r>
    <s v="9894-Qmimj"/>
    <x v="0"/>
    <x v="0"/>
    <x v="1"/>
    <x v="0"/>
    <x v="57"/>
    <x v="1"/>
    <x v="1"/>
    <x v="0"/>
    <s v="No"/>
    <s v="Yes"/>
    <s v="Yes"/>
    <s v="No"/>
    <x v="0"/>
    <x v="0"/>
    <x v="1"/>
    <x v="1"/>
    <x v="2"/>
    <x v="830"/>
    <x v="1"/>
    <n v="1327.85"/>
    <x v="0"/>
  </r>
  <r>
    <s v="8069-Yqqaj"/>
    <x v="1"/>
    <x v="0"/>
    <x v="1"/>
    <x v="0"/>
    <x v="60"/>
    <x v="0"/>
    <x v="0"/>
    <x v="0"/>
    <s v="No"/>
    <s v="Yes"/>
    <s v="No"/>
    <s v="No"/>
    <x v="0"/>
    <x v="0"/>
    <x v="0"/>
    <x v="0"/>
    <x v="1"/>
    <x v="978"/>
    <x v="0"/>
    <n v="419.7"/>
    <x v="0"/>
  </r>
  <r>
    <s v="6770-Xuagn"/>
    <x v="0"/>
    <x v="0"/>
    <x v="0"/>
    <x v="1"/>
    <x v="0"/>
    <x v="1"/>
    <x v="1"/>
    <x v="2"/>
    <s v="No Internet Service"/>
    <s v="No Internet Service"/>
    <s v="No Internet Service"/>
    <s v="No Internet Service"/>
    <x v="2"/>
    <x v="2"/>
    <x v="0"/>
    <x v="0"/>
    <x v="0"/>
    <x v="91"/>
    <x v="0"/>
    <n v="21"/>
    <x v="1"/>
  </r>
  <r>
    <s v="4193-Orfcl"/>
    <x v="0"/>
    <x v="1"/>
    <x v="1"/>
    <x v="0"/>
    <x v="0"/>
    <x v="1"/>
    <x v="1"/>
    <x v="0"/>
    <s v="No"/>
    <s v="No"/>
    <s v="No"/>
    <s v="No"/>
    <x v="0"/>
    <x v="0"/>
    <x v="0"/>
    <x v="1"/>
    <x v="1"/>
    <x v="784"/>
    <x v="0"/>
    <n v="45.1"/>
    <x v="1"/>
  </r>
  <r>
    <s v="1636-Ntnco"/>
    <x v="1"/>
    <x v="1"/>
    <x v="1"/>
    <x v="0"/>
    <x v="54"/>
    <x v="0"/>
    <x v="0"/>
    <x v="0"/>
    <s v="No"/>
    <s v="Yes"/>
    <s v="No"/>
    <s v="No"/>
    <x v="1"/>
    <x v="1"/>
    <x v="0"/>
    <x v="0"/>
    <x v="3"/>
    <x v="889"/>
    <x v="0"/>
    <n v="207.35"/>
    <x v="0"/>
  </r>
  <r>
    <s v="3466-Waesx"/>
    <x v="1"/>
    <x v="0"/>
    <x v="1"/>
    <x v="1"/>
    <x v="10"/>
    <x v="1"/>
    <x v="2"/>
    <x v="0"/>
    <s v="Yes"/>
    <s v="Yes"/>
    <s v="No"/>
    <s v="No"/>
    <x v="0"/>
    <x v="1"/>
    <x v="0"/>
    <x v="0"/>
    <x v="0"/>
    <x v="915"/>
    <x v="1"/>
    <n v="1083.7"/>
    <x v="0"/>
  </r>
  <r>
    <s v="9281-Pkkze"/>
    <x v="0"/>
    <x v="0"/>
    <x v="0"/>
    <x v="0"/>
    <x v="25"/>
    <x v="0"/>
    <x v="0"/>
    <x v="0"/>
    <s v="No"/>
    <s v="No"/>
    <s v="No"/>
    <s v="No"/>
    <x v="1"/>
    <x v="1"/>
    <x v="0"/>
    <x v="0"/>
    <x v="0"/>
    <x v="979"/>
    <x v="0"/>
    <n v="2007.85"/>
    <x v="0"/>
  </r>
  <r>
    <s v="3638-Vbzta"/>
    <x v="1"/>
    <x v="0"/>
    <x v="1"/>
    <x v="1"/>
    <x v="47"/>
    <x v="1"/>
    <x v="2"/>
    <x v="0"/>
    <s v="Yes"/>
    <s v="Yes"/>
    <s v="No"/>
    <s v="Yes"/>
    <x v="1"/>
    <x v="1"/>
    <x v="2"/>
    <x v="0"/>
    <x v="2"/>
    <x v="980"/>
    <x v="2"/>
    <n v="5882.75"/>
    <x v="0"/>
  </r>
  <r>
    <s v="7459-Imvyu"/>
    <x v="1"/>
    <x v="0"/>
    <x v="1"/>
    <x v="0"/>
    <x v="46"/>
    <x v="1"/>
    <x v="2"/>
    <x v="0"/>
    <s v="Yes"/>
    <s v="Yes"/>
    <s v="Yes"/>
    <s v="Yes"/>
    <x v="0"/>
    <x v="0"/>
    <x v="0"/>
    <x v="1"/>
    <x v="0"/>
    <x v="864"/>
    <x v="1"/>
    <n v="2657.55"/>
    <x v="0"/>
  </r>
  <r>
    <s v="7776-Qwnfx"/>
    <x v="1"/>
    <x v="1"/>
    <x v="0"/>
    <x v="0"/>
    <x v="19"/>
    <x v="1"/>
    <x v="1"/>
    <x v="0"/>
    <s v="No"/>
    <s v="Yes"/>
    <s v="No"/>
    <s v="No"/>
    <x v="0"/>
    <x v="0"/>
    <x v="0"/>
    <x v="0"/>
    <x v="2"/>
    <x v="981"/>
    <x v="0"/>
    <n v="1527.5"/>
    <x v="1"/>
  </r>
  <r>
    <s v="6689-Tczhq"/>
    <x v="0"/>
    <x v="1"/>
    <x v="1"/>
    <x v="0"/>
    <x v="24"/>
    <x v="1"/>
    <x v="1"/>
    <x v="1"/>
    <s v="No"/>
    <s v="No"/>
    <s v="No"/>
    <s v="No"/>
    <x v="0"/>
    <x v="1"/>
    <x v="0"/>
    <x v="1"/>
    <x v="0"/>
    <x v="88"/>
    <x v="1"/>
    <n v="378.4"/>
    <x v="1"/>
  </r>
  <r>
    <s v="8563-Oymqy"/>
    <x v="1"/>
    <x v="0"/>
    <x v="1"/>
    <x v="0"/>
    <x v="22"/>
    <x v="1"/>
    <x v="1"/>
    <x v="1"/>
    <s v="No"/>
    <s v="Yes"/>
    <s v="Yes"/>
    <s v="No"/>
    <x v="0"/>
    <x v="1"/>
    <x v="0"/>
    <x v="0"/>
    <x v="3"/>
    <x v="579"/>
    <x v="2"/>
    <n v="1612.2"/>
    <x v="0"/>
  </r>
  <r>
    <s v="0754-Eebdc"/>
    <x v="1"/>
    <x v="0"/>
    <x v="0"/>
    <x v="1"/>
    <x v="54"/>
    <x v="1"/>
    <x v="1"/>
    <x v="2"/>
    <s v="No Internet Service"/>
    <s v="No Internet Service"/>
    <s v="No Internet Service"/>
    <s v="No Internet Service"/>
    <x v="2"/>
    <x v="2"/>
    <x v="2"/>
    <x v="1"/>
    <x v="1"/>
    <x v="147"/>
    <x v="0"/>
    <n v="76.650000000000006"/>
    <x v="0"/>
  </r>
  <r>
    <s v="5777-Zpqnc"/>
    <x v="0"/>
    <x v="0"/>
    <x v="1"/>
    <x v="0"/>
    <x v="18"/>
    <x v="1"/>
    <x v="1"/>
    <x v="2"/>
    <s v="No Internet Service"/>
    <s v="No Internet Service"/>
    <s v="No Internet Service"/>
    <s v="No Internet Service"/>
    <x v="2"/>
    <x v="2"/>
    <x v="1"/>
    <x v="1"/>
    <x v="0"/>
    <x v="22"/>
    <x v="0"/>
    <n v="260.7"/>
    <x v="0"/>
  </r>
  <r>
    <s v="1951-Ieyxm"/>
    <x v="1"/>
    <x v="0"/>
    <x v="0"/>
    <x v="1"/>
    <x v="21"/>
    <x v="1"/>
    <x v="2"/>
    <x v="0"/>
    <s v="Yes"/>
    <s v="Yes"/>
    <s v="Yes"/>
    <s v="Yes"/>
    <x v="1"/>
    <x v="1"/>
    <x v="2"/>
    <x v="0"/>
    <x v="3"/>
    <x v="685"/>
    <x v="2"/>
    <n v="6441.85"/>
    <x v="0"/>
  </r>
  <r>
    <s v="3318-Nmqxl"/>
    <x v="1"/>
    <x v="0"/>
    <x v="1"/>
    <x v="0"/>
    <x v="35"/>
    <x v="1"/>
    <x v="1"/>
    <x v="1"/>
    <s v="No"/>
    <s v="No"/>
    <s v="No"/>
    <s v="No"/>
    <x v="1"/>
    <x v="1"/>
    <x v="0"/>
    <x v="0"/>
    <x v="0"/>
    <x v="589"/>
    <x v="2"/>
    <n v="266.8"/>
    <x v="0"/>
  </r>
  <r>
    <s v="3143-Ildal"/>
    <x v="1"/>
    <x v="0"/>
    <x v="1"/>
    <x v="0"/>
    <x v="39"/>
    <x v="1"/>
    <x v="2"/>
    <x v="1"/>
    <s v="No"/>
    <s v="Yes"/>
    <s v="No"/>
    <s v="Yes"/>
    <x v="0"/>
    <x v="1"/>
    <x v="0"/>
    <x v="0"/>
    <x v="0"/>
    <x v="229"/>
    <x v="2"/>
    <n v="5124.6000000000004"/>
    <x v="1"/>
  </r>
  <r>
    <s v="1022-Rkxdr"/>
    <x v="0"/>
    <x v="0"/>
    <x v="1"/>
    <x v="0"/>
    <x v="52"/>
    <x v="1"/>
    <x v="2"/>
    <x v="2"/>
    <s v="No Internet Service"/>
    <s v="No Internet Service"/>
    <s v="No Internet Service"/>
    <s v="No Internet Service"/>
    <x v="2"/>
    <x v="2"/>
    <x v="1"/>
    <x v="0"/>
    <x v="1"/>
    <x v="492"/>
    <x v="0"/>
    <n v="962.25"/>
    <x v="0"/>
  </r>
  <r>
    <s v="2361-Fjwno"/>
    <x v="1"/>
    <x v="0"/>
    <x v="1"/>
    <x v="0"/>
    <x v="63"/>
    <x v="0"/>
    <x v="0"/>
    <x v="0"/>
    <s v="No"/>
    <s v="Yes"/>
    <s v="No"/>
    <s v="Yes"/>
    <x v="0"/>
    <x v="0"/>
    <x v="1"/>
    <x v="1"/>
    <x v="3"/>
    <x v="876"/>
    <x v="0"/>
    <n v="1382.9"/>
    <x v="0"/>
  </r>
  <r>
    <s v="2272-Uoini"/>
    <x v="0"/>
    <x v="0"/>
    <x v="1"/>
    <x v="0"/>
    <x v="40"/>
    <x v="1"/>
    <x v="1"/>
    <x v="0"/>
    <s v="Yes"/>
    <s v="Yes"/>
    <s v="No"/>
    <s v="Yes"/>
    <x v="1"/>
    <x v="1"/>
    <x v="0"/>
    <x v="0"/>
    <x v="0"/>
    <x v="982"/>
    <x v="1"/>
    <n v="571.04999999999995"/>
    <x v="0"/>
  </r>
  <r>
    <s v="8232-Utfoz"/>
    <x v="1"/>
    <x v="0"/>
    <x v="1"/>
    <x v="0"/>
    <x v="14"/>
    <x v="1"/>
    <x v="1"/>
    <x v="2"/>
    <s v="No Internet Service"/>
    <s v="No Internet Service"/>
    <s v="No Internet Service"/>
    <s v="No Internet Service"/>
    <x v="2"/>
    <x v="2"/>
    <x v="2"/>
    <x v="1"/>
    <x v="3"/>
    <x v="81"/>
    <x v="0"/>
    <n v="1399.35"/>
    <x v="0"/>
  </r>
  <r>
    <s v="3750-Yhryo"/>
    <x v="1"/>
    <x v="0"/>
    <x v="0"/>
    <x v="1"/>
    <x v="40"/>
    <x v="1"/>
    <x v="1"/>
    <x v="2"/>
    <s v="No Internet Service"/>
    <s v="No Internet Service"/>
    <s v="No Internet Service"/>
    <s v="No Internet Service"/>
    <x v="2"/>
    <x v="2"/>
    <x v="1"/>
    <x v="1"/>
    <x v="1"/>
    <x v="16"/>
    <x v="0"/>
    <n v="150"/>
    <x v="0"/>
  </r>
  <r>
    <s v="6637-Kyrcv"/>
    <x v="0"/>
    <x v="0"/>
    <x v="0"/>
    <x v="1"/>
    <x v="24"/>
    <x v="0"/>
    <x v="0"/>
    <x v="0"/>
    <s v="No"/>
    <s v="Yes"/>
    <s v="No"/>
    <s v="No"/>
    <x v="0"/>
    <x v="0"/>
    <x v="0"/>
    <x v="0"/>
    <x v="0"/>
    <x v="983"/>
    <x v="0"/>
    <n v="167.2"/>
    <x v="0"/>
  </r>
  <r>
    <s v="5668-Meisb"/>
    <x v="0"/>
    <x v="0"/>
    <x v="0"/>
    <x v="1"/>
    <x v="21"/>
    <x v="1"/>
    <x v="2"/>
    <x v="1"/>
    <s v="Yes"/>
    <s v="Yes"/>
    <s v="Yes"/>
    <s v="Yes"/>
    <x v="1"/>
    <x v="0"/>
    <x v="2"/>
    <x v="1"/>
    <x v="3"/>
    <x v="623"/>
    <x v="2"/>
    <n v="7657.4"/>
    <x v="0"/>
  </r>
  <r>
    <s v="0129-Qmpdr"/>
    <x v="1"/>
    <x v="0"/>
    <x v="0"/>
    <x v="1"/>
    <x v="66"/>
    <x v="1"/>
    <x v="1"/>
    <x v="2"/>
    <s v="No Internet Service"/>
    <s v="No Internet Service"/>
    <s v="No Internet Service"/>
    <s v="No Internet Service"/>
    <x v="2"/>
    <x v="2"/>
    <x v="1"/>
    <x v="0"/>
    <x v="2"/>
    <x v="289"/>
    <x v="0"/>
    <n v="865.05"/>
    <x v="0"/>
  </r>
  <r>
    <s v="7188-Cbbba"/>
    <x v="0"/>
    <x v="0"/>
    <x v="1"/>
    <x v="0"/>
    <x v="45"/>
    <x v="1"/>
    <x v="2"/>
    <x v="1"/>
    <s v="No"/>
    <s v="Yes"/>
    <s v="Yes"/>
    <s v="No"/>
    <x v="1"/>
    <x v="0"/>
    <x v="1"/>
    <x v="0"/>
    <x v="0"/>
    <x v="31"/>
    <x v="2"/>
    <n v="6153.85"/>
    <x v="0"/>
  </r>
  <r>
    <s v="5356-Csvsq"/>
    <x v="0"/>
    <x v="0"/>
    <x v="1"/>
    <x v="0"/>
    <x v="35"/>
    <x v="1"/>
    <x v="2"/>
    <x v="0"/>
    <s v="No"/>
    <s v="No"/>
    <s v="No"/>
    <s v="Yes"/>
    <x v="1"/>
    <x v="0"/>
    <x v="0"/>
    <x v="1"/>
    <x v="0"/>
    <x v="984"/>
    <x v="1"/>
    <n v="174.2"/>
    <x v="0"/>
  </r>
  <r>
    <s v="3221-Cjmsg"/>
    <x v="1"/>
    <x v="0"/>
    <x v="1"/>
    <x v="0"/>
    <x v="65"/>
    <x v="1"/>
    <x v="1"/>
    <x v="0"/>
    <s v="No"/>
    <s v="No"/>
    <s v="No"/>
    <s v="Yes"/>
    <x v="0"/>
    <x v="0"/>
    <x v="0"/>
    <x v="0"/>
    <x v="3"/>
    <x v="985"/>
    <x v="1"/>
    <n v="1269.5999999999999"/>
    <x v="0"/>
  </r>
  <r>
    <s v="4720-Vstsi"/>
    <x v="0"/>
    <x v="0"/>
    <x v="1"/>
    <x v="0"/>
    <x v="66"/>
    <x v="1"/>
    <x v="2"/>
    <x v="1"/>
    <s v="No"/>
    <s v="Yes"/>
    <s v="Yes"/>
    <s v="No"/>
    <x v="0"/>
    <x v="0"/>
    <x v="0"/>
    <x v="0"/>
    <x v="2"/>
    <x v="295"/>
    <x v="2"/>
    <n v="3862.55"/>
    <x v="1"/>
  </r>
  <r>
    <s v="3219-Jqrsl"/>
    <x v="0"/>
    <x v="1"/>
    <x v="0"/>
    <x v="0"/>
    <x v="21"/>
    <x v="1"/>
    <x v="2"/>
    <x v="0"/>
    <s v="Yes"/>
    <s v="Yes"/>
    <s v="Yes"/>
    <s v="Yes"/>
    <x v="1"/>
    <x v="1"/>
    <x v="2"/>
    <x v="1"/>
    <x v="3"/>
    <x v="6"/>
    <x v="2"/>
    <n v="6352.4"/>
    <x v="0"/>
  </r>
  <r>
    <s v="2801-Nisei"/>
    <x v="1"/>
    <x v="0"/>
    <x v="1"/>
    <x v="0"/>
    <x v="65"/>
    <x v="1"/>
    <x v="1"/>
    <x v="0"/>
    <s v="Yes"/>
    <s v="No"/>
    <s v="No"/>
    <s v="Yes"/>
    <x v="0"/>
    <x v="0"/>
    <x v="0"/>
    <x v="1"/>
    <x v="0"/>
    <x v="651"/>
    <x v="1"/>
    <n v="1348.5"/>
    <x v="0"/>
  </r>
  <r>
    <s v="3946-Mhczw"/>
    <x v="1"/>
    <x v="0"/>
    <x v="1"/>
    <x v="0"/>
    <x v="0"/>
    <x v="1"/>
    <x v="1"/>
    <x v="0"/>
    <s v="No"/>
    <s v="No"/>
    <s v="Yes"/>
    <s v="No"/>
    <x v="0"/>
    <x v="0"/>
    <x v="0"/>
    <x v="1"/>
    <x v="1"/>
    <x v="959"/>
    <x v="0"/>
    <n v="50.9"/>
    <x v="1"/>
  </r>
  <r>
    <s v="4623-Zkhly"/>
    <x v="1"/>
    <x v="0"/>
    <x v="0"/>
    <x v="0"/>
    <x v="5"/>
    <x v="1"/>
    <x v="1"/>
    <x v="2"/>
    <s v="No Internet Service"/>
    <s v="No Internet Service"/>
    <s v="No Internet Service"/>
    <s v="No Internet Service"/>
    <x v="2"/>
    <x v="2"/>
    <x v="0"/>
    <x v="0"/>
    <x v="2"/>
    <x v="507"/>
    <x v="0"/>
    <n v="471.55"/>
    <x v="0"/>
  </r>
  <r>
    <s v="6732-Vaile"/>
    <x v="1"/>
    <x v="0"/>
    <x v="0"/>
    <x v="1"/>
    <x v="27"/>
    <x v="1"/>
    <x v="2"/>
    <x v="0"/>
    <s v="No"/>
    <s v="Yes"/>
    <s v="Yes"/>
    <s v="Yes"/>
    <x v="1"/>
    <x v="1"/>
    <x v="2"/>
    <x v="0"/>
    <x v="3"/>
    <x v="121"/>
    <x v="2"/>
    <n v="5931.75"/>
    <x v="0"/>
  </r>
  <r>
    <s v="8201-Aaxcb"/>
    <x v="1"/>
    <x v="0"/>
    <x v="0"/>
    <x v="1"/>
    <x v="13"/>
    <x v="1"/>
    <x v="2"/>
    <x v="0"/>
    <s v="No"/>
    <s v="No"/>
    <s v="No"/>
    <s v="No"/>
    <x v="1"/>
    <x v="0"/>
    <x v="0"/>
    <x v="1"/>
    <x v="0"/>
    <x v="986"/>
    <x v="1"/>
    <n v="1404.65"/>
    <x v="0"/>
  </r>
  <r>
    <s v="7696-Cftat"/>
    <x v="1"/>
    <x v="0"/>
    <x v="0"/>
    <x v="1"/>
    <x v="50"/>
    <x v="1"/>
    <x v="1"/>
    <x v="2"/>
    <s v="No Internet Service"/>
    <s v="No Internet Service"/>
    <s v="No Internet Service"/>
    <s v="No Internet Service"/>
    <x v="2"/>
    <x v="2"/>
    <x v="2"/>
    <x v="1"/>
    <x v="2"/>
    <x v="21"/>
    <x v="0"/>
    <n v="726.1"/>
    <x v="0"/>
  </r>
  <r>
    <s v="1845-Csbrz"/>
    <x v="0"/>
    <x v="1"/>
    <x v="0"/>
    <x v="1"/>
    <x v="5"/>
    <x v="1"/>
    <x v="2"/>
    <x v="1"/>
    <s v="No"/>
    <s v="No"/>
    <s v="No"/>
    <s v="No"/>
    <x v="1"/>
    <x v="0"/>
    <x v="0"/>
    <x v="1"/>
    <x v="2"/>
    <x v="566"/>
    <x v="2"/>
    <n v="1961.6"/>
    <x v="0"/>
  </r>
  <r>
    <s v="2123-Vscot"/>
    <x v="0"/>
    <x v="0"/>
    <x v="0"/>
    <x v="1"/>
    <x v="64"/>
    <x v="1"/>
    <x v="2"/>
    <x v="0"/>
    <s v="No"/>
    <s v="No"/>
    <s v="Yes"/>
    <s v="Yes"/>
    <x v="1"/>
    <x v="0"/>
    <x v="2"/>
    <x v="0"/>
    <x v="2"/>
    <x v="290"/>
    <x v="1"/>
    <n v="4194.8500000000004"/>
    <x v="0"/>
  </r>
  <r>
    <s v="6651-Azvtj"/>
    <x v="1"/>
    <x v="0"/>
    <x v="0"/>
    <x v="1"/>
    <x v="12"/>
    <x v="1"/>
    <x v="2"/>
    <x v="1"/>
    <s v="No"/>
    <s v="No"/>
    <s v="Yes"/>
    <s v="No"/>
    <x v="1"/>
    <x v="1"/>
    <x v="0"/>
    <x v="0"/>
    <x v="0"/>
    <x v="111"/>
    <x v="2"/>
    <n v="4872.45"/>
    <x v="1"/>
  </r>
  <r>
    <s v="4566-Goluk"/>
    <x v="1"/>
    <x v="0"/>
    <x v="0"/>
    <x v="1"/>
    <x v="20"/>
    <x v="1"/>
    <x v="2"/>
    <x v="1"/>
    <s v="No"/>
    <s v="No"/>
    <s v="Yes"/>
    <s v="Yes"/>
    <x v="1"/>
    <x v="1"/>
    <x v="0"/>
    <x v="0"/>
    <x v="2"/>
    <x v="987"/>
    <x v="2"/>
    <n v="5118.95"/>
    <x v="1"/>
  </r>
  <r>
    <s v="2484-Dgxpz"/>
    <x v="0"/>
    <x v="0"/>
    <x v="0"/>
    <x v="1"/>
    <x v="36"/>
    <x v="1"/>
    <x v="1"/>
    <x v="2"/>
    <s v="No Internet Service"/>
    <s v="No Internet Service"/>
    <s v="No Internet Service"/>
    <s v="No Internet Service"/>
    <x v="2"/>
    <x v="2"/>
    <x v="0"/>
    <x v="0"/>
    <x v="1"/>
    <x v="425"/>
    <x v="0"/>
    <n v="658.95"/>
    <x v="1"/>
  </r>
  <r>
    <s v="2018-Qkygt"/>
    <x v="1"/>
    <x v="0"/>
    <x v="0"/>
    <x v="1"/>
    <x v="0"/>
    <x v="1"/>
    <x v="1"/>
    <x v="1"/>
    <s v="No"/>
    <s v="No"/>
    <s v="No"/>
    <s v="No"/>
    <x v="0"/>
    <x v="1"/>
    <x v="0"/>
    <x v="0"/>
    <x v="0"/>
    <x v="368"/>
    <x v="1"/>
    <n v="81.05"/>
    <x v="0"/>
  </r>
  <r>
    <s v="2792-Vppet"/>
    <x v="1"/>
    <x v="0"/>
    <x v="1"/>
    <x v="0"/>
    <x v="35"/>
    <x v="1"/>
    <x v="1"/>
    <x v="2"/>
    <s v="No Internet Service"/>
    <s v="No Internet Service"/>
    <s v="No Internet Service"/>
    <s v="No Internet Service"/>
    <x v="2"/>
    <x v="2"/>
    <x v="0"/>
    <x v="0"/>
    <x v="0"/>
    <x v="289"/>
    <x v="0"/>
    <n v="76.95"/>
    <x v="0"/>
  </r>
  <r>
    <s v="7409-Jurkq"/>
    <x v="0"/>
    <x v="0"/>
    <x v="0"/>
    <x v="0"/>
    <x v="62"/>
    <x v="1"/>
    <x v="2"/>
    <x v="1"/>
    <s v="No"/>
    <s v="Yes"/>
    <s v="Yes"/>
    <s v="Yes"/>
    <x v="1"/>
    <x v="1"/>
    <x v="1"/>
    <x v="0"/>
    <x v="2"/>
    <x v="988"/>
    <x v="2"/>
    <n v="5809.75"/>
    <x v="0"/>
  </r>
  <r>
    <s v="3247-Mhjkm"/>
    <x v="1"/>
    <x v="0"/>
    <x v="1"/>
    <x v="0"/>
    <x v="0"/>
    <x v="1"/>
    <x v="1"/>
    <x v="2"/>
    <s v="No Internet Service"/>
    <s v="No Internet Service"/>
    <s v="No Internet Service"/>
    <s v="No Internet Service"/>
    <x v="2"/>
    <x v="2"/>
    <x v="0"/>
    <x v="1"/>
    <x v="1"/>
    <x v="33"/>
    <x v="0"/>
    <n v="20.2"/>
    <x v="0"/>
  </r>
  <r>
    <s v="1964-Svlea"/>
    <x v="1"/>
    <x v="0"/>
    <x v="1"/>
    <x v="0"/>
    <x v="61"/>
    <x v="1"/>
    <x v="1"/>
    <x v="2"/>
    <s v="No Internet Service"/>
    <s v="No Internet Service"/>
    <s v="No Internet Service"/>
    <s v="No Internet Service"/>
    <x v="2"/>
    <x v="2"/>
    <x v="1"/>
    <x v="0"/>
    <x v="1"/>
    <x v="139"/>
    <x v="0"/>
    <n v="415.9"/>
    <x v="0"/>
  </r>
  <r>
    <s v="4587-Nukox"/>
    <x v="0"/>
    <x v="0"/>
    <x v="1"/>
    <x v="0"/>
    <x v="35"/>
    <x v="1"/>
    <x v="1"/>
    <x v="1"/>
    <s v="Yes"/>
    <s v="Yes"/>
    <s v="No"/>
    <s v="No"/>
    <x v="0"/>
    <x v="0"/>
    <x v="0"/>
    <x v="0"/>
    <x v="0"/>
    <x v="899"/>
    <x v="1"/>
    <n v="246.5"/>
    <x v="1"/>
  </r>
  <r>
    <s v="7297-Dvyga"/>
    <x v="0"/>
    <x v="0"/>
    <x v="1"/>
    <x v="0"/>
    <x v="69"/>
    <x v="1"/>
    <x v="1"/>
    <x v="2"/>
    <s v="No Internet Service"/>
    <s v="No Internet Service"/>
    <s v="No Internet Service"/>
    <s v="No Internet Service"/>
    <x v="2"/>
    <x v="2"/>
    <x v="1"/>
    <x v="0"/>
    <x v="2"/>
    <x v="216"/>
    <x v="0"/>
    <n v="996.95"/>
    <x v="0"/>
  </r>
  <r>
    <s v="2239-Cgbuz"/>
    <x v="0"/>
    <x v="0"/>
    <x v="0"/>
    <x v="0"/>
    <x v="69"/>
    <x v="1"/>
    <x v="1"/>
    <x v="0"/>
    <s v="Yes"/>
    <s v="Yes"/>
    <s v="No"/>
    <s v="Yes"/>
    <x v="0"/>
    <x v="0"/>
    <x v="1"/>
    <x v="0"/>
    <x v="2"/>
    <x v="887"/>
    <x v="1"/>
    <n v="3145.15"/>
    <x v="0"/>
  </r>
  <r>
    <s v="0854-Uyhzd"/>
    <x v="0"/>
    <x v="0"/>
    <x v="0"/>
    <x v="1"/>
    <x v="9"/>
    <x v="1"/>
    <x v="1"/>
    <x v="2"/>
    <s v="No Internet Service"/>
    <s v="No Internet Service"/>
    <s v="No Internet Service"/>
    <s v="No Internet Service"/>
    <x v="2"/>
    <x v="2"/>
    <x v="2"/>
    <x v="1"/>
    <x v="1"/>
    <x v="425"/>
    <x v="0"/>
    <n v="265.3"/>
    <x v="0"/>
  </r>
  <r>
    <s v="7243-Lcggz"/>
    <x v="0"/>
    <x v="0"/>
    <x v="1"/>
    <x v="0"/>
    <x v="0"/>
    <x v="1"/>
    <x v="1"/>
    <x v="2"/>
    <s v="No Internet Service"/>
    <s v="No Internet Service"/>
    <s v="No Internet Service"/>
    <s v="No Internet Service"/>
    <x v="2"/>
    <x v="2"/>
    <x v="0"/>
    <x v="1"/>
    <x v="1"/>
    <x v="786"/>
    <x v="0"/>
    <n v="20.9"/>
    <x v="0"/>
  </r>
  <r>
    <s v="8267-Kfgyd"/>
    <x v="1"/>
    <x v="0"/>
    <x v="1"/>
    <x v="1"/>
    <x v="0"/>
    <x v="1"/>
    <x v="1"/>
    <x v="2"/>
    <s v="No Internet Service"/>
    <s v="No Internet Service"/>
    <s v="No Internet Service"/>
    <s v="No Internet Service"/>
    <x v="2"/>
    <x v="2"/>
    <x v="0"/>
    <x v="0"/>
    <x v="1"/>
    <x v="90"/>
    <x v="0"/>
    <n v="21.05"/>
    <x v="0"/>
  </r>
  <r>
    <s v="4890-Vmuav"/>
    <x v="1"/>
    <x v="0"/>
    <x v="1"/>
    <x v="0"/>
    <x v="28"/>
    <x v="1"/>
    <x v="2"/>
    <x v="0"/>
    <s v="Yes"/>
    <s v="Yes"/>
    <s v="Yes"/>
    <s v="Yes"/>
    <x v="0"/>
    <x v="0"/>
    <x v="1"/>
    <x v="1"/>
    <x v="0"/>
    <x v="989"/>
    <x v="1"/>
    <n v="4576.3"/>
    <x v="0"/>
  </r>
  <r>
    <s v="9261-Wdcaf"/>
    <x v="1"/>
    <x v="0"/>
    <x v="1"/>
    <x v="0"/>
    <x v="35"/>
    <x v="1"/>
    <x v="1"/>
    <x v="0"/>
    <s v="No"/>
    <s v="No"/>
    <s v="No"/>
    <s v="No"/>
    <x v="0"/>
    <x v="1"/>
    <x v="0"/>
    <x v="1"/>
    <x v="1"/>
    <x v="72"/>
    <x v="1"/>
    <n v="189.1"/>
    <x v="0"/>
  </r>
  <r>
    <s v="3764-Mnmoi"/>
    <x v="1"/>
    <x v="0"/>
    <x v="1"/>
    <x v="0"/>
    <x v="25"/>
    <x v="1"/>
    <x v="1"/>
    <x v="2"/>
    <s v="No Internet Service"/>
    <s v="No Internet Service"/>
    <s v="No Internet Service"/>
    <s v="No Internet Service"/>
    <x v="2"/>
    <x v="2"/>
    <x v="2"/>
    <x v="1"/>
    <x v="3"/>
    <x v="279"/>
    <x v="0"/>
    <n v="908.15"/>
    <x v="0"/>
  </r>
  <r>
    <s v="7442-Ygzfk"/>
    <x v="1"/>
    <x v="0"/>
    <x v="1"/>
    <x v="0"/>
    <x v="0"/>
    <x v="1"/>
    <x v="2"/>
    <x v="0"/>
    <s v="No"/>
    <s v="No"/>
    <s v="No"/>
    <s v="No"/>
    <x v="0"/>
    <x v="0"/>
    <x v="0"/>
    <x v="0"/>
    <x v="3"/>
    <x v="734"/>
    <x v="0"/>
    <n v="49.8"/>
    <x v="0"/>
  </r>
  <r>
    <s v="0420-Bwtpw"/>
    <x v="1"/>
    <x v="0"/>
    <x v="1"/>
    <x v="1"/>
    <x v="4"/>
    <x v="0"/>
    <x v="0"/>
    <x v="0"/>
    <s v="No"/>
    <s v="No"/>
    <s v="No"/>
    <s v="No"/>
    <x v="0"/>
    <x v="0"/>
    <x v="0"/>
    <x v="1"/>
    <x v="1"/>
    <x v="990"/>
    <x v="0"/>
    <n v="215.2"/>
    <x v="1"/>
  </r>
  <r>
    <s v="8229-Bujhx"/>
    <x v="0"/>
    <x v="0"/>
    <x v="0"/>
    <x v="1"/>
    <x v="16"/>
    <x v="1"/>
    <x v="1"/>
    <x v="2"/>
    <s v="No Internet Service"/>
    <s v="No Internet Service"/>
    <s v="No Internet Service"/>
    <s v="No Internet Service"/>
    <x v="2"/>
    <x v="2"/>
    <x v="2"/>
    <x v="1"/>
    <x v="2"/>
    <x v="289"/>
    <x v="0"/>
    <n v="1500.95"/>
    <x v="0"/>
  </r>
  <r>
    <s v="7449-Hvpiv"/>
    <x v="1"/>
    <x v="0"/>
    <x v="0"/>
    <x v="1"/>
    <x v="49"/>
    <x v="1"/>
    <x v="2"/>
    <x v="1"/>
    <s v="No"/>
    <s v="No"/>
    <s v="Yes"/>
    <s v="No"/>
    <x v="1"/>
    <x v="0"/>
    <x v="0"/>
    <x v="0"/>
    <x v="3"/>
    <x v="254"/>
    <x v="2"/>
    <n v="5099.1499999999996"/>
    <x v="0"/>
  </r>
  <r>
    <s v="5504-Wsiur"/>
    <x v="0"/>
    <x v="0"/>
    <x v="1"/>
    <x v="0"/>
    <x v="27"/>
    <x v="1"/>
    <x v="2"/>
    <x v="1"/>
    <s v="No"/>
    <s v="Yes"/>
    <s v="Yes"/>
    <s v="Yes"/>
    <x v="0"/>
    <x v="0"/>
    <x v="1"/>
    <x v="0"/>
    <x v="2"/>
    <x v="28"/>
    <x v="2"/>
    <n v="6385.95"/>
    <x v="0"/>
  </r>
  <r>
    <s v="8183-Onmxc"/>
    <x v="0"/>
    <x v="0"/>
    <x v="1"/>
    <x v="0"/>
    <x v="2"/>
    <x v="1"/>
    <x v="1"/>
    <x v="1"/>
    <s v="No"/>
    <s v="No"/>
    <s v="No"/>
    <s v="No"/>
    <x v="0"/>
    <x v="1"/>
    <x v="0"/>
    <x v="1"/>
    <x v="0"/>
    <x v="683"/>
    <x v="1"/>
    <n v="159.44999999999999"/>
    <x v="1"/>
  </r>
  <r>
    <s v="8466-Pzblh"/>
    <x v="1"/>
    <x v="0"/>
    <x v="0"/>
    <x v="1"/>
    <x v="56"/>
    <x v="1"/>
    <x v="2"/>
    <x v="1"/>
    <s v="Yes"/>
    <s v="No"/>
    <s v="No"/>
    <s v="Yes"/>
    <x v="1"/>
    <x v="1"/>
    <x v="2"/>
    <x v="1"/>
    <x v="2"/>
    <x v="283"/>
    <x v="2"/>
    <n v="6885.75"/>
    <x v="0"/>
  </r>
  <r>
    <s v="9614-Rmgha"/>
    <x v="1"/>
    <x v="0"/>
    <x v="0"/>
    <x v="0"/>
    <x v="45"/>
    <x v="1"/>
    <x v="2"/>
    <x v="1"/>
    <s v="No"/>
    <s v="Yes"/>
    <s v="No"/>
    <s v="No"/>
    <x v="1"/>
    <x v="0"/>
    <x v="0"/>
    <x v="0"/>
    <x v="2"/>
    <x v="991"/>
    <x v="2"/>
    <n v="5940.85"/>
    <x v="1"/>
  </r>
  <r>
    <s v="8735-Ijjeg"/>
    <x v="1"/>
    <x v="0"/>
    <x v="0"/>
    <x v="0"/>
    <x v="60"/>
    <x v="1"/>
    <x v="1"/>
    <x v="0"/>
    <s v="No"/>
    <s v="No"/>
    <s v="Yes"/>
    <s v="No"/>
    <x v="0"/>
    <x v="0"/>
    <x v="0"/>
    <x v="1"/>
    <x v="3"/>
    <x v="687"/>
    <x v="0"/>
    <n v="668.85"/>
    <x v="0"/>
  </r>
  <r>
    <s v="0564-Muuqk"/>
    <x v="0"/>
    <x v="0"/>
    <x v="0"/>
    <x v="1"/>
    <x v="61"/>
    <x v="1"/>
    <x v="2"/>
    <x v="1"/>
    <s v="No"/>
    <s v="No"/>
    <s v="Yes"/>
    <s v="Yes"/>
    <x v="0"/>
    <x v="1"/>
    <x v="0"/>
    <x v="0"/>
    <x v="2"/>
    <x v="31"/>
    <x v="2"/>
    <n v="1916.2"/>
    <x v="0"/>
  </r>
  <r>
    <s v="5054-Iexzt"/>
    <x v="1"/>
    <x v="0"/>
    <x v="1"/>
    <x v="1"/>
    <x v="0"/>
    <x v="1"/>
    <x v="1"/>
    <x v="1"/>
    <s v="No"/>
    <s v="Yes"/>
    <s v="No"/>
    <s v="No"/>
    <x v="0"/>
    <x v="0"/>
    <x v="0"/>
    <x v="0"/>
    <x v="0"/>
    <x v="209"/>
    <x v="1"/>
    <n v="75.349999999999994"/>
    <x v="1"/>
  </r>
  <r>
    <s v="5834-Aspwa"/>
    <x v="1"/>
    <x v="0"/>
    <x v="1"/>
    <x v="0"/>
    <x v="0"/>
    <x v="1"/>
    <x v="2"/>
    <x v="1"/>
    <s v="No"/>
    <s v="No"/>
    <s v="No"/>
    <s v="No"/>
    <x v="0"/>
    <x v="0"/>
    <x v="0"/>
    <x v="0"/>
    <x v="0"/>
    <x v="992"/>
    <x v="1"/>
    <n v="75.45"/>
    <x v="1"/>
  </r>
  <r>
    <s v="0701-Rfgfi"/>
    <x v="0"/>
    <x v="0"/>
    <x v="0"/>
    <x v="1"/>
    <x v="12"/>
    <x v="1"/>
    <x v="2"/>
    <x v="1"/>
    <s v="No"/>
    <s v="No"/>
    <s v="No"/>
    <s v="No"/>
    <x v="1"/>
    <x v="1"/>
    <x v="0"/>
    <x v="0"/>
    <x v="2"/>
    <x v="335"/>
    <x v="2"/>
    <n v="4613.95"/>
    <x v="0"/>
  </r>
  <r>
    <s v="0019-Efaep"/>
    <x v="0"/>
    <x v="0"/>
    <x v="1"/>
    <x v="0"/>
    <x v="21"/>
    <x v="1"/>
    <x v="2"/>
    <x v="1"/>
    <s v="Yes"/>
    <s v="Yes"/>
    <s v="Yes"/>
    <s v="No"/>
    <x v="1"/>
    <x v="0"/>
    <x v="2"/>
    <x v="0"/>
    <x v="2"/>
    <x v="569"/>
    <x v="2"/>
    <n v="7261.25"/>
    <x v="0"/>
  </r>
  <r>
    <s v="5619-Ptmik"/>
    <x v="0"/>
    <x v="0"/>
    <x v="0"/>
    <x v="0"/>
    <x v="25"/>
    <x v="1"/>
    <x v="2"/>
    <x v="0"/>
    <s v="Yes"/>
    <s v="No"/>
    <s v="No"/>
    <s v="No"/>
    <x v="0"/>
    <x v="0"/>
    <x v="0"/>
    <x v="1"/>
    <x v="0"/>
    <x v="951"/>
    <x v="1"/>
    <n v="2459.8000000000002"/>
    <x v="0"/>
  </r>
  <r>
    <s v="3737-Xbqdd"/>
    <x v="1"/>
    <x v="0"/>
    <x v="1"/>
    <x v="0"/>
    <x v="65"/>
    <x v="1"/>
    <x v="2"/>
    <x v="1"/>
    <s v="No"/>
    <s v="Yes"/>
    <s v="Yes"/>
    <s v="No"/>
    <x v="0"/>
    <x v="0"/>
    <x v="0"/>
    <x v="0"/>
    <x v="2"/>
    <x v="587"/>
    <x v="2"/>
    <n v="2048.8000000000002"/>
    <x v="0"/>
  </r>
  <r>
    <s v="5882-Cmazq"/>
    <x v="0"/>
    <x v="0"/>
    <x v="0"/>
    <x v="1"/>
    <x v="24"/>
    <x v="0"/>
    <x v="0"/>
    <x v="0"/>
    <s v="No"/>
    <s v="Yes"/>
    <s v="No"/>
    <s v="Yes"/>
    <x v="0"/>
    <x v="0"/>
    <x v="0"/>
    <x v="1"/>
    <x v="0"/>
    <x v="993"/>
    <x v="0"/>
    <n v="163.55000000000001"/>
    <x v="0"/>
  </r>
  <r>
    <s v="5846-Qfdfi"/>
    <x v="0"/>
    <x v="0"/>
    <x v="0"/>
    <x v="1"/>
    <x v="55"/>
    <x v="1"/>
    <x v="2"/>
    <x v="1"/>
    <s v="No"/>
    <s v="Yes"/>
    <s v="Yes"/>
    <s v="Yes"/>
    <x v="0"/>
    <x v="0"/>
    <x v="0"/>
    <x v="1"/>
    <x v="3"/>
    <x v="387"/>
    <x v="2"/>
    <n v="2888.7"/>
    <x v="0"/>
  </r>
  <r>
    <s v="4445-Kwokw"/>
    <x v="0"/>
    <x v="0"/>
    <x v="1"/>
    <x v="0"/>
    <x v="41"/>
    <x v="1"/>
    <x v="2"/>
    <x v="0"/>
    <s v="Yes"/>
    <s v="Yes"/>
    <s v="No"/>
    <s v="No"/>
    <x v="0"/>
    <x v="0"/>
    <x v="1"/>
    <x v="0"/>
    <x v="2"/>
    <x v="604"/>
    <x v="1"/>
    <n v="2421.6"/>
    <x v="0"/>
  </r>
  <r>
    <s v="3511-Appbj"/>
    <x v="1"/>
    <x v="0"/>
    <x v="1"/>
    <x v="0"/>
    <x v="57"/>
    <x v="1"/>
    <x v="1"/>
    <x v="1"/>
    <s v="Yes"/>
    <s v="No"/>
    <s v="Yes"/>
    <s v="No"/>
    <x v="1"/>
    <x v="1"/>
    <x v="1"/>
    <x v="0"/>
    <x v="3"/>
    <x v="825"/>
    <x v="2"/>
    <n v="2292.75"/>
    <x v="0"/>
  </r>
  <r>
    <s v="7967-Hycde"/>
    <x v="1"/>
    <x v="0"/>
    <x v="1"/>
    <x v="0"/>
    <x v="4"/>
    <x v="1"/>
    <x v="1"/>
    <x v="1"/>
    <s v="No"/>
    <s v="No"/>
    <s v="No"/>
    <s v="No"/>
    <x v="0"/>
    <x v="0"/>
    <x v="0"/>
    <x v="1"/>
    <x v="2"/>
    <x v="4"/>
    <x v="1"/>
    <n v="553.4"/>
    <x v="0"/>
  </r>
  <r>
    <s v="2430-Rryuw"/>
    <x v="1"/>
    <x v="0"/>
    <x v="1"/>
    <x v="0"/>
    <x v="33"/>
    <x v="1"/>
    <x v="1"/>
    <x v="0"/>
    <s v="Yes"/>
    <s v="Yes"/>
    <s v="No"/>
    <s v="No"/>
    <x v="0"/>
    <x v="0"/>
    <x v="1"/>
    <x v="0"/>
    <x v="1"/>
    <x v="208"/>
    <x v="1"/>
    <n v="3465.7"/>
    <x v="0"/>
  </r>
  <r>
    <s v="3948-Xhgna"/>
    <x v="1"/>
    <x v="0"/>
    <x v="1"/>
    <x v="0"/>
    <x v="65"/>
    <x v="1"/>
    <x v="1"/>
    <x v="0"/>
    <s v="Yes"/>
    <s v="No"/>
    <s v="No"/>
    <s v="No"/>
    <x v="0"/>
    <x v="0"/>
    <x v="0"/>
    <x v="0"/>
    <x v="2"/>
    <x v="40"/>
    <x v="0"/>
    <n v="1210.4000000000001"/>
    <x v="1"/>
  </r>
  <r>
    <s v="3723-Bfbgr"/>
    <x v="1"/>
    <x v="1"/>
    <x v="1"/>
    <x v="0"/>
    <x v="65"/>
    <x v="1"/>
    <x v="2"/>
    <x v="0"/>
    <s v="No"/>
    <s v="Yes"/>
    <s v="No"/>
    <s v="No"/>
    <x v="0"/>
    <x v="0"/>
    <x v="0"/>
    <x v="1"/>
    <x v="3"/>
    <x v="208"/>
    <x v="1"/>
    <n v="1291.3"/>
    <x v="0"/>
  </r>
  <r>
    <s v="0565-Iycgt"/>
    <x v="1"/>
    <x v="0"/>
    <x v="1"/>
    <x v="0"/>
    <x v="14"/>
    <x v="1"/>
    <x v="2"/>
    <x v="0"/>
    <s v="Yes"/>
    <s v="Yes"/>
    <s v="Yes"/>
    <s v="Yes"/>
    <x v="0"/>
    <x v="1"/>
    <x v="1"/>
    <x v="0"/>
    <x v="3"/>
    <x v="994"/>
    <x v="1"/>
    <n v="5356.45"/>
    <x v="1"/>
  </r>
  <r>
    <s v="5447-Wzafp"/>
    <x v="0"/>
    <x v="0"/>
    <x v="1"/>
    <x v="0"/>
    <x v="62"/>
    <x v="1"/>
    <x v="1"/>
    <x v="1"/>
    <s v="No"/>
    <s v="Yes"/>
    <s v="Yes"/>
    <s v="No"/>
    <x v="1"/>
    <x v="1"/>
    <x v="1"/>
    <x v="0"/>
    <x v="1"/>
    <x v="442"/>
    <x v="2"/>
    <n v="5200.8"/>
    <x v="0"/>
  </r>
  <r>
    <s v="5110-Chopy"/>
    <x v="0"/>
    <x v="0"/>
    <x v="1"/>
    <x v="0"/>
    <x v="31"/>
    <x v="0"/>
    <x v="0"/>
    <x v="0"/>
    <s v="Yes"/>
    <s v="No"/>
    <s v="Yes"/>
    <s v="No"/>
    <x v="1"/>
    <x v="1"/>
    <x v="2"/>
    <x v="1"/>
    <x v="0"/>
    <x v="380"/>
    <x v="1"/>
    <n v="3237.05"/>
    <x v="0"/>
  </r>
  <r>
    <s v="5445-Utodq"/>
    <x v="0"/>
    <x v="0"/>
    <x v="0"/>
    <x v="0"/>
    <x v="40"/>
    <x v="1"/>
    <x v="1"/>
    <x v="1"/>
    <s v="No"/>
    <s v="No"/>
    <s v="No"/>
    <s v="No"/>
    <x v="1"/>
    <x v="0"/>
    <x v="0"/>
    <x v="0"/>
    <x v="0"/>
    <x v="613"/>
    <x v="1"/>
    <n v="576.65"/>
    <x v="1"/>
  </r>
  <r>
    <s v="4425-Owhwb"/>
    <x v="0"/>
    <x v="0"/>
    <x v="1"/>
    <x v="0"/>
    <x v="61"/>
    <x v="1"/>
    <x v="1"/>
    <x v="2"/>
    <s v="No Internet Service"/>
    <s v="No Internet Service"/>
    <s v="No Internet Service"/>
    <s v="No Internet Service"/>
    <x v="2"/>
    <x v="2"/>
    <x v="1"/>
    <x v="0"/>
    <x v="3"/>
    <x v="195"/>
    <x v="0"/>
    <n v="433.75"/>
    <x v="0"/>
  </r>
  <r>
    <s v="7892-Qvykw"/>
    <x v="0"/>
    <x v="0"/>
    <x v="0"/>
    <x v="1"/>
    <x v="57"/>
    <x v="1"/>
    <x v="2"/>
    <x v="1"/>
    <s v="No"/>
    <s v="No"/>
    <s v="No"/>
    <s v="No"/>
    <x v="0"/>
    <x v="1"/>
    <x v="0"/>
    <x v="1"/>
    <x v="0"/>
    <x v="782"/>
    <x v="2"/>
    <n v="1868.4"/>
    <x v="0"/>
  </r>
  <r>
    <s v="9675-Icxct"/>
    <x v="1"/>
    <x v="0"/>
    <x v="0"/>
    <x v="1"/>
    <x v="21"/>
    <x v="1"/>
    <x v="1"/>
    <x v="0"/>
    <s v="Yes"/>
    <s v="No"/>
    <s v="Yes"/>
    <s v="Yes"/>
    <x v="1"/>
    <x v="1"/>
    <x v="2"/>
    <x v="0"/>
    <x v="0"/>
    <x v="371"/>
    <x v="1"/>
    <n v="5728.55"/>
    <x v="0"/>
  </r>
  <r>
    <s v="1024-Vrzhf"/>
    <x v="1"/>
    <x v="0"/>
    <x v="0"/>
    <x v="0"/>
    <x v="26"/>
    <x v="1"/>
    <x v="2"/>
    <x v="1"/>
    <s v="No"/>
    <s v="No"/>
    <s v="No"/>
    <s v="No"/>
    <x v="0"/>
    <x v="0"/>
    <x v="0"/>
    <x v="0"/>
    <x v="0"/>
    <x v="339"/>
    <x v="1"/>
    <n v="825.7"/>
    <x v="1"/>
  </r>
  <r>
    <s v="4703-Mqykt"/>
    <x v="1"/>
    <x v="0"/>
    <x v="1"/>
    <x v="0"/>
    <x v="17"/>
    <x v="1"/>
    <x v="1"/>
    <x v="2"/>
    <s v="No Internet Service"/>
    <s v="No Internet Service"/>
    <s v="No Internet Service"/>
    <s v="No Internet Service"/>
    <x v="2"/>
    <x v="2"/>
    <x v="2"/>
    <x v="1"/>
    <x v="1"/>
    <x v="127"/>
    <x v="0"/>
    <n v="390.4"/>
    <x v="0"/>
  </r>
  <r>
    <s v="9497-Qcmms"/>
    <x v="1"/>
    <x v="1"/>
    <x v="1"/>
    <x v="0"/>
    <x v="0"/>
    <x v="1"/>
    <x v="2"/>
    <x v="1"/>
    <s v="No"/>
    <s v="No"/>
    <s v="No"/>
    <s v="No"/>
    <x v="1"/>
    <x v="1"/>
    <x v="0"/>
    <x v="0"/>
    <x v="0"/>
    <x v="995"/>
    <x v="2"/>
    <n v="93.55"/>
    <x v="1"/>
  </r>
  <r>
    <s v="5692-Icxlw"/>
    <x v="1"/>
    <x v="1"/>
    <x v="1"/>
    <x v="0"/>
    <x v="36"/>
    <x v="1"/>
    <x v="2"/>
    <x v="1"/>
    <s v="No"/>
    <s v="Yes"/>
    <s v="No"/>
    <s v="No"/>
    <x v="1"/>
    <x v="0"/>
    <x v="0"/>
    <x v="0"/>
    <x v="0"/>
    <x v="996"/>
    <x v="2"/>
    <n v="2845.15"/>
    <x v="0"/>
  </r>
  <r>
    <s v="0602-Dduml"/>
    <x v="0"/>
    <x v="0"/>
    <x v="1"/>
    <x v="0"/>
    <x v="58"/>
    <x v="1"/>
    <x v="1"/>
    <x v="0"/>
    <s v="No"/>
    <s v="Yes"/>
    <s v="Yes"/>
    <s v="Yes"/>
    <x v="1"/>
    <x v="0"/>
    <x v="2"/>
    <x v="1"/>
    <x v="1"/>
    <x v="366"/>
    <x v="1"/>
    <n v="3894.4"/>
    <x v="0"/>
  </r>
  <r>
    <s v="2208-Mpxio"/>
    <x v="0"/>
    <x v="0"/>
    <x v="0"/>
    <x v="1"/>
    <x v="3"/>
    <x v="1"/>
    <x v="1"/>
    <x v="2"/>
    <s v="No Internet Service"/>
    <s v="No Internet Service"/>
    <s v="No Internet Service"/>
    <s v="No Internet Service"/>
    <x v="2"/>
    <x v="2"/>
    <x v="2"/>
    <x v="0"/>
    <x v="2"/>
    <x v="187"/>
    <x v="0"/>
    <n v="886.4"/>
    <x v="0"/>
  </r>
  <r>
    <s v="1960-Uycnn"/>
    <x v="1"/>
    <x v="0"/>
    <x v="1"/>
    <x v="0"/>
    <x v="6"/>
    <x v="1"/>
    <x v="2"/>
    <x v="1"/>
    <s v="No"/>
    <s v="Yes"/>
    <s v="Yes"/>
    <s v="No"/>
    <x v="0"/>
    <x v="1"/>
    <x v="0"/>
    <x v="0"/>
    <x v="0"/>
    <x v="765"/>
    <x v="2"/>
    <n v="1021.55"/>
    <x v="0"/>
  </r>
  <r>
    <s v="0348-Sdkol"/>
    <x v="0"/>
    <x v="0"/>
    <x v="0"/>
    <x v="0"/>
    <x v="11"/>
    <x v="1"/>
    <x v="2"/>
    <x v="1"/>
    <s v="No"/>
    <s v="No"/>
    <s v="Yes"/>
    <s v="Yes"/>
    <x v="1"/>
    <x v="1"/>
    <x v="0"/>
    <x v="0"/>
    <x v="3"/>
    <x v="376"/>
    <x v="2"/>
    <n v="5885.4"/>
    <x v="1"/>
  </r>
  <r>
    <s v="3190-Fzatl"/>
    <x v="1"/>
    <x v="0"/>
    <x v="1"/>
    <x v="1"/>
    <x v="60"/>
    <x v="1"/>
    <x v="1"/>
    <x v="2"/>
    <s v="No Internet Service"/>
    <s v="No Internet Service"/>
    <s v="No Internet Service"/>
    <s v="No Internet Service"/>
    <x v="2"/>
    <x v="2"/>
    <x v="0"/>
    <x v="1"/>
    <x v="1"/>
    <x v="81"/>
    <x v="0"/>
    <n v="268.39999999999998"/>
    <x v="0"/>
  </r>
  <r>
    <s v="7336-Rllrh"/>
    <x v="1"/>
    <x v="0"/>
    <x v="0"/>
    <x v="0"/>
    <x v="23"/>
    <x v="1"/>
    <x v="2"/>
    <x v="0"/>
    <s v="Yes"/>
    <s v="No"/>
    <s v="No"/>
    <s v="Yes"/>
    <x v="1"/>
    <x v="1"/>
    <x v="1"/>
    <x v="1"/>
    <x v="1"/>
    <x v="524"/>
    <x v="1"/>
    <n v="2204.35"/>
    <x v="0"/>
  </r>
  <r>
    <s v="4373-Mavjg"/>
    <x v="0"/>
    <x v="0"/>
    <x v="0"/>
    <x v="1"/>
    <x v="60"/>
    <x v="1"/>
    <x v="2"/>
    <x v="1"/>
    <s v="No"/>
    <s v="Yes"/>
    <s v="No"/>
    <s v="No"/>
    <x v="0"/>
    <x v="1"/>
    <x v="0"/>
    <x v="0"/>
    <x v="2"/>
    <x v="997"/>
    <x v="2"/>
    <n v="1259"/>
    <x v="1"/>
  </r>
  <r>
    <s v="8901-Hjxtf"/>
    <x v="0"/>
    <x v="0"/>
    <x v="0"/>
    <x v="1"/>
    <x v="18"/>
    <x v="0"/>
    <x v="0"/>
    <x v="0"/>
    <s v="No"/>
    <s v="Yes"/>
    <s v="No"/>
    <s v="No"/>
    <x v="0"/>
    <x v="0"/>
    <x v="0"/>
    <x v="1"/>
    <x v="1"/>
    <x v="998"/>
    <x v="0"/>
    <n v="309.10000000000002"/>
    <x v="1"/>
  </r>
  <r>
    <s v="7710-Jsyoa"/>
    <x v="0"/>
    <x v="0"/>
    <x v="0"/>
    <x v="1"/>
    <x v="14"/>
    <x v="1"/>
    <x v="2"/>
    <x v="1"/>
    <s v="No"/>
    <s v="Yes"/>
    <s v="No"/>
    <s v="Yes"/>
    <x v="0"/>
    <x v="1"/>
    <x v="2"/>
    <x v="0"/>
    <x v="2"/>
    <x v="999"/>
    <x v="2"/>
    <n v="6398.05"/>
    <x v="0"/>
  </r>
  <r>
    <s v="5419-Klxbn"/>
    <x v="0"/>
    <x v="0"/>
    <x v="0"/>
    <x v="1"/>
    <x v="13"/>
    <x v="1"/>
    <x v="1"/>
    <x v="1"/>
    <s v="No"/>
    <s v="Yes"/>
    <s v="Yes"/>
    <s v="No"/>
    <x v="1"/>
    <x v="0"/>
    <x v="0"/>
    <x v="0"/>
    <x v="2"/>
    <x v="294"/>
    <x v="2"/>
    <n v="2257.75"/>
    <x v="1"/>
  </r>
  <r>
    <s v="3424-Nmnbo"/>
    <x v="1"/>
    <x v="1"/>
    <x v="0"/>
    <x v="0"/>
    <x v="11"/>
    <x v="1"/>
    <x v="2"/>
    <x v="1"/>
    <s v="Yes"/>
    <s v="Yes"/>
    <s v="Yes"/>
    <s v="No"/>
    <x v="1"/>
    <x v="1"/>
    <x v="1"/>
    <x v="0"/>
    <x v="0"/>
    <x v="1000"/>
    <x v="2"/>
    <n v="6287.25"/>
    <x v="1"/>
  </r>
  <r>
    <s v="9885-Mfvsu"/>
    <x v="0"/>
    <x v="0"/>
    <x v="0"/>
    <x v="1"/>
    <x v="42"/>
    <x v="0"/>
    <x v="0"/>
    <x v="0"/>
    <s v="Yes"/>
    <s v="No"/>
    <s v="No"/>
    <s v="Yes"/>
    <x v="1"/>
    <x v="0"/>
    <x v="2"/>
    <x v="0"/>
    <x v="3"/>
    <x v="1001"/>
    <x v="0"/>
    <n v="1662.05"/>
    <x v="0"/>
  </r>
  <r>
    <s v="4514-Gfcfi"/>
    <x v="0"/>
    <x v="1"/>
    <x v="1"/>
    <x v="0"/>
    <x v="10"/>
    <x v="1"/>
    <x v="2"/>
    <x v="1"/>
    <s v="No"/>
    <s v="No"/>
    <s v="No"/>
    <s v="No"/>
    <x v="1"/>
    <x v="0"/>
    <x v="0"/>
    <x v="0"/>
    <x v="0"/>
    <x v="929"/>
    <x v="2"/>
    <n v="1350.15"/>
    <x v="1"/>
  </r>
  <r>
    <s v="0607-Mvmgc"/>
    <x v="1"/>
    <x v="0"/>
    <x v="0"/>
    <x v="1"/>
    <x v="3"/>
    <x v="1"/>
    <x v="2"/>
    <x v="0"/>
    <s v="No"/>
    <s v="Yes"/>
    <s v="Yes"/>
    <s v="No"/>
    <x v="1"/>
    <x v="1"/>
    <x v="1"/>
    <x v="1"/>
    <x v="3"/>
    <x v="260"/>
    <x v="1"/>
    <n v="3600.65"/>
    <x v="0"/>
  </r>
  <r>
    <s v="3365-Saigs"/>
    <x v="0"/>
    <x v="0"/>
    <x v="1"/>
    <x v="0"/>
    <x v="22"/>
    <x v="1"/>
    <x v="1"/>
    <x v="1"/>
    <s v="No"/>
    <s v="Yes"/>
    <s v="No"/>
    <s v="No"/>
    <x v="1"/>
    <x v="0"/>
    <x v="0"/>
    <x v="0"/>
    <x v="0"/>
    <x v="385"/>
    <x v="1"/>
    <n v="1329.15"/>
    <x v="0"/>
  </r>
  <r>
    <s v="9828-Aoqlm"/>
    <x v="0"/>
    <x v="0"/>
    <x v="0"/>
    <x v="1"/>
    <x v="0"/>
    <x v="1"/>
    <x v="1"/>
    <x v="0"/>
    <s v="No"/>
    <s v="No"/>
    <s v="No"/>
    <s v="No"/>
    <x v="0"/>
    <x v="0"/>
    <x v="0"/>
    <x v="0"/>
    <x v="0"/>
    <x v="481"/>
    <x v="0"/>
    <n v="45.7"/>
    <x v="1"/>
  </r>
  <r>
    <s v="8022-Becsi"/>
    <x v="1"/>
    <x v="0"/>
    <x v="1"/>
    <x v="0"/>
    <x v="5"/>
    <x v="1"/>
    <x v="1"/>
    <x v="2"/>
    <s v="No Internet Service"/>
    <s v="No Internet Service"/>
    <s v="No Internet Service"/>
    <s v="No Internet Service"/>
    <x v="2"/>
    <x v="2"/>
    <x v="1"/>
    <x v="1"/>
    <x v="1"/>
    <x v="127"/>
    <x v="0"/>
    <n v="422.5"/>
    <x v="0"/>
  </r>
  <r>
    <s v="8000-Reiqb"/>
    <x v="0"/>
    <x v="1"/>
    <x v="1"/>
    <x v="0"/>
    <x v="0"/>
    <x v="1"/>
    <x v="1"/>
    <x v="1"/>
    <s v="No"/>
    <s v="No"/>
    <s v="No"/>
    <s v="No"/>
    <x v="0"/>
    <x v="0"/>
    <x v="0"/>
    <x v="0"/>
    <x v="0"/>
    <x v="864"/>
    <x v="1"/>
    <n v="69.95"/>
    <x v="1"/>
  </r>
  <r>
    <s v="9993-Lhieb"/>
    <x v="1"/>
    <x v="0"/>
    <x v="0"/>
    <x v="1"/>
    <x v="56"/>
    <x v="1"/>
    <x v="1"/>
    <x v="0"/>
    <s v="Yes"/>
    <s v="No"/>
    <s v="Yes"/>
    <s v="Yes"/>
    <x v="0"/>
    <x v="1"/>
    <x v="2"/>
    <x v="1"/>
    <x v="1"/>
    <x v="1002"/>
    <x v="1"/>
    <n v="4627.6499999999996"/>
    <x v="0"/>
  </r>
  <r>
    <s v="0266-Clzkz"/>
    <x v="0"/>
    <x v="0"/>
    <x v="0"/>
    <x v="1"/>
    <x v="56"/>
    <x v="1"/>
    <x v="2"/>
    <x v="1"/>
    <s v="No"/>
    <s v="No"/>
    <s v="Yes"/>
    <s v="Yes"/>
    <x v="1"/>
    <x v="1"/>
    <x v="2"/>
    <x v="0"/>
    <x v="2"/>
    <x v="711"/>
    <x v="2"/>
    <n v="6717.9"/>
    <x v="0"/>
  </r>
  <r>
    <s v="7615-Esmyf"/>
    <x v="0"/>
    <x v="0"/>
    <x v="0"/>
    <x v="0"/>
    <x v="2"/>
    <x v="0"/>
    <x v="0"/>
    <x v="0"/>
    <s v="No"/>
    <s v="No"/>
    <s v="No"/>
    <s v="No"/>
    <x v="1"/>
    <x v="1"/>
    <x v="0"/>
    <x v="1"/>
    <x v="0"/>
    <x v="220"/>
    <x v="0"/>
    <n v="97.1"/>
    <x v="1"/>
  </r>
  <r>
    <s v="3858-Vobet"/>
    <x v="1"/>
    <x v="0"/>
    <x v="1"/>
    <x v="0"/>
    <x v="57"/>
    <x v="1"/>
    <x v="2"/>
    <x v="1"/>
    <s v="No"/>
    <s v="No"/>
    <s v="No"/>
    <s v="No"/>
    <x v="0"/>
    <x v="0"/>
    <x v="0"/>
    <x v="0"/>
    <x v="0"/>
    <x v="339"/>
    <x v="1"/>
    <n v="1710.45"/>
    <x v="1"/>
  </r>
  <r>
    <s v="7020-Ozkxz"/>
    <x v="0"/>
    <x v="1"/>
    <x v="1"/>
    <x v="0"/>
    <x v="34"/>
    <x v="1"/>
    <x v="1"/>
    <x v="1"/>
    <s v="No"/>
    <s v="No"/>
    <s v="Yes"/>
    <s v="No"/>
    <x v="0"/>
    <x v="0"/>
    <x v="0"/>
    <x v="1"/>
    <x v="3"/>
    <x v="528"/>
    <x v="1"/>
    <n v="637.4"/>
    <x v="0"/>
  </r>
  <r>
    <s v="3977-Qcrsl"/>
    <x v="0"/>
    <x v="0"/>
    <x v="1"/>
    <x v="0"/>
    <x v="24"/>
    <x v="1"/>
    <x v="1"/>
    <x v="2"/>
    <s v="No Internet Service"/>
    <s v="No Internet Service"/>
    <s v="No Internet Service"/>
    <s v="No Internet Service"/>
    <x v="2"/>
    <x v="2"/>
    <x v="0"/>
    <x v="1"/>
    <x v="1"/>
    <x v="22"/>
    <x v="0"/>
    <n v="117.95"/>
    <x v="0"/>
  </r>
  <r>
    <s v="0017-Dinoc"/>
    <x v="1"/>
    <x v="0"/>
    <x v="1"/>
    <x v="0"/>
    <x v="68"/>
    <x v="0"/>
    <x v="0"/>
    <x v="0"/>
    <s v="Yes"/>
    <s v="No"/>
    <s v="No"/>
    <s v="Yes"/>
    <x v="1"/>
    <x v="0"/>
    <x v="2"/>
    <x v="1"/>
    <x v="3"/>
    <x v="1003"/>
    <x v="0"/>
    <n v="2460.5500000000002"/>
    <x v="0"/>
  </r>
  <r>
    <s v="1447-Pjgga"/>
    <x v="0"/>
    <x v="0"/>
    <x v="1"/>
    <x v="0"/>
    <x v="58"/>
    <x v="1"/>
    <x v="1"/>
    <x v="1"/>
    <s v="No"/>
    <s v="No"/>
    <s v="Yes"/>
    <s v="No"/>
    <x v="1"/>
    <x v="1"/>
    <x v="2"/>
    <x v="0"/>
    <x v="0"/>
    <x v="765"/>
    <x v="2"/>
    <n v="5464.65"/>
    <x v="1"/>
  </r>
  <r>
    <s v="8565-Clbzw"/>
    <x v="1"/>
    <x v="0"/>
    <x v="1"/>
    <x v="0"/>
    <x v="65"/>
    <x v="1"/>
    <x v="2"/>
    <x v="1"/>
    <s v="No"/>
    <s v="No"/>
    <s v="Yes"/>
    <s v="No"/>
    <x v="1"/>
    <x v="0"/>
    <x v="0"/>
    <x v="0"/>
    <x v="1"/>
    <x v="107"/>
    <x v="2"/>
    <n v="2165.0500000000002"/>
    <x v="1"/>
  </r>
  <r>
    <s v="9139-Wqqdy"/>
    <x v="0"/>
    <x v="0"/>
    <x v="0"/>
    <x v="1"/>
    <x v="12"/>
    <x v="1"/>
    <x v="2"/>
    <x v="1"/>
    <s v="No"/>
    <s v="Yes"/>
    <s v="No"/>
    <s v="No"/>
    <x v="1"/>
    <x v="1"/>
    <x v="1"/>
    <x v="1"/>
    <x v="1"/>
    <x v="699"/>
    <x v="2"/>
    <n v="4941.8"/>
    <x v="1"/>
  </r>
  <r>
    <s v="0224-Hjapt"/>
    <x v="1"/>
    <x v="0"/>
    <x v="1"/>
    <x v="0"/>
    <x v="24"/>
    <x v="1"/>
    <x v="2"/>
    <x v="0"/>
    <s v="No"/>
    <s v="No"/>
    <s v="No"/>
    <s v="No"/>
    <x v="0"/>
    <x v="0"/>
    <x v="0"/>
    <x v="1"/>
    <x v="0"/>
    <x v="1004"/>
    <x v="0"/>
    <n v="223.15"/>
    <x v="1"/>
  </r>
  <r>
    <s v="8086-Ovpwv"/>
    <x v="1"/>
    <x v="0"/>
    <x v="1"/>
    <x v="0"/>
    <x v="2"/>
    <x v="1"/>
    <x v="1"/>
    <x v="1"/>
    <s v="No"/>
    <s v="No"/>
    <s v="No"/>
    <s v="No"/>
    <x v="0"/>
    <x v="1"/>
    <x v="0"/>
    <x v="0"/>
    <x v="0"/>
    <x v="1005"/>
    <x v="1"/>
    <n v="181.1"/>
    <x v="1"/>
  </r>
  <r>
    <s v="9430-Frqoc"/>
    <x v="0"/>
    <x v="0"/>
    <x v="1"/>
    <x v="1"/>
    <x v="54"/>
    <x v="1"/>
    <x v="2"/>
    <x v="1"/>
    <s v="No"/>
    <s v="No"/>
    <s v="Yes"/>
    <s v="Yes"/>
    <x v="0"/>
    <x v="0"/>
    <x v="0"/>
    <x v="0"/>
    <x v="1"/>
    <x v="897"/>
    <x v="2"/>
    <n v="341.45"/>
    <x v="1"/>
  </r>
  <r>
    <s v="7639-Oplng"/>
    <x v="1"/>
    <x v="0"/>
    <x v="0"/>
    <x v="1"/>
    <x v="27"/>
    <x v="1"/>
    <x v="2"/>
    <x v="0"/>
    <s v="Yes"/>
    <s v="Yes"/>
    <s v="Yes"/>
    <s v="Yes"/>
    <x v="1"/>
    <x v="0"/>
    <x v="2"/>
    <x v="0"/>
    <x v="2"/>
    <x v="161"/>
    <x v="1"/>
    <n v="5731.85"/>
    <x v="0"/>
  </r>
  <r>
    <s v="3074-Gqwyx"/>
    <x v="1"/>
    <x v="0"/>
    <x v="1"/>
    <x v="0"/>
    <x v="24"/>
    <x v="1"/>
    <x v="2"/>
    <x v="1"/>
    <s v="No"/>
    <s v="No"/>
    <s v="No"/>
    <s v="No"/>
    <x v="0"/>
    <x v="0"/>
    <x v="0"/>
    <x v="0"/>
    <x v="2"/>
    <x v="304"/>
    <x v="1"/>
    <n v="357.75"/>
    <x v="1"/>
  </r>
  <r>
    <s v="1492-Qgclu"/>
    <x v="1"/>
    <x v="0"/>
    <x v="0"/>
    <x v="1"/>
    <x v="62"/>
    <x v="1"/>
    <x v="2"/>
    <x v="0"/>
    <s v="Yes"/>
    <s v="No"/>
    <s v="Yes"/>
    <s v="Yes"/>
    <x v="1"/>
    <x v="1"/>
    <x v="0"/>
    <x v="1"/>
    <x v="0"/>
    <x v="449"/>
    <x v="2"/>
    <n v="4616.1000000000004"/>
    <x v="0"/>
  </r>
  <r>
    <s v="6845-Rgtys"/>
    <x v="0"/>
    <x v="0"/>
    <x v="0"/>
    <x v="0"/>
    <x v="20"/>
    <x v="1"/>
    <x v="2"/>
    <x v="1"/>
    <s v="Yes"/>
    <s v="Yes"/>
    <s v="Yes"/>
    <s v="No"/>
    <x v="1"/>
    <x v="0"/>
    <x v="0"/>
    <x v="0"/>
    <x v="0"/>
    <x v="839"/>
    <x v="2"/>
    <n v="4533.7"/>
    <x v="1"/>
  </r>
  <r>
    <s v="7328-Owmom"/>
    <x v="0"/>
    <x v="0"/>
    <x v="1"/>
    <x v="1"/>
    <x v="36"/>
    <x v="1"/>
    <x v="1"/>
    <x v="2"/>
    <s v="No Internet Service"/>
    <s v="No Internet Service"/>
    <s v="No Internet Service"/>
    <s v="No Internet Service"/>
    <x v="2"/>
    <x v="2"/>
    <x v="1"/>
    <x v="1"/>
    <x v="3"/>
    <x v="451"/>
    <x v="0"/>
    <n v="589.25"/>
    <x v="0"/>
  </r>
  <r>
    <s v="4418-Lzmsv"/>
    <x v="1"/>
    <x v="0"/>
    <x v="0"/>
    <x v="1"/>
    <x v="9"/>
    <x v="1"/>
    <x v="1"/>
    <x v="0"/>
    <s v="No"/>
    <s v="Yes"/>
    <s v="Yes"/>
    <s v="Yes"/>
    <x v="0"/>
    <x v="0"/>
    <x v="0"/>
    <x v="1"/>
    <x v="2"/>
    <x v="1006"/>
    <x v="1"/>
    <n v="750.1"/>
    <x v="0"/>
  </r>
  <r>
    <s v="5155-Azqpb"/>
    <x v="0"/>
    <x v="0"/>
    <x v="0"/>
    <x v="1"/>
    <x v="7"/>
    <x v="1"/>
    <x v="2"/>
    <x v="0"/>
    <s v="No"/>
    <s v="No"/>
    <s v="No"/>
    <s v="No"/>
    <x v="0"/>
    <x v="0"/>
    <x v="0"/>
    <x v="1"/>
    <x v="1"/>
    <x v="503"/>
    <x v="0"/>
    <n v="1410.25"/>
    <x v="0"/>
  </r>
  <r>
    <s v="8861-Hggkb"/>
    <x v="0"/>
    <x v="0"/>
    <x v="1"/>
    <x v="0"/>
    <x v="6"/>
    <x v="1"/>
    <x v="2"/>
    <x v="1"/>
    <s v="No"/>
    <s v="No"/>
    <s v="No"/>
    <s v="No"/>
    <x v="0"/>
    <x v="1"/>
    <x v="0"/>
    <x v="1"/>
    <x v="0"/>
    <x v="631"/>
    <x v="2"/>
    <n v="830.85"/>
    <x v="1"/>
  </r>
  <r>
    <s v="1087-Gruyi"/>
    <x v="1"/>
    <x v="0"/>
    <x v="0"/>
    <x v="0"/>
    <x v="46"/>
    <x v="1"/>
    <x v="1"/>
    <x v="2"/>
    <s v="No Internet Service"/>
    <s v="No Internet Service"/>
    <s v="No Internet Service"/>
    <s v="No Internet Service"/>
    <x v="2"/>
    <x v="2"/>
    <x v="2"/>
    <x v="1"/>
    <x v="2"/>
    <x v="66"/>
    <x v="0"/>
    <n v="743.5"/>
    <x v="0"/>
  </r>
  <r>
    <s v="7065-Yunry"/>
    <x v="0"/>
    <x v="0"/>
    <x v="1"/>
    <x v="0"/>
    <x v="0"/>
    <x v="1"/>
    <x v="1"/>
    <x v="0"/>
    <s v="No"/>
    <s v="No"/>
    <s v="No"/>
    <s v="No"/>
    <x v="0"/>
    <x v="0"/>
    <x v="0"/>
    <x v="0"/>
    <x v="1"/>
    <x v="150"/>
    <x v="0"/>
    <n v="45.3"/>
    <x v="1"/>
  </r>
  <r>
    <s v="7694-Vlbwq"/>
    <x v="1"/>
    <x v="0"/>
    <x v="0"/>
    <x v="0"/>
    <x v="56"/>
    <x v="1"/>
    <x v="2"/>
    <x v="1"/>
    <s v="No"/>
    <s v="Yes"/>
    <s v="Yes"/>
    <s v="No"/>
    <x v="1"/>
    <x v="1"/>
    <x v="1"/>
    <x v="1"/>
    <x v="0"/>
    <x v="636"/>
    <x v="2"/>
    <n v="7040.85"/>
    <x v="1"/>
  </r>
  <r>
    <s v="2546-Kzaat"/>
    <x v="1"/>
    <x v="0"/>
    <x v="0"/>
    <x v="0"/>
    <x v="15"/>
    <x v="1"/>
    <x v="1"/>
    <x v="0"/>
    <s v="Yes"/>
    <s v="Yes"/>
    <s v="No"/>
    <s v="No"/>
    <x v="1"/>
    <x v="1"/>
    <x v="1"/>
    <x v="0"/>
    <x v="1"/>
    <x v="626"/>
    <x v="1"/>
    <n v="3865.45"/>
    <x v="0"/>
  </r>
  <r>
    <s v="0181-Ritdd"/>
    <x v="1"/>
    <x v="0"/>
    <x v="0"/>
    <x v="1"/>
    <x v="8"/>
    <x v="1"/>
    <x v="1"/>
    <x v="1"/>
    <s v="Yes"/>
    <s v="Yes"/>
    <s v="Yes"/>
    <s v="Yes"/>
    <x v="1"/>
    <x v="1"/>
    <x v="2"/>
    <x v="1"/>
    <x v="1"/>
    <x v="137"/>
    <x v="2"/>
    <n v="6825.65"/>
    <x v="0"/>
  </r>
  <r>
    <s v="5989-Pgkjb"/>
    <x v="0"/>
    <x v="0"/>
    <x v="1"/>
    <x v="0"/>
    <x v="10"/>
    <x v="1"/>
    <x v="1"/>
    <x v="1"/>
    <s v="No"/>
    <s v="Yes"/>
    <s v="No"/>
    <s v="No"/>
    <x v="0"/>
    <x v="1"/>
    <x v="0"/>
    <x v="0"/>
    <x v="0"/>
    <x v="1007"/>
    <x v="2"/>
    <n v="1340.1"/>
    <x v="0"/>
  </r>
  <r>
    <s v="4795-Ktrth"/>
    <x v="0"/>
    <x v="1"/>
    <x v="0"/>
    <x v="0"/>
    <x v="24"/>
    <x v="1"/>
    <x v="2"/>
    <x v="1"/>
    <s v="No"/>
    <s v="Yes"/>
    <s v="No"/>
    <s v="No"/>
    <x v="0"/>
    <x v="0"/>
    <x v="0"/>
    <x v="0"/>
    <x v="0"/>
    <x v="464"/>
    <x v="1"/>
    <n v="371.65"/>
    <x v="1"/>
  </r>
  <r>
    <s v="8272-Onjlv"/>
    <x v="1"/>
    <x v="0"/>
    <x v="1"/>
    <x v="0"/>
    <x v="18"/>
    <x v="1"/>
    <x v="1"/>
    <x v="1"/>
    <s v="No"/>
    <s v="No"/>
    <s v="Yes"/>
    <s v="No"/>
    <x v="1"/>
    <x v="1"/>
    <x v="1"/>
    <x v="1"/>
    <x v="0"/>
    <x v="1008"/>
    <x v="2"/>
    <n v="1184"/>
    <x v="0"/>
  </r>
  <r>
    <s v="1488-Pbljn"/>
    <x v="0"/>
    <x v="0"/>
    <x v="0"/>
    <x v="1"/>
    <x v="21"/>
    <x v="1"/>
    <x v="2"/>
    <x v="1"/>
    <s v="Yes"/>
    <s v="Yes"/>
    <s v="Yes"/>
    <s v="Yes"/>
    <x v="1"/>
    <x v="1"/>
    <x v="2"/>
    <x v="0"/>
    <x v="2"/>
    <x v="1009"/>
    <x v="2"/>
    <n v="8477.7000000000007"/>
    <x v="0"/>
  </r>
  <r>
    <s v="0308-Giqjt"/>
    <x v="1"/>
    <x v="1"/>
    <x v="1"/>
    <x v="0"/>
    <x v="16"/>
    <x v="1"/>
    <x v="2"/>
    <x v="1"/>
    <s v="No"/>
    <s v="Yes"/>
    <s v="No"/>
    <s v="Yes"/>
    <x v="1"/>
    <x v="1"/>
    <x v="1"/>
    <x v="1"/>
    <x v="2"/>
    <x v="1010"/>
    <x v="2"/>
    <n v="7382.85"/>
    <x v="0"/>
  </r>
  <r>
    <s v="3778-Foaqw"/>
    <x v="0"/>
    <x v="0"/>
    <x v="0"/>
    <x v="0"/>
    <x v="65"/>
    <x v="1"/>
    <x v="1"/>
    <x v="2"/>
    <s v="No Internet Service"/>
    <s v="No Internet Service"/>
    <s v="No Internet Service"/>
    <s v="No Internet Service"/>
    <x v="2"/>
    <x v="2"/>
    <x v="1"/>
    <x v="1"/>
    <x v="1"/>
    <x v="22"/>
    <x v="0"/>
    <n v="456.85"/>
    <x v="0"/>
  </r>
  <r>
    <s v="4452-Rohmo"/>
    <x v="0"/>
    <x v="0"/>
    <x v="1"/>
    <x v="0"/>
    <x v="30"/>
    <x v="1"/>
    <x v="1"/>
    <x v="2"/>
    <s v="No Internet Service"/>
    <s v="No Internet Service"/>
    <s v="No Internet Service"/>
    <s v="No Internet Service"/>
    <x v="2"/>
    <x v="2"/>
    <x v="2"/>
    <x v="1"/>
    <x v="1"/>
    <x v="127"/>
    <x v="0"/>
    <n v="331.6"/>
    <x v="0"/>
  </r>
  <r>
    <s v="6481-Ogdoo"/>
    <x v="1"/>
    <x v="0"/>
    <x v="0"/>
    <x v="0"/>
    <x v="56"/>
    <x v="1"/>
    <x v="1"/>
    <x v="1"/>
    <s v="Yes"/>
    <s v="Yes"/>
    <s v="No"/>
    <s v="No"/>
    <x v="0"/>
    <x v="1"/>
    <x v="1"/>
    <x v="0"/>
    <x v="3"/>
    <x v="685"/>
    <x v="2"/>
    <n v="6056.15"/>
    <x v="1"/>
  </r>
  <r>
    <s v="3090-Letty"/>
    <x v="1"/>
    <x v="0"/>
    <x v="1"/>
    <x v="1"/>
    <x v="2"/>
    <x v="1"/>
    <x v="2"/>
    <x v="0"/>
    <s v="Yes"/>
    <s v="Yes"/>
    <s v="No"/>
    <s v="No"/>
    <x v="0"/>
    <x v="0"/>
    <x v="0"/>
    <x v="1"/>
    <x v="2"/>
    <x v="797"/>
    <x v="1"/>
    <n v="134.6"/>
    <x v="0"/>
  </r>
  <r>
    <s v="5349-Azpew"/>
    <x v="0"/>
    <x v="0"/>
    <x v="0"/>
    <x v="1"/>
    <x v="24"/>
    <x v="0"/>
    <x v="0"/>
    <x v="0"/>
    <s v="No"/>
    <s v="No"/>
    <s v="No"/>
    <s v="No"/>
    <x v="0"/>
    <x v="0"/>
    <x v="0"/>
    <x v="1"/>
    <x v="1"/>
    <x v="364"/>
    <x v="0"/>
    <n v="125.5"/>
    <x v="0"/>
  </r>
  <r>
    <s v="3753-Tsemp"/>
    <x v="0"/>
    <x v="0"/>
    <x v="0"/>
    <x v="0"/>
    <x v="30"/>
    <x v="1"/>
    <x v="1"/>
    <x v="1"/>
    <s v="No"/>
    <s v="No"/>
    <s v="No"/>
    <s v="No"/>
    <x v="1"/>
    <x v="1"/>
    <x v="0"/>
    <x v="1"/>
    <x v="0"/>
    <x v="284"/>
    <x v="2"/>
    <n v="1390.6"/>
    <x v="1"/>
  </r>
  <r>
    <s v="8305-Vhzbz"/>
    <x v="1"/>
    <x v="0"/>
    <x v="1"/>
    <x v="0"/>
    <x v="0"/>
    <x v="1"/>
    <x v="1"/>
    <x v="2"/>
    <s v="No Internet Service"/>
    <s v="No Internet Service"/>
    <s v="No Internet Service"/>
    <s v="No Internet Service"/>
    <x v="2"/>
    <x v="2"/>
    <x v="0"/>
    <x v="0"/>
    <x v="1"/>
    <x v="33"/>
    <x v="0"/>
    <n v="20.2"/>
    <x v="1"/>
  </r>
  <r>
    <s v="9720-Jjjor"/>
    <x v="1"/>
    <x v="0"/>
    <x v="0"/>
    <x v="1"/>
    <x v="52"/>
    <x v="1"/>
    <x v="1"/>
    <x v="0"/>
    <s v="Yes"/>
    <s v="Yes"/>
    <s v="Yes"/>
    <s v="No"/>
    <x v="0"/>
    <x v="0"/>
    <x v="1"/>
    <x v="0"/>
    <x v="2"/>
    <x v="255"/>
    <x v="1"/>
    <n v="2511.3000000000002"/>
    <x v="0"/>
  </r>
  <r>
    <s v="8100-Hzzlj"/>
    <x v="0"/>
    <x v="0"/>
    <x v="1"/>
    <x v="1"/>
    <x v="29"/>
    <x v="1"/>
    <x v="1"/>
    <x v="0"/>
    <s v="Yes"/>
    <s v="Yes"/>
    <s v="No"/>
    <s v="No"/>
    <x v="0"/>
    <x v="1"/>
    <x v="0"/>
    <x v="0"/>
    <x v="0"/>
    <x v="576"/>
    <x v="1"/>
    <n v="2737.05"/>
    <x v="0"/>
  </r>
  <r>
    <s v="8775-Erlnb"/>
    <x v="1"/>
    <x v="1"/>
    <x v="0"/>
    <x v="0"/>
    <x v="0"/>
    <x v="1"/>
    <x v="2"/>
    <x v="1"/>
    <s v="No"/>
    <s v="No"/>
    <s v="No"/>
    <s v="No"/>
    <x v="0"/>
    <x v="0"/>
    <x v="0"/>
    <x v="1"/>
    <x v="0"/>
    <x v="697"/>
    <x v="1"/>
    <n v="74.3"/>
    <x v="0"/>
  </r>
  <r>
    <s v="8309-Ieyjd"/>
    <x v="0"/>
    <x v="1"/>
    <x v="1"/>
    <x v="0"/>
    <x v="0"/>
    <x v="1"/>
    <x v="1"/>
    <x v="1"/>
    <s v="No"/>
    <s v="No"/>
    <s v="No"/>
    <s v="No"/>
    <x v="0"/>
    <x v="0"/>
    <x v="0"/>
    <x v="0"/>
    <x v="1"/>
    <x v="232"/>
    <x v="1"/>
    <n v="70.599999999999994"/>
    <x v="0"/>
  </r>
  <r>
    <s v="9172-Jitsm"/>
    <x v="0"/>
    <x v="0"/>
    <x v="0"/>
    <x v="1"/>
    <x v="70"/>
    <x v="1"/>
    <x v="1"/>
    <x v="1"/>
    <s v="No"/>
    <s v="No"/>
    <s v="No"/>
    <s v="No"/>
    <x v="1"/>
    <x v="1"/>
    <x v="0"/>
    <x v="0"/>
    <x v="0"/>
    <x v="902"/>
    <x v="2"/>
    <n v="2361.8000000000002"/>
    <x v="1"/>
  </r>
  <r>
    <s v="6298-Qdfnh"/>
    <x v="1"/>
    <x v="0"/>
    <x v="1"/>
    <x v="0"/>
    <x v="5"/>
    <x v="1"/>
    <x v="2"/>
    <x v="1"/>
    <s v="No"/>
    <s v="Yes"/>
    <s v="No"/>
    <s v="No"/>
    <x v="0"/>
    <x v="0"/>
    <x v="0"/>
    <x v="0"/>
    <x v="0"/>
    <x v="75"/>
    <x v="1"/>
    <n v="1730.35"/>
    <x v="1"/>
  </r>
  <r>
    <s v="7398-Hpyzq"/>
    <x v="1"/>
    <x v="0"/>
    <x v="0"/>
    <x v="0"/>
    <x v="16"/>
    <x v="1"/>
    <x v="2"/>
    <x v="0"/>
    <s v="Yes"/>
    <s v="Yes"/>
    <s v="Yes"/>
    <s v="Yes"/>
    <x v="1"/>
    <x v="1"/>
    <x v="2"/>
    <x v="1"/>
    <x v="2"/>
    <x v="646"/>
    <x v="2"/>
    <n v="6404"/>
    <x v="0"/>
  </r>
  <r>
    <s v="3546-Gheae"/>
    <x v="1"/>
    <x v="0"/>
    <x v="1"/>
    <x v="0"/>
    <x v="40"/>
    <x v="1"/>
    <x v="1"/>
    <x v="2"/>
    <s v="No Internet Service"/>
    <s v="No Internet Service"/>
    <s v="No Internet Service"/>
    <s v="No Internet Service"/>
    <x v="2"/>
    <x v="2"/>
    <x v="2"/>
    <x v="1"/>
    <x v="1"/>
    <x v="93"/>
    <x v="0"/>
    <n v="165.35"/>
    <x v="0"/>
  </r>
  <r>
    <s v="7361-Ypxfs"/>
    <x v="0"/>
    <x v="1"/>
    <x v="1"/>
    <x v="0"/>
    <x v="7"/>
    <x v="1"/>
    <x v="2"/>
    <x v="0"/>
    <s v="No"/>
    <s v="Yes"/>
    <s v="Yes"/>
    <s v="Yes"/>
    <x v="0"/>
    <x v="0"/>
    <x v="0"/>
    <x v="1"/>
    <x v="2"/>
    <x v="952"/>
    <x v="1"/>
    <n v="1867.6"/>
    <x v="0"/>
  </r>
  <r>
    <s v="6557-Bzxlq"/>
    <x v="1"/>
    <x v="1"/>
    <x v="1"/>
    <x v="0"/>
    <x v="10"/>
    <x v="1"/>
    <x v="1"/>
    <x v="1"/>
    <s v="No"/>
    <s v="No"/>
    <s v="No"/>
    <s v="No"/>
    <x v="0"/>
    <x v="0"/>
    <x v="0"/>
    <x v="1"/>
    <x v="0"/>
    <x v="482"/>
    <x v="1"/>
    <n v="1043.3"/>
    <x v="0"/>
  </r>
  <r>
    <s v="2550-Qhzgp"/>
    <x v="1"/>
    <x v="0"/>
    <x v="1"/>
    <x v="0"/>
    <x v="40"/>
    <x v="1"/>
    <x v="1"/>
    <x v="2"/>
    <s v="No Internet Service"/>
    <s v="No Internet Service"/>
    <s v="No Internet Service"/>
    <s v="No Internet Service"/>
    <x v="2"/>
    <x v="2"/>
    <x v="1"/>
    <x v="1"/>
    <x v="1"/>
    <x v="488"/>
    <x v="0"/>
    <n v="128.6"/>
    <x v="0"/>
  </r>
  <r>
    <s v="7519-Jtwqh"/>
    <x v="0"/>
    <x v="0"/>
    <x v="1"/>
    <x v="0"/>
    <x v="14"/>
    <x v="1"/>
    <x v="2"/>
    <x v="1"/>
    <s v="No"/>
    <s v="Yes"/>
    <s v="Yes"/>
    <s v="Yes"/>
    <x v="1"/>
    <x v="1"/>
    <x v="2"/>
    <x v="0"/>
    <x v="2"/>
    <x v="70"/>
    <x v="2"/>
    <n v="7455.45"/>
    <x v="0"/>
  </r>
  <r>
    <s v="2538-Oimxf"/>
    <x v="0"/>
    <x v="0"/>
    <x v="1"/>
    <x v="1"/>
    <x v="0"/>
    <x v="0"/>
    <x v="0"/>
    <x v="0"/>
    <s v="No"/>
    <s v="No"/>
    <s v="No"/>
    <s v="No"/>
    <x v="0"/>
    <x v="0"/>
    <x v="0"/>
    <x v="1"/>
    <x v="1"/>
    <x v="156"/>
    <x v="0"/>
    <n v="24.7"/>
    <x v="0"/>
  </r>
  <r>
    <s v="8543-Msdmf"/>
    <x v="1"/>
    <x v="0"/>
    <x v="1"/>
    <x v="0"/>
    <x v="35"/>
    <x v="1"/>
    <x v="1"/>
    <x v="0"/>
    <s v="Yes"/>
    <s v="No"/>
    <s v="Yes"/>
    <s v="No"/>
    <x v="1"/>
    <x v="1"/>
    <x v="0"/>
    <x v="0"/>
    <x v="0"/>
    <x v="1011"/>
    <x v="1"/>
    <n v="206.15"/>
    <x v="0"/>
  </r>
  <r>
    <s v="9961-Jbnmk"/>
    <x v="1"/>
    <x v="1"/>
    <x v="1"/>
    <x v="0"/>
    <x v="17"/>
    <x v="1"/>
    <x v="1"/>
    <x v="1"/>
    <s v="No"/>
    <s v="No"/>
    <s v="Yes"/>
    <s v="No"/>
    <x v="1"/>
    <x v="1"/>
    <x v="0"/>
    <x v="0"/>
    <x v="2"/>
    <x v="1012"/>
    <x v="2"/>
    <n v="2030.3"/>
    <x v="1"/>
  </r>
  <r>
    <s v="1170-Sasml"/>
    <x v="0"/>
    <x v="0"/>
    <x v="0"/>
    <x v="0"/>
    <x v="14"/>
    <x v="1"/>
    <x v="2"/>
    <x v="1"/>
    <s v="No"/>
    <s v="Yes"/>
    <s v="Yes"/>
    <s v="No"/>
    <x v="0"/>
    <x v="0"/>
    <x v="0"/>
    <x v="0"/>
    <x v="2"/>
    <x v="233"/>
    <x v="2"/>
    <n v="5869.4"/>
    <x v="0"/>
  </r>
  <r>
    <s v="4872-Jcvca"/>
    <x v="0"/>
    <x v="0"/>
    <x v="0"/>
    <x v="0"/>
    <x v="16"/>
    <x v="0"/>
    <x v="0"/>
    <x v="0"/>
    <s v="Yes"/>
    <s v="Yes"/>
    <s v="Yes"/>
    <s v="Yes"/>
    <x v="0"/>
    <x v="0"/>
    <x v="2"/>
    <x v="0"/>
    <x v="2"/>
    <x v="1013"/>
    <x v="0"/>
    <n v="3377.8"/>
    <x v="0"/>
  </r>
  <r>
    <s v="5346-Bzchp"/>
    <x v="0"/>
    <x v="0"/>
    <x v="0"/>
    <x v="1"/>
    <x v="14"/>
    <x v="1"/>
    <x v="1"/>
    <x v="2"/>
    <s v="No Internet Service"/>
    <s v="No Internet Service"/>
    <s v="No Internet Service"/>
    <s v="No Internet Service"/>
    <x v="2"/>
    <x v="2"/>
    <x v="2"/>
    <x v="1"/>
    <x v="1"/>
    <x v="101"/>
    <x v="0"/>
    <n v="1346.2"/>
    <x v="0"/>
  </r>
  <r>
    <s v="2038-Llmlm"/>
    <x v="0"/>
    <x v="0"/>
    <x v="1"/>
    <x v="0"/>
    <x v="43"/>
    <x v="1"/>
    <x v="2"/>
    <x v="1"/>
    <s v="No"/>
    <s v="No"/>
    <s v="Yes"/>
    <s v="Yes"/>
    <x v="1"/>
    <x v="1"/>
    <x v="0"/>
    <x v="0"/>
    <x v="0"/>
    <x v="612"/>
    <x v="2"/>
    <n v="4946.05"/>
    <x v="0"/>
  </r>
  <r>
    <s v="6173-Itpwd"/>
    <x v="1"/>
    <x v="0"/>
    <x v="0"/>
    <x v="0"/>
    <x v="20"/>
    <x v="1"/>
    <x v="2"/>
    <x v="1"/>
    <s v="No"/>
    <s v="Yes"/>
    <s v="Yes"/>
    <s v="No"/>
    <x v="0"/>
    <x v="0"/>
    <x v="0"/>
    <x v="0"/>
    <x v="2"/>
    <x v="1014"/>
    <x v="1"/>
    <n v="4065"/>
    <x v="1"/>
  </r>
  <r>
    <s v="9734-Uyxqi"/>
    <x v="0"/>
    <x v="0"/>
    <x v="1"/>
    <x v="0"/>
    <x v="2"/>
    <x v="1"/>
    <x v="2"/>
    <x v="0"/>
    <s v="No"/>
    <s v="No"/>
    <s v="No"/>
    <s v="No"/>
    <x v="0"/>
    <x v="0"/>
    <x v="0"/>
    <x v="0"/>
    <x v="0"/>
    <x v="744"/>
    <x v="0"/>
    <n v="106.55"/>
    <x v="1"/>
  </r>
  <r>
    <s v="1216-Bgtsp"/>
    <x v="1"/>
    <x v="0"/>
    <x v="1"/>
    <x v="0"/>
    <x v="3"/>
    <x v="1"/>
    <x v="2"/>
    <x v="1"/>
    <s v="Yes"/>
    <s v="No"/>
    <s v="Yes"/>
    <s v="Yes"/>
    <x v="1"/>
    <x v="1"/>
    <x v="0"/>
    <x v="0"/>
    <x v="3"/>
    <x v="54"/>
    <x v="2"/>
    <n v="4964.7"/>
    <x v="0"/>
  </r>
  <r>
    <s v="4138-Naxed"/>
    <x v="1"/>
    <x v="0"/>
    <x v="1"/>
    <x v="0"/>
    <x v="69"/>
    <x v="1"/>
    <x v="2"/>
    <x v="1"/>
    <s v="No"/>
    <s v="Yes"/>
    <s v="No"/>
    <s v="No"/>
    <x v="0"/>
    <x v="0"/>
    <x v="0"/>
    <x v="1"/>
    <x v="2"/>
    <x v="464"/>
    <x v="1"/>
    <n v="4085.75"/>
    <x v="0"/>
  </r>
  <r>
    <s v="2189-Uxtky"/>
    <x v="0"/>
    <x v="0"/>
    <x v="0"/>
    <x v="0"/>
    <x v="5"/>
    <x v="1"/>
    <x v="2"/>
    <x v="0"/>
    <s v="Yes"/>
    <s v="No"/>
    <s v="No"/>
    <s v="Yes"/>
    <x v="1"/>
    <x v="1"/>
    <x v="0"/>
    <x v="0"/>
    <x v="0"/>
    <x v="64"/>
    <x v="1"/>
    <n v="1742.75"/>
    <x v="1"/>
  </r>
  <r>
    <s v="0744-Bikkf"/>
    <x v="1"/>
    <x v="0"/>
    <x v="1"/>
    <x v="0"/>
    <x v="21"/>
    <x v="1"/>
    <x v="2"/>
    <x v="0"/>
    <s v="Yes"/>
    <s v="Yes"/>
    <s v="Yes"/>
    <s v="Yes"/>
    <x v="1"/>
    <x v="1"/>
    <x v="2"/>
    <x v="1"/>
    <x v="2"/>
    <x v="463"/>
    <x v="2"/>
    <n v="6224.8"/>
    <x v="0"/>
  </r>
  <r>
    <s v="7483-Iqwib"/>
    <x v="1"/>
    <x v="0"/>
    <x v="0"/>
    <x v="1"/>
    <x v="50"/>
    <x v="1"/>
    <x v="2"/>
    <x v="1"/>
    <s v="No"/>
    <s v="Yes"/>
    <s v="Yes"/>
    <s v="No"/>
    <x v="1"/>
    <x v="0"/>
    <x v="0"/>
    <x v="0"/>
    <x v="0"/>
    <x v="1015"/>
    <x v="2"/>
    <n v="3415.25"/>
    <x v="0"/>
  </r>
  <r>
    <s v="5248-Kwlar"/>
    <x v="1"/>
    <x v="0"/>
    <x v="0"/>
    <x v="1"/>
    <x v="16"/>
    <x v="1"/>
    <x v="2"/>
    <x v="0"/>
    <s v="Yes"/>
    <s v="Yes"/>
    <s v="Yes"/>
    <s v="Yes"/>
    <x v="1"/>
    <x v="1"/>
    <x v="2"/>
    <x v="1"/>
    <x v="0"/>
    <x v="459"/>
    <x v="2"/>
    <n v="6325.25"/>
    <x v="0"/>
  </r>
  <r>
    <s v="4958-Gzwiy"/>
    <x v="1"/>
    <x v="0"/>
    <x v="0"/>
    <x v="1"/>
    <x v="40"/>
    <x v="1"/>
    <x v="1"/>
    <x v="0"/>
    <s v="No"/>
    <s v="No"/>
    <s v="Yes"/>
    <s v="No"/>
    <x v="0"/>
    <x v="0"/>
    <x v="0"/>
    <x v="1"/>
    <x v="0"/>
    <x v="931"/>
    <x v="0"/>
    <n v="340.25"/>
    <x v="1"/>
  </r>
  <r>
    <s v="7996-Mhxlw"/>
    <x v="0"/>
    <x v="0"/>
    <x v="1"/>
    <x v="0"/>
    <x v="33"/>
    <x v="1"/>
    <x v="2"/>
    <x v="2"/>
    <s v="No Internet Service"/>
    <s v="No Internet Service"/>
    <s v="No Internet Service"/>
    <s v="No Internet Service"/>
    <x v="2"/>
    <x v="2"/>
    <x v="2"/>
    <x v="0"/>
    <x v="3"/>
    <x v="203"/>
    <x v="0"/>
    <n v="1683.6"/>
    <x v="0"/>
  </r>
  <r>
    <s v="7833-Pkihd"/>
    <x v="1"/>
    <x v="0"/>
    <x v="0"/>
    <x v="1"/>
    <x v="69"/>
    <x v="1"/>
    <x v="1"/>
    <x v="0"/>
    <s v="Yes"/>
    <s v="No"/>
    <s v="No"/>
    <s v="Yes"/>
    <x v="1"/>
    <x v="1"/>
    <x v="1"/>
    <x v="0"/>
    <x v="2"/>
    <x v="1016"/>
    <x v="1"/>
    <n v="3966.3"/>
    <x v="0"/>
  </r>
  <r>
    <s v="7061-Ovmim"/>
    <x v="0"/>
    <x v="0"/>
    <x v="0"/>
    <x v="1"/>
    <x v="19"/>
    <x v="1"/>
    <x v="1"/>
    <x v="2"/>
    <s v="No Internet Service"/>
    <s v="No Internet Service"/>
    <s v="No Internet Service"/>
    <s v="No Internet Service"/>
    <x v="2"/>
    <x v="2"/>
    <x v="1"/>
    <x v="1"/>
    <x v="2"/>
    <x v="425"/>
    <x v="0"/>
    <n v="608.5"/>
    <x v="0"/>
  </r>
  <r>
    <s v="5153-Rthkf"/>
    <x v="0"/>
    <x v="0"/>
    <x v="1"/>
    <x v="0"/>
    <x v="1"/>
    <x v="1"/>
    <x v="2"/>
    <x v="1"/>
    <s v="No"/>
    <s v="No"/>
    <s v="No"/>
    <s v="No"/>
    <x v="1"/>
    <x v="0"/>
    <x v="0"/>
    <x v="1"/>
    <x v="0"/>
    <x v="566"/>
    <x v="2"/>
    <n v="2896.6"/>
    <x v="0"/>
  </r>
  <r>
    <s v="1852-Qswcd"/>
    <x v="1"/>
    <x v="0"/>
    <x v="0"/>
    <x v="1"/>
    <x v="38"/>
    <x v="1"/>
    <x v="2"/>
    <x v="2"/>
    <s v="No Internet Service"/>
    <s v="No Internet Service"/>
    <s v="No Internet Service"/>
    <s v="No Internet Service"/>
    <x v="2"/>
    <x v="2"/>
    <x v="2"/>
    <x v="0"/>
    <x v="1"/>
    <x v="162"/>
    <x v="0"/>
    <n v="1514.85"/>
    <x v="0"/>
  </r>
  <r>
    <s v="4832-Vrbmr"/>
    <x v="1"/>
    <x v="1"/>
    <x v="0"/>
    <x v="0"/>
    <x v="45"/>
    <x v="1"/>
    <x v="2"/>
    <x v="1"/>
    <s v="No"/>
    <s v="Yes"/>
    <s v="Yes"/>
    <s v="No"/>
    <x v="1"/>
    <x v="1"/>
    <x v="1"/>
    <x v="0"/>
    <x v="2"/>
    <x v="909"/>
    <x v="2"/>
    <n v="6792.45"/>
    <x v="0"/>
  </r>
  <r>
    <s v="9079-Lwtfd"/>
    <x v="1"/>
    <x v="0"/>
    <x v="1"/>
    <x v="0"/>
    <x v="20"/>
    <x v="1"/>
    <x v="2"/>
    <x v="1"/>
    <s v="Yes"/>
    <s v="Yes"/>
    <s v="No"/>
    <s v="Yes"/>
    <x v="1"/>
    <x v="0"/>
    <x v="0"/>
    <x v="1"/>
    <x v="1"/>
    <x v="794"/>
    <x v="2"/>
    <n v="4669.2"/>
    <x v="0"/>
  </r>
  <r>
    <s v="6356-Elrkd"/>
    <x v="0"/>
    <x v="0"/>
    <x v="1"/>
    <x v="0"/>
    <x v="0"/>
    <x v="1"/>
    <x v="1"/>
    <x v="1"/>
    <s v="Yes"/>
    <s v="No"/>
    <s v="No"/>
    <s v="No"/>
    <x v="1"/>
    <x v="1"/>
    <x v="0"/>
    <x v="0"/>
    <x v="0"/>
    <x v="327"/>
    <x v="2"/>
    <n v="95.6"/>
    <x v="1"/>
  </r>
  <r>
    <s v="8624-Giout"/>
    <x v="0"/>
    <x v="0"/>
    <x v="1"/>
    <x v="0"/>
    <x v="12"/>
    <x v="1"/>
    <x v="2"/>
    <x v="0"/>
    <s v="Yes"/>
    <s v="Yes"/>
    <s v="No"/>
    <s v="No"/>
    <x v="0"/>
    <x v="0"/>
    <x v="0"/>
    <x v="0"/>
    <x v="3"/>
    <x v="230"/>
    <x v="1"/>
    <n v="2934.3"/>
    <x v="1"/>
  </r>
  <r>
    <s v="3392-Ehmnk"/>
    <x v="0"/>
    <x v="0"/>
    <x v="0"/>
    <x v="1"/>
    <x v="56"/>
    <x v="1"/>
    <x v="2"/>
    <x v="1"/>
    <s v="No"/>
    <s v="Yes"/>
    <s v="No"/>
    <s v="Yes"/>
    <x v="1"/>
    <x v="0"/>
    <x v="2"/>
    <x v="1"/>
    <x v="3"/>
    <x v="400"/>
    <x v="2"/>
    <n v="6302.8"/>
    <x v="0"/>
  </r>
  <r>
    <s v="5986-Wwxdv"/>
    <x v="1"/>
    <x v="0"/>
    <x v="1"/>
    <x v="1"/>
    <x v="72"/>
    <x v="1"/>
    <x v="1"/>
    <x v="2"/>
    <s v="No Internet Service"/>
    <s v="No Internet Service"/>
    <s v="No Internet Service"/>
    <s v="No Internet Service"/>
    <x v="2"/>
    <x v="2"/>
    <x v="1"/>
    <x v="1"/>
    <x v="2"/>
    <x v="195"/>
    <x v="0"/>
    <n v="779.2"/>
    <x v="0"/>
  </r>
  <r>
    <s v="3061-Bckyi"/>
    <x v="1"/>
    <x v="0"/>
    <x v="1"/>
    <x v="0"/>
    <x v="60"/>
    <x v="1"/>
    <x v="1"/>
    <x v="2"/>
    <s v="No Internet Service"/>
    <s v="No Internet Service"/>
    <s v="No Internet Service"/>
    <s v="No Internet Service"/>
    <x v="2"/>
    <x v="2"/>
    <x v="0"/>
    <x v="1"/>
    <x v="1"/>
    <x v="147"/>
    <x v="0"/>
    <n v="283.75"/>
    <x v="0"/>
  </r>
  <r>
    <s v="6179-Gjpso"/>
    <x v="0"/>
    <x v="1"/>
    <x v="1"/>
    <x v="0"/>
    <x v="29"/>
    <x v="1"/>
    <x v="1"/>
    <x v="1"/>
    <s v="Yes"/>
    <s v="Yes"/>
    <s v="No"/>
    <s v="Yes"/>
    <x v="1"/>
    <x v="1"/>
    <x v="0"/>
    <x v="0"/>
    <x v="3"/>
    <x v="137"/>
    <x v="2"/>
    <n v="4600.7"/>
    <x v="1"/>
  </r>
  <r>
    <s v="7901-Tbkjx"/>
    <x v="1"/>
    <x v="1"/>
    <x v="1"/>
    <x v="0"/>
    <x v="39"/>
    <x v="1"/>
    <x v="2"/>
    <x v="1"/>
    <s v="No"/>
    <s v="No"/>
    <s v="Yes"/>
    <s v="No"/>
    <x v="1"/>
    <x v="1"/>
    <x v="0"/>
    <x v="0"/>
    <x v="0"/>
    <x v="131"/>
    <x v="2"/>
    <n v="5594"/>
    <x v="0"/>
  </r>
  <r>
    <s v="7228-Paqpd"/>
    <x v="0"/>
    <x v="0"/>
    <x v="1"/>
    <x v="0"/>
    <x v="60"/>
    <x v="1"/>
    <x v="1"/>
    <x v="0"/>
    <s v="No"/>
    <s v="No"/>
    <s v="No"/>
    <s v="Yes"/>
    <x v="0"/>
    <x v="1"/>
    <x v="1"/>
    <x v="1"/>
    <x v="3"/>
    <x v="1017"/>
    <x v="1"/>
    <n v="772.85"/>
    <x v="0"/>
  </r>
  <r>
    <s v="3177-Lasxd"/>
    <x v="0"/>
    <x v="0"/>
    <x v="1"/>
    <x v="0"/>
    <x v="0"/>
    <x v="1"/>
    <x v="1"/>
    <x v="1"/>
    <s v="No"/>
    <s v="No"/>
    <s v="No"/>
    <s v="No"/>
    <x v="0"/>
    <x v="0"/>
    <x v="0"/>
    <x v="1"/>
    <x v="0"/>
    <x v="540"/>
    <x v="1"/>
    <n v="71.349999999999994"/>
    <x v="1"/>
  </r>
  <r>
    <s v="7746-Qyvco"/>
    <x v="1"/>
    <x v="0"/>
    <x v="0"/>
    <x v="1"/>
    <x v="10"/>
    <x v="1"/>
    <x v="1"/>
    <x v="0"/>
    <s v="Yes"/>
    <s v="Yes"/>
    <s v="No"/>
    <s v="No"/>
    <x v="0"/>
    <x v="0"/>
    <x v="1"/>
    <x v="0"/>
    <x v="1"/>
    <x v="1018"/>
    <x v="1"/>
    <n v="857.8"/>
    <x v="0"/>
  </r>
  <r>
    <s v="5804-Hyiez"/>
    <x v="1"/>
    <x v="0"/>
    <x v="0"/>
    <x v="1"/>
    <x v="27"/>
    <x v="1"/>
    <x v="2"/>
    <x v="1"/>
    <s v="Yes"/>
    <s v="Yes"/>
    <s v="No"/>
    <s v="No"/>
    <x v="1"/>
    <x v="1"/>
    <x v="0"/>
    <x v="0"/>
    <x v="0"/>
    <x v="833"/>
    <x v="2"/>
    <n v="7554.05"/>
    <x v="0"/>
  </r>
  <r>
    <s v="9919-Fzded"/>
    <x v="1"/>
    <x v="1"/>
    <x v="0"/>
    <x v="0"/>
    <x v="21"/>
    <x v="1"/>
    <x v="2"/>
    <x v="0"/>
    <s v="Yes"/>
    <s v="Yes"/>
    <s v="Yes"/>
    <s v="No"/>
    <x v="1"/>
    <x v="1"/>
    <x v="2"/>
    <x v="0"/>
    <x v="3"/>
    <x v="1019"/>
    <x v="2"/>
    <n v="5981.65"/>
    <x v="0"/>
  </r>
  <r>
    <s v="5934-Tssau"/>
    <x v="0"/>
    <x v="0"/>
    <x v="0"/>
    <x v="1"/>
    <x v="57"/>
    <x v="1"/>
    <x v="1"/>
    <x v="1"/>
    <s v="No"/>
    <s v="No"/>
    <s v="Yes"/>
    <s v="No"/>
    <x v="0"/>
    <x v="0"/>
    <x v="0"/>
    <x v="0"/>
    <x v="3"/>
    <x v="62"/>
    <x v="1"/>
    <n v="1702.9"/>
    <x v="0"/>
  </r>
  <r>
    <s v="3486-Khmli"/>
    <x v="1"/>
    <x v="0"/>
    <x v="1"/>
    <x v="1"/>
    <x v="17"/>
    <x v="1"/>
    <x v="2"/>
    <x v="2"/>
    <s v="No Internet Service"/>
    <s v="No Internet Service"/>
    <s v="No Internet Service"/>
    <s v="No Internet Service"/>
    <x v="2"/>
    <x v="2"/>
    <x v="0"/>
    <x v="1"/>
    <x v="1"/>
    <x v="156"/>
    <x v="0"/>
    <n v="467.15"/>
    <x v="0"/>
  </r>
  <r>
    <s v="4897-Qsuyc"/>
    <x v="0"/>
    <x v="0"/>
    <x v="1"/>
    <x v="0"/>
    <x v="0"/>
    <x v="1"/>
    <x v="1"/>
    <x v="2"/>
    <s v="No Internet Service"/>
    <s v="No Internet Service"/>
    <s v="No Internet Service"/>
    <s v="No Internet Service"/>
    <x v="2"/>
    <x v="2"/>
    <x v="0"/>
    <x v="0"/>
    <x v="1"/>
    <x v="22"/>
    <x v="0"/>
    <n v="20.149999999999999"/>
    <x v="1"/>
  </r>
  <r>
    <s v="1084-Uqchv"/>
    <x v="1"/>
    <x v="0"/>
    <x v="1"/>
    <x v="1"/>
    <x v="0"/>
    <x v="1"/>
    <x v="1"/>
    <x v="1"/>
    <s v="No"/>
    <s v="No"/>
    <s v="No"/>
    <s v="No"/>
    <x v="0"/>
    <x v="0"/>
    <x v="0"/>
    <x v="1"/>
    <x v="2"/>
    <x v="366"/>
    <x v="1"/>
    <n v="69.75"/>
    <x v="1"/>
  </r>
  <r>
    <s v="8290-Ywkhz"/>
    <x v="0"/>
    <x v="1"/>
    <x v="0"/>
    <x v="0"/>
    <x v="48"/>
    <x v="1"/>
    <x v="2"/>
    <x v="1"/>
    <s v="No"/>
    <s v="No"/>
    <s v="No"/>
    <s v="No"/>
    <x v="1"/>
    <x v="1"/>
    <x v="0"/>
    <x v="0"/>
    <x v="0"/>
    <x v="1020"/>
    <x v="2"/>
    <n v="2931"/>
    <x v="1"/>
  </r>
  <r>
    <s v="2955-Bjzhg"/>
    <x v="1"/>
    <x v="0"/>
    <x v="0"/>
    <x v="1"/>
    <x v="22"/>
    <x v="1"/>
    <x v="1"/>
    <x v="1"/>
    <s v="No"/>
    <s v="No"/>
    <s v="No"/>
    <s v="No"/>
    <x v="1"/>
    <x v="0"/>
    <x v="0"/>
    <x v="1"/>
    <x v="0"/>
    <x v="524"/>
    <x v="1"/>
    <n v="1400.85"/>
    <x v="1"/>
  </r>
  <r>
    <s v="3806-Dxqom"/>
    <x v="0"/>
    <x v="0"/>
    <x v="1"/>
    <x v="0"/>
    <x v="54"/>
    <x v="0"/>
    <x v="0"/>
    <x v="0"/>
    <s v="Yes"/>
    <s v="Yes"/>
    <s v="No"/>
    <s v="No"/>
    <x v="0"/>
    <x v="0"/>
    <x v="0"/>
    <x v="0"/>
    <x v="0"/>
    <x v="1021"/>
    <x v="0"/>
    <n v="137.85"/>
    <x v="1"/>
  </r>
  <r>
    <s v="6784-Xyjae"/>
    <x v="0"/>
    <x v="0"/>
    <x v="1"/>
    <x v="0"/>
    <x v="51"/>
    <x v="1"/>
    <x v="2"/>
    <x v="0"/>
    <s v="No"/>
    <s v="No"/>
    <s v="Yes"/>
    <s v="No"/>
    <x v="0"/>
    <x v="0"/>
    <x v="1"/>
    <x v="1"/>
    <x v="0"/>
    <x v="830"/>
    <x v="1"/>
    <n v="1941.5"/>
    <x v="0"/>
  </r>
  <r>
    <s v="3933-Dqpwx"/>
    <x v="0"/>
    <x v="0"/>
    <x v="1"/>
    <x v="0"/>
    <x v="37"/>
    <x v="0"/>
    <x v="0"/>
    <x v="0"/>
    <s v="No"/>
    <s v="Yes"/>
    <s v="Yes"/>
    <s v="Yes"/>
    <x v="0"/>
    <x v="0"/>
    <x v="2"/>
    <x v="1"/>
    <x v="3"/>
    <x v="1022"/>
    <x v="0"/>
    <n v="1932.75"/>
    <x v="0"/>
  </r>
  <r>
    <s v="6661-Eipzc"/>
    <x v="0"/>
    <x v="0"/>
    <x v="0"/>
    <x v="1"/>
    <x v="43"/>
    <x v="0"/>
    <x v="0"/>
    <x v="0"/>
    <s v="No"/>
    <s v="No"/>
    <s v="No"/>
    <s v="Yes"/>
    <x v="0"/>
    <x v="0"/>
    <x v="0"/>
    <x v="0"/>
    <x v="3"/>
    <x v="1023"/>
    <x v="0"/>
    <n v="1423.05"/>
    <x v="0"/>
  </r>
  <r>
    <s v="8957-Thmoa"/>
    <x v="0"/>
    <x v="0"/>
    <x v="1"/>
    <x v="1"/>
    <x v="37"/>
    <x v="1"/>
    <x v="1"/>
    <x v="2"/>
    <s v="No Internet Service"/>
    <s v="No Internet Service"/>
    <s v="No Internet Service"/>
    <s v="No Internet Service"/>
    <x v="2"/>
    <x v="2"/>
    <x v="2"/>
    <x v="1"/>
    <x v="3"/>
    <x v="22"/>
    <x v="0"/>
    <n v="970.85"/>
    <x v="0"/>
  </r>
  <r>
    <s v="2251-Pylpb"/>
    <x v="1"/>
    <x v="0"/>
    <x v="0"/>
    <x v="0"/>
    <x v="21"/>
    <x v="1"/>
    <x v="2"/>
    <x v="0"/>
    <s v="Yes"/>
    <s v="Yes"/>
    <s v="Yes"/>
    <s v="Yes"/>
    <x v="0"/>
    <x v="1"/>
    <x v="2"/>
    <x v="1"/>
    <x v="3"/>
    <x v="1024"/>
    <x v="1"/>
    <n v="5810.9"/>
    <x v="0"/>
  </r>
  <r>
    <s v="5555-Rnpgt"/>
    <x v="1"/>
    <x v="0"/>
    <x v="1"/>
    <x v="1"/>
    <x v="6"/>
    <x v="1"/>
    <x v="2"/>
    <x v="2"/>
    <s v="No Internet Service"/>
    <s v="No Internet Service"/>
    <s v="No Internet Service"/>
    <s v="No Internet Service"/>
    <x v="2"/>
    <x v="2"/>
    <x v="0"/>
    <x v="1"/>
    <x v="3"/>
    <x v="162"/>
    <x v="0"/>
    <n v="223.9"/>
    <x v="0"/>
  </r>
  <r>
    <s v="1057-Foglz"/>
    <x v="0"/>
    <x v="0"/>
    <x v="1"/>
    <x v="0"/>
    <x v="32"/>
    <x v="1"/>
    <x v="1"/>
    <x v="2"/>
    <s v="No Internet Service"/>
    <s v="No Internet Service"/>
    <s v="No Internet Service"/>
    <s v="No Internet Service"/>
    <x v="2"/>
    <x v="2"/>
    <x v="0"/>
    <x v="1"/>
    <x v="1"/>
    <x v="165"/>
    <x v="0"/>
    <n v="391.7"/>
    <x v="0"/>
  </r>
  <r>
    <s v="9300-Rendd"/>
    <x v="1"/>
    <x v="0"/>
    <x v="1"/>
    <x v="0"/>
    <x v="0"/>
    <x v="1"/>
    <x v="1"/>
    <x v="1"/>
    <s v="No"/>
    <s v="No"/>
    <s v="No"/>
    <s v="No"/>
    <x v="1"/>
    <x v="0"/>
    <x v="0"/>
    <x v="0"/>
    <x v="0"/>
    <x v="180"/>
    <x v="1"/>
    <n v="79.95"/>
    <x v="1"/>
  </r>
  <r>
    <s v="0761-Aetcs"/>
    <x v="0"/>
    <x v="0"/>
    <x v="1"/>
    <x v="0"/>
    <x v="0"/>
    <x v="1"/>
    <x v="1"/>
    <x v="2"/>
    <s v="No Internet Service"/>
    <s v="No Internet Service"/>
    <s v="No Internet Service"/>
    <s v="No Internet Service"/>
    <x v="2"/>
    <x v="2"/>
    <x v="0"/>
    <x v="1"/>
    <x v="0"/>
    <x v="170"/>
    <x v="0"/>
    <n v="19.3"/>
    <x v="1"/>
  </r>
  <r>
    <s v="8087-Lgyhq"/>
    <x v="1"/>
    <x v="0"/>
    <x v="1"/>
    <x v="0"/>
    <x v="34"/>
    <x v="1"/>
    <x v="1"/>
    <x v="1"/>
    <s v="No"/>
    <s v="No"/>
    <s v="Yes"/>
    <s v="No"/>
    <x v="1"/>
    <x v="1"/>
    <x v="0"/>
    <x v="0"/>
    <x v="0"/>
    <x v="1025"/>
    <x v="2"/>
    <n v="811.65"/>
    <x v="0"/>
  </r>
  <r>
    <s v="4137-Btikl"/>
    <x v="1"/>
    <x v="0"/>
    <x v="1"/>
    <x v="0"/>
    <x v="2"/>
    <x v="1"/>
    <x v="2"/>
    <x v="1"/>
    <s v="Yes"/>
    <s v="No"/>
    <s v="No"/>
    <s v="No"/>
    <x v="0"/>
    <x v="1"/>
    <x v="0"/>
    <x v="1"/>
    <x v="1"/>
    <x v="1026"/>
    <x v="2"/>
    <n v="174.75"/>
    <x v="0"/>
  </r>
  <r>
    <s v="2190-Bcxec"/>
    <x v="0"/>
    <x v="0"/>
    <x v="0"/>
    <x v="0"/>
    <x v="63"/>
    <x v="1"/>
    <x v="2"/>
    <x v="1"/>
    <s v="No"/>
    <s v="No"/>
    <s v="No"/>
    <s v="Yes"/>
    <x v="0"/>
    <x v="0"/>
    <x v="0"/>
    <x v="0"/>
    <x v="3"/>
    <x v="546"/>
    <x v="1"/>
    <n v="3126.85"/>
    <x v="0"/>
  </r>
  <r>
    <s v="6227-Fbdxh"/>
    <x v="1"/>
    <x v="0"/>
    <x v="0"/>
    <x v="0"/>
    <x v="14"/>
    <x v="1"/>
    <x v="2"/>
    <x v="1"/>
    <s v="No"/>
    <s v="No"/>
    <s v="Yes"/>
    <s v="No"/>
    <x v="1"/>
    <x v="1"/>
    <x v="1"/>
    <x v="1"/>
    <x v="2"/>
    <x v="437"/>
    <x v="2"/>
    <n v="6841.45"/>
    <x v="0"/>
  </r>
  <r>
    <s v="2153-Mrefk"/>
    <x v="0"/>
    <x v="0"/>
    <x v="0"/>
    <x v="0"/>
    <x v="50"/>
    <x v="1"/>
    <x v="2"/>
    <x v="1"/>
    <s v="Yes"/>
    <s v="No"/>
    <s v="Yes"/>
    <s v="Yes"/>
    <x v="0"/>
    <x v="1"/>
    <x v="1"/>
    <x v="0"/>
    <x v="0"/>
    <x v="845"/>
    <x v="2"/>
    <n v="3754.6"/>
    <x v="1"/>
  </r>
  <r>
    <s v="2911-Wdxmv"/>
    <x v="1"/>
    <x v="0"/>
    <x v="1"/>
    <x v="1"/>
    <x v="32"/>
    <x v="1"/>
    <x v="2"/>
    <x v="1"/>
    <s v="No"/>
    <s v="No"/>
    <s v="Yes"/>
    <s v="No"/>
    <x v="0"/>
    <x v="0"/>
    <x v="0"/>
    <x v="0"/>
    <x v="3"/>
    <x v="702"/>
    <x v="1"/>
    <n v="1406.65"/>
    <x v="0"/>
  </r>
  <r>
    <s v="7206-Pqbbz"/>
    <x v="1"/>
    <x v="1"/>
    <x v="0"/>
    <x v="0"/>
    <x v="26"/>
    <x v="1"/>
    <x v="1"/>
    <x v="1"/>
    <s v="No"/>
    <s v="No"/>
    <s v="No"/>
    <s v="No"/>
    <x v="0"/>
    <x v="0"/>
    <x v="0"/>
    <x v="0"/>
    <x v="0"/>
    <x v="433"/>
    <x v="1"/>
    <n v="834.7"/>
    <x v="0"/>
  </r>
  <r>
    <s v="3106-Ulwfw"/>
    <x v="0"/>
    <x v="0"/>
    <x v="0"/>
    <x v="0"/>
    <x v="4"/>
    <x v="1"/>
    <x v="2"/>
    <x v="1"/>
    <s v="No"/>
    <s v="No"/>
    <s v="No"/>
    <s v="No"/>
    <x v="0"/>
    <x v="1"/>
    <x v="0"/>
    <x v="0"/>
    <x v="3"/>
    <x v="110"/>
    <x v="2"/>
    <n v="627.4"/>
    <x v="1"/>
  </r>
  <r>
    <s v="0925-Vydlg"/>
    <x v="0"/>
    <x v="0"/>
    <x v="1"/>
    <x v="0"/>
    <x v="35"/>
    <x v="1"/>
    <x v="2"/>
    <x v="1"/>
    <s v="No"/>
    <s v="No"/>
    <s v="No"/>
    <s v="No"/>
    <x v="0"/>
    <x v="0"/>
    <x v="0"/>
    <x v="1"/>
    <x v="0"/>
    <x v="508"/>
    <x v="1"/>
    <n v="242"/>
    <x v="1"/>
  </r>
  <r>
    <s v="4547-Fzjwe"/>
    <x v="1"/>
    <x v="0"/>
    <x v="0"/>
    <x v="1"/>
    <x v="49"/>
    <x v="1"/>
    <x v="1"/>
    <x v="0"/>
    <s v="Yes"/>
    <s v="No"/>
    <s v="No"/>
    <s v="No"/>
    <x v="0"/>
    <x v="1"/>
    <x v="1"/>
    <x v="1"/>
    <x v="3"/>
    <x v="890"/>
    <x v="1"/>
    <n v="3157"/>
    <x v="0"/>
  </r>
  <r>
    <s v="7422-Wnbty"/>
    <x v="1"/>
    <x v="0"/>
    <x v="0"/>
    <x v="0"/>
    <x v="55"/>
    <x v="1"/>
    <x v="2"/>
    <x v="1"/>
    <s v="No"/>
    <s v="Yes"/>
    <s v="Yes"/>
    <s v="No"/>
    <x v="0"/>
    <x v="1"/>
    <x v="0"/>
    <x v="0"/>
    <x v="0"/>
    <x v="547"/>
    <x v="2"/>
    <n v="3092"/>
    <x v="0"/>
  </r>
  <r>
    <s v="0842-Iwycp"/>
    <x v="0"/>
    <x v="0"/>
    <x v="1"/>
    <x v="0"/>
    <x v="25"/>
    <x v="1"/>
    <x v="1"/>
    <x v="0"/>
    <s v="No"/>
    <s v="No"/>
    <s v="No"/>
    <s v="No"/>
    <x v="0"/>
    <x v="0"/>
    <x v="0"/>
    <x v="1"/>
    <x v="2"/>
    <x v="291"/>
    <x v="0"/>
    <n v="2168.9"/>
    <x v="0"/>
  </r>
  <r>
    <s v="3521-Htqtv"/>
    <x v="1"/>
    <x v="0"/>
    <x v="1"/>
    <x v="0"/>
    <x v="1"/>
    <x v="1"/>
    <x v="2"/>
    <x v="2"/>
    <s v="No Internet Service"/>
    <s v="No Internet Service"/>
    <s v="No Internet Service"/>
    <s v="No Internet Service"/>
    <x v="2"/>
    <x v="2"/>
    <x v="2"/>
    <x v="1"/>
    <x v="2"/>
    <x v="655"/>
    <x v="0"/>
    <n v="980.35"/>
    <x v="0"/>
  </r>
  <r>
    <s v="3744-Zbhon"/>
    <x v="0"/>
    <x v="0"/>
    <x v="1"/>
    <x v="0"/>
    <x v="35"/>
    <x v="1"/>
    <x v="1"/>
    <x v="2"/>
    <s v="No Internet Service"/>
    <s v="No Internet Service"/>
    <s v="No Internet Service"/>
    <s v="No Internet Service"/>
    <x v="2"/>
    <x v="2"/>
    <x v="0"/>
    <x v="1"/>
    <x v="0"/>
    <x v="33"/>
    <x v="0"/>
    <n v="65.95"/>
    <x v="0"/>
  </r>
  <r>
    <s v="3373-Diuun"/>
    <x v="1"/>
    <x v="0"/>
    <x v="0"/>
    <x v="1"/>
    <x v="19"/>
    <x v="1"/>
    <x v="1"/>
    <x v="2"/>
    <s v="No Internet Service"/>
    <s v="No Internet Service"/>
    <s v="No Internet Service"/>
    <s v="No Internet Service"/>
    <x v="2"/>
    <x v="2"/>
    <x v="2"/>
    <x v="1"/>
    <x v="1"/>
    <x v="522"/>
    <x v="0"/>
    <n v="711.9"/>
    <x v="0"/>
  </r>
  <r>
    <s v="8383-Sghju"/>
    <x v="0"/>
    <x v="0"/>
    <x v="1"/>
    <x v="0"/>
    <x v="55"/>
    <x v="1"/>
    <x v="2"/>
    <x v="0"/>
    <s v="Yes"/>
    <s v="No"/>
    <s v="No"/>
    <s v="Yes"/>
    <x v="0"/>
    <x v="0"/>
    <x v="1"/>
    <x v="1"/>
    <x v="0"/>
    <x v="1027"/>
    <x v="1"/>
    <n v="1952.8"/>
    <x v="0"/>
  </r>
  <r>
    <s v="7607-Qkktj"/>
    <x v="1"/>
    <x v="0"/>
    <x v="0"/>
    <x v="1"/>
    <x v="3"/>
    <x v="1"/>
    <x v="2"/>
    <x v="1"/>
    <s v="No"/>
    <s v="Yes"/>
    <s v="Yes"/>
    <s v="No"/>
    <x v="0"/>
    <x v="1"/>
    <x v="1"/>
    <x v="0"/>
    <x v="3"/>
    <x v="94"/>
    <x v="2"/>
    <n v="4368.8500000000004"/>
    <x v="0"/>
  </r>
  <r>
    <s v="7707-Pybbh"/>
    <x v="1"/>
    <x v="0"/>
    <x v="1"/>
    <x v="0"/>
    <x v="63"/>
    <x v="1"/>
    <x v="1"/>
    <x v="0"/>
    <s v="Yes"/>
    <s v="Yes"/>
    <s v="No"/>
    <s v="Yes"/>
    <x v="0"/>
    <x v="0"/>
    <x v="0"/>
    <x v="0"/>
    <x v="1"/>
    <x v="1028"/>
    <x v="1"/>
    <n v="2647.1"/>
    <x v="0"/>
  </r>
  <r>
    <s v="8984-Hpemb"/>
    <x v="0"/>
    <x v="0"/>
    <x v="1"/>
    <x v="0"/>
    <x v="16"/>
    <x v="1"/>
    <x v="2"/>
    <x v="1"/>
    <s v="Yes"/>
    <s v="Yes"/>
    <s v="Yes"/>
    <s v="Yes"/>
    <x v="1"/>
    <x v="1"/>
    <x v="2"/>
    <x v="0"/>
    <x v="0"/>
    <x v="1029"/>
    <x v="2"/>
    <n v="8477.6"/>
    <x v="0"/>
  </r>
  <r>
    <s v="4349-Gfqhk"/>
    <x v="1"/>
    <x v="0"/>
    <x v="1"/>
    <x v="0"/>
    <x v="0"/>
    <x v="1"/>
    <x v="2"/>
    <x v="0"/>
    <s v="No"/>
    <s v="No"/>
    <s v="Yes"/>
    <s v="No"/>
    <x v="0"/>
    <x v="0"/>
    <x v="0"/>
    <x v="1"/>
    <x v="0"/>
    <x v="667"/>
    <x v="1"/>
    <n v="54.35"/>
    <x v="1"/>
  </r>
  <r>
    <s v="4139-Detxs"/>
    <x v="0"/>
    <x v="0"/>
    <x v="0"/>
    <x v="1"/>
    <x v="21"/>
    <x v="0"/>
    <x v="0"/>
    <x v="0"/>
    <s v="Yes"/>
    <s v="Yes"/>
    <s v="Yes"/>
    <s v="Yes"/>
    <x v="1"/>
    <x v="1"/>
    <x v="2"/>
    <x v="1"/>
    <x v="2"/>
    <x v="952"/>
    <x v="1"/>
    <n v="4528"/>
    <x v="0"/>
  </r>
  <r>
    <s v="9779-Dpnej"/>
    <x v="0"/>
    <x v="0"/>
    <x v="0"/>
    <x v="1"/>
    <x v="5"/>
    <x v="1"/>
    <x v="1"/>
    <x v="1"/>
    <s v="No"/>
    <s v="No"/>
    <s v="No"/>
    <s v="No"/>
    <x v="0"/>
    <x v="1"/>
    <x v="0"/>
    <x v="0"/>
    <x v="0"/>
    <x v="539"/>
    <x v="1"/>
    <n v="1790.65"/>
    <x v="0"/>
  </r>
  <r>
    <s v="9805-Filkb"/>
    <x v="1"/>
    <x v="0"/>
    <x v="0"/>
    <x v="1"/>
    <x v="25"/>
    <x v="1"/>
    <x v="1"/>
    <x v="2"/>
    <s v="No Internet Service"/>
    <s v="No Internet Service"/>
    <s v="No Internet Service"/>
    <s v="No Internet Service"/>
    <x v="2"/>
    <x v="2"/>
    <x v="1"/>
    <x v="0"/>
    <x v="2"/>
    <x v="33"/>
    <x v="0"/>
    <n v="845.6"/>
    <x v="0"/>
  </r>
  <r>
    <s v="5793-Yoljn"/>
    <x v="0"/>
    <x v="0"/>
    <x v="0"/>
    <x v="1"/>
    <x v="49"/>
    <x v="1"/>
    <x v="1"/>
    <x v="2"/>
    <s v="No Internet Service"/>
    <s v="No Internet Service"/>
    <s v="No Internet Service"/>
    <s v="No Internet Service"/>
    <x v="2"/>
    <x v="2"/>
    <x v="2"/>
    <x v="1"/>
    <x v="1"/>
    <x v="91"/>
    <x v="0"/>
    <n v="1210.3"/>
    <x v="0"/>
  </r>
  <r>
    <s v="0673-Iguqo"/>
    <x v="1"/>
    <x v="0"/>
    <x v="1"/>
    <x v="0"/>
    <x v="0"/>
    <x v="1"/>
    <x v="1"/>
    <x v="2"/>
    <s v="No Internet Service"/>
    <s v="No Internet Service"/>
    <s v="No Internet Service"/>
    <s v="No Internet Service"/>
    <x v="2"/>
    <x v="2"/>
    <x v="0"/>
    <x v="1"/>
    <x v="1"/>
    <x v="507"/>
    <x v="0"/>
    <n v="20.45"/>
    <x v="0"/>
  </r>
  <r>
    <s v="4123-Fcvcb"/>
    <x v="0"/>
    <x v="0"/>
    <x v="1"/>
    <x v="0"/>
    <x v="18"/>
    <x v="1"/>
    <x v="2"/>
    <x v="0"/>
    <s v="No"/>
    <s v="No"/>
    <s v="No"/>
    <s v="Yes"/>
    <x v="1"/>
    <x v="1"/>
    <x v="1"/>
    <x v="0"/>
    <x v="1"/>
    <x v="1030"/>
    <x v="1"/>
    <n v="854.45"/>
    <x v="0"/>
  </r>
  <r>
    <s v="8819-Imisp"/>
    <x v="1"/>
    <x v="0"/>
    <x v="1"/>
    <x v="0"/>
    <x v="36"/>
    <x v="1"/>
    <x v="2"/>
    <x v="1"/>
    <s v="No"/>
    <s v="Yes"/>
    <s v="No"/>
    <s v="No"/>
    <x v="0"/>
    <x v="0"/>
    <x v="0"/>
    <x v="0"/>
    <x v="0"/>
    <x v="533"/>
    <x v="1"/>
    <n v="2429.1"/>
    <x v="0"/>
  </r>
  <r>
    <s v="7802-Efkny"/>
    <x v="1"/>
    <x v="0"/>
    <x v="0"/>
    <x v="0"/>
    <x v="24"/>
    <x v="0"/>
    <x v="0"/>
    <x v="0"/>
    <s v="No"/>
    <s v="No"/>
    <s v="No"/>
    <s v="No"/>
    <x v="0"/>
    <x v="0"/>
    <x v="0"/>
    <x v="0"/>
    <x v="0"/>
    <x v="55"/>
    <x v="0"/>
    <n v="100.4"/>
    <x v="1"/>
  </r>
  <r>
    <s v="8311-Ueuab"/>
    <x v="0"/>
    <x v="0"/>
    <x v="0"/>
    <x v="1"/>
    <x v="56"/>
    <x v="1"/>
    <x v="2"/>
    <x v="0"/>
    <s v="Yes"/>
    <s v="No"/>
    <s v="No"/>
    <s v="No"/>
    <x v="1"/>
    <x v="1"/>
    <x v="2"/>
    <x v="0"/>
    <x v="0"/>
    <x v="528"/>
    <x v="1"/>
    <n v="5229.45"/>
    <x v="0"/>
  </r>
  <r>
    <s v="5858-Eafcz"/>
    <x v="1"/>
    <x v="0"/>
    <x v="1"/>
    <x v="0"/>
    <x v="0"/>
    <x v="1"/>
    <x v="1"/>
    <x v="0"/>
    <s v="No"/>
    <s v="No"/>
    <s v="No"/>
    <s v="No"/>
    <x v="0"/>
    <x v="0"/>
    <x v="0"/>
    <x v="1"/>
    <x v="1"/>
    <x v="355"/>
    <x v="0"/>
    <n v="44.45"/>
    <x v="0"/>
  </r>
  <r>
    <s v="8035-Buyvg"/>
    <x v="1"/>
    <x v="0"/>
    <x v="0"/>
    <x v="0"/>
    <x v="63"/>
    <x v="0"/>
    <x v="0"/>
    <x v="0"/>
    <s v="Yes"/>
    <s v="Yes"/>
    <s v="Yes"/>
    <s v="No"/>
    <x v="0"/>
    <x v="0"/>
    <x v="1"/>
    <x v="0"/>
    <x v="0"/>
    <x v="1031"/>
    <x v="0"/>
    <n v="1716.45"/>
    <x v="1"/>
  </r>
  <r>
    <s v="1163-Onyey"/>
    <x v="1"/>
    <x v="0"/>
    <x v="0"/>
    <x v="1"/>
    <x v="52"/>
    <x v="1"/>
    <x v="2"/>
    <x v="0"/>
    <s v="Yes"/>
    <s v="Yes"/>
    <s v="Yes"/>
    <s v="No"/>
    <x v="1"/>
    <x v="0"/>
    <x v="0"/>
    <x v="0"/>
    <x v="3"/>
    <x v="251"/>
    <x v="1"/>
    <n v="3023.55"/>
    <x v="0"/>
  </r>
  <r>
    <s v="9787-Xvqiu"/>
    <x v="1"/>
    <x v="0"/>
    <x v="1"/>
    <x v="0"/>
    <x v="0"/>
    <x v="1"/>
    <x v="2"/>
    <x v="1"/>
    <s v="No"/>
    <s v="No"/>
    <s v="No"/>
    <s v="No"/>
    <x v="0"/>
    <x v="0"/>
    <x v="0"/>
    <x v="0"/>
    <x v="0"/>
    <x v="62"/>
    <x v="1"/>
    <n v="75.3"/>
    <x v="1"/>
  </r>
  <r>
    <s v="8945-Muquf"/>
    <x v="1"/>
    <x v="0"/>
    <x v="1"/>
    <x v="0"/>
    <x v="69"/>
    <x v="1"/>
    <x v="2"/>
    <x v="1"/>
    <s v="Yes"/>
    <s v="Yes"/>
    <s v="No"/>
    <s v="No"/>
    <x v="1"/>
    <x v="0"/>
    <x v="1"/>
    <x v="0"/>
    <x v="0"/>
    <x v="285"/>
    <x v="2"/>
    <n v="4837.6000000000004"/>
    <x v="1"/>
  </r>
  <r>
    <s v="5656-Mjefc"/>
    <x v="1"/>
    <x v="0"/>
    <x v="0"/>
    <x v="1"/>
    <x v="41"/>
    <x v="0"/>
    <x v="0"/>
    <x v="0"/>
    <s v="Yes"/>
    <s v="No"/>
    <s v="Yes"/>
    <s v="Yes"/>
    <x v="1"/>
    <x v="0"/>
    <x v="2"/>
    <x v="1"/>
    <x v="3"/>
    <x v="1032"/>
    <x v="0"/>
    <n v="2032.3"/>
    <x v="0"/>
  </r>
  <r>
    <s v="6082-Oqfba"/>
    <x v="1"/>
    <x v="0"/>
    <x v="0"/>
    <x v="1"/>
    <x v="57"/>
    <x v="1"/>
    <x v="1"/>
    <x v="2"/>
    <s v="No Internet Service"/>
    <s v="No Internet Service"/>
    <s v="No Internet Service"/>
    <s v="No Internet Service"/>
    <x v="2"/>
    <x v="2"/>
    <x v="1"/>
    <x v="1"/>
    <x v="1"/>
    <x v="165"/>
    <x v="0"/>
    <n v="436.9"/>
    <x v="0"/>
  </r>
  <r>
    <s v="8051-Hjrlt"/>
    <x v="0"/>
    <x v="1"/>
    <x v="1"/>
    <x v="0"/>
    <x v="0"/>
    <x v="1"/>
    <x v="1"/>
    <x v="1"/>
    <s v="No"/>
    <s v="No"/>
    <s v="No"/>
    <s v="No"/>
    <x v="0"/>
    <x v="0"/>
    <x v="0"/>
    <x v="0"/>
    <x v="0"/>
    <x v="708"/>
    <x v="1"/>
    <n v="70.55"/>
    <x v="1"/>
  </r>
  <r>
    <s v="8974-Ovacp"/>
    <x v="0"/>
    <x v="0"/>
    <x v="1"/>
    <x v="0"/>
    <x v="0"/>
    <x v="1"/>
    <x v="1"/>
    <x v="2"/>
    <s v="No Internet Service"/>
    <s v="No Internet Service"/>
    <s v="No Internet Service"/>
    <s v="No Internet Service"/>
    <x v="2"/>
    <x v="2"/>
    <x v="0"/>
    <x v="1"/>
    <x v="1"/>
    <x v="22"/>
    <x v="0"/>
    <n v="20.149999999999999"/>
    <x v="0"/>
  </r>
  <r>
    <s v="4010-Ylmvt"/>
    <x v="0"/>
    <x v="0"/>
    <x v="1"/>
    <x v="0"/>
    <x v="39"/>
    <x v="1"/>
    <x v="2"/>
    <x v="1"/>
    <s v="Yes"/>
    <s v="Yes"/>
    <s v="No"/>
    <s v="No"/>
    <x v="1"/>
    <x v="1"/>
    <x v="0"/>
    <x v="0"/>
    <x v="3"/>
    <x v="183"/>
    <x v="2"/>
    <n v="5893.95"/>
    <x v="0"/>
  </r>
  <r>
    <s v="1379-Frveb"/>
    <x v="1"/>
    <x v="0"/>
    <x v="1"/>
    <x v="1"/>
    <x v="30"/>
    <x v="1"/>
    <x v="2"/>
    <x v="1"/>
    <s v="No"/>
    <s v="Yes"/>
    <s v="No"/>
    <s v="No"/>
    <x v="1"/>
    <x v="0"/>
    <x v="0"/>
    <x v="0"/>
    <x v="0"/>
    <x v="168"/>
    <x v="2"/>
    <n v="1430.05"/>
    <x v="0"/>
  </r>
  <r>
    <s v="8612-Gxidd"/>
    <x v="1"/>
    <x v="0"/>
    <x v="0"/>
    <x v="1"/>
    <x v="18"/>
    <x v="1"/>
    <x v="2"/>
    <x v="2"/>
    <s v="No Internet Service"/>
    <s v="No Internet Service"/>
    <s v="No Internet Service"/>
    <s v="No Internet Service"/>
    <x v="2"/>
    <x v="2"/>
    <x v="2"/>
    <x v="0"/>
    <x v="2"/>
    <x v="239"/>
    <x v="0"/>
    <n v="313"/>
    <x v="0"/>
  </r>
  <r>
    <s v="6288-Chqjb"/>
    <x v="0"/>
    <x v="0"/>
    <x v="0"/>
    <x v="1"/>
    <x v="68"/>
    <x v="1"/>
    <x v="1"/>
    <x v="0"/>
    <s v="Yes"/>
    <s v="No"/>
    <s v="Yes"/>
    <s v="Yes"/>
    <x v="0"/>
    <x v="1"/>
    <x v="2"/>
    <x v="1"/>
    <x v="2"/>
    <x v="864"/>
    <x v="1"/>
    <n v="3871.85"/>
    <x v="0"/>
  </r>
  <r>
    <s v="8160-Howox"/>
    <x v="0"/>
    <x v="0"/>
    <x v="1"/>
    <x v="0"/>
    <x v="40"/>
    <x v="1"/>
    <x v="1"/>
    <x v="0"/>
    <s v="No"/>
    <s v="No"/>
    <s v="No"/>
    <s v="No"/>
    <x v="1"/>
    <x v="1"/>
    <x v="0"/>
    <x v="0"/>
    <x v="0"/>
    <x v="89"/>
    <x v="1"/>
    <n v="458.1"/>
    <x v="0"/>
  </r>
  <r>
    <s v="3023-Gflbr"/>
    <x v="0"/>
    <x v="0"/>
    <x v="0"/>
    <x v="1"/>
    <x v="55"/>
    <x v="1"/>
    <x v="2"/>
    <x v="1"/>
    <s v="No"/>
    <s v="No"/>
    <s v="No"/>
    <s v="No"/>
    <x v="0"/>
    <x v="1"/>
    <x v="0"/>
    <x v="1"/>
    <x v="3"/>
    <x v="1033"/>
    <x v="2"/>
    <n v="2745.7"/>
    <x v="1"/>
  </r>
  <r>
    <s v="6648-Inwps"/>
    <x v="1"/>
    <x v="0"/>
    <x v="0"/>
    <x v="1"/>
    <x v="10"/>
    <x v="1"/>
    <x v="1"/>
    <x v="2"/>
    <s v="No Internet Service"/>
    <s v="No Internet Service"/>
    <s v="No Internet Service"/>
    <s v="No Internet Service"/>
    <x v="2"/>
    <x v="2"/>
    <x v="0"/>
    <x v="1"/>
    <x v="0"/>
    <x v="22"/>
    <x v="0"/>
    <n v="341.35"/>
    <x v="0"/>
  </r>
  <r>
    <s v="4223-Bkeor"/>
    <x v="0"/>
    <x v="0"/>
    <x v="1"/>
    <x v="1"/>
    <x v="17"/>
    <x v="1"/>
    <x v="1"/>
    <x v="0"/>
    <s v="Yes"/>
    <s v="No"/>
    <s v="Yes"/>
    <s v="No"/>
    <x v="0"/>
    <x v="1"/>
    <x v="1"/>
    <x v="1"/>
    <x v="1"/>
    <x v="824"/>
    <x v="1"/>
    <n v="1336.8"/>
    <x v="0"/>
  </r>
  <r>
    <s v="4079-Vtglk"/>
    <x v="1"/>
    <x v="1"/>
    <x v="0"/>
    <x v="0"/>
    <x v="19"/>
    <x v="1"/>
    <x v="2"/>
    <x v="0"/>
    <s v="No"/>
    <s v="No"/>
    <s v="Yes"/>
    <s v="No"/>
    <x v="1"/>
    <x v="1"/>
    <x v="2"/>
    <x v="1"/>
    <x v="0"/>
    <x v="52"/>
    <x v="1"/>
    <n v="2181.75"/>
    <x v="0"/>
  </r>
  <r>
    <s v="1763-Wqfuk"/>
    <x v="1"/>
    <x v="0"/>
    <x v="1"/>
    <x v="0"/>
    <x v="35"/>
    <x v="1"/>
    <x v="1"/>
    <x v="0"/>
    <s v="No"/>
    <s v="No"/>
    <s v="No"/>
    <s v="Yes"/>
    <x v="0"/>
    <x v="0"/>
    <x v="0"/>
    <x v="0"/>
    <x v="1"/>
    <x v="971"/>
    <x v="0"/>
    <n v="147.75"/>
    <x v="0"/>
  </r>
  <r>
    <s v="1391-Ubdar"/>
    <x v="1"/>
    <x v="0"/>
    <x v="1"/>
    <x v="0"/>
    <x v="26"/>
    <x v="1"/>
    <x v="1"/>
    <x v="1"/>
    <s v="No"/>
    <s v="No"/>
    <s v="Yes"/>
    <s v="No"/>
    <x v="0"/>
    <x v="0"/>
    <x v="0"/>
    <x v="1"/>
    <x v="0"/>
    <x v="1034"/>
    <x v="1"/>
    <n v="818.45"/>
    <x v="0"/>
  </r>
  <r>
    <s v="8894-Jvdcv"/>
    <x v="0"/>
    <x v="0"/>
    <x v="1"/>
    <x v="0"/>
    <x v="8"/>
    <x v="1"/>
    <x v="2"/>
    <x v="1"/>
    <s v="Yes"/>
    <s v="Yes"/>
    <s v="Yes"/>
    <s v="Yes"/>
    <x v="1"/>
    <x v="1"/>
    <x v="1"/>
    <x v="0"/>
    <x v="3"/>
    <x v="262"/>
    <x v="2"/>
    <n v="7133.45"/>
    <x v="0"/>
  </r>
  <r>
    <s v="2023-Vqfdl"/>
    <x v="1"/>
    <x v="0"/>
    <x v="1"/>
    <x v="0"/>
    <x v="32"/>
    <x v="1"/>
    <x v="1"/>
    <x v="2"/>
    <s v="No Internet Service"/>
    <s v="No Internet Service"/>
    <s v="No Internet Service"/>
    <s v="No Internet Service"/>
    <x v="2"/>
    <x v="2"/>
    <x v="0"/>
    <x v="1"/>
    <x v="0"/>
    <x v="447"/>
    <x v="0"/>
    <n v="348.8"/>
    <x v="0"/>
  </r>
  <r>
    <s v="1345-Gkdzz"/>
    <x v="1"/>
    <x v="0"/>
    <x v="1"/>
    <x v="1"/>
    <x v="53"/>
    <x v="1"/>
    <x v="1"/>
    <x v="2"/>
    <s v="No Internet Service"/>
    <s v="No Internet Service"/>
    <s v="No Internet Service"/>
    <s v="No Internet Service"/>
    <x v="2"/>
    <x v="2"/>
    <x v="0"/>
    <x v="1"/>
    <x v="1"/>
    <x v="425"/>
    <x v="0"/>
    <n v="128.6"/>
    <x v="0"/>
  </r>
  <r>
    <s v="2014-Mkgmh"/>
    <x v="0"/>
    <x v="0"/>
    <x v="1"/>
    <x v="0"/>
    <x v="25"/>
    <x v="1"/>
    <x v="2"/>
    <x v="1"/>
    <s v="No"/>
    <s v="No"/>
    <s v="Yes"/>
    <s v="No"/>
    <x v="1"/>
    <x v="1"/>
    <x v="1"/>
    <x v="0"/>
    <x v="0"/>
    <x v="822"/>
    <x v="2"/>
    <n v="4674.3999999999996"/>
    <x v="0"/>
  </r>
  <r>
    <s v="5628-Fcgyg"/>
    <x v="1"/>
    <x v="0"/>
    <x v="1"/>
    <x v="0"/>
    <x v="17"/>
    <x v="1"/>
    <x v="2"/>
    <x v="1"/>
    <s v="No"/>
    <s v="No"/>
    <s v="No"/>
    <s v="No"/>
    <x v="0"/>
    <x v="1"/>
    <x v="0"/>
    <x v="0"/>
    <x v="0"/>
    <x v="1019"/>
    <x v="2"/>
    <n v="1737.45"/>
    <x v="0"/>
  </r>
  <r>
    <s v="2560-Wbwxf"/>
    <x v="1"/>
    <x v="0"/>
    <x v="1"/>
    <x v="0"/>
    <x v="47"/>
    <x v="1"/>
    <x v="2"/>
    <x v="2"/>
    <s v="No Internet Service"/>
    <s v="No Internet Service"/>
    <s v="No Internet Service"/>
    <s v="No Internet Service"/>
    <x v="2"/>
    <x v="2"/>
    <x v="2"/>
    <x v="0"/>
    <x v="2"/>
    <x v="627"/>
    <x v="0"/>
    <n v="1498.85"/>
    <x v="0"/>
  </r>
  <r>
    <s v="0248-Ipdfw"/>
    <x v="0"/>
    <x v="0"/>
    <x v="1"/>
    <x v="0"/>
    <x v="0"/>
    <x v="1"/>
    <x v="2"/>
    <x v="0"/>
    <s v="No"/>
    <s v="No"/>
    <s v="No"/>
    <s v="No"/>
    <x v="0"/>
    <x v="0"/>
    <x v="0"/>
    <x v="0"/>
    <x v="0"/>
    <x v="1035"/>
    <x v="0"/>
    <n v="50.1"/>
    <x v="0"/>
  </r>
  <r>
    <s v="7978-Dkuqh"/>
    <x v="0"/>
    <x v="0"/>
    <x v="0"/>
    <x v="0"/>
    <x v="13"/>
    <x v="1"/>
    <x v="1"/>
    <x v="1"/>
    <s v="No"/>
    <s v="No"/>
    <s v="Yes"/>
    <s v="No"/>
    <x v="0"/>
    <x v="0"/>
    <x v="0"/>
    <x v="0"/>
    <x v="0"/>
    <x v="484"/>
    <x v="1"/>
    <n v="1797.75"/>
    <x v="0"/>
  </r>
  <r>
    <s v="4335-Upjsi"/>
    <x v="0"/>
    <x v="0"/>
    <x v="1"/>
    <x v="1"/>
    <x v="65"/>
    <x v="1"/>
    <x v="1"/>
    <x v="2"/>
    <s v="No Internet Service"/>
    <s v="No Internet Service"/>
    <s v="No Internet Service"/>
    <s v="No Internet Service"/>
    <x v="2"/>
    <x v="2"/>
    <x v="2"/>
    <x v="1"/>
    <x v="1"/>
    <x v="119"/>
    <x v="0"/>
    <n v="498.1"/>
    <x v="0"/>
  </r>
  <r>
    <s v="0524-Iavzo"/>
    <x v="0"/>
    <x v="0"/>
    <x v="0"/>
    <x v="0"/>
    <x v="19"/>
    <x v="1"/>
    <x v="2"/>
    <x v="1"/>
    <s v="No"/>
    <s v="No"/>
    <s v="No"/>
    <s v="No"/>
    <x v="0"/>
    <x v="1"/>
    <x v="0"/>
    <x v="0"/>
    <x v="0"/>
    <x v="418"/>
    <x v="2"/>
    <n v="2624.25"/>
    <x v="1"/>
  </r>
  <r>
    <s v="2737-Yngyw"/>
    <x v="0"/>
    <x v="0"/>
    <x v="1"/>
    <x v="0"/>
    <x v="2"/>
    <x v="1"/>
    <x v="1"/>
    <x v="1"/>
    <s v="No"/>
    <s v="No"/>
    <s v="No"/>
    <s v="No"/>
    <x v="0"/>
    <x v="1"/>
    <x v="0"/>
    <x v="1"/>
    <x v="0"/>
    <x v="702"/>
    <x v="1"/>
    <n v="184.1"/>
    <x v="1"/>
  </r>
  <r>
    <s v="1784-Ezdkj"/>
    <x v="1"/>
    <x v="0"/>
    <x v="0"/>
    <x v="0"/>
    <x v="69"/>
    <x v="1"/>
    <x v="2"/>
    <x v="1"/>
    <s v="No"/>
    <s v="Yes"/>
    <s v="Yes"/>
    <s v="No"/>
    <x v="1"/>
    <x v="1"/>
    <x v="1"/>
    <x v="0"/>
    <x v="2"/>
    <x v="847"/>
    <x v="2"/>
    <n v="5498.8"/>
    <x v="0"/>
  </r>
  <r>
    <s v="9297-Fvvdh"/>
    <x v="0"/>
    <x v="0"/>
    <x v="0"/>
    <x v="1"/>
    <x v="58"/>
    <x v="1"/>
    <x v="2"/>
    <x v="0"/>
    <s v="Yes"/>
    <s v="No"/>
    <s v="Yes"/>
    <s v="Yes"/>
    <x v="1"/>
    <x v="1"/>
    <x v="2"/>
    <x v="0"/>
    <x v="0"/>
    <x v="45"/>
    <x v="2"/>
    <n v="4845.3999999999996"/>
    <x v="0"/>
  </r>
  <r>
    <s v="8007-Yypwd"/>
    <x v="0"/>
    <x v="0"/>
    <x v="1"/>
    <x v="0"/>
    <x v="30"/>
    <x v="1"/>
    <x v="2"/>
    <x v="2"/>
    <s v="No Internet Service"/>
    <s v="No Internet Service"/>
    <s v="No Internet Service"/>
    <s v="No Internet Service"/>
    <x v="2"/>
    <x v="2"/>
    <x v="2"/>
    <x v="1"/>
    <x v="2"/>
    <x v="364"/>
    <x v="0"/>
    <n v="369.1"/>
    <x v="0"/>
  </r>
  <r>
    <s v="7101-Hrblj"/>
    <x v="0"/>
    <x v="0"/>
    <x v="0"/>
    <x v="1"/>
    <x v="21"/>
    <x v="1"/>
    <x v="1"/>
    <x v="0"/>
    <s v="Yes"/>
    <s v="Yes"/>
    <s v="Yes"/>
    <s v="Yes"/>
    <x v="1"/>
    <x v="1"/>
    <x v="2"/>
    <x v="0"/>
    <x v="2"/>
    <x v="215"/>
    <x v="1"/>
    <n v="6096.9"/>
    <x v="0"/>
  </r>
  <r>
    <s v="5159-Yfpkq"/>
    <x v="0"/>
    <x v="0"/>
    <x v="1"/>
    <x v="0"/>
    <x v="2"/>
    <x v="1"/>
    <x v="1"/>
    <x v="1"/>
    <s v="No"/>
    <s v="No"/>
    <s v="Yes"/>
    <s v="No"/>
    <x v="0"/>
    <x v="0"/>
    <x v="0"/>
    <x v="0"/>
    <x v="0"/>
    <x v="282"/>
    <x v="1"/>
    <n v="160.75"/>
    <x v="1"/>
  </r>
  <r>
    <s v="6635-Cpnun"/>
    <x v="1"/>
    <x v="0"/>
    <x v="0"/>
    <x v="0"/>
    <x v="7"/>
    <x v="1"/>
    <x v="2"/>
    <x v="1"/>
    <s v="No"/>
    <s v="Yes"/>
    <s v="Yes"/>
    <s v="No"/>
    <x v="1"/>
    <x v="0"/>
    <x v="0"/>
    <x v="1"/>
    <x v="3"/>
    <x v="932"/>
    <x v="2"/>
    <n v="2684.35"/>
    <x v="0"/>
  </r>
  <r>
    <s v="4021-Rqsny"/>
    <x v="1"/>
    <x v="1"/>
    <x v="0"/>
    <x v="0"/>
    <x v="44"/>
    <x v="1"/>
    <x v="2"/>
    <x v="1"/>
    <s v="No"/>
    <s v="No"/>
    <s v="Yes"/>
    <s v="No"/>
    <x v="1"/>
    <x v="1"/>
    <x v="0"/>
    <x v="0"/>
    <x v="0"/>
    <x v="92"/>
    <x v="2"/>
    <n v="3004.15"/>
    <x v="1"/>
  </r>
  <r>
    <s v="5453-Ybtwv"/>
    <x v="1"/>
    <x v="0"/>
    <x v="0"/>
    <x v="1"/>
    <x v="27"/>
    <x v="1"/>
    <x v="1"/>
    <x v="1"/>
    <s v="Yes"/>
    <s v="Yes"/>
    <s v="Yes"/>
    <s v="Yes"/>
    <x v="1"/>
    <x v="0"/>
    <x v="2"/>
    <x v="0"/>
    <x v="3"/>
    <x v="822"/>
    <x v="2"/>
    <n v="6994.8"/>
    <x v="0"/>
  </r>
  <r>
    <s v="5039-Lzrqt"/>
    <x v="0"/>
    <x v="0"/>
    <x v="1"/>
    <x v="0"/>
    <x v="9"/>
    <x v="1"/>
    <x v="1"/>
    <x v="2"/>
    <s v="No Internet Service"/>
    <s v="No Internet Service"/>
    <s v="No Internet Service"/>
    <s v="No Internet Service"/>
    <x v="2"/>
    <x v="2"/>
    <x v="1"/>
    <x v="1"/>
    <x v="1"/>
    <x v="33"/>
    <x v="0"/>
    <n v="273.25"/>
    <x v="0"/>
  </r>
  <r>
    <s v="2931-Vuvjn"/>
    <x v="0"/>
    <x v="1"/>
    <x v="0"/>
    <x v="0"/>
    <x v="64"/>
    <x v="1"/>
    <x v="2"/>
    <x v="1"/>
    <s v="Yes"/>
    <s v="Yes"/>
    <s v="Yes"/>
    <s v="Yes"/>
    <x v="0"/>
    <x v="0"/>
    <x v="1"/>
    <x v="0"/>
    <x v="0"/>
    <x v="1025"/>
    <x v="2"/>
    <n v="5483.9"/>
    <x v="0"/>
  </r>
  <r>
    <s v="9061-Tihda"/>
    <x v="1"/>
    <x v="1"/>
    <x v="0"/>
    <x v="0"/>
    <x v="9"/>
    <x v="1"/>
    <x v="2"/>
    <x v="1"/>
    <s v="No"/>
    <s v="No"/>
    <s v="No"/>
    <s v="No"/>
    <x v="1"/>
    <x v="1"/>
    <x v="0"/>
    <x v="0"/>
    <x v="0"/>
    <x v="765"/>
    <x v="2"/>
    <n v="1233.6500000000001"/>
    <x v="1"/>
  </r>
  <r>
    <s v="8699-Asufo"/>
    <x v="1"/>
    <x v="1"/>
    <x v="0"/>
    <x v="0"/>
    <x v="40"/>
    <x v="1"/>
    <x v="2"/>
    <x v="1"/>
    <s v="No"/>
    <s v="No"/>
    <s v="No"/>
    <s v="No"/>
    <x v="0"/>
    <x v="0"/>
    <x v="0"/>
    <x v="0"/>
    <x v="1"/>
    <x v="113"/>
    <x v="1"/>
    <n v="527.9"/>
    <x v="1"/>
  </r>
  <r>
    <s v="6418-Piqsp"/>
    <x v="0"/>
    <x v="0"/>
    <x v="0"/>
    <x v="0"/>
    <x v="8"/>
    <x v="1"/>
    <x v="1"/>
    <x v="0"/>
    <s v="Yes"/>
    <s v="No"/>
    <s v="Yes"/>
    <s v="Yes"/>
    <x v="1"/>
    <x v="1"/>
    <x v="2"/>
    <x v="1"/>
    <x v="1"/>
    <x v="464"/>
    <x v="1"/>
    <n v="4985.8999999999996"/>
    <x v="0"/>
  </r>
  <r>
    <s v="8220-Ocufy"/>
    <x v="0"/>
    <x v="0"/>
    <x v="1"/>
    <x v="0"/>
    <x v="17"/>
    <x v="1"/>
    <x v="1"/>
    <x v="0"/>
    <s v="Yes"/>
    <s v="No"/>
    <s v="Yes"/>
    <s v="Yes"/>
    <x v="0"/>
    <x v="0"/>
    <x v="1"/>
    <x v="0"/>
    <x v="0"/>
    <x v="719"/>
    <x v="1"/>
    <n v="1258.3499999999999"/>
    <x v="0"/>
  </r>
  <r>
    <s v="3995-Wfcsm"/>
    <x v="0"/>
    <x v="0"/>
    <x v="1"/>
    <x v="0"/>
    <x v="2"/>
    <x v="1"/>
    <x v="1"/>
    <x v="0"/>
    <s v="No"/>
    <s v="No"/>
    <s v="Yes"/>
    <s v="No"/>
    <x v="0"/>
    <x v="1"/>
    <x v="0"/>
    <x v="1"/>
    <x v="0"/>
    <x v="557"/>
    <x v="1"/>
    <n v="111.4"/>
    <x v="0"/>
  </r>
  <r>
    <s v="1895-Qtkdo"/>
    <x v="0"/>
    <x v="0"/>
    <x v="1"/>
    <x v="0"/>
    <x v="0"/>
    <x v="1"/>
    <x v="1"/>
    <x v="0"/>
    <s v="No"/>
    <s v="No"/>
    <s v="No"/>
    <s v="No"/>
    <x v="0"/>
    <x v="0"/>
    <x v="0"/>
    <x v="1"/>
    <x v="3"/>
    <x v="979"/>
    <x v="0"/>
    <n v="43.95"/>
    <x v="0"/>
  </r>
  <r>
    <s v="2038-Oeqzh"/>
    <x v="1"/>
    <x v="0"/>
    <x v="1"/>
    <x v="0"/>
    <x v="54"/>
    <x v="1"/>
    <x v="1"/>
    <x v="1"/>
    <s v="No"/>
    <s v="No"/>
    <s v="Yes"/>
    <s v="No"/>
    <x v="0"/>
    <x v="1"/>
    <x v="0"/>
    <x v="1"/>
    <x v="0"/>
    <x v="426"/>
    <x v="2"/>
    <n v="308.10000000000002"/>
    <x v="0"/>
  </r>
  <r>
    <s v="1178-Pzgab"/>
    <x v="0"/>
    <x v="0"/>
    <x v="1"/>
    <x v="0"/>
    <x v="67"/>
    <x v="1"/>
    <x v="1"/>
    <x v="2"/>
    <s v="No Internet Service"/>
    <s v="No Internet Service"/>
    <s v="No Internet Service"/>
    <s v="No Internet Service"/>
    <x v="2"/>
    <x v="2"/>
    <x v="1"/>
    <x v="1"/>
    <x v="3"/>
    <x v="202"/>
    <x v="0"/>
    <n v="383.65"/>
    <x v="0"/>
  </r>
  <r>
    <s v="7927-Auxbz"/>
    <x v="0"/>
    <x v="0"/>
    <x v="1"/>
    <x v="0"/>
    <x v="19"/>
    <x v="1"/>
    <x v="1"/>
    <x v="1"/>
    <s v="No"/>
    <s v="No"/>
    <s v="No"/>
    <s v="Yes"/>
    <x v="1"/>
    <x v="0"/>
    <x v="0"/>
    <x v="1"/>
    <x v="0"/>
    <x v="509"/>
    <x v="2"/>
    <n v="2555.9"/>
    <x v="1"/>
  </r>
  <r>
    <s v="2626-Veewg"/>
    <x v="1"/>
    <x v="0"/>
    <x v="0"/>
    <x v="1"/>
    <x v="56"/>
    <x v="1"/>
    <x v="1"/>
    <x v="2"/>
    <s v="No Internet Service"/>
    <s v="No Internet Service"/>
    <s v="No Internet Service"/>
    <s v="No Internet Service"/>
    <x v="2"/>
    <x v="2"/>
    <x v="2"/>
    <x v="0"/>
    <x v="3"/>
    <x v="101"/>
    <x v="0"/>
    <n v="1284.2"/>
    <x v="0"/>
  </r>
  <r>
    <s v="2878-Rmwxy"/>
    <x v="1"/>
    <x v="1"/>
    <x v="0"/>
    <x v="0"/>
    <x v="21"/>
    <x v="1"/>
    <x v="2"/>
    <x v="1"/>
    <s v="Yes"/>
    <s v="Yes"/>
    <s v="Yes"/>
    <s v="No"/>
    <x v="0"/>
    <x v="1"/>
    <x v="2"/>
    <x v="0"/>
    <x v="3"/>
    <x v="1036"/>
    <x v="2"/>
    <n v="7550.3"/>
    <x v="0"/>
  </r>
  <r>
    <s v="1657-Dymbm"/>
    <x v="1"/>
    <x v="0"/>
    <x v="0"/>
    <x v="0"/>
    <x v="62"/>
    <x v="1"/>
    <x v="1"/>
    <x v="2"/>
    <s v="No Internet Service"/>
    <s v="No Internet Service"/>
    <s v="No Internet Service"/>
    <s v="No Internet Service"/>
    <x v="2"/>
    <x v="2"/>
    <x v="2"/>
    <x v="1"/>
    <x v="3"/>
    <x v="147"/>
    <x v="0"/>
    <n v="1110.05"/>
    <x v="0"/>
  </r>
  <r>
    <s v="7311-Mqjch"/>
    <x v="0"/>
    <x v="0"/>
    <x v="1"/>
    <x v="0"/>
    <x v="24"/>
    <x v="1"/>
    <x v="1"/>
    <x v="2"/>
    <s v="No Internet Service"/>
    <s v="No Internet Service"/>
    <s v="No Internet Service"/>
    <s v="No Internet Service"/>
    <x v="2"/>
    <x v="2"/>
    <x v="1"/>
    <x v="1"/>
    <x v="0"/>
    <x v="425"/>
    <x v="0"/>
    <n v="99.6"/>
    <x v="0"/>
  </r>
  <r>
    <s v="7375-Wmvmt"/>
    <x v="1"/>
    <x v="1"/>
    <x v="0"/>
    <x v="0"/>
    <x v="16"/>
    <x v="1"/>
    <x v="1"/>
    <x v="1"/>
    <s v="No"/>
    <s v="Yes"/>
    <s v="Yes"/>
    <s v="Yes"/>
    <x v="0"/>
    <x v="1"/>
    <x v="2"/>
    <x v="0"/>
    <x v="3"/>
    <x v="31"/>
    <x v="2"/>
    <n v="6707.15"/>
    <x v="0"/>
  </r>
  <r>
    <s v="1136-Xgequ"/>
    <x v="0"/>
    <x v="0"/>
    <x v="0"/>
    <x v="1"/>
    <x v="37"/>
    <x v="1"/>
    <x v="2"/>
    <x v="0"/>
    <s v="No"/>
    <s v="Yes"/>
    <s v="Yes"/>
    <s v="Yes"/>
    <x v="1"/>
    <x v="1"/>
    <x v="1"/>
    <x v="0"/>
    <x v="3"/>
    <x v="141"/>
    <x v="2"/>
    <n v="4164.3999999999996"/>
    <x v="0"/>
  </r>
  <r>
    <s v="2530-Fmfxo"/>
    <x v="1"/>
    <x v="0"/>
    <x v="0"/>
    <x v="1"/>
    <x v="39"/>
    <x v="1"/>
    <x v="2"/>
    <x v="1"/>
    <s v="No"/>
    <s v="No"/>
    <s v="Yes"/>
    <s v="Yes"/>
    <x v="1"/>
    <x v="1"/>
    <x v="2"/>
    <x v="0"/>
    <x v="0"/>
    <x v="761"/>
    <x v="2"/>
    <n v="5873.75"/>
    <x v="0"/>
  </r>
  <r>
    <s v="6844-Dzkrf"/>
    <x v="1"/>
    <x v="0"/>
    <x v="1"/>
    <x v="0"/>
    <x v="2"/>
    <x v="1"/>
    <x v="1"/>
    <x v="0"/>
    <s v="No"/>
    <s v="No"/>
    <s v="No"/>
    <s v="Yes"/>
    <x v="0"/>
    <x v="0"/>
    <x v="0"/>
    <x v="0"/>
    <x v="3"/>
    <x v="687"/>
    <x v="0"/>
    <n v="109.25"/>
    <x v="0"/>
  </r>
  <r>
    <s v="4695-Wjzue"/>
    <x v="0"/>
    <x v="1"/>
    <x v="1"/>
    <x v="0"/>
    <x v="2"/>
    <x v="1"/>
    <x v="2"/>
    <x v="1"/>
    <s v="No"/>
    <s v="No"/>
    <s v="Yes"/>
    <s v="No"/>
    <x v="0"/>
    <x v="1"/>
    <x v="0"/>
    <x v="0"/>
    <x v="0"/>
    <x v="974"/>
    <x v="2"/>
    <n v="179.25"/>
    <x v="1"/>
  </r>
  <r>
    <s v="7619-Odsgn"/>
    <x v="1"/>
    <x v="0"/>
    <x v="0"/>
    <x v="1"/>
    <x v="65"/>
    <x v="1"/>
    <x v="2"/>
    <x v="0"/>
    <s v="Yes"/>
    <s v="No"/>
    <s v="No"/>
    <s v="No"/>
    <x v="0"/>
    <x v="0"/>
    <x v="0"/>
    <x v="1"/>
    <x v="0"/>
    <x v="325"/>
    <x v="1"/>
    <n v="1338.15"/>
    <x v="1"/>
  </r>
  <r>
    <s v="5970-Ghjaw"/>
    <x v="1"/>
    <x v="0"/>
    <x v="0"/>
    <x v="1"/>
    <x v="25"/>
    <x v="1"/>
    <x v="1"/>
    <x v="2"/>
    <s v="No Internet Service"/>
    <s v="No Internet Service"/>
    <s v="No Internet Service"/>
    <s v="No Internet Service"/>
    <x v="2"/>
    <x v="2"/>
    <x v="2"/>
    <x v="1"/>
    <x v="3"/>
    <x v="81"/>
    <x v="0"/>
    <n v="862.4"/>
    <x v="0"/>
  </r>
  <r>
    <s v="8879-Xuahx"/>
    <x v="1"/>
    <x v="0"/>
    <x v="0"/>
    <x v="0"/>
    <x v="16"/>
    <x v="1"/>
    <x v="2"/>
    <x v="1"/>
    <s v="Yes"/>
    <s v="Yes"/>
    <s v="Yes"/>
    <s v="Yes"/>
    <x v="1"/>
    <x v="1"/>
    <x v="2"/>
    <x v="0"/>
    <x v="0"/>
    <x v="396"/>
    <x v="2"/>
    <n v="8564.75"/>
    <x v="0"/>
  </r>
  <r>
    <s v="3689-Mozgr"/>
    <x v="0"/>
    <x v="0"/>
    <x v="1"/>
    <x v="0"/>
    <x v="44"/>
    <x v="0"/>
    <x v="0"/>
    <x v="0"/>
    <s v="No"/>
    <s v="No"/>
    <s v="No"/>
    <s v="Yes"/>
    <x v="0"/>
    <x v="0"/>
    <x v="0"/>
    <x v="0"/>
    <x v="0"/>
    <x v="1037"/>
    <x v="0"/>
    <n v="926.2"/>
    <x v="0"/>
  </r>
  <r>
    <s v="4195-Pngzs"/>
    <x v="1"/>
    <x v="0"/>
    <x v="0"/>
    <x v="1"/>
    <x v="14"/>
    <x v="1"/>
    <x v="2"/>
    <x v="2"/>
    <s v="No Internet Service"/>
    <s v="No Internet Service"/>
    <s v="No Internet Service"/>
    <s v="No Internet Service"/>
    <x v="2"/>
    <x v="2"/>
    <x v="2"/>
    <x v="1"/>
    <x v="2"/>
    <x v="338"/>
    <x v="0"/>
    <n v="1718.2"/>
    <x v="0"/>
  </r>
  <r>
    <s v="5003-Xzwwo"/>
    <x v="1"/>
    <x v="0"/>
    <x v="0"/>
    <x v="0"/>
    <x v="16"/>
    <x v="1"/>
    <x v="2"/>
    <x v="0"/>
    <s v="No"/>
    <s v="Yes"/>
    <s v="Yes"/>
    <s v="Yes"/>
    <x v="1"/>
    <x v="1"/>
    <x v="2"/>
    <x v="1"/>
    <x v="3"/>
    <x v="190"/>
    <x v="2"/>
    <n v="5956.85"/>
    <x v="0"/>
  </r>
  <r>
    <s v="3988-Rqixo"/>
    <x v="0"/>
    <x v="1"/>
    <x v="1"/>
    <x v="0"/>
    <x v="0"/>
    <x v="1"/>
    <x v="1"/>
    <x v="1"/>
    <s v="No"/>
    <s v="No"/>
    <s v="No"/>
    <s v="No"/>
    <x v="1"/>
    <x v="1"/>
    <x v="0"/>
    <x v="0"/>
    <x v="0"/>
    <x v="1038"/>
    <x v="2"/>
    <n v="91.3"/>
    <x v="1"/>
  </r>
  <r>
    <s v="7622-Fwgew"/>
    <x v="1"/>
    <x v="1"/>
    <x v="0"/>
    <x v="0"/>
    <x v="39"/>
    <x v="1"/>
    <x v="1"/>
    <x v="0"/>
    <s v="Yes"/>
    <s v="Yes"/>
    <s v="Yes"/>
    <s v="Yes"/>
    <x v="1"/>
    <x v="1"/>
    <x v="2"/>
    <x v="0"/>
    <x v="2"/>
    <x v="310"/>
    <x v="2"/>
    <n v="4824.45"/>
    <x v="0"/>
  </r>
  <r>
    <s v="6922-Ncedi"/>
    <x v="1"/>
    <x v="0"/>
    <x v="1"/>
    <x v="1"/>
    <x v="39"/>
    <x v="1"/>
    <x v="1"/>
    <x v="2"/>
    <s v="No Internet Service"/>
    <s v="No Internet Service"/>
    <s v="No Internet Service"/>
    <s v="No Internet Service"/>
    <x v="2"/>
    <x v="2"/>
    <x v="1"/>
    <x v="0"/>
    <x v="1"/>
    <x v="1039"/>
    <x v="0"/>
    <n v="1238.6500000000001"/>
    <x v="0"/>
  </r>
  <r>
    <s v="2514-Ginmm"/>
    <x v="1"/>
    <x v="0"/>
    <x v="1"/>
    <x v="0"/>
    <x v="0"/>
    <x v="1"/>
    <x v="1"/>
    <x v="1"/>
    <s v="No"/>
    <s v="No"/>
    <s v="No"/>
    <s v="No"/>
    <x v="1"/>
    <x v="0"/>
    <x v="0"/>
    <x v="0"/>
    <x v="0"/>
    <x v="849"/>
    <x v="1"/>
    <n v="79.5"/>
    <x v="1"/>
  </r>
  <r>
    <s v="9891-Nqdbd"/>
    <x v="0"/>
    <x v="0"/>
    <x v="0"/>
    <x v="0"/>
    <x v="7"/>
    <x v="1"/>
    <x v="2"/>
    <x v="2"/>
    <s v="No Internet Service"/>
    <s v="No Internet Service"/>
    <s v="No Internet Service"/>
    <s v="No Internet Service"/>
    <x v="2"/>
    <x v="2"/>
    <x v="1"/>
    <x v="1"/>
    <x v="1"/>
    <x v="490"/>
    <x v="0"/>
    <n v="672.2"/>
    <x v="0"/>
  </r>
  <r>
    <s v="6131-Iunxn"/>
    <x v="0"/>
    <x v="0"/>
    <x v="0"/>
    <x v="1"/>
    <x v="67"/>
    <x v="1"/>
    <x v="1"/>
    <x v="2"/>
    <s v="No Internet Service"/>
    <s v="No Internet Service"/>
    <s v="No Internet Service"/>
    <s v="No Internet Service"/>
    <x v="2"/>
    <x v="2"/>
    <x v="0"/>
    <x v="1"/>
    <x v="1"/>
    <x v="33"/>
    <x v="0"/>
    <n v="382.2"/>
    <x v="0"/>
  </r>
  <r>
    <s v="8548-Awofc"/>
    <x v="1"/>
    <x v="0"/>
    <x v="0"/>
    <x v="0"/>
    <x v="33"/>
    <x v="1"/>
    <x v="2"/>
    <x v="0"/>
    <s v="No"/>
    <s v="No"/>
    <s v="No"/>
    <s v="Yes"/>
    <x v="0"/>
    <x v="1"/>
    <x v="0"/>
    <x v="1"/>
    <x v="0"/>
    <x v="1040"/>
    <x v="1"/>
    <n v="4264.6000000000004"/>
    <x v="0"/>
  </r>
  <r>
    <s v="9798-Dryds"/>
    <x v="0"/>
    <x v="0"/>
    <x v="0"/>
    <x v="1"/>
    <x v="22"/>
    <x v="1"/>
    <x v="2"/>
    <x v="0"/>
    <s v="No"/>
    <s v="No"/>
    <s v="Yes"/>
    <s v="Yes"/>
    <x v="0"/>
    <x v="0"/>
    <x v="1"/>
    <x v="0"/>
    <x v="1"/>
    <x v="1041"/>
    <x v="1"/>
    <n v="1070.7"/>
    <x v="0"/>
  </r>
  <r>
    <s v="8532-Uefwh"/>
    <x v="1"/>
    <x v="0"/>
    <x v="0"/>
    <x v="1"/>
    <x v="15"/>
    <x v="1"/>
    <x v="2"/>
    <x v="2"/>
    <s v="No Internet Service"/>
    <s v="No Internet Service"/>
    <s v="No Internet Service"/>
    <s v="No Internet Service"/>
    <x v="2"/>
    <x v="2"/>
    <x v="2"/>
    <x v="1"/>
    <x v="1"/>
    <x v="695"/>
    <x v="0"/>
    <n v="1345.85"/>
    <x v="0"/>
  </r>
  <r>
    <s v="6296-Ddoor"/>
    <x v="0"/>
    <x v="0"/>
    <x v="1"/>
    <x v="0"/>
    <x v="67"/>
    <x v="1"/>
    <x v="1"/>
    <x v="0"/>
    <s v="No"/>
    <s v="Yes"/>
    <s v="No"/>
    <s v="No"/>
    <x v="1"/>
    <x v="0"/>
    <x v="1"/>
    <x v="1"/>
    <x v="0"/>
    <x v="781"/>
    <x v="1"/>
    <n v="1045.25"/>
    <x v="0"/>
  </r>
  <r>
    <s v="7951-Vrdvk"/>
    <x v="0"/>
    <x v="0"/>
    <x v="1"/>
    <x v="0"/>
    <x v="51"/>
    <x v="1"/>
    <x v="1"/>
    <x v="0"/>
    <s v="Yes"/>
    <s v="Yes"/>
    <s v="Yes"/>
    <s v="Yes"/>
    <x v="1"/>
    <x v="1"/>
    <x v="1"/>
    <x v="1"/>
    <x v="2"/>
    <x v="1042"/>
    <x v="2"/>
    <n v="3003.55"/>
    <x v="0"/>
  </r>
  <r>
    <s v="5931-Fljjf"/>
    <x v="1"/>
    <x v="1"/>
    <x v="0"/>
    <x v="0"/>
    <x v="40"/>
    <x v="1"/>
    <x v="1"/>
    <x v="1"/>
    <s v="No"/>
    <s v="No"/>
    <s v="No"/>
    <s v="No"/>
    <x v="0"/>
    <x v="0"/>
    <x v="0"/>
    <x v="0"/>
    <x v="1"/>
    <x v="647"/>
    <x v="1"/>
    <n v="467.55"/>
    <x v="1"/>
  </r>
  <r>
    <s v="4815-Yosuk"/>
    <x v="1"/>
    <x v="0"/>
    <x v="0"/>
    <x v="1"/>
    <x v="21"/>
    <x v="1"/>
    <x v="2"/>
    <x v="1"/>
    <s v="Yes"/>
    <s v="Yes"/>
    <s v="Yes"/>
    <s v="Yes"/>
    <x v="0"/>
    <x v="1"/>
    <x v="1"/>
    <x v="0"/>
    <x v="3"/>
    <x v="1043"/>
    <x v="2"/>
    <n v="7537.5"/>
    <x v="0"/>
  </r>
  <r>
    <s v="2659-Vxmwz"/>
    <x v="1"/>
    <x v="0"/>
    <x v="0"/>
    <x v="1"/>
    <x v="56"/>
    <x v="1"/>
    <x v="2"/>
    <x v="1"/>
    <s v="Yes"/>
    <s v="Yes"/>
    <s v="Yes"/>
    <s v="No"/>
    <x v="1"/>
    <x v="1"/>
    <x v="1"/>
    <x v="0"/>
    <x v="0"/>
    <x v="1044"/>
    <x v="2"/>
    <n v="7482.1"/>
    <x v="1"/>
  </r>
  <r>
    <s v="0380-Neavx"/>
    <x v="1"/>
    <x v="1"/>
    <x v="1"/>
    <x v="0"/>
    <x v="1"/>
    <x v="1"/>
    <x v="1"/>
    <x v="1"/>
    <s v="No"/>
    <s v="Yes"/>
    <s v="Yes"/>
    <s v="No"/>
    <x v="1"/>
    <x v="1"/>
    <x v="1"/>
    <x v="0"/>
    <x v="0"/>
    <x v="1045"/>
    <x v="2"/>
    <n v="3343.15"/>
    <x v="0"/>
  </r>
  <r>
    <s v="3207-Oybwh"/>
    <x v="1"/>
    <x v="1"/>
    <x v="0"/>
    <x v="0"/>
    <x v="58"/>
    <x v="1"/>
    <x v="2"/>
    <x v="1"/>
    <s v="No"/>
    <s v="Yes"/>
    <s v="Yes"/>
    <s v="No"/>
    <x v="0"/>
    <x v="1"/>
    <x v="0"/>
    <x v="0"/>
    <x v="2"/>
    <x v="765"/>
    <x v="2"/>
    <n v="5427.05"/>
    <x v="1"/>
  </r>
  <r>
    <s v="4285-Gyrqc"/>
    <x v="0"/>
    <x v="0"/>
    <x v="0"/>
    <x v="0"/>
    <x v="40"/>
    <x v="1"/>
    <x v="1"/>
    <x v="1"/>
    <s v="No"/>
    <s v="No"/>
    <s v="Yes"/>
    <s v="No"/>
    <x v="1"/>
    <x v="0"/>
    <x v="0"/>
    <x v="0"/>
    <x v="0"/>
    <x v="1007"/>
    <x v="2"/>
    <n v="587.1"/>
    <x v="1"/>
  </r>
  <r>
    <s v="7216-Ewtrs"/>
    <x v="0"/>
    <x v="1"/>
    <x v="0"/>
    <x v="0"/>
    <x v="0"/>
    <x v="1"/>
    <x v="2"/>
    <x v="1"/>
    <s v="No"/>
    <s v="No"/>
    <s v="Yes"/>
    <s v="No"/>
    <x v="1"/>
    <x v="1"/>
    <x v="0"/>
    <x v="0"/>
    <x v="0"/>
    <x v="250"/>
    <x v="2"/>
    <n v="100.8"/>
    <x v="1"/>
  </r>
  <r>
    <s v="4365-Msdyn"/>
    <x v="1"/>
    <x v="0"/>
    <x v="0"/>
    <x v="0"/>
    <x v="4"/>
    <x v="1"/>
    <x v="1"/>
    <x v="2"/>
    <s v="No Internet Service"/>
    <s v="No Internet Service"/>
    <s v="No Internet Service"/>
    <s v="No Internet Service"/>
    <x v="2"/>
    <x v="2"/>
    <x v="0"/>
    <x v="0"/>
    <x v="2"/>
    <x v="425"/>
    <x v="0"/>
    <n v="161.15"/>
    <x v="0"/>
  </r>
  <r>
    <s v="7036-Tydec"/>
    <x v="0"/>
    <x v="0"/>
    <x v="1"/>
    <x v="0"/>
    <x v="14"/>
    <x v="1"/>
    <x v="2"/>
    <x v="1"/>
    <s v="No"/>
    <s v="No"/>
    <s v="Yes"/>
    <s v="Yes"/>
    <x v="1"/>
    <x v="1"/>
    <x v="2"/>
    <x v="1"/>
    <x v="0"/>
    <x v="571"/>
    <x v="2"/>
    <n v="7028.5"/>
    <x v="0"/>
  </r>
  <r>
    <s v="5802-Adbrc"/>
    <x v="0"/>
    <x v="0"/>
    <x v="0"/>
    <x v="0"/>
    <x v="37"/>
    <x v="1"/>
    <x v="2"/>
    <x v="1"/>
    <s v="Yes"/>
    <s v="No"/>
    <s v="Yes"/>
    <s v="No"/>
    <x v="1"/>
    <x v="1"/>
    <x v="1"/>
    <x v="0"/>
    <x v="1"/>
    <x v="152"/>
    <x v="2"/>
    <n v="5232.8999999999996"/>
    <x v="0"/>
  </r>
  <r>
    <s v="8076-Fezkj"/>
    <x v="1"/>
    <x v="0"/>
    <x v="1"/>
    <x v="0"/>
    <x v="6"/>
    <x v="1"/>
    <x v="1"/>
    <x v="2"/>
    <s v="No Internet Service"/>
    <s v="No Internet Service"/>
    <s v="No Internet Service"/>
    <s v="No Internet Service"/>
    <x v="2"/>
    <x v="2"/>
    <x v="1"/>
    <x v="1"/>
    <x v="1"/>
    <x v="488"/>
    <x v="0"/>
    <n v="225.85"/>
    <x v="0"/>
  </r>
  <r>
    <s v="5197-Ypybz"/>
    <x v="0"/>
    <x v="0"/>
    <x v="0"/>
    <x v="1"/>
    <x v="18"/>
    <x v="1"/>
    <x v="2"/>
    <x v="2"/>
    <s v="No Internet Service"/>
    <s v="No Internet Service"/>
    <s v="No Internet Service"/>
    <s v="No Internet Service"/>
    <x v="2"/>
    <x v="2"/>
    <x v="2"/>
    <x v="1"/>
    <x v="3"/>
    <x v="186"/>
    <x v="0"/>
    <n v="274.7"/>
    <x v="0"/>
  </r>
  <r>
    <s v="8337-Mssxb"/>
    <x v="0"/>
    <x v="0"/>
    <x v="1"/>
    <x v="0"/>
    <x v="60"/>
    <x v="1"/>
    <x v="1"/>
    <x v="1"/>
    <s v="No"/>
    <s v="Yes"/>
    <s v="No"/>
    <s v="No"/>
    <x v="0"/>
    <x v="1"/>
    <x v="0"/>
    <x v="0"/>
    <x v="0"/>
    <x v="427"/>
    <x v="2"/>
    <n v="1180.95"/>
    <x v="1"/>
  </r>
  <r>
    <s v="4312-Gvynh"/>
    <x v="0"/>
    <x v="0"/>
    <x v="0"/>
    <x v="0"/>
    <x v="27"/>
    <x v="0"/>
    <x v="0"/>
    <x v="0"/>
    <s v="Yes"/>
    <s v="No"/>
    <s v="Yes"/>
    <s v="Yes"/>
    <x v="0"/>
    <x v="1"/>
    <x v="2"/>
    <x v="0"/>
    <x v="2"/>
    <x v="224"/>
    <x v="0"/>
    <n v="3370.2"/>
    <x v="0"/>
  </r>
  <r>
    <s v="8495-Ljdfo"/>
    <x v="0"/>
    <x v="1"/>
    <x v="1"/>
    <x v="0"/>
    <x v="38"/>
    <x v="1"/>
    <x v="2"/>
    <x v="1"/>
    <s v="Yes"/>
    <s v="No"/>
    <s v="Yes"/>
    <s v="Yes"/>
    <x v="1"/>
    <x v="1"/>
    <x v="0"/>
    <x v="0"/>
    <x v="2"/>
    <x v="1046"/>
    <x v="2"/>
    <n v="7111.3"/>
    <x v="0"/>
  </r>
  <r>
    <s v="0839-Jtcud"/>
    <x v="0"/>
    <x v="0"/>
    <x v="0"/>
    <x v="1"/>
    <x v="33"/>
    <x v="1"/>
    <x v="2"/>
    <x v="0"/>
    <s v="Yes"/>
    <s v="Yes"/>
    <s v="Yes"/>
    <s v="Yes"/>
    <x v="1"/>
    <x v="1"/>
    <x v="2"/>
    <x v="1"/>
    <x v="3"/>
    <x v="58"/>
    <x v="2"/>
    <n v="5958.85"/>
    <x v="0"/>
  </r>
  <r>
    <s v="5494-Wozrz"/>
    <x v="0"/>
    <x v="0"/>
    <x v="0"/>
    <x v="1"/>
    <x v="16"/>
    <x v="1"/>
    <x v="1"/>
    <x v="0"/>
    <s v="Yes"/>
    <s v="No"/>
    <s v="Yes"/>
    <s v="Yes"/>
    <x v="1"/>
    <x v="1"/>
    <x v="2"/>
    <x v="0"/>
    <x v="3"/>
    <x v="552"/>
    <x v="1"/>
    <n v="5999.85"/>
    <x v="0"/>
  </r>
  <r>
    <s v="1302-Uhbdd"/>
    <x v="1"/>
    <x v="1"/>
    <x v="1"/>
    <x v="0"/>
    <x v="61"/>
    <x v="1"/>
    <x v="1"/>
    <x v="1"/>
    <s v="No"/>
    <s v="No"/>
    <s v="No"/>
    <s v="No"/>
    <x v="1"/>
    <x v="1"/>
    <x v="0"/>
    <x v="1"/>
    <x v="0"/>
    <x v="930"/>
    <x v="2"/>
    <n v="1648.45"/>
    <x v="0"/>
  </r>
  <r>
    <s v="2234-Eofpt"/>
    <x v="1"/>
    <x v="0"/>
    <x v="0"/>
    <x v="0"/>
    <x v="21"/>
    <x v="1"/>
    <x v="1"/>
    <x v="0"/>
    <s v="Yes"/>
    <s v="Yes"/>
    <s v="No"/>
    <s v="Yes"/>
    <x v="1"/>
    <x v="1"/>
    <x v="2"/>
    <x v="0"/>
    <x v="2"/>
    <x v="75"/>
    <x v="1"/>
    <n v="5753.25"/>
    <x v="0"/>
  </r>
  <r>
    <s v="8619-Ijndk"/>
    <x v="0"/>
    <x v="0"/>
    <x v="0"/>
    <x v="1"/>
    <x v="16"/>
    <x v="1"/>
    <x v="1"/>
    <x v="0"/>
    <s v="Yes"/>
    <s v="Yes"/>
    <s v="Yes"/>
    <s v="Yes"/>
    <x v="0"/>
    <x v="0"/>
    <x v="2"/>
    <x v="1"/>
    <x v="3"/>
    <x v="391"/>
    <x v="1"/>
    <n v="4492.8999999999996"/>
    <x v="0"/>
  </r>
  <r>
    <s v="8378-Lkjaf"/>
    <x v="1"/>
    <x v="0"/>
    <x v="0"/>
    <x v="1"/>
    <x v="46"/>
    <x v="1"/>
    <x v="2"/>
    <x v="1"/>
    <s v="No"/>
    <s v="No"/>
    <s v="Yes"/>
    <s v="No"/>
    <x v="1"/>
    <x v="1"/>
    <x v="0"/>
    <x v="0"/>
    <x v="3"/>
    <x v="259"/>
    <x v="2"/>
    <n v="3956.7"/>
    <x v="0"/>
  </r>
  <r>
    <s v="8182-Bjdsi"/>
    <x v="0"/>
    <x v="0"/>
    <x v="1"/>
    <x v="0"/>
    <x v="7"/>
    <x v="1"/>
    <x v="2"/>
    <x v="1"/>
    <s v="No"/>
    <s v="Yes"/>
    <s v="No"/>
    <s v="No"/>
    <x v="0"/>
    <x v="1"/>
    <x v="0"/>
    <x v="0"/>
    <x v="0"/>
    <x v="930"/>
    <x v="2"/>
    <n v="2625.55"/>
    <x v="1"/>
  </r>
  <r>
    <s v="2528-Hfyzx"/>
    <x v="1"/>
    <x v="1"/>
    <x v="0"/>
    <x v="0"/>
    <x v="22"/>
    <x v="1"/>
    <x v="1"/>
    <x v="1"/>
    <s v="No"/>
    <s v="Yes"/>
    <s v="No"/>
    <s v="No"/>
    <x v="0"/>
    <x v="0"/>
    <x v="0"/>
    <x v="0"/>
    <x v="0"/>
    <x v="158"/>
    <x v="1"/>
    <n v="1233.4000000000001"/>
    <x v="1"/>
  </r>
  <r>
    <s v="1153-Gnolc"/>
    <x v="1"/>
    <x v="0"/>
    <x v="1"/>
    <x v="0"/>
    <x v="55"/>
    <x v="0"/>
    <x v="0"/>
    <x v="0"/>
    <s v="No"/>
    <s v="Yes"/>
    <s v="No"/>
    <s v="No"/>
    <x v="1"/>
    <x v="0"/>
    <x v="1"/>
    <x v="0"/>
    <x v="0"/>
    <x v="1047"/>
    <x v="0"/>
    <n v="1309"/>
    <x v="0"/>
  </r>
  <r>
    <s v="3298-Qeica"/>
    <x v="0"/>
    <x v="0"/>
    <x v="0"/>
    <x v="1"/>
    <x v="57"/>
    <x v="0"/>
    <x v="0"/>
    <x v="0"/>
    <s v="Yes"/>
    <s v="No"/>
    <s v="No"/>
    <s v="Yes"/>
    <x v="0"/>
    <x v="0"/>
    <x v="2"/>
    <x v="1"/>
    <x v="1"/>
    <x v="1048"/>
    <x v="0"/>
    <n v="813.45"/>
    <x v="0"/>
  </r>
  <r>
    <s v="0788-Dxbfy"/>
    <x v="1"/>
    <x v="0"/>
    <x v="0"/>
    <x v="1"/>
    <x v="11"/>
    <x v="1"/>
    <x v="1"/>
    <x v="2"/>
    <s v="No Internet Service"/>
    <s v="No Internet Service"/>
    <s v="No Internet Service"/>
    <s v="No Internet Service"/>
    <x v="2"/>
    <x v="2"/>
    <x v="1"/>
    <x v="0"/>
    <x v="0"/>
    <x v="425"/>
    <x v="0"/>
    <n v="1108.8"/>
    <x v="0"/>
  </r>
  <r>
    <s v="3597-Yaszg"/>
    <x v="0"/>
    <x v="1"/>
    <x v="0"/>
    <x v="0"/>
    <x v="27"/>
    <x v="1"/>
    <x v="2"/>
    <x v="1"/>
    <s v="No"/>
    <s v="Yes"/>
    <s v="No"/>
    <s v="Yes"/>
    <x v="1"/>
    <x v="1"/>
    <x v="2"/>
    <x v="0"/>
    <x v="2"/>
    <x v="927"/>
    <x v="2"/>
    <n v="7349.35"/>
    <x v="0"/>
  </r>
  <r>
    <s v="3496-Lfszu"/>
    <x v="1"/>
    <x v="0"/>
    <x v="0"/>
    <x v="0"/>
    <x v="54"/>
    <x v="1"/>
    <x v="1"/>
    <x v="1"/>
    <s v="No"/>
    <s v="No"/>
    <s v="No"/>
    <s v="No"/>
    <x v="0"/>
    <x v="0"/>
    <x v="0"/>
    <x v="1"/>
    <x v="0"/>
    <x v="445"/>
    <x v="1"/>
    <n v="294.2"/>
    <x v="0"/>
  </r>
  <r>
    <s v="5242-Uowhd"/>
    <x v="1"/>
    <x v="0"/>
    <x v="0"/>
    <x v="1"/>
    <x v="3"/>
    <x v="1"/>
    <x v="1"/>
    <x v="2"/>
    <s v="No Internet Service"/>
    <s v="No Internet Service"/>
    <s v="No Internet Service"/>
    <s v="No Internet Service"/>
    <x v="2"/>
    <x v="2"/>
    <x v="2"/>
    <x v="1"/>
    <x v="1"/>
    <x v="477"/>
    <x v="0"/>
    <n v="929.2"/>
    <x v="0"/>
  </r>
  <r>
    <s v="2482-Czgbb"/>
    <x v="1"/>
    <x v="0"/>
    <x v="1"/>
    <x v="0"/>
    <x v="6"/>
    <x v="1"/>
    <x v="1"/>
    <x v="1"/>
    <s v="No"/>
    <s v="No"/>
    <s v="No"/>
    <s v="No"/>
    <x v="0"/>
    <x v="0"/>
    <x v="0"/>
    <x v="0"/>
    <x v="0"/>
    <x v="243"/>
    <x v="1"/>
    <n v="740"/>
    <x v="1"/>
  </r>
  <r>
    <s v="6479-Szplm"/>
    <x v="1"/>
    <x v="0"/>
    <x v="0"/>
    <x v="1"/>
    <x v="51"/>
    <x v="1"/>
    <x v="1"/>
    <x v="2"/>
    <s v="No Internet Service"/>
    <s v="No Internet Service"/>
    <s v="No Internet Service"/>
    <s v="No Internet Service"/>
    <x v="2"/>
    <x v="2"/>
    <x v="2"/>
    <x v="1"/>
    <x v="3"/>
    <x v="93"/>
    <x v="0"/>
    <n v="754.5"/>
    <x v="0"/>
  </r>
  <r>
    <s v="8097-Vbqtz"/>
    <x v="1"/>
    <x v="0"/>
    <x v="1"/>
    <x v="0"/>
    <x v="68"/>
    <x v="1"/>
    <x v="1"/>
    <x v="0"/>
    <s v="Yes"/>
    <s v="Yes"/>
    <s v="No"/>
    <s v="Yes"/>
    <x v="1"/>
    <x v="0"/>
    <x v="0"/>
    <x v="0"/>
    <x v="1"/>
    <x v="650"/>
    <x v="1"/>
    <n v="3883.3"/>
    <x v="0"/>
  </r>
  <r>
    <s v="4500-Hkann"/>
    <x v="1"/>
    <x v="0"/>
    <x v="0"/>
    <x v="1"/>
    <x v="57"/>
    <x v="1"/>
    <x v="2"/>
    <x v="0"/>
    <s v="No"/>
    <s v="Yes"/>
    <s v="No"/>
    <s v="Yes"/>
    <x v="0"/>
    <x v="0"/>
    <x v="2"/>
    <x v="1"/>
    <x v="1"/>
    <x v="1049"/>
    <x v="1"/>
    <n v="1414.2"/>
    <x v="0"/>
  </r>
  <r>
    <s v="9917-Kwrbe"/>
    <x v="0"/>
    <x v="0"/>
    <x v="0"/>
    <x v="1"/>
    <x v="52"/>
    <x v="1"/>
    <x v="2"/>
    <x v="0"/>
    <s v="Yes"/>
    <s v="Yes"/>
    <s v="Yes"/>
    <s v="No"/>
    <x v="1"/>
    <x v="0"/>
    <x v="1"/>
    <x v="0"/>
    <x v="3"/>
    <x v="1050"/>
    <x v="1"/>
    <n v="3211.2"/>
    <x v="0"/>
  </r>
  <r>
    <s v="3420-Zdbma"/>
    <x v="1"/>
    <x v="1"/>
    <x v="1"/>
    <x v="0"/>
    <x v="24"/>
    <x v="1"/>
    <x v="1"/>
    <x v="1"/>
    <s v="No"/>
    <s v="No"/>
    <s v="No"/>
    <s v="No"/>
    <x v="0"/>
    <x v="0"/>
    <x v="0"/>
    <x v="0"/>
    <x v="1"/>
    <x v="1051"/>
    <x v="1"/>
    <n v="371.6"/>
    <x v="0"/>
  </r>
  <r>
    <s v="2212-Lyask"/>
    <x v="1"/>
    <x v="0"/>
    <x v="0"/>
    <x v="1"/>
    <x v="23"/>
    <x v="0"/>
    <x v="0"/>
    <x v="0"/>
    <s v="No"/>
    <s v="Yes"/>
    <s v="Yes"/>
    <s v="No"/>
    <x v="0"/>
    <x v="1"/>
    <x v="1"/>
    <x v="0"/>
    <x v="3"/>
    <x v="751"/>
    <x v="0"/>
    <n v="1246.4000000000001"/>
    <x v="0"/>
  </r>
  <r>
    <s v="1393-Imkzg"/>
    <x v="0"/>
    <x v="0"/>
    <x v="1"/>
    <x v="0"/>
    <x v="0"/>
    <x v="1"/>
    <x v="1"/>
    <x v="1"/>
    <s v="No"/>
    <s v="No"/>
    <s v="No"/>
    <s v="Yes"/>
    <x v="1"/>
    <x v="1"/>
    <x v="0"/>
    <x v="0"/>
    <x v="0"/>
    <x v="657"/>
    <x v="2"/>
    <n v="95.85"/>
    <x v="0"/>
  </r>
  <r>
    <s v="8069-Rhuxk"/>
    <x v="0"/>
    <x v="0"/>
    <x v="0"/>
    <x v="1"/>
    <x v="56"/>
    <x v="0"/>
    <x v="0"/>
    <x v="0"/>
    <s v="Yes"/>
    <s v="No"/>
    <s v="No"/>
    <s v="Yes"/>
    <x v="0"/>
    <x v="0"/>
    <x v="2"/>
    <x v="1"/>
    <x v="3"/>
    <x v="1052"/>
    <x v="0"/>
    <n v="2545.6999999999998"/>
    <x v="0"/>
  </r>
  <r>
    <s v="3398-Gcpmu"/>
    <x v="0"/>
    <x v="1"/>
    <x v="0"/>
    <x v="1"/>
    <x v="21"/>
    <x v="1"/>
    <x v="2"/>
    <x v="0"/>
    <s v="Yes"/>
    <s v="Yes"/>
    <s v="Yes"/>
    <s v="Yes"/>
    <x v="1"/>
    <x v="1"/>
    <x v="2"/>
    <x v="0"/>
    <x v="3"/>
    <x v="419"/>
    <x v="2"/>
    <n v="6448.85"/>
    <x v="0"/>
  </r>
  <r>
    <s v="2908-Wgaxl"/>
    <x v="0"/>
    <x v="0"/>
    <x v="0"/>
    <x v="1"/>
    <x v="39"/>
    <x v="1"/>
    <x v="2"/>
    <x v="2"/>
    <s v="No Internet Service"/>
    <s v="No Internet Service"/>
    <s v="No Internet Service"/>
    <s v="No Internet Service"/>
    <x v="2"/>
    <x v="2"/>
    <x v="2"/>
    <x v="0"/>
    <x v="3"/>
    <x v="55"/>
    <x v="0"/>
    <n v="1468.9"/>
    <x v="0"/>
  </r>
  <r>
    <s v="3378-Ajrao"/>
    <x v="1"/>
    <x v="0"/>
    <x v="0"/>
    <x v="1"/>
    <x v="66"/>
    <x v="1"/>
    <x v="2"/>
    <x v="2"/>
    <s v="No Internet Service"/>
    <s v="No Internet Service"/>
    <s v="No Internet Service"/>
    <s v="No Internet Service"/>
    <x v="2"/>
    <x v="2"/>
    <x v="1"/>
    <x v="1"/>
    <x v="0"/>
    <x v="492"/>
    <x v="0"/>
    <n v="1013.6"/>
    <x v="0"/>
  </r>
  <r>
    <s v="1013-Qcwam"/>
    <x v="0"/>
    <x v="1"/>
    <x v="0"/>
    <x v="0"/>
    <x v="33"/>
    <x v="1"/>
    <x v="2"/>
    <x v="1"/>
    <s v="No"/>
    <s v="Yes"/>
    <s v="No"/>
    <s v="No"/>
    <x v="1"/>
    <x v="1"/>
    <x v="0"/>
    <x v="0"/>
    <x v="0"/>
    <x v="250"/>
    <x v="2"/>
    <n v="6690.75"/>
    <x v="0"/>
  </r>
  <r>
    <s v="0866-Qlsir"/>
    <x v="0"/>
    <x v="0"/>
    <x v="1"/>
    <x v="0"/>
    <x v="1"/>
    <x v="1"/>
    <x v="2"/>
    <x v="0"/>
    <s v="Yes"/>
    <s v="Yes"/>
    <s v="No"/>
    <s v="Yes"/>
    <x v="0"/>
    <x v="0"/>
    <x v="1"/>
    <x v="0"/>
    <x v="1"/>
    <x v="500"/>
    <x v="1"/>
    <n v="2088.75"/>
    <x v="1"/>
  </r>
  <r>
    <s v="6050-Ffxes"/>
    <x v="0"/>
    <x v="0"/>
    <x v="0"/>
    <x v="0"/>
    <x v="14"/>
    <x v="1"/>
    <x v="2"/>
    <x v="1"/>
    <s v="No"/>
    <s v="No"/>
    <s v="Yes"/>
    <s v="Yes"/>
    <x v="1"/>
    <x v="1"/>
    <x v="2"/>
    <x v="1"/>
    <x v="2"/>
    <x v="159"/>
    <x v="2"/>
    <n v="7240.65"/>
    <x v="0"/>
  </r>
  <r>
    <s v="7181-Bqybv"/>
    <x v="0"/>
    <x v="0"/>
    <x v="0"/>
    <x v="1"/>
    <x v="0"/>
    <x v="1"/>
    <x v="2"/>
    <x v="1"/>
    <s v="Yes"/>
    <s v="No"/>
    <s v="Yes"/>
    <s v="No"/>
    <x v="1"/>
    <x v="1"/>
    <x v="0"/>
    <x v="0"/>
    <x v="0"/>
    <x v="184"/>
    <x v="2"/>
    <n v="102.45"/>
    <x v="1"/>
  </r>
  <r>
    <s v="0362-Raoqo"/>
    <x v="0"/>
    <x v="0"/>
    <x v="1"/>
    <x v="0"/>
    <x v="63"/>
    <x v="1"/>
    <x v="1"/>
    <x v="2"/>
    <s v="No Internet Service"/>
    <s v="No Internet Service"/>
    <s v="No Internet Service"/>
    <s v="No Internet Service"/>
    <x v="2"/>
    <x v="2"/>
    <x v="2"/>
    <x v="1"/>
    <x v="3"/>
    <x v="165"/>
    <x v="0"/>
    <n v="830.25"/>
    <x v="0"/>
  </r>
  <r>
    <s v="9554-Dfkic"/>
    <x v="1"/>
    <x v="0"/>
    <x v="0"/>
    <x v="1"/>
    <x v="19"/>
    <x v="1"/>
    <x v="2"/>
    <x v="0"/>
    <s v="Yes"/>
    <s v="No"/>
    <s v="No"/>
    <s v="No"/>
    <x v="0"/>
    <x v="0"/>
    <x v="0"/>
    <x v="0"/>
    <x v="2"/>
    <x v="240"/>
    <x v="1"/>
    <n v="1588.7"/>
    <x v="0"/>
  </r>
  <r>
    <s v="5527-Achso"/>
    <x v="0"/>
    <x v="0"/>
    <x v="1"/>
    <x v="0"/>
    <x v="26"/>
    <x v="1"/>
    <x v="1"/>
    <x v="0"/>
    <s v="No"/>
    <s v="No"/>
    <s v="No"/>
    <s v="Yes"/>
    <x v="1"/>
    <x v="1"/>
    <x v="0"/>
    <x v="1"/>
    <x v="1"/>
    <x v="445"/>
    <x v="1"/>
    <n v="829.3"/>
    <x v="0"/>
  </r>
  <r>
    <s v="0829-Ddvlk"/>
    <x v="0"/>
    <x v="0"/>
    <x v="1"/>
    <x v="0"/>
    <x v="30"/>
    <x v="1"/>
    <x v="1"/>
    <x v="2"/>
    <s v="No Internet Service"/>
    <s v="No Internet Service"/>
    <s v="No Internet Service"/>
    <s v="No Internet Service"/>
    <x v="2"/>
    <x v="2"/>
    <x v="1"/>
    <x v="1"/>
    <x v="3"/>
    <x v="451"/>
    <x v="0"/>
    <n v="302.45"/>
    <x v="0"/>
  </r>
  <r>
    <s v="1399-Ubqiu"/>
    <x v="1"/>
    <x v="0"/>
    <x v="1"/>
    <x v="0"/>
    <x v="26"/>
    <x v="1"/>
    <x v="1"/>
    <x v="0"/>
    <s v="No"/>
    <s v="No"/>
    <s v="Yes"/>
    <s v="No"/>
    <x v="1"/>
    <x v="1"/>
    <x v="0"/>
    <x v="0"/>
    <x v="0"/>
    <x v="263"/>
    <x v="1"/>
    <n v="712.25"/>
    <x v="0"/>
  </r>
  <r>
    <s v="1813-Jlkwr"/>
    <x v="0"/>
    <x v="0"/>
    <x v="0"/>
    <x v="1"/>
    <x v="38"/>
    <x v="1"/>
    <x v="1"/>
    <x v="2"/>
    <s v="No Internet Service"/>
    <s v="No Internet Service"/>
    <s v="No Internet Service"/>
    <s v="No Internet Service"/>
    <x v="2"/>
    <x v="2"/>
    <x v="1"/>
    <x v="1"/>
    <x v="2"/>
    <x v="21"/>
    <x v="0"/>
    <n v="1336.65"/>
    <x v="0"/>
  </r>
  <r>
    <s v="0336-Pikei"/>
    <x v="1"/>
    <x v="1"/>
    <x v="0"/>
    <x v="0"/>
    <x v="21"/>
    <x v="1"/>
    <x v="1"/>
    <x v="0"/>
    <s v="Yes"/>
    <s v="Yes"/>
    <s v="Yes"/>
    <s v="Yes"/>
    <x v="1"/>
    <x v="0"/>
    <x v="2"/>
    <x v="1"/>
    <x v="2"/>
    <x v="113"/>
    <x v="1"/>
    <n v="5360.75"/>
    <x v="0"/>
  </r>
  <r>
    <s v="7322-Ocwhc"/>
    <x v="1"/>
    <x v="1"/>
    <x v="0"/>
    <x v="0"/>
    <x v="21"/>
    <x v="1"/>
    <x v="2"/>
    <x v="1"/>
    <s v="Yes"/>
    <s v="Yes"/>
    <s v="Yes"/>
    <s v="Yes"/>
    <x v="0"/>
    <x v="0"/>
    <x v="2"/>
    <x v="0"/>
    <x v="2"/>
    <x v="1053"/>
    <x v="2"/>
    <n v="6735.05"/>
    <x v="0"/>
  </r>
  <r>
    <s v="9537-Vhdta"/>
    <x v="0"/>
    <x v="0"/>
    <x v="1"/>
    <x v="1"/>
    <x v="0"/>
    <x v="1"/>
    <x v="1"/>
    <x v="0"/>
    <s v="Yes"/>
    <s v="No"/>
    <s v="No"/>
    <s v="No"/>
    <x v="0"/>
    <x v="0"/>
    <x v="0"/>
    <x v="1"/>
    <x v="1"/>
    <x v="238"/>
    <x v="1"/>
    <n v="51.2"/>
    <x v="0"/>
  </r>
  <r>
    <s v="4957-Tialw"/>
    <x v="0"/>
    <x v="0"/>
    <x v="1"/>
    <x v="1"/>
    <x v="30"/>
    <x v="1"/>
    <x v="1"/>
    <x v="0"/>
    <s v="Yes"/>
    <s v="Yes"/>
    <s v="Yes"/>
    <s v="Yes"/>
    <x v="0"/>
    <x v="0"/>
    <x v="1"/>
    <x v="1"/>
    <x v="3"/>
    <x v="1054"/>
    <x v="1"/>
    <n v="1010"/>
    <x v="0"/>
  </r>
  <r>
    <s v="2054-Pjock"/>
    <x v="0"/>
    <x v="0"/>
    <x v="1"/>
    <x v="0"/>
    <x v="31"/>
    <x v="1"/>
    <x v="2"/>
    <x v="0"/>
    <s v="No"/>
    <s v="No"/>
    <s v="Yes"/>
    <s v="Yes"/>
    <x v="1"/>
    <x v="1"/>
    <x v="1"/>
    <x v="1"/>
    <x v="3"/>
    <x v="702"/>
    <x v="1"/>
    <n v="4847.05"/>
    <x v="0"/>
  </r>
  <r>
    <s v="9150-Hepmb"/>
    <x v="1"/>
    <x v="0"/>
    <x v="1"/>
    <x v="0"/>
    <x v="39"/>
    <x v="1"/>
    <x v="1"/>
    <x v="0"/>
    <s v="Yes"/>
    <s v="No"/>
    <s v="Yes"/>
    <s v="No"/>
    <x v="0"/>
    <x v="0"/>
    <x v="1"/>
    <x v="1"/>
    <x v="1"/>
    <x v="1055"/>
    <x v="1"/>
    <n v="3019.7"/>
    <x v="0"/>
  </r>
  <r>
    <s v="9030-Qgznl"/>
    <x v="0"/>
    <x v="0"/>
    <x v="1"/>
    <x v="0"/>
    <x v="4"/>
    <x v="1"/>
    <x v="1"/>
    <x v="2"/>
    <s v="No Internet Service"/>
    <s v="No Internet Service"/>
    <s v="No Internet Service"/>
    <s v="No Internet Service"/>
    <x v="2"/>
    <x v="2"/>
    <x v="2"/>
    <x v="1"/>
    <x v="1"/>
    <x v="115"/>
    <x v="0"/>
    <n v="161.65"/>
    <x v="0"/>
  </r>
  <r>
    <s v="6204-Ieuxj"/>
    <x v="0"/>
    <x v="0"/>
    <x v="1"/>
    <x v="0"/>
    <x v="35"/>
    <x v="1"/>
    <x v="1"/>
    <x v="1"/>
    <s v="No"/>
    <s v="No"/>
    <s v="Yes"/>
    <s v="Yes"/>
    <x v="0"/>
    <x v="0"/>
    <x v="0"/>
    <x v="1"/>
    <x v="3"/>
    <x v="517"/>
    <x v="1"/>
    <n v="217.55"/>
    <x v="1"/>
  </r>
  <r>
    <s v="3126-Wqmgh"/>
    <x v="0"/>
    <x v="0"/>
    <x v="0"/>
    <x v="0"/>
    <x v="12"/>
    <x v="1"/>
    <x v="2"/>
    <x v="0"/>
    <s v="No"/>
    <s v="No"/>
    <s v="No"/>
    <s v="No"/>
    <x v="0"/>
    <x v="0"/>
    <x v="0"/>
    <x v="0"/>
    <x v="3"/>
    <x v="1056"/>
    <x v="1"/>
    <n v="2583.75"/>
    <x v="0"/>
  </r>
  <r>
    <s v="4529-Ckbcl"/>
    <x v="0"/>
    <x v="0"/>
    <x v="1"/>
    <x v="0"/>
    <x v="2"/>
    <x v="1"/>
    <x v="1"/>
    <x v="1"/>
    <s v="No"/>
    <s v="No"/>
    <s v="No"/>
    <s v="No"/>
    <x v="1"/>
    <x v="0"/>
    <x v="0"/>
    <x v="0"/>
    <x v="0"/>
    <x v="1005"/>
    <x v="1"/>
    <n v="146.05000000000001"/>
    <x v="1"/>
  </r>
  <r>
    <s v="2506-Clakw"/>
    <x v="0"/>
    <x v="0"/>
    <x v="1"/>
    <x v="0"/>
    <x v="53"/>
    <x v="1"/>
    <x v="1"/>
    <x v="1"/>
    <s v="Yes"/>
    <s v="Yes"/>
    <s v="Yes"/>
    <s v="Yes"/>
    <x v="0"/>
    <x v="1"/>
    <x v="0"/>
    <x v="0"/>
    <x v="2"/>
    <x v="850"/>
    <x v="2"/>
    <n v="567.45000000000005"/>
    <x v="1"/>
  </r>
  <r>
    <s v="7176-Wrtnx"/>
    <x v="1"/>
    <x v="0"/>
    <x v="1"/>
    <x v="0"/>
    <x v="27"/>
    <x v="1"/>
    <x v="2"/>
    <x v="1"/>
    <s v="Yes"/>
    <s v="Yes"/>
    <s v="Yes"/>
    <s v="Yes"/>
    <x v="1"/>
    <x v="1"/>
    <x v="2"/>
    <x v="0"/>
    <x v="2"/>
    <x v="537"/>
    <x v="2"/>
    <n v="7711.25"/>
    <x v="0"/>
  </r>
  <r>
    <s v="1583-Ihqze"/>
    <x v="1"/>
    <x v="0"/>
    <x v="1"/>
    <x v="0"/>
    <x v="18"/>
    <x v="1"/>
    <x v="2"/>
    <x v="1"/>
    <s v="No"/>
    <s v="Yes"/>
    <s v="Yes"/>
    <s v="Yes"/>
    <x v="1"/>
    <x v="1"/>
    <x v="0"/>
    <x v="0"/>
    <x v="1"/>
    <x v="358"/>
    <x v="2"/>
    <n v="1384.75"/>
    <x v="1"/>
  </r>
  <r>
    <s v="5732-Ikgqh"/>
    <x v="1"/>
    <x v="1"/>
    <x v="0"/>
    <x v="0"/>
    <x v="15"/>
    <x v="1"/>
    <x v="1"/>
    <x v="1"/>
    <s v="Yes"/>
    <s v="No"/>
    <s v="Yes"/>
    <s v="Yes"/>
    <x v="1"/>
    <x v="1"/>
    <x v="1"/>
    <x v="0"/>
    <x v="2"/>
    <x v="927"/>
    <x v="2"/>
    <n v="5481.25"/>
    <x v="0"/>
  </r>
  <r>
    <s v="9239-Gzhze"/>
    <x v="0"/>
    <x v="0"/>
    <x v="0"/>
    <x v="0"/>
    <x v="21"/>
    <x v="1"/>
    <x v="2"/>
    <x v="1"/>
    <s v="Yes"/>
    <s v="Yes"/>
    <s v="Yes"/>
    <s v="Yes"/>
    <x v="1"/>
    <x v="1"/>
    <x v="2"/>
    <x v="0"/>
    <x v="3"/>
    <x v="1057"/>
    <x v="2"/>
    <n v="8124.2"/>
    <x v="0"/>
  </r>
  <r>
    <s v="7205-Baiad"/>
    <x v="0"/>
    <x v="0"/>
    <x v="1"/>
    <x v="0"/>
    <x v="63"/>
    <x v="1"/>
    <x v="1"/>
    <x v="2"/>
    <s v="No Internet Service"/>
    <s v="No Internet Service"/>
    <s v="No Internet Service"/>
    <s v="No Internet Service"/>
    <x v="2"/>
    <x v="2"/>
    <x v="2"/>
    <x v="0"/>
    <x v="2"/>
    <x v="146"/>
    <x v="0"/>
    <n v="827.3"/>
    <x v="0"/>
  </r>
  <r>
    <s v="0151-Ontov"/>
    <x v="0"/>
    <x v="0"/>
    <x v="1"/>
    <x v="0"/>
    <x v="0"/>
    <x v="1"/>
    <x v="1"/>
    <x v="1"/>
    <s v="No"/>
    <s v="No"/>
    <s v="No"/>
    <s v="No"/>
    <x v="0"/>
    <x v="0"/>
    <x v="0"/>
    <x v="1"/>
    <x v="1"/>
    <x v="148"/>
    <x v="1"/>
    <n v="70.900000000000006"/>
    <x v="1"/>
  </r>
  <r>
    <s v="4140-Muhug"/>
    <x v="0"/>
    <x v="1"/>
    <x v="1"/>
    <x v="0"/>
    <x v="35"/>
    <x v="1"/>
    <x v="1"/>
    <x v="1"/>
    <s v="No"/>
    <s v="No"/>
    <s v="Yes"/>
    <s v="No"/>
    <x v="1"/>
    <x v="0"/>
    <x v="0"/>
    <x v="0"/>
    <x v="0"/>
    <x v="1058"/>
    <x v="2"/>
    <n v="220.95"/>
    <x v="1"/>
  </r>
  <r>
    <s v="0093-Exyql"/>
    <x v="0"/>
    <x v="1"/>
    <x v="1"/>
    <x v="0"/>
    <x v="63"/>
    <x v="1"/>
    <x v="1"/>
    <x v="1"/>
    <s v="No"/>
    <s v="No"/>
    <s v="No"/>
    <s v="No"/>
    <x v="1"/>
    <x v="1"/>
    <x v="0"/>
    <x v="0"/>
    <x v="0"/>
    <x v="1059"/>
    <x v="2"/>
    <n v="3673.6"/>
    <x v="0"/>
  </r>
  <r>
    <s v="8064-Ravoh"/>
    <x v="1"/>
    <x v="0"/>
    <x v="1"/>
    <x v="1"/>
    <x v="0"/>
    <x v="1"/>
    <x v="1"/>
    <x v="0"/>
    <s v="No"/>
    <s v="No"/>
    <s v="Yes"/>
    <s v="No"/>
    <x v="0"/>
    <x v="0"/>
    <x v="0"/>
    <x v="0"/>
    <x v="0"/>
    <x v="224"/>
    <x v="0"/>
    <n v="49.85"/>
    <x v="0"/>
  </r>
  <r>
    <s v="0219-Qaerp"/>
    <x v="1"/>
    <x v="0"/>
    <x v="0"/>
    <x v="0"/>
    <x v="19"/>
    <x v="1"/>
    <x v="1"/>
    <x v="2"/>
    <s v="No Internet Service"/>
    <s v="No Internet Service"/>
    <s v="No Internet Service"/>
    <s v="No Internet Service"/>
    <x v="2"/>
    <x v="2"/>
    <x v="1"/>
    <x v="1"/>
    <x v="3"/>
    <x v="21"/>
    <x v="0"/>
    <n v="576.65"/>
    <x v="0"/>
  </r>
  <r>
    <s v="0320-Jdnqg"/>
    <x v="1"/>
    <x v="0"/>
    <x v="0"/>
    <x v="1"/>
    <x v="57"/>
    <x v="1"/>
    <x v="1"/>
    <x v="1"/>
    <s v="Yes"/>
    <s v="No"/>
    <s v="No"/>
    <s v="Yes"/>
    <x v="1"/>
    <x v="1"/>
    <x v="0"/>
    <x v="0"/>
    <x v="0"/>
    <x v="1045"/>
    <x v="2"/>
    <n v="2331.3000000000002"/>
    <x v="1"/>
  </r>
  <r>
    <s v="7180-Pisog"/>
    <x v="1"/>
    <x v="0"/>
    <x v="0"/>
    <x v="1"/>
    <x v="0"/>
    <x v="1"/>
    <x v="2"/>
    <x v="1"/>
    <s v="No"/>
    <s v="No"/>
    <s v="No"/>
    <s v="No"/>
    <x v="0"/>
    <x v="0"/>
    <x v="0"/>
    <x v="0"/>
    <x v="0"/>
    <x v="244"/>
    <x v="1"/>
    <n v="74.5"/>
    <x v="1"/>
  </r>
  <r>
    <s v="9168-Inpsz"/>
    <x v="0"/>
    <x v="1"/>
    <x v="0"/>
    <x v="0"/>
    <x v="66"/>
    <x v="1"/>
    <x v="2"/>
    <x v="1"/>
    <s v="No"/>
    <s v="No"/>
    <s v="Yes"/>
    <s v="Yes"/>
    <x v="1"/>
    <x v="1"/>
    <x v="0"/>
    <x v="1"/>
    <x v="0"/>
    <x v="98"/>
    <x v="2"/>
    <n v="4495.6499999999996"/>
    <x v="0"/>
  </r>
  <r>
    <s v="3571-Rfhar"/>
    <x v="1"/>
    <x v="0"/>
    <x v="1"/>
    <x v="0"/>
    <x v="45"/>
    <x v="1"/>
    <x v="2"/>
    <x v="1"/>
    <s v="No"/>
    <s v="Yes"/>
    <s v="Yes"/>
    <s v="Yes"/>
    <x v="1"/>
    <x v="1"/>
    <x v="0"/>
    <x v="0"/>
    <x v="0"/>
    <x v="1060"/>
    <x v="2"/>
    <n v="6941.2"/>
    <x v="1"/>
  </r>
  <r>
    <s v="0015-Uocoj"/>
    <x v="0"/>
    <x v="1"/>
    <x v="1"/>
    <x v="0"/>
    <x v="40"/>
    <x v="1"/>
    <x v="1"/>
    <x v="0"/>
    <s v="Yes"/>
    <s v="No"/>
    <s v="No"/>
    <s v="No"/>
    <x v="0"/>
    <x v="0"/>
    <x v="0"/>
    <x v="0"/>
    <x v="0"/>
    <x v="1061"/>
    <x v="0"/>
    <n v="340.35"/>
    <x v="0"/>
  </r>
  <r>
    <s v="5334-Afqjb"/>
    <x v="1"/>
    <x v="1"/>
    <x v="1"/>
    <x v="0"/>
    <x v="21"/>
    <x v="1"/>
    <x v="2"/>
    <x v="2"/>
    <s v="No Internet Service"/>
    <s v="No Internet Service"/>
    <s v="No Internet Service"/>
    <s v="No Internet Service"/>
    <x v="2"/>
    <x v="2"/>
    <x v="2"/>
    <x v="0"/>
    <x v="3"/>
    <x v="675"/>
    <x v="0"/>
    <n v="1789.9"/>
    <x v="0"/>
  </r>
  <r>
    <s v="2754-Sdjrd"/>
    <x v="0"/>
    <x v="1"/>
    <x v="1"/>
    <x v="0"/>
    <x v="4"/>
    <x v="1"/>
    <x v="2"/>
    <x v="1"/>
    <s v="No"/>
    <s v="No"/>
    <s v="No"/>
    <s v="Yes"/>
    <x v="1"/>
    <x v="1"/>
    <x v="0"/>
    <x v="0"/>
    <x v="3"/>
    <x v="386"/>
    <x v="2"/>
    <n v="908.55"/>
    <x v="0"/>
  </r>
  <r>
    <s v="9578-Vrmnm"/>
    <x v="0"/>
    <x v="0"/>
    <x v="1"/>
    <x v="0"/>
    <x v="10"/>
    <x v="1"/>
    <x v="2"/>
    <x v="0"/>
    <s v="No"/>
    <s v="No"/>
    <s v="Yes"/>
    <s v="No"/>
    <x v="0"/>
    <x v="1"/>
    <x v="0"/>
    <x v="0"/>
    <x v="3"/>
    <x v="352"/>
    <x v="1"/>
    <n v="1043.3499999999999"/>
    <x v="1"/>
  </r>
  <r>
    <s v="1587-Fklzb"/>
    <x v="1"/>
    <x v="1"/>
    <x v="0"/>
    <x v="1"/>
    <x v="33"/>
    <x v="1"/>
    <x v="2"/>
    <x v="1"/>
    <s v="No"/>
    <s v="No"/>
    <s v="Yes"/>
    <s v="No"/>
    <x v="1"/>
    <x v="1"/>
    <x v="0"/>
    <x v="0"/>
    <x v="3"/>
    <x v="437"/>
    <x v="2"/>
    <n v="6822.15"/>
    <x v="1"/>
  </r>
  <r>
    <s v="6140-Qnrqq"/>
    <x v="1"/>
    <x v="0"/>
    <x v="1"/>
    <x v="0"/>
    <x v="0"/>
    <x v="1"/>
    <x v="1"/>
    <x v="1"/>
    <s v="No"/>
    <s v="No"/>
    <s v="No"/>
    <s v="No"/>
    <x v="0"/>
    <x v="0"/>
    <x v="0"/>
    <x v="0"/>
    <x v="1"/>
    <x v="1062"/>
    <x v="1"/>
    <n v="71.55"/>
    <x v="1"/>
  </r>
  <r>
    <s v="8963-Jlgjt"/>
    <x v="1"/>
    <x v="0"/>
    <x v="1"/>
    <x v="1"/>
    <x v="35"/>
    <x v="1"/>
    <x v="1"/>
    <x v="0"/>
    <s v="Yes"/>
    <s v="No"/>
    <s v="Yes"/>
    <s v="No"/>
    <x v="0"/>
    <x v="0"/>
    <x v="0"/>
    <x v="1"/>
    <x v="1"/>
    <x v="334"/>
    <x v="1"/>
    <n v="157.55000000000001"/>
    <x v="0"/>
  </r>
  <r>
    <s v="4307-Ktumw"/>
    <x v="1"/>
    <x v="0"/>
    <x v="0"/>
    <x v="0"/>
    <x v="62"/>
    <x v="1"/>
    <x v="2"/>
    <x v="1"/>
    <s v="Yes"/>
    <s v="No"/>
    <s v="Yes"/>
    <s v="No"/>
    <x v="0"/>
    <x v="1"/>
    <x v="0"/>
    <x v="1"/>
    <x v="0"/>
    <x v="1063"/>
    <x v="2"/>
    <n v="5029.2"/>
    <x v="1"/>
  </r>
  <r>
    <s v="1465-Lntlj"/>
    <x v="1"/>
    <x v="1"/>
    <x v="0"/>
    <x v="0"/>
    <x v="4"/>
    <x v="1"/>
    <x v="1"/>
    <x v="0"/>
    <s v="No"/>
    <s v="No"/>
    <s v="Yes"/>
    <s v="Yes"/>
    <x v="0"/>
    <x v="1"/>
    <x v="0"/>
    <x v="0"/>
    <x v="3"/>
    <x v="500"/>
    <x v="1"/>
    <n v="581.70000000000005"/>
    <x v="0"/>
  </r>
  <r>
    <s v="5440-Flbqg"/>
    <x v="1"/>
    <x v="1"/>
    <x v="0"/>
    <x v="0"/>
    <x v="14"/>
    <x v="1"/>
    <x v="2"/>
    <x v="1"/>
    <s v="No"/>
    <s v="Yes"/>
    <s v="Yes"/>
    <s v="Yes"/>
    <x v="1"/>
    <x v="1"/>
    <x v="2"/>
    <x v="0"/>
    <x v="2"/>
    <x v="1064"/>
    <x v="2"/>
    <n v="7318.2"/>
    <x v="1"/>
  </r>
  <r>
    <s v="2135-Dqwaq"/>
    <x v="0"/>
    <x v="0"/>
    <x v="1"/>
    <x v="0"/>
    <x v="24"/>
    <x v="1"/>
    <x v="1"/>
    <x v="1"/>
    <s v="No"/>
    <s v="Yes"/>
    <s v="No"/>
    <s v="No"/>
    <x v="1"/>
    <x v="0"/>
    <x v="0"/>
    <x v="0"/>
    <x v="1"/>
    <x v="198"/>
    <x v="2"/>
    <n v="420.45"/>
    <x v="0"/>
  </r>
  <r>
    <s v="4056-Qhxhz"/>
    <x v="0"/>
    <x v="0"/>
    <x v="0"/>
    <x v="1"/>
    <x v="21"/>
    <x v="1"/>
    <x v="2"/>
    <x v="1"/>
    <s v="Yes"/>
    <s v="No"/>
    <s v="Yes"/>
    <s v="Yes"/>
    <x v="1"/>
    <x v="1"/>
    <x v="2"/>
    <x v="1"/>
    <x v="1"/>
    <x v="700"/>
    <x v="2"/>
    <n v="7576.7"/>
    <x v="0"/>
  </r>
  <r>
    <s v="7470-Mcqtk"/>
    <x v="0"/>
    <x v="0"/>
    <x v="0"/>
    <x v="0"/>
    <x v="9"/>
    <x v="0"/>
    <x v="0"/>
    <x v="0"/>
    <s v="No"/>
    <s v="No"/>
    <s v="Yes"/>
    <s v="No"/>
    <x v="1"/>
    <x v="1"/>
    <x v="0"/>
    <x v="0"/>
    <x v="2"/>
    <x v="939"/>
    <x v="0"/>
    <n v="633.4"/>
    <x v="1"/>
  </r>
  <r>
    <s v="7488-Mxjiv"/>
    <x v="0"/>
    <x v="0"/>
    <x v="1"/>
    <x v="0"/>
    <x v="54"/>
    <x v="1"/>
    <x v="2"/>
    <x v="1"/>
    <s v="No"/>
    <s v="No"/>
    <s v="No"/>
    <s v="No"/>
    <x v="1"/>
    <x v="0"/>
    <x v="0"/>
    <x v="0"/>
    <x v="0"/>
    <x v="310"/>
    <x v="2"/>
    <n v="321.64999999999998"/>
    <x v="1"/>
  </r>
  <r>
    <s v="7401-Jixnm"/>
    <x v="0"/>
    <x v="0"/>
    <x v="0"/>
    <x v="1"/>
    <x v="68"/>
    <x v="1"/>
    <x v="2"/>
    <x v="0"/>
    <s v="Yes"/>
    <s v="Yes"/>
    <s v="Yes"/>
    <s v="Yes"/>
    <x v="1"/>
    <x v="1"/>
    <x v="2"/>
    <x v="1"/>
    <x v="3"/>
    <x v="1038"/>
    <x v="2"/>
    <n v="4965"/>
    <x v="0"/>
  </r>
  <r>
    <s v="9339-Fiijl"/>
    <x v="1"/>
    <x v="0"/>
    <x v="0"/>
    <x v="0"/>
    <x v="21"/>
    <x v="1"/>
    <x v="2"/>
    <x v="0"/>
    <s v="No"/>
    <s v="Yes"/>
    <s v="Yes"/>
    <s v="Yes"/>
    <x v="1"/>
    <x v="1"/>
    <x v="2"/>
    <x v="1"/>
    <x v="2"/>
    <x v="121"/>
    <x v="2"/>
    <n v="6151.9"/>
    <x v="0"/>
  </r>
  <r>
    <s v="2027-Feczv"/>
    <x v="1"/>
    <x v="0"/>
    <x v="1"/>
    <x v="0"/>
    <x v="18"/>
    <x v="1"/>
    <x v="2"/>
    <x v="1"/>
    <s v="No"/>
    <s v="Yes"/>
    <s v="Yes"/>
    <s v="No"/>
    <x v="1"/>
    <x v="1"/>
    <x v="0"/>
    <x v="0"/>
    <x v="0"/>
    <x v="17"/>
    <x v="2"/>
    <n v="1253.9000000000001"/>
    <x v="1"/>
  </r>
  <r>
    <s v="2672-Dzuoy"/>
    <x v="1"/>
    <x v="0"/>
    <x v="1"/>
    <x v="0"/>
    <x v="0"/>
    <x v="0"/>
    <x v="0"/>
    <x v="0"/>
    <s v="No"/>
    <s v="No"/>
    <s v="No"/>
    <s v="No"/>
    <x v="0"/>
    <x v="0"/>
    <x v="0"/>
    <x v="0"/>
    <x v="0"/>
    <x v="203"/>
    <x v="0"/>
    <n v="25.15"/>
    <x v="1"/>
  </r>
  <r>
    <s v="4706-Dgahw"/>
    <x v="1"/>
    <x v="1"/>
    <x v="1"/>
    <x v="0"/>
    <x v="0"/>
    <x v="1"/>
    <x v="1"/>
    <x v="0"/>
    <s v="No"/>
    <s v="No"/>
    <s v="No"/>
    <s v="No"/>
    <x v="0"/>
    <x v="0"/>
    <x v="0"/>
    <x v="1"/>
    <x v="0"/>
    <x v="1003"/>
    <x v="0"/>
    <n v="45.2"/>
    <x v="0"/>
  </r>
  <r>
    <s v="3870-Mqamg"/>
    <x v="0"/>
    <x v="0"/>
    <x v="0"/>
    <x v="0"/>
    <x v="68"/>
    <x v="1"/>
    <x v="2"/>
    <x v="1"/>
    <s v="No"/>
    <s v="Yes"/>
    <s v="Yes"/>
    <s v="Yes"/>
    <x v="1"/>
    <x v="1"/>
    <x v="1"/>
    <x v="1"/>
    <x v="0"/>
    <x v="494"/>
    <x v="2"/>
    <n v="5893.15"/>
    <x v="1"/>
  </r>
  <r>
    <s v="6670-Mfrpk"/>
    <x v="1"/>
    <x v="0"/>
    <x v="0"/>
    <x v="1"/>
    <x v="14"/>
    <x v="1"/>
    <x v="2"/>
    <x v="1"/>
    <s v="No"/>
    <s v="No"/>
    <s v="Yes"/>
    <s v="No"/>
    <x v="0"/>
    <x v="0"/>
    <x v="2"/>
    <x v="0"/>
    <x v="3"/>
    <x v="64"/>
    <x v="1"/>
    <n v="5420.65"/>
    <x v="0"/>
  </r>
  <r>
    <s v="6177-Pevra"/>
    <x v="0"/>
    <x v="0"/>
    <x v="1"/>
    <x v="0"/>
    <x v="43"/>
    <x v="1"/>
    <x v="1"/>
    <x v="0"/>
    <s v="Yes"/>
    <s v="Yes"/>
    <s v="No"/>
    <s v="No"/>
    <x v="0"/>
    <x v="0"/>
    <x v="2"/>
    <x v="1"/>
    <x v="3"/>
    <x v="820"/>
    <x v="1"/>
    <n v="2627.35"/>
    <x v="0"/>
  </r>
  <r>
    <s v="4800-Czmpc"/>
    <x v="0"/>
    <x v="0"/>
    <x v="0"/>
    <x v="1"/>
    <x v="43"/>
    <x v="1"/>
    <x v="2"/>
    <x v="1"/>
    <s v="Yes"/>
    <s v="Yes"/>
    <s v="No"/>
    <s v="No"/>
    <x v="1"/>
    <x v="1"/>
    <x v="1"/>
    <x v="0"/>
    <x v="3"/>
    <x v="570"/>
    <x v="2"/>
    <n v="5037.55"/>
    <x v="1"/>
  </r>
  <r>
    <s v="4813-Hqmgz"/>
    <x v="0"/>
    <x v="0"/>
    <x v="0"/>
    <x v="0"/>
    <x v="4"/>
    <x v="1"/>
    <x v="2"/>
    <x v="1"/>
    <s v="No"/>
    <s v="No"/>
    <s v="No"/>
    <s v="Yes"/>
    <x v="0"/>
    <x v="1"/>
    <x v="0"/>
    <x v="0"/>
    <x v="0"/>
    <x v="28"/>
    <x v="2"/>
    <n v="743.75"/>
    <x v="0"/>
  </r>
  <r>
    <s v="7579-Kkloe"/>
    <x v="1"/>
    <x v="0"/>
    <x v="0"/>
    <x v="1"/>
    <x v="16"/>
    <x v="1"/>
    <x v="2"/>
    <x v="0"/>
    <s v="Yes"/>
    <s v="Yes"/>
    <s v="Yes"/>
    <s v="Yes"/>
    <x v="1"/>
    <x v="1"/>
    <x v="2"/>
    <x v="0"/>
    <x v="1"/>
    <x v="413"/>
    <x v="2"/>
    <n v="6589.6"/>
    <x v="0"/>
  </r>
  <r>
    <s v="7377-Dmmri"/>
    <x v="1"/>
    <x v="0"/>
    <x v="1"/>
    <x v="0"/>
    <x v="2"/>
    <x v="1"/>
    <x v="1"/>
    <x v="0"/>
    <s v="Yes"/>
    <s v="No"/>
    <s v="No"/>
    <s v="No"/>
    <x v="0"/>
    <x v="0"/>
    <x v="0"/>
    <x v="0"/>
    <x v="0"/>
    <x v="1065"/>
    <x v="0"/>
    <n v="92.45"/>
    <x v="1"/>
  </r>
  <r>
    <s v="8402-Eivqs"/>
    <x v="1"/>
    <x v="0"/>
    <x v="0"/>
    <x v="0"/>
    <x v="56"/>
    <x v="1"/>
    <x v="1"/>
    <x v="1"/>
    <s v="Yes"/>
    <s v="Yes"/>
    <s v="No"/>
    <s v="No"/>
    <x v="1"/>
    <x v="1"/>
    <x v="1"/>
    <x v="0"/>
    <x v="3"/>
    <x v="87"/>
    <x v="2"/>
    <n v="6733.15"/>
    <x v="0"/>
  </r>
  <r>
    <s v="4947-Dsmxk"/>
    <x v="1"/>
    <x v="0"/>
    <x v="0"/>
    <x v="1"/>
    <x v="1"/>
    <x v="1"/>
    <x v="2"/>
    <x v="1"/>
    <s v="No"/>
    <s v="Yes"/>
    <s v="No"/>
    <s v="No"/>
    <x v="1"/>
    <x v="1"/>
    <x v="0"/>
    <x v="0"/>
    <x v="2"/>
    <x v="1066"/>
    <x v="2"/>
    <n v="3410"/>
    <x v="0"/>
  </r>
  <r>
    <s v="7245-Niiwq"/>
    <x v="0"/>
    <x v="0"/>
    <x v="1"/>
    <x v="0"/>
    <x v="35"/>
    <x v="1"/>
    <x v="1"/>
    <x v="1"/>
    <s v="No"/>
    <s v="No"/>
    <s v="No"/>
    <s v="No"/>
    <x v="0"/>
    <x v="0"/>
    <x v="0"/>
    <x v="0"/>
    <x v="0"/>
    <x v="345"/>
    <x v="1"/>
    <n v="199.85"/>
    <x v="0"/>
  </r>
  <r>
    <s v="0002-Orfbo"/>
    <x v="0"/>
    <x v="0"/>
    <x v="0"/>
    <x v="1"/>
    <x v="34"/>
    <x v="1"/>
    <x v="1"/>
    <x v="0"/>
    <s v="No"/>
    <s v="Yes"/>
    <s v="No"/>
    <s v="Yes"/>
    <x v="1"/>
    <x v="0"/>
    <x v="1"/>
    <x v="0"/>
    <x v="1"/>
    <x v="1054"/>
    <x v="1"/>
    <n v="593.29999999999995"/>
    <x v="0"/>
  </r>
  <r>
    <s v="3324-Oirto"/>
    <x v="1"/>
    <x v="0"/>
    <x v="0"/>
    <x v="1"/>
    <x v="16"/>
    <x v="1"/>
    <x v="1"/>
    <x v="1"/>
    <s v="Yes"/>
    <s v="Yes"/>
    <s v="Yes"/>
    <s v="No"/>
    <x v="1"/>
    <x v="1"/>
    <x v="1"/>
    <x v="0"/>
    <x v="2"/>
    <x v="516"/>
    <x v="2"/>
    <n v="7288.4"/>
    <x v="0"/>
  </r>
  <r>
    <s v="5414-Ofqcb"/>
    <x v="1"/>
    <x v="0"/>
    <x v="1"/>
    <x v="0"/>
    <x v="58"/>
    <x v="1"/>
    <x v="2"/>
    <x v="1"/>
    <s v="No"/>
    <s v="No"/>
    <s v="No"/>
    <s v="Yes"/>
    <x v="1"/>
    <x v="0"/>
    <x v="2"/>
    <x v="0"/>
    <x v="3"/>
    <x v="677"/>
    <x v="2"/>
    <n v="5229.8"/>
    <x v="0"/>
  </r>
  <r>
    <s v="4967-Wpncf"/>
    <x v="1"/>
    <x v="0"/>
    <x v="1"/>
    <x v="0"/>
    <x v="21"/>
    <x v="0"/>
    <x v="0"/>
    <x v="0"/>
    <s v="Yes"/>
    <s v="Yes"/>
    <s v="Yes"/>
    <s v="Yes"/>
    <x v="1"/>
    <x v="1"/>
    <x v="2"/>
    <x v="0"/>
    <x v="2"/>
    <x v="1067"/>
    <x v="1"/>
    <n v="4464.8"/>
    <x v="0"/>
  </r>
  <r>
    <s v="8552-Obvru"/>
    <x v="0"/>
    <x v="1"/>
    <x v="0"/>
    <x v="1"/>
    <x v="43"/>
    <x v="1"/>
    <x v="1"/>
    <x v="1"/>
    <s v="Yes"/>
    <s v="No"/>
    <s v="Yes"/>
    <s v="Yes"/>
    <x v="1"/>
    <x v="1"/>
    <x v="0"/>
    <x v="0"/>
    <x v="0"/>
    <x v="743"/>
    <x v="2"/>
    <n v="5068.05"/>
    <x v="0"/>
  </r>
  <r>
    <s v="8499-Brxtd"/>
    <x v="1"/>
    <x v="0"/>
    <x v="1"/>
    <x v="0"/>
    <x v="32"/>
    <x v="1"/>
    <x v="1"/>
    <x v="2"/>
    <s v="No Internet Service"/>
    <s v="No Internet Service"/>
    <s v="No Internet Service"/>
    <s v="No Internet Service"/>
    <x v="2"/>
    <x v="2"/>
    <x v="1"/>
    <x v="1"/>
    <x v="1"/>
    <x v="451"/>
    <x v="0"/>
    <n v="401.85"/>
    <x v="0"/>
  </r>
  <r>
    <s v="9154-Qdgth"/>
    <x v="1"/>
    <x v="0"/>
    <x v="0"/>
    <x v="1"/>
    <x v="29"/>
    <x v="1"/>
    <x v="2"/>
    <x v="1"/>
    <s v="No"/>
    <s v="No"/>
    <s v="Yes"/>
    <s v="Yes"/>
    <x v="1"/>
    <x v="1"/>
    <x v="1"/>
    <x v="0"/>
    <x v="3"/>
    <x v="1068"/>
    <x v="2"/>
    <n v="4451.8500000000004"/>
    <x v="0"/>
  </r>
  <r>
    <s v="8197-Bfwvu"/>
    <x v="0"/>
    <x v="0"/>
    <x v="0"/>
    <x v="1"/>
    <x v="21"/>
    <x v="1"/>
    <x v="2"/>
    <x v="0"/>
    <s v="Yes"/>
    <s v="Yes"/>
    <s v="Yes"/>
    <s v="Yes"/>
    <x v="1"/>
    <x v="1"/>
    <x v="2"/>
    <x v="0"/>
    <x v="2"/>
    <x v="582"/>
    <x v="2"/>
    <n v="6688.95"/>
    <x v="0"/>
  </r>
  <r>
    <s v="2577-Gvsil"/>
    <x v="1"/>
    <x v="0"/>
    <x v="0"/>
    <x v="1"/>
    <x v="42"/>
    <x v="1"/>
    <x v="2"/>
    <x v="0"/>
    <s v="No"/>
    <s v="No"/>
    <s v="No"/>
    <s v="Yes"/>
    <x v="1"/>
    <x v="1"/>
    <x v="1"/>
    <x v="0"/>
    <x v="2"/>
    <x v="1069"/>
    <x v="1"/>
    <n v="2661.1"/>
    <x v="0"/>
  </r>
  <r>
    <s v="9367-Oiuxp"/>
    <x v="1"/>
    <x v="0"/>
    <x v="1"/>
    <x v="0"/>
    <x v="54"/>
    <x v="1"/>
    <x v="1"/>
    <x v="2"/>
    <s v="No Internet Service"/>
    <s v="No Internet Service"/>
    <s v="No Internet Service"/>
    <s v="No Internet Service"/>
    <x v="2"/>
    <x v="2"/>
    <x v="0"/>
    <x v="1"/>
    <x v="1"/>
    <x v="112"/>
    <x v="0"/>
    <n v="73.05"/>
    <x v="0"/>
  </r>
  <r>
    <s v="6770-Uaygj"/>
    <x v="0"/>
    <x v="0"/>
    <x v="0"/>
    <x v="1"/>
    <x v="12"/>
    <x v="1"/>
    <x v="2"/>
    <x v="2"/>
    <s v="No Internet Service"/>
    <s v="No Internet Service"/>
    <s v="No Internet Service"/>
    <s v="No Internet Service"/>
    <x v="2"/>
    <x v="2"/>
    <x v="2"/>
    <x v="1"/>
    <x v="1"/>
    <x v="186"/>
    <x v="0"/>
    <n v="1211.6500000000001"/>
    <x v="0"/>
  </r>
  <r>
    <s v="6463-Hhxjr"/>
    <x v="0"/>
    <x v="0"/>
    <x v="0"/>
    <x v="1"/>
    <x v="16"/>
    <x v="1"/>
    <x v="2"/>
    <x v="1"/>
    <s v="Yes"/>
    <s v="Yes"/>
    <s v="Yes"/>
    <s v="No"/>
    <x v="1"/>
    <x v="0"/>
    <x v="2"/>
    <x v="1"/>
    <x v="2"/>
    <x v="57"/>
    <x v="2"/>
    <n v="7030.65"/>
    <x v="0"/>
  </r>
  <r>
    <s v="7928-Vjyab"/>
    <x v="1"/>
    <x v="0"/>
    <x v="0"/>
    <x v="1"/>
    <x v="26"/>
    <x v="1"/>
    <x v="1"/>
    <x v="1"/>
    <s v="No"/>
    <s v="No"/>
    <s v="No"/>
    <s v="No"/>
    <x v="1"/>
    <x v="1"/>
    <x v="0"/>
    <x v="1"/>
    <x v="0"/>
    <x v="685"/>
    <x v="2"/>
    <n v="1020.2"/>
    <x v="0"/>
  </r>
  <r>
    <s v="1187-Wilmm"/>
    <x v="1"/>
    <x v="0"/>
    <x v="0"/>
    <x v="1"/>
    <x v="28"/>
    <x v="1"/>
    <x v="2"/>
    <x v="0"/>
    <s v="Yes"/>
    <s v="Yes"/>
    <s v="Yes"/>
    <s v="Yes"/>
    <x v="1"/>
    <x v="1"/>
    <x v="2"/>
    <x v="0"/>
    <x v="3"/>
    <x v="1070"/>
    <x v="2"/>
    <n v="5597.65"/>
    <x v="0"/>
  </r>
  <r>
    <s v="9776-Ojuzi"/>
    <x v="0"/>
    <x v="1"/>
    <x v="1"/>
    <x v="0"/>
    <x v="45"/>
    <x v="1"/>
    <x v="2"/>
    <x v="1"/>
    <s v="No"/>
    <s v="Yes"/>
    <s v="Yes"/>
    <s v="No"/>
    <x v="1"/>
    <x v="0"/>
    <x v="0"/>
    <x v="0"/>
    <x v="2"/>
    <x v="53"/>
    <x v="2"/>
    <n v="6223.3"/>
    <x v="0"/>
  </r>
  <r>
    <s v="1306-Rpwxz"/>
    <x v="0"/>
    <x v="0"/>
    <x v="1"/>
    <x v="1"/>
    <x v="12"/>
    <x v="1"/>
    <x v="1"/>
    <x v="2"/>
    <s v="No Internet Service"/>
    <s v="No Internet Service"/>
    <s v="No Internet Service"/>
    <s v="No Internet Service"/>
    <x v="2"/>
    <x v="2"/>
    <x v="2"/>
    <x v="1"/>
    <x v="3"/>
    <x v="507"/>
    <x v="0"/>
    <n v="1024.6500000000001"/>
    <x v="0"/>
  </r>
  <r>
    <s v="8949-Jtmay"/>
    <x v="0"/>
    <x v="0"/>
    <x v="1"/>
    <x v="0"/>
    <x v="44"/>
    <x v="1"/>
    <x v="2"/>
    <x v="1"/>
    <s v="No"/>
    <s v="No"/>
    <s v="Yes"/>
    <s v="No"/>
    <x v="1"/>
    <x v="1"/>
    <x v="0"/>
    <x v="0"/>
    <x v="3"/>
    <x v="874"/>
    <x v="2"/>
    <n v="2933.2"/>
    <x v="1"/>
  </r>
  <r>
    <s v="2774-Lvqus"/>
    <x v="0"/>
    <x v="1"/>
    <x v="0"/>
    <x v="0"/>
    <x v="30"/>
    <x v="1"/>
    <x v="2"/>
    <x v="1"/>
    <s v="No"/>
    <s v="No"/>
    <s v="Yes"/>
    <s v="Yes"/>
    <x v="0"/>
    <x v="0"/>
    <x v="0"/>
    <x v="0"/>
    <x v="0"/>
    <x v="1071"/>
    <x v="1"/>
    <n v="1258.3"/>
    <x v="1"/>
  </r>
  <r>
    <s v="3097-Pywxl"/>
    <x v="0"/>
    <x v="0"/>
    <x v="0"/>
    <x v="1"/>
    <x v="54"/>
    <x v="1"/>
    <x v="1"/>
    <x v="2"/>
    <s v="No Internet Service"/>
    <s v="No Internet Service"/>
    <s v="No Internet Service"/>
    <s v="No Internet Service"/>
    <x v="2"/>
    <x v="2"/>
    <x v="0"/>
    <x v="0"/>
    <x v="0"/>
    <x v="81"/>
    <x v="0"/>
    <n v="82.9"/>
    <x v="0"/>
  </r>
  <r>
    <s v="2266-Sjnat"/>
    <x v="0"/>
    <x v="0"/>
    <x v="0"/>
    <x v="0"/>
    <x v="21"/>
    <x v="1"/>
    <x v="2"/>
    <x v="1"/>
    <s v="No"/>
    <s v="Yes"/>
    <s v="Yes"/>
    <s v="Yes"/>
    <x v="1"/>
    <x v="1"/>
    <x v="1"/>
    <x v="1"/>
    <x v="3"/>
    <x v="1060"/>
    <x v="2"/>
    <n v="7789.6"/>
    <x v="0"/>
  </r>
  <r>
    <s v="0869-Paprp"/>
    <x v="0"/>
    <x v="1"/>
    <x v="0"/>
    <x v="0"/>
    <x v="70"/>
    <x v="1"/>
    <x v="1"/>
    <x v="1"/>
    <s v="No"/>
    <s v="No"/>
    <s v="Yes"/>
    <s v="No"/>
    <x v="1"/>
    <x v="0"/>
    <x v="0"/>
    <x v="0"/>
    <x v="3"/>
    <x v="449"/>
    <x v="2"/>
    <n v="2067"/>
    <x v="0"/>
  </r>
  <r>
    <s v="4238-Jsswh"/>
    <x v="0"/>
    <x v="1"/>
    <x v="0"/>
    <x v="0"/>
    <x v="42"/>
    <x v="1"/>
    <x v="2"/>
    <x v="1"/>
    <s v="No"/>
    <s v="No"/>
    <s v="Yes"/>
    <s v="No"/>
    <x v="1"/>
    <x v="1"/>
    <x v="0"/>
    <x v="1"/>
    <x v="2"/>
    <x v="1072"/>
    <x v="2"/>
    <n v="3452.55"/>
    <x v="0"/>
  </r>
  <r>
    <s v="2972-Ydyuw"/>
    <x v="0"/>
    <x v="0"/>
    <x v="1"/>
    <x v="0"/>
    <x v="58"/>
    <x v="1"/>
    <x v="2"/>
    <x v="1"/>
    <s v="No"/>
    <s v="Yes"/>
    <s v="No"/>
    <s v="Yes"/>
    <x v="0"/>
    <x v="1"/>
    <x v="1"/>
    <x v="1"/>
    <x v="0"/>
    <x v="415"/>
    <x v="2"/>
    <n v="5468.95"/>
    <x v="0"/>
  </r>
  <r>
    <s v="1104-Fejam"/>
    <x v="1"/>
    <x v="0"/>
    <x v="0"/>
    <x v="1"/>
    <x v="7"/>
    <x v="1"/>
    <x v="2"/>
    <x v="0"/>
    <s v="No"/>
    <s v="Yes"/>
    <s v="No"/>
    <s v="No"/>
    <x v="0"/>
    <x v="1"/>
    <x v="0"/>
    <x v="1"/>
    <x v="0"/>
    <x v="500"/>
    <x v="1"/>
    <n v="1802.15"/>
    <x v="0"/>
  </r>
  <r>
    <s v="2809-Ilcyt"/>
    <x v="0"/>
    <x v="0"/>
    <x v="0"/>
    <x v="0"/>
    <x v="13"/>
    <x v="1"/>
    <x v="2"/>
    <x v="2"/>
    <s v="No Internet Service"/>
    <s v="No Internet Service"/>
    <s v="No Internet Service"/>
    <s v="No Internet Service"/>
    <x v="2"/>
    <x v="2"/>
    <x v="1"/>
    <x v="0"/>
    <x v="1"/>
    <x v="1073"/>
    <x v="0"/>
    <n v="733.55"/>
    <x v="0"/>
  </r>
  <r>
    <s v="5499-Ecutn"/>
    <x v="0"/>
    <x v="0"/>
    <x v="0"/>
    <x v="0"/>
    <x v="20"/>
    <x v="1"/>
    <x v="1"/>
    <x v="0"/>
    <s v="Yes"/>
    <s v="No"/>
    <s v="Yes"/>
    <s v="No"/>
    <x v="1"/>
    <x v="0"/>
    <x v="1"/>
    <x v="0"/>
    <x v="3"/>
    <x v="942"/>
    <x v="1"/>
    <n v="3021.45"/>
    <x v="0"/>
  </r>
  <r>
    <s v="4981-Fltmf"/>
    <x v="0"/>
    <x v="0"/>
    <x v="0"/>
    <x v="1"/>
    <x v="58"/>
    <x v="1"/>
    <x v="2"/>
    <x v="0"/>
    <s v="Yes"/>
    <s v="Yes"/>
    <s v="No"/>
    <s v="Yes"/>
    <x v="0"/>
    <x v="0"/>
    <x v="0"/>
    <x v="1"/>
    <x v="2"/>
    <x v="352"/>
    <x v="1"/>
    <n v="3687.85"/>
    <x v="0"/>
  </r>
  <r>
    <s v="9121-Phqsr"/>
    <x v="1"/>
    <x v="1"/>
    <x v="0"/>
    <x v="0"/>
    <x v="10"/>
    <x v="1"/>
    <x v="2"/>
    <x v="1"/>
    <s v="No"/>
    <s v="No"/>
    <s v="No"/>
    <s v="No"/>
    <x v="1"/>
    <x v="0"/>
    <x v="0"/>
    <x v="0"/>
    <x v="3"/>
    <x v="474"/>
    <x v="2"/>
    <n v="1391.15"/>
    <x v="0"/>
  </r>
  <r>
    <s v="3113-Iwhlc"/>
    <x v="1"/>
    <x v="0"/>
    <x v="1"/>
    <x v="0"/>
    <x v="24"/>
    <x v="1"/>
    <x v="1"/>
    <x v="0"/>
    <s v="Yes"/>
    <s v="No"/>
    <s v="Yes"/>
    <s v="No"/>
    <x v="0"/>
    <x v="0"/>
    <x v="0"/>
    <x v="0"/>
    <x v="1"/>
    <x v="830"/>
    <x v="1"/>
    <n v="274.35000000000002"/>
    <x v="0"/>
  </r>
  <r>
    <s v="3211-Iljtt"/>
    <x v="1"/>
    <x v="0"/>
    <x v="0"/>
    <x v="0"/>
    <x v="22"/>
    <x v="1"/>
    <x v="1"/>
    <x v="1"/>
    <s v="No"/>
    <s v="No"/>
    <s v="No"/>
    <s v="No"/>
    <x v="0"/>
    <x v="0"/>
    <x v="0"/>
    <x v="0"/>
    <x v="2"/>
    <x v="213"/>
    <x v="1"/>
    <n v="1214.05"/>
    <x v="1"/>
  </r>
  <r>
    <s v="4612-Thjbs"/>
    <x v="0"/>
    <x v="1"/>
    <x v="1"/>
    <x v="0"/>
    <x v="39"/>
    <x v="1"/>
    <x v="2"/>
    <x v="1"/>
    <s v="No"/>
    <s v="Yes"/>
    <s v="Yes"/>
    <s v="No"/>
    <x v="1"/>
    <x v="1"/>
    <x v="1"/>
    <x v="0"/>
    <x v="2"/>
    <x v="866"/>
    <x v="2"/>
    <n v="5510.65"/>
    <x v="1"/>
  </r>
  <r>
    <s v="4277-Bwbml"/>
    <x v="1"/>
    <x v="0"/>
    <x v="0"/>
    <x v="1"/>
    <x v="21"/>
    <x v="1"/>
    <x v="1"/>
    <x v="2"/>
    <s v="No Internet Service"/>
    <s v="No Internet Service"/>
    <s v="No Internet Service"/>
    <s v="No Internet Service"/>
    <x v="2"/>
    <x v="2"/>
    <x v="2"/>
    <x v="1"/>
    <x v="2"/>
    <x v="81"/>
    <x v="0"/>
    <n v="1322.85"/>
    <x v="0"/>
  </r>
  <r>
    <s v="4094-Nsedu"/>
    <x v="0"/>
    <x v="1"/>
    <x v="1"/>
    <x v="0"/>
    <x v="17"/>
    <x v="1"/>
    <x v="2"/>
    <x v="1"/>
    <s v="No"/>
    <s v="No"/>
    <s v="No"/>
    <s v="No"/>
    <x v="1"/>
    <x v="1"/>
    <x v="0"/>
    <x v="0"/>
    <x v="0"/>
    <x v="745"/>
    <x v="2"/>
    <n v="1973.75"/>
    <x v="1"/>
  </r>
  <r>
    <s v="0234-Tevtt"/>
    <x v="0"/>
    <x v="0"/>
    <x v="0"/>
    <x v="1"/>
    <x v="43"/>
    <x v="0"/>
    <x v="0"/>
    <x v="0"/>
    <s v="Yes"/>
    <s v="No"/>
    <s v="Yes"/>
    <s v="No"/>
    <x v="0"/>
    <x v="1"/>
    <x v="1"/>
    <x v="1"/>
    <x v="3"/>
    <x v="221"/>
    <x v="0"/>
    <n v="2196.3000000000002"/>
    <x v="0"/>
  </r>
  <r>
    <s v="4304-Tspvk"/>
    <x v="0"/>
    <x v="0"/>
    <x v="0"/>
    <x v="0"/>
    <x v="47"/>
    <x v="1"/>
    <x v="2"/>
    <x v="1"/>
    <s v="Yes"/>
    <s v="Yes"/>
    <s v="Yes"/>
    <s v="Yes"/>
    <x v="1"/>
    <x v="1"/>
    <x v="2"/>
    <x v="1"/>
    <x v="2"/>
    <x v="1074"/>
    <x v="2"/>
    <n v="7843.55"/>
    <x v="0"/>
  </r>
  <r>
    <s v="1552-Aagrx"/>
    <x v="0"/>
    <x v="0"/>
    <x v="1"/>
    <x v="0"/>
    <x v="19"/>
    <x v="1"/>
    <x v="2"/>
    <x v="1"/>
    <s v="Yes"/>
    <s v="No"/>
    <s v="No"/>
    <s v="Yes"/>
    <x v="1"/>
    <x v="1"/>
    <x v="0"/>
    <x v="1"/>
    <x v="2"/>
    <x v="1075"/>
    <x v="2"/>
    <n v="3211.9"/>
    <x v="0"/>
  </r>
  <r>
    <s v="2637-Fkfsy"/>
    <x v="0"/>
    <x v="0"/>
    <x v="0"/>
    <x v="0"/>
    <x v="35"/>
    <x v="1"/>
    <x v="1"/>
    <x v="0"/>
    <s v="No"/>
    <s v="No"/>
    <s v="No"/>
    <s v="No"/>
    <x v="0"/>
    <x v="0"/>
    <x v="0"/>
    <x v="0"/>
    <x v="1"/>
    <x v="1076"/>
    <x v="0"/>
    <n v="130.15"/>
    <x v="0"/>
  </r>
  <r>
    <s v="9796-Mvyxx"/>
    <x v="0"/>
    <x v="1"/>
    <x v="1"/>
    <x v="0"/>
    <x v="60"/>
    <x v="0"/>
    <x v="0"/>
    <x v="0"/>
    <s v="Yes"/>
    <s v="No"/>
    <s v="Yes"/>
    <s v="Yes"/>
    <x v="0"/>
    <x v="0"/>
    <x v="2"/>
    <x v="1"/>
    <x v="1"/>
    <x v="1022"/>
    <x v="0"/>
    <n v="692.35"/>
    <x v="0"/>
  </r>
  <r>
    <s v="7874-Ecpqj"/>
    <x v="0"/>
    <x v="0"/>
    <x v="1"/>
    <x v="1"/>
    <x v="54"/>
    <x v="1"/>
    <x v="1"/>
    <x v="2"/>
    <s v="No Internet Service"/>
    <s v="No Internet Service"/>
    <s v="No Internet Service"/>
    <s v="No Internet Service"/>
    <x v="2"/>
    <x v="2"/>
    <x v="0"/>
    <x v="0"/>
    <x v="2"/>
    <x v="332"/>
    <x v="0"/>
    <n v="85.5"/>
    <x v="0"/>
  </r>
  <r>
    <s v="0020-Inwck"/>
    <x v="0"/>
    <x v="0"/>
    <x v="0"/>
    <x v="1"/>
    <x v="16"/>
    <x v="1"/>
    <x v="2"/>
    <x v="1"/>
    <s v="No"/>
    <s v="Yes"/>
    <s v="Yes"/>
    <s v="No"/>
    <x v="0"/>
    <x v="1"/>
    <x v="2"/>
    <x v="0"/>
    <x v="3"/>
    <x v="885"/>
    <x v="2"/>
    <n v="6849.4"/>
    <x v="0"/>
  </r>
  <r>
    <s v="7089-Rkvsz"/>
    <x v="1"/>
    <x v="0"/>
    <x v="0"/>
    <x v="1"/>
    <x v="4"/>
    <x v="1"/>
    <x v="2"/>
    <x v="2"/>
    <s v="No Internet Service"/>
    <s v="No Internet Service"/>
    <s v="No Internet Service"/>
    <s v="No Internet Service"/>
    <x v="2"/>
    <x v="2"/>
    <x v="1"/>
    <x v="1"/>
    <x v="1"/>
    <x v="369"/>
    <x v="0"/>
    <n v="203.95"/>
    <x v="0"/>
  </r>
  <r>
    <s v="2683-Jxwqq"/>
    <x v="1"/>
    <x v="0"/>
    <x v="0"/>
    <x v="1"/>
    <x v="59"/>
    <x v="0"/>
    <x v="0"/>
    <x v="0"/>
    <s v="Yes"/>
    <s v="No"/>
    <s v="Yes"/>
    <s v="No"/>
    <x v="0"/>
    <x v="0"/>
    <x v="0"/>
    <x v="1"/>
    <x v="2"/>
    <x v="632"/>
    <x v="0"/>
    <n v="2117.1999999999998"/>
    <x v="0"/>
  </r>
  <r>
    <s v="9548-Zmvtx"/>
    <x v="1"/>
    <x v="0"/>
    <x v="0"/>
    <x v="1"/>
    <x v="21"/>
    <x v="1"/>
    <x v="2"/>
    <x v="1"/>
    <s v="No"/>
    <s v="Yes"/>
    <s v="Yes"/>
    <s v="Yes"/>
    <x v="0"/>
    <x v="0"/>
    <x v="2"/>
    <x v="1"/>
    <x v="2"/>
    <x v="677"/>
    <x v="2"/>
    <n v="6565.85"/>
    <x v="0"/>
  </r>
  <r>
    <s v="8739-Xnikg"/>
    <x v="0"/>
    <x v="0"/>
    <x v="1"/>
    <x v="0"/>
    <x v="24"/>
    <x v="1"/>
    <x v="2"/>
    <x v="1"/>
    <s v="No"/>
    <s v="No"/>
    <s v="No"/>
    <s v="No"/>
    <x v="1"/>
    <x v="0"/>
    <x v="0"/>
    <x v="0"/>
    <x v="0"/>
    <x v="85"/>
    <x v="1"/>
    <n v="424.75"/>
    <x v="0"/>
  </r>
  <r>
    <s v="9755-Jhnmn"/>
    <x v="0"/>
    <x v="0"/>
    <x v="1"/>
    <x v="0"/>
    <x v="12"/>
    <x v="1"/>
    <x v="1"/>
    <x v="0"/>
    <s v="Yes"/>
    <s v="Yes"/>
    <s v="Yes"/>
    <s v="Yes"/>
    <x v="0"/>
    <x v="0"/>
    <x v="2"/>
    <x v="1"/>
    <x v="2"/>
    <x v="1077"/>
    <x v="1"/>
    <n v="3306.85"/>
    <x v="0"/>
  </r>
  <r>
    <s v="3981-Qsvqi"/>
    <x v="1"/>
    <x v="0"/>
    <x v="1"/>
    <x v="0"/>
    <x v="4"/>
    <x v="1"/>
    <x v="1"/>
    <x v="2"/>
    <s v="No Internet Service"/>
    <s v="No Internet Service"/>
    <s v="No Internet Service"/>
    <s v="No Internet Service"/>
    <x v="2"/>
    <x v="2"/>
    <x v="0"/>
    <x v="0"/>
    <x v="2"/>
    <x v="139"/>
    <x v="0"/>
    <n v="168.9"/>
    <x v="0"/>
  </r>
  <r>
    <s v="2789-Hqbou"/>
    <x v="1"/>
    <x v="0"/>
    <x v="1"/>
    <x v="0"/>
    <x v="35"/>
    <x v="1"/>
    <x v="1"/>
    <x v="1"/>
    <s v="No"/>
    <s v="No"/>
    <s v="No"/>
    <s v="No"/>
    <x v="0"/>
    <x v="1"/>
    <x v="0"/>
    <x v="0"/>
    <x v="0"/>
    <x v="431"/>
    <x v="1"/>
    <n v="253.8"/>
    <x v="0"/>
  </r>
  <r>
    <s v="9424-Cmpog"/>
    <x v="1"/>
    <x v="0"/>
    <x v="0"/>
    <x v="1"/>
    <x v="34"/>
    <x v="1"/>
    <x v="1"/>
    <x v="2"/>
    <s v="No Internet Service"/>
    <s v="No Internet Service"/>
    <s v="No Internet Service"/>
    <s v="No Internet Service"/>
    <x v="2"/>
    <x v="2"/>
    <x v="2"/>
    <x v="1"/>
    <x v="1"/>
    <x v="127"/>
    <x v="0"/>
    <n v="197.4"/>
    <x v="0"/>
  </r>
  <r>
    <s v="5067-Wjeun"/>
    <x v="1"/>
    <x v="0"/>
    <x v="0"/>
    <x v="1"/>
    <x v="56"/>
    <x v="1"/>
    <x v="1"/>
    <x v="0"/>
    <s v="Yes"/>
    <s v="Yes"/>
    <s v="No"/>
    <s v="No"/>
    <x v="0"/>
    <x v="0"/>
    <x v="2"/>
    <x v="0"/>
    <x v="2"/>
    <x v="957"/>
    <x v="1"/>
    <n v="3838.2"/>
    <x v="0"/>
  </r>
  <r>
    <s v="3450-Wxoat"/>
    <x v="1"/>
    <x v="0"/>
    <x v="1"/>
    <x v="0"/>
    <x v="25"/>
    <x v="1"/>
    <x v="1"/>
    <x v="0"/>
    <s v="No"/>
    <s v="No"/>
    <s v="No"/>
    <s v="No"/>
    <x v="0"/>
    <x v="0"/>
    <x v="0"/>
    <x v="0"/>
    <x v="3"/>
    <x v="1003"/>
    <x v="0"/>
    <n v="2065.15"/>
    <x v="0"/>
  </r>
  <r>
    <s v="9251-Wnsod"/>
    <x v="0"/>
    <x v="0"/>
    <x v="0"/>
    <x v="0"/>
    <x v="56"/>
    <x v="1"/>
    <x v="2"/>
    <x v="0"/>
    <s v="Yes"/>
    <s v="Yes"/>
    <s v="Yes"/>
    <s v="No"/>
    <x v="0"/>
    <x v="1"/>
    <x v="1"/>
    <x v="1"/>
    <x v="1"/>
    <x v="372"/>
    <x v="1"/>
    <n v="5064.45"/>
    <x v="0"/>
  </r>
  <r>
    <s v="6974-Dafli"/>
    <x v="0"/>
    <x v="0"/>
    <x v="0"/>
    <x v="0"/>
    <x v="49"/>
    <x v="1"/>
    <x v="1"/>
    <x v="2"/>
    <s v="No Internet Service"/>
    <s v="No Internet Service"/>
    <s v="No Internet Service"/>
    <s v="No Internet Service"/>
    <x v="2"/>
    <x v="2"/>
    <x v="1"/>
    <x v="1"/>
    <x v="0"/>
    <x v="139"/>
    <x v="0"/>
    <n v="1140.05"/>
    <x v="0"/>
  </r>
  <r>
    <s v="2616-Uutfk"/>
    <x v="1"/>
    <x v="0"/>
    <x v="0"/>
    <x v="0"/>
    <x v="55"/>
    <x v="1"/>
    <x v="2"/>
    <x v="0"/>
    <s v="Yes"/>
    <s v="Yes"/>
    <s v="Yes"/>
    <s v="No"/>
    <x v="1"/>
    <x v="0"/>
    <x v="0"/>
    <x v="0"/>
    <x v="2"/>
    <x v="1078"/>
    <x v="1"/>
    <n v="2447.4499999999998"/>
    <x v="0"/>
  </r>
  <r>
    <s v="7064-Jhxce"/>
    <x v="1"/>
    <x v="0"/>
    <x v="0"/>
    <x v="1"/>
    <x v="8"/>
    <x v="1"/>
    <x v="1"/>
    <x v="2"/>
    <s v="No Internet Service"/>
    <s v="No Internet Service"/>
    <s v="No Internet Service"/>
    <s v="No Internet Service"/>
    <x v="2"/>
    <x v="2"/>
    <x v="2"/>
    <x v="1"/>
    <x v="3"/>
    <x v="332"/>
    <x v="0"/>
    <n v="1263.9000000000001"/>
    <x v="0"/>
  </r>
  <r>
    <s v="5103-Mhmhy"/>
    <x v="0"/>
    <x v="0"/>
    <x v="1"/>
    <x v="1"/>
    <x v="0"/>
    <x v="1"/>
    <x v="1"/>
    <x v="0"/>
    <s v="No"/>
    <s v="No"/>
    <s v="No"/>
    <s v="No"/>
    <x v="0"/>
    <x v="0"/>
    <x v="0"/>
    <x v="1"/>
    <x v="1"/>
    <x v="970"/>
    <x v="0"/>
    <n v="45.95"/>
    <x v="1"/>
  </r>
  <r>
    <s v="7989-Awgeh"/>
    <x v="1"/>
    <x v="0"/>
    <x v="0"/>
    <x v="1"/>
    <x v="12"/>
    <x v="0"/>
    <x v="0"/>
    <x v="0"/>
    <s v="Yes"/>
    <s v="No"/>
    <s v="No"/>
    <s v="No"/>
    <x v="0"/>
    <x v="1"/>
    <x v="0"/>
    <x v="0"/>
    <x v="0"/>
    <x v="1079"/>
    <x v="0"/>
    <n v="1838.15"/>
    <x v="0"/>
  </r>
  <r>
    <s v="4373-Vvhql"/>
    <x v="1"/>
    <x v="0"/>
    <x v="1"/>
    <x v="0"/>
    <x v="0"/>
    <x v="1"/>
    <x v="1"/>
    <x v="0"/>
    <s v="No"/>
    <s v="No"/>
    <s v="No"/>
    <s v="No"/>
    <x v="0"/>
    <x v="0"/>
    <x v="0"/>
    <x v="0"/>
    <x v="0"/>
    <x v="778"/>
    <x v="0"/>
    <n v="44.75"/>
    <x v="0"/>
  </r>
  <r>
    <s v="4559-Uwiht"/>
    <x v="1"/>
    <x v="0"/>
    <x v="0"/>
    <x v="0"/>
    <x v="60"/>
    <x v="1"/>
    <x v="2"/>
    <x v="1"/>
    <s v="No"/>
    <s v="Yes"/>
    <s v="Yes"/>
    <s v="No"/>
    <x v="0"/>
    <x v="0"/>
    <x v="0"/>
    <x v="0"/>
    <x v="0"/>
    <x v="278"/>
    <x v="1"/>
    <n v="1185"/>
    <x v="0"/>
  </r>
  <r>
    <s v="7268-Igmfd"/>
    <x v="1"/>
    <x v="1"/>
    <x v="1"/>
    <x v="0"/>
    <x v="32"/>
    <x v="1"/>
    <x v="2"/>
    <x v="1"/>
    <s v="No"/>
    <s v="No"/>
    <s v="Yes"/>
    <s v="Yes"/>
    <x v="1"/>
    <x v="0"/>
    <x v="0"/>
    <x v="1"/>
    <x v="2"/>
    <x v="1063"/>
    <x v="2"/>
    <n v="1743.9"/>
    <x v="0"/>
  </r>
  <r>
    <s v="1846-Xwoqn"/>
    <x v="0"/>
    <x v="1"/>
    <x v="1"/>
    <x v="0"/>
    <x v="0"/>
    <x v="1"/>
    <x v="1"/>
    <x v="1"/>
    <s v="No"/>
    <s v="No"/>
    <s v="No"/>
    <s v="No"/>
    <x v="0"/>
    <x v="0"/>
    <x v="0"/>
    <x v="0"/>
    <x v="0"/>
    <x v="192"/>
    <x v="1"/>
    <n v="70.150000000000006"/>
    <x v="1"/>
  </r>
  <r>
    <s v="0235-Kgslc"/>
    <x v="0"/>
    <x v="0"/>
    <x v="1"/>
    <x v="0"/>
    <x v="0"/>
    <x v="1"/>
    <x v="1"/>
    <x v="1"/>
    <s v="No"/>
    <s v="No"/>
    <s v="Yes"/>
    <s v="No"/>
    <x v="1"/>
    <x v="0"/>
    <x v="0"/>
    <x v="0"/>
    <x v="3"/>
    <x v="599"/>
    <x v="2"/>
    <n v="85.55"/>
    <x v="1"/>
  </r>
  <r>
    <s v="6650-Bwfrt"/>
    <x v="0"/>
    <x v="0"/>
    <x v="0"/>
    <x v="0"/>
    <x v="21"/>
    <x v="1"/>
    <x v="2"/>
    <x v="1"/>
    <s v="Yes"/>
    <s v="Yes"/>
    <s v="Yes"/>
    <s v="Yes"/>
    <x v="1"/>
    <x v="1"/>
    <x v="2"/>
    <x v="0"/>
    <x v="3"/>
    <x v="1080"/>
    <x v="2"/>
    <n v="8529.5"/>
    <x v="0"/>
  </r>
  <r>
    <s v="9570-Kyeua"/>
    <x v="1"/>
    <x v="0"/>
    <x v="1"/>
    <x v="0"/>
    <x v="38"/>
    <x v="1"/>
    <x v="2"/>
    <x v="1"/>
    <s v="Yes"/>
    <s v="No"/>
    <s v="Yes"/>
    <s v="Yes"/>
    <x v="0"/>
    <x v="1"/>
    <x v="2"/>
    <x v="1"/>
    <x v="3"/>
    <x v="739"/>
    <x v="2"/>
    <n v="6549.45"/>
    <x v="0"/>
  </r>
  <r>
    <s v="6993-Ygfjv"/>
    <x v="1"/>
    <x v="0"/>
    <x v="0"/>
    <x v="0"/>
    <x v="14"/>
    <x v="1"/>
    <x v="2"/>
    <x v="1"/>
    <s v="Yes"/>
    <s v="Yes"/>
    <s v="Yes"/>
    <s v="Yes"/>
    <x v="1"/>
    <x v="1"/>
    <x v="2"/>
    <x v="0"/>
    <x v="2"/>
    <x v="1081"/>
    <x v="2"/>
    <n v="7806.5"/>
    <x v="0"/>
  </r>
  <r>
    <s v="2712-Syway"/>
    <x v="0"/>
    <x v="0"/>
    <x v="1"/>
    <x v="0"/>
    <x v="0"/>
    <x v="1"/>
    <x v="2"/>
    <x v="2"/>
    <s v="No Internet Service"/>
    <s v="No Internet Service"/>
    <s v="No Internet Service"/>
    <s v="No Internet Service"/>
    <x v="2"/>
    <x v="2"/>
    <x v="0"/>
    <x v="0"/>
    <x v="0"/>
    <x v="125"/>
    <x v="0"/>
    <n v="25.7"/>
    <x v="0"/>
  </r>
  <r>
    <s v="0730-Bgqgf"/>
    <x v="1"/>
    <x v="0"/>
    <x v="0"/>
    <x v="1"/>
    <x v="16"/>
    <x v="1"/>
    <x v="2"/>
    <x v="0"/>
    <s v="Yes"/>
    <s v="Yes"/>
    <s v="Yes"/>
    <s v="Yes"/>
    <x v="1"/>
    <x v="1"/>
    <x v="2"/>
    <x v="1"/>
    <x v="3"/>
    <x v="1082"/>
    <x v="2"/>
    <n v="6287.3"/>
    <x v="0"/>
  </r>
  <r>
    <s v="5498-Ibwpi"/>
    <x v="0"/>
    <x v="0"/>
    <x v="0"/>
    <x v="1"/>
    <x v="33"/>
    <x v="1"/>
    <x v="1"/>
    <x v="0"/>
    <s v="No"/>
    <s v="No"/>
    <s v="No"/>
    <s v="Yes"/>
    <x v="0"/>
    <x v="0"/>
    <x v="1"/>
    <x v="0"/>
    <x v="3"/>
    <x v="744"/>
    <x v="0"/>
    <n v="3251.85"/>
    <x v="0"/>
  </r>
  <r>
    <s v="9101-Ntixf"/>
    <x v="1"/>
    <x v="0"/>
    <x v="1"/>
    <x v="0"/>
    <x v="2"/>
    <x v="1"/>
    <x v="1"/>
    <x v="2"/>
    <s v="No Internet Service"/>
    <s v="No Internet Service"/>
    <s v="No Internet Service"/>
    <s v="No Internet Service"/>
    <x v="2"/>
    <x v="2"/>
    <x v="0"/>
    <x v="1"/>
    <x v="1"/>
    <x v="101"/>
    <x v="0"/>
    <n v="50.6"/>
    <x v="0"/>
  </r>
  <r>
    <s v="0013-Smeoe"/>
    <x v="0"/>
    <x v="1"/>
    <x v="0"/>
    <x v="0"/>
    <x v="16"/>
    <x v="1"/>
    <x v="1"/>
    <x v="1"/>
    <s v="Yes"/>
    <s v="Yes"/>
    <s v="Yes"/>
    <s v="Yes"/>
    <x v="1"/>
    <x v="1"/>
    <x v="2"/>
    <x v="0"/>
    <x v="2"/>
    <x v="169"/>
    <x v="2"/>
    <n v="7904.25"/>
    <x v="0"/>
  </r>
  <r>
    <s v="9314-Qdmdw"/>
    <x v="1"/>
    <x v="0"/>
    <x v="1"/>
    <x v="0"/>
    <x v="26"/>
    <x v="1"/>
    <x v="1"/>
    <x v="0"/>
    <s v="No"/>
    <s v="Yes"/>
    <s v="No"/>
    <s v="No"/>
    <x v="1"/>
    <x v="0"/>
    <x v="1"/>
    <x v="0"/>
    <x v="0"/>
    <x v="1083"/>
    <x v="1"/>
    <n v="729.95"/>
    <x v="0"/>
  </r>
  <r>
    <s v="9308-Anmve"/>
    <x v="1"/>
    <x v="0"/>
    <x v="1"/>
    <x v="1"/>
    <x v="20"/>
    <x v="1"/>
    <x v="1"/>
    <x v="0"/>
    <s v="Yes"/>
    <s v="Yes"/>
    <s v="No"/>
    <s v="No"/>
    <x v="0"/>
    <x v="0"/>
    <x v="0"/>
    <x v="0"/>
    <x v="0"/>
    <x v="25"/>
    <x v="1"/>
    <n v="2654.05"/>
    <x v="0"/>
  </r>
  <r>
    <s v="2884-Gbpfb"/>
    <x v="0"/>
    <x v="0"/>
    <x v="0"/>
    <x v="0"/>
    <x v="42"/>
    <x v="1"/>
    <x v="1"/>
    <x v="1"/>
    <s v="No"/>
    <s v="No"/>
    <s v="No"/>
    <s v="No"/>
    <x v="0"/>
    <x v="0"/>
    <x v="0"/>
    <x v="0"/>
    <x v="0"/>
    <x v="544"/>
    <x v="1"/>
    <n v="2416.5500000000002"/>
    <x v="1"/>
  </r>
  <r>
    <s v="3757-Njybx"/>
    <x v="1"/>
    <x v="1"/>
    <x v="0"/>
    <x v="0"/>
    <x v="48"/>
    <x v="1"/>
    <x v="2"/>
    <x v="1"/>
    <s v="No"/>
    <s v="Yes"/>
    <s v="Yes"/>
    <s v="No"/>
    <x v="1"/>
    <x v="1"/>
    <x v="0"/>
    <x v="1"/>
    <x v="2"/>
    <x v="38"/>
    <x v="2"/>
    <n v="3520.75"/>
    <x v="1"/>
  </r>
  <r>
    <s v="3413-Dhlpb"/>
    <x v="1"/>
    <x v="0"/>
    <x v="0"/>
    <x v="1"/>
    <x v="31"/>
    <x v="1"/>
    <x v="2"/>
    <x v="1"/>
    <s v="No"/>
    <s v="Yes"/>
    <s v="No"/>
    <s v="Yes"/>
    <x v="1"/>
    <x v="1"/>
    <x v="0"/>
    <x v="0"/>
    <x v="2"/>
    <x v="501"/>
    <x v="2"/>
    <n v="5969.95"/>
    <x v="0"/>
  </r>
  <r>
    <s v="7649-Phjvr"/>
    <x v="1"/>
    <x v="0"/>
    <x v="1"/>
    <x v="0"/>
    <x v="26"/>
    <x v="1"/>
    <x v="1"/>
    <x v="2"/>
    <s v="No Internet Service"/>
    <s v="No Internet Service"/>
    <s v="No Internet Service"/>
    <s v="No Internet Service"/>
    <x v="2"/>
    <x v="2"/>
    <x v="1"/>
    <x v="1"/>
    <x v="1"/>
    <x v="488"/>
    <x v="0"/>
    <n v="226.8"/>
    <x v="0"/>
  </r>
  <r>
    <s v="6114-Tcfid"/>
    <x v="0"/>
    <x v="0"/>
    <x v="1"/>
    <x v="0"/>
    <x v="44"/>
    <x v="0"/>
    <x v="0"/>
    <x v="0"/>
    <s v="Yes"/>
    <s v="Yes"/>
    <s v="No"/>
    <s v="Yes"/>
    <x v="0"/>
    <x v="0"/>
    <x v="1"/>
    <x v="1"/>
    <x v="3"/>
    <x v="684"/>
    <x v="0"/>
    <n v="1082.75"/>
    <x v="0"/>
  </r>
  <r>
    <s v="3787-Trial"/>
    <x v="1"/>
    <x v="0"/>
    <x v="0"/>
    <x v="1"/>
    <x v="17"/>
    <x v="0"/>
    <x v="0"/>
    <x v="0"/>
    <s v="No"/>
    <s v="No"/>
    <s v="No"/>
    <s v="No"/>
    <x v="0"/>
    <x v="0"/>
    <x v="0"/>
    <x v="0"/>
    <x v="0"/>
    <x v="1084"/>
    <x v="0"/>
    <n v="565.75"/>
    <x v="0"/>
  </r>
  <r>
    <s v="2573-Gyruu"/>
    <x v="1"/>
    <x v="1"/>
    <x v="0"/>
    <x v="0"/>
    <x v="43"/>
    <x v="1"/>
    <x v="2"/>
    <x v="1"/>
    <s v="No"/>
    <s v="No"/>
    <s v="Yes"/>
    <s v="No"/>
    <x v="0"/>
    <x v="1"/>
    <x v="0"/>
    <x v="0"/>
    <x v="3"/>
    <x v="947"/>
    <x v="2"/>
    <n v="4370.75"/>
    <x v="0"/>
  </r>
  <r>
    <s v="5156-Umkow"/>
    <x v="0"/>
    <x v="0"/>
    <x v="1"/>
    <x v="1"/>
    <x v="35"/>
    <x v="0"/>
    <x v="0"/>
    <x v="0"/>
    <s v="No"/>
    <s v="Yes"/>
    <s v="No"/>
    <s v="No"/>
    <x v="0"/>
    <x v="0"/>
    <x v="0"/>
    <x v="1"/>
    <x v="1"/>
    <x v="1085"/>
    <x v="0"/>
    <n v="90.05"/>
    <x v="0"/>
  </r>
  <r>
    <s v="1247-Qbvsh"/>
    <x v="0"/>
    <x v="0"/>
    <x v="0"/>
    <x v="1"/>
    <x v="29"/>
    <x v="1"/>
    <x v="1"/>
    <x v="0"/>
    <s v="No"/>
    <s v="Yes"/>
    <s v="No"/>
    <s v="No"/>
    <x v="0"/>
    <x v="0"/>
    <x v="0"/>
    <x v="1"/>
    <x v="1"/>
    <x v="687"/>
    <x v="0"/>
    <n v="2169.4"/>
    <x v="0"/>
  </r>
  <r>
    <s v="6734-Gmpvk"/>
    <x v="1"/>
    <x v="0"/>
    <x v="1"/>
    <x v="0"/>
    <x v="24"/>
    <x v="1"/>
    <x v="2"/>
    <x v="1"/>
    <s v="No"/>
    <s v="Yes"/>
    <s v="Yes"/>
    <s v="No"/>
    <x v="1"/>
    <x v="1"/>
    <x v="0"/>
    <x v="1"/>
    <x v="0"/>
    <x v="1086"/>
    <x v="2"/>
    <n v="550.6"/>
    <x v="0"/>
  </r>
  <r>
    <s v="9822-Oaovb"/>
    <x v="0"/>
    <x v="0"/>
    <x v="1"/>
    <x v="0"/>
    <x v="0"/>
    <x v="1"/>
    <x v="1"/>
    <x v="0"/>
    <s v="No"/>
    <s v="No"/>
    <s v="No"/>
    <s v="No"/>
    <x v="0"/>
    <x v="1"/>
    <x v="0"/>
    <x v="0"/>
    <x v="0"/>
    <x v="181"/>
    <x v="1"/>
    <n v="55.45"/>
    <x v="0"/>
  </r>
  <r>
    <s v="6161-Erdgd"/>
    <x v="1"/>
    <x v="0"/>
    <x v="0"/>
    <x v="1"/>
    <x v="16"/>
    <x v="1"/>
    <x v="2"/>
    <x v="0"/>
    <s v="Yes"/>
    <s v="No"/>
    <s v="Yes"/>
    <s v="Yes"/>
    <x v="1"/>
    <x v="1"/>
    <x v="1"/>
    <x v="1"/>
    <x v="0"/>
    <x v="324"/>
    <x v="2"/>
    <n v="6300.85"/>
    <x v="0"/>
  </r>
  <r>
    <s v="1226-Jznkr"/>
    <x v="0"/>
    <x v="0"/>
    <x v="0"/>
    <x v="1"/>
    <x v="4"/>
    <x v="1"/>
    <x v="1"/>
    <x v="2"/>
    <s v="No Internet Service"/>
    <s v="No Internet Service"/>
    <s v="No Internet Service"/>
    <s v="No Internet Service"/>
    <x v="2"/>
    <x v="2"/>
    <x v="1"/>
    <x v="1"/>
    <x v="0"/>
    <x v="21"/>
    <x v="0"/>
    <n v="160.05000000000001"/>
    <x v="0"/>
  </r>
  <r>
    <s v="7318-Eivko"/>
    <x v="1"/>
    <x v="0"/>
    <x v="1"/>
    <x v="0"/>
    <x v="4"/>
    <x v="1"/>
    <x v="2"/>
    <x v="0"/>
    <s v="No"/>
    <s v="No"/>
    <s v="No"/>
    <s v="No"/>
    <x v="1"/>
    <x v="0"/>
    <x v="0"/>
    <x v="0"/>
    <x v="0"/>
    <x v="1087"/>
    <x v="1"/>
    <n v="436.6"/>
    <x v="0"/>
  </r>
  <r>
    <s v="3771-Pzobw"/>
    <x v="1"/>
    <x v="0"/>
    <x v="1"/>
    <x v="0"/>
    <x v="61"/>
    <x v="1"/>
    <x v="2"/>
    <x v="1"/>
    <s v="No"/>
    <s v="No"/>
    <s v="Yes"/>
    <s v="No"/>
    <x v="1"/>
    <x v="0"/>
    <x v="0"/>
    <x v="0"/>
    <x v="3"/>
    <x v="996"/>
    <x v="2"/>
    <n v="1781.35"/>
    <x v="0"/>
  </r>
  <r>
    <s v="5136-Kckgi"/>
    <x v="0"/>
    <x v="0"/>
    <x v="0"/>
    <x v="1"/>
    <x v="55"/>
    <x v="1"/>
    <x v="2"/>
    <x v="1"/>
    <s v="Yes"/>
    <s v="No"/>
    <s v="Yes"/>
    <s v="No"/>
    <x v="1"/>
    <x v="1"/>
    <x v="1"/>
    <x v="0"/>
    <x v="1"/>
    <x v="13"/>
    <x v="2"/>
    <n v="3467"/>
    <x v="1"/>
  </r>
  <r>
    <s v="8231-Bswxx"/>
    <x v="1"/>
    <x v="0"/>
    <x v="1"/>
    <x v="0"/>
    <x v="16"/>
    <x v="1"/>
    <x v="2"/>
    <x v="1"/>
    <s v="No"/>
    <s v="Yes"/>
    <s v="No"/>
    <s v="No"/>
    <x v="0"/>
    <x v="0"/>
    <x v="1"/>
    <x v="0"/>
    <x v="3"/>
    <x v="529"/>
    <x v="1"/>
    <n v="5552.5"/>
    <x v="0"/>
  </r>
  <r>
    <s v="6486-Lhtma"/>
    <x v="0"/>
    <x v="1"/>
    <x v="0"/>
    <x v="0"/>
    <x v="36"/>
    <x v="1"/>
    <x v="2"/>
    <x v="1"/>
    <s v="No"/>
    <s v="No"/>
    <s v="Yes"/>
    <s v="No"/>
    <x v="1"/>
    <x v="0"/>
    <x v="1"/>
    <x v="0"/>
    <x v="0"/>
    <x v="996"/>
    <x v="2"/>
    <n v="2835.5"/>
    <x v="0"/>
  </r>
  <r>
    <s v="4083-Bfnyk"/>
    <x v="0"/>
    <x v="1"/>
    <x v="0"/>
    <x v="0"/>
    <x v="46"/>
    <x v="1"/>
    <x v="2"/>
    <x v="1"/>
    <s v="Yes"/>
    <s v="Yes"/>
    <s v="No"/>
    <s v="No"/>
    <x v="0"/>
    <x v="1"/>
    <x v="1"/>
    <x v="1"/>
    <x v="3"/>
    <x v="94"/>
    <x v="2"/>
    <n v="3591.25"/>
    <x v="0"/>
  </r>
  <r>
    <s v="3722-Wpxtk"/>
    <x v="1"/>
    <x v="0"/>
    <x v="1"/>
    <x v="0"/>
    <x v="0"/>
    <x v="1"/>
    <x v="1"/>
    <x v="1"/>
    <s v="No"/>
    <s v="No"/>
    <s v="No"/>
    <s v="No"/>
    <x v="1"/>
    <x v="1"/>
    <x v="0"/>
    <x v="0"/>
    <x v="0"/>
    <x v="798"/>
    <x v="2"/>
    <n v="88.35"/>
    <x v="1"/>
  </r>
  <r>
    <s v="7389-Kbfit"/>
    <x v="0"/>
    <x v="0"/>
    <x v="0"/>
    <x v="1"/>
    <x v="2"/>
    <x v="0"/>
    <x v="0"/>
    <x v="0"/>
    <s v="No"/>
    <s v="Yes"/>
    <s v="No"/>
    <s v="No"/>
    <x v="0"/>
    <x v="0"/>
    <x v="0"/>
    <x v="0"/>
    <x v="1"/>
    <x v="1088"/>
    <x v="0"/>
    <n v="63.75"/>
    <x v="0"/>
  </r>
  <r>
    <s v="7176-Wionm"/>
    <x v="0"/>
    <x v="0"/>
    <x v="0"/>
    <x v="0"/>
    <x v="18"/>
    <x v="0"/>
    <x v="0"/>
    <x v="0"/>
    <s v="No"/>
    <s v="No"/>
    <s v="Yes"/>
    <s v="No"/>
    <x v="1"/>
    <x v="1"/>
    <x v="0"/>
    <x v="0"/>
    <x v="2"/>
    <x v="224"/>
    <x v="0"/>
    <n v="617.15"/>
    <x v="0"/>
  </r>
  <r>
    <s v="5141-Zuvbh"/>
    <x v="0"/>
    <x v="0"/>
    <x v="1"/>
    <x v="1"/>
    <x v="34"/>
    <x v="1"/>
    <x v="1"/>
    <x v="1"/>
    <s v="Yes"/>
    <s v="No"/>
    <s v="Yes"/>
    <s v="Yes"/>
    <x v="0"/>
    <x v="1"/>
    <x v="0"/>
    <x v="1"/>
    <x v="2"/>
    <x v="1089"/>
    <x v="2"/>
    <n v="870.25"/>
    <x v="0"/>
  </r>
  <r>
    <s v="1089-Hdmkp"/>
    <x v="1"/>
    <x v="1"/>
    <x v="1"/>
    <x v="1"/>
    <x v="26"/>
    <x v="1"/>
    <x v="1"/>
    <x v="0"/>
    <s v="No"/>
    <s v="Yes"/>
    <s v="No"/>
    <s v="Yes"/>
    <x v="0"/>
    <x v="0"/>
    <x v="0"/>
    <x v="0"/>
    <x v="0"/>
    <x v="478"/>
    <x v="1"/>
    <n v="601.25"/>
    <x v="0"/>
  </r>
  <r>
    <s v="7623-Hkyrk"/>
    <x v="1"/>
    <x v="0"/>
    <x v="1"/>
    <x v="1"/>
    <x v="53"/>
    <x v="1"/>
    <x v="1"/>
    <x v="2"/>
    <s v="No Internet Service"/>
    <s v="No Internet Service"/>
    <s v="No Internet Service"/>
    <s v="No Internet Service"/>
    <x v="2"/>
    <x v="2"/>
    <x v="0"/>
    <x v="1"/>
    <x v="1"/>
    <x v="139"/>
    <x v="0"/>
    <n v="111.65"/>
    <x v="0"/>
  </r>
  <r>
    <s v="0310-Sucin"/>
    <x v="0"/>
    <x v="0"/>
    <x v="0"/>
    <x v="0"/>
    <x v="16"/>
    <x v="1"/>
    <x v="1"/>
    <x v="0"/>
    <s v="Yes"/>
    <s v="Yes"/>
    <s v="Yes"/>
    <s v="Yes"/>
    <x v="1"/>
    <x v="1"/>
    <x v="1"/>
    <x v="0"/>
    <x v="2"/>
    <x v="295"/>
    <x v="2"/>
    <n v="6046.1"/>
    <x v="0"/>
  </r>
  <r>
    <s v="5197-Pyepu"/>
    <x v="0"/>
    <x v="0"/>
    <x v="0"/>
    <x v="1"/>
    <x v="41"/>
    <x v="1"/>
    <x v="2"/>
    <x v="1"/>
    <s v="Yes"/>
    <s v="Yes"/>
    <s v="No"/>
    <s v="No"/>
    <x v="1"/>
    <x v="0"/>
    <x v="1"/>
    <x v="0"/>
    <x v="3"/>
    <x v="229"/>
    <x v="2"/>
    <n v="3923.8"/>
    <x v="0"/>
  </r>
  <r>
    <s v="2929-Ercfz"/>
    <x v="0"/>
    <x v="0"/>
    <x v="0"/>
    <x v="1"/>
    <x v="4"/>
    <x v="1"/>
    <x v="1"/>
    <x v="1"/>
    <s v="No"/>
    <s v="No"/>
    <s v="Yes"/>
    <s v="No"/>
    <x v="1"/>
    <x v="1"/>
    <x v="0"/>
    <x v="0"/>
    <x v="0"/>
    <x v="402"/>
    <x v="2"/>
    <n v="777.3"/>
    <x v="1"/>
  </r>
  <r>
    <s v="7548-Sepyi"/>
    <x v="0"/>
    <x v="0"/>
    <x v="1"/>
    <x v="0"/>
    <x v="24"/>
    <x v="1"/>
    <x v="1"/>
    <x v="1"/>
    <s v="No"/>
    <s v="Yes"/>
    <s v="No"/>
    <s v="No"/>
    <x v="1"/>
    <x v="1"/>
    <x v="0"/>
    <x v="0"/>
    <x v="0"/>
    <x v="1090"/>
    <x v="2"/>
    <n v="512.45000000000005"/>
    <x v="1"/>
  </r>
  <r>
    <s v="8835-Vsdse"/>
    <x v="0"/>
    <x v="0"/>
    <x v="0"/>
    <x v="0"/>
    <x v="2"/>
    <x v="1"/>
    <x v="1"/>
    <x v="1"/>
    <s v="No"/>
    <s v="No"/>
    <s v="No"/>
    <s v="No"/>
    <x v="0"/>
    <x v="0"/>
    <x v="0"/>
    <x v="0"/>
    <x v="0"/>
    <x v="4"/>
    <x v="1"/>
    <n v="141.44999999999999"/>
    <x v="1"/>
  </r>
  <r>
    <s v="6619-Rplqz"/>
    <x v="0"/>
    <x v="0"/>
    <x v="0"/>
    <x v="1"/>
    <x v="3"/>
    <x v="1"/>
    <x v="1"/>
    <x v="2"/>
    <s v="No Internet Service"/>
    <s v="No Internet Service"/>
    <s v="No Internet Service"/>
    <s v="No Internet Service"/>
    <x v="2"/>
    <x v="2"/>
    <x v="2"/>
    <x v="1"/>
    <x v="1"/>
    <x v="115"/>
    <x v="0"/>
    <n v="892.15"/>
    <x v="0"/>
  </r>
  <r>
    <s v="3275-Rhrne"/>
    <x v="1"/>
    <x v="0"/>
    <x v="0"/>
    <x v="1"/>
    <x v="7"/>
    <x v="0"/>
    <x v="0"/>
    <x v="0"/>
    <s v="No"/>
    <s v="Yes"/>
    <s v="Yes"/>
    <s v="Yes"/>
    <x v="1"/>
    <x v="1"/>
    <x v="1"/>
    <x v="0"/>
    <x v="3"/>
    <x v="270"/>
    <x v="1"/>
    <n v="1682.05"/>
    <x v="0"/>
  </r>
  <r>
    <s v="3503-Tyday"/>
    <x v="0"/>
    <x v="0"/>
    <x v="0"/>
    <x v="0"/>
    <x v="29"/>
    <x v="1"/>
    <x v="2"/>
    <x v="1"/>
    <s v="No"/>
    <s v="Yes"/>
    <s v="No"/>
    <s v="No"/>
    <x v="0"/>
    <x v="0"/>
    <x v="0"/>
    <x v="1"/>
    <x v="0"/>
    <x v="533"/>
    <x v="1"/>
    <n v="3398.9"/>
    <x v="0"/>
  </r>
  <r>
    <s v="6901-Gogzg"/>
    <x v="1"/>
    <x v="0"/>
    <x v="1"/>
    <x v="1"/>
    <x v="31"/>
    <x v="1"/>
    <x v="2"/>
    <x v="0"/>
    <s v="Yes"/>
    <s v="No"/>
    <s v="Yes"/>
    <s v="Yes"/>
    <x v="1"/>
    <x v="1"/>
    <x v="2"/>
    <x v="0"/>
    <x v="0"/>
    <x v="511"/>
    <x v="2"/>
    <n v="4984.8500000000004"/>
    <x v="0"/>
  </r>
  <r>
    <s v="1623-Nldot"/>
    <x v="0"/>
    <x v="0"/>
    <x v="0"/>
    <x v="0"/>
    <x v="41"/>
    <x v="0"/>
    <x v="0"/>
    <x v="0"/>
    <s v="No"/>
    <s v="Yes"/>
    <s v="No"/>
    <s v="Yes"/>
    <x v="0"/>
    <x v="0"/>
    <x v="1"/>
    <x v="1"/>
    <x v="1"/>
    <x v="1091"/>
    <x v="0"/>
    <n v="1445.3"/>
    <x v="1"/>
  </r>
  <r>
    <s v="7021-Xsnye"/>
    <x v="1"/>
    <x v="0"/>
    <x v="0"/>
    <x v="1"/>
    <x v="40"/>
    <x v="0"/>
    <x v="0"/>
    <x v="0"/>
    <s v="Yes"/>
    <s v="No"/>
    <s v="Yes"/>
    <s v="Yes"/>
    <x v="0"/>
    <x v="1"/>
    <x v="2"/>
    <x v="1"/>
    <x v="3"/>
    <x v="795"/>
    <x v="0"/>
    <n v="305.55"/>
    <x v="0"/>
  </r>
  <r>
    <s v="9621-Oupyd"/>
    <x v="0"/>
    <x v="0"/>
    <x v="0"/>
    <x v="0"/>
    <x v="13"/>
    <x v="1"/>
    <x v="1"/>
    <x v="2"/>
    <s v="No Internet Service"/>
    <s v="No Internet Service"/>
    <s v="No Internet Service"/>
    <s v="No Internet Service"/>
    <x v="2"/>
    <x v="2"/>
    <x v="1"/>
    <x v="0"/>
    <x v="2"/>
    <x v="33"/>
    <x v="0"/>
    <n v="507.9"/>
    <x v="0"/>
  </r>
  <r>
    <s v="9898-Kzqdz"/>
    <x v="0"/>
    <x v="1"/>
    <x v="0"/>
    <x v="1"/>
    <x v="63"/>
    <x v="1"/>
    <x v="2"/>
    <x v="1"/>
    <s v="No"/>
    <s v="No"/>
    <s v="No"/>
    <s v="No"/>
    <x v="1"/>
    <x v="1"/>
    <x v="0"/>
    <x v="0"/>
    <x v="3"/>
    <x v="446"/>
    <x v="2"/>
    <n v="3640.45"/>
    <x v="1"/>
  </r>
  <r>
    <s v="8982-Nhavy"/>
    <x v="1"/>
    <x v="0"/>
    <x v="1"/>
    <x v="0"/>
    <x v="23"/>
    <x v="1"/>
    <x v="2"/>
    <x v="1"/>
    <s v="No"/>
    <s v="No"/>
    <s v="Yes"/>
    <s v="No"/>
    <x v="1"/>
    <x v="1"/>
    <x v="1"/>
    <x v="0"/>
    <x v="2"/>
    <x v="57"/>
    <x v="2"/>
    <n v="2673.45"/>
    <x v="0"/>
  </r>
  <r>
    <s v="4307-Kwmxe"/>
    <x v="1"/>
    <x v="0"/>
    <x v="1"/>
    <x v="0"/>
    <x v="6"/>
    <x v="0"/>
    <x v="0"/>
    <x v="0"/>
    <s v="No"/>
    <s v="Yes"/>
    <s v="No"/>
    <s v="Yes"/>
    <x v="0"/>
    <x v="0"/>
    <x v="0"/>
    <x v="1"/>
    <x v="0"/>
    <x v="311"/>
    <x v="0"/>
    <n v="389.8"/>
    <x v="0"/>
  </r>
  <r>
    <s v="0141-Yeays"/>
    <x v="0"/>
    <x v="1"/>
    <x v="1"/>
    <x v="0"/>
    <x v="23"/>
    <x v="1"/>
    <x v="2"/>
    <x v="1"/>
    <s v="No"/>
    <s v="Yes"/>
    <s v="Yes"/>
    <s v="No"/>
    <x v="0"/>
    <x v="0"/>
    <x v="0"/>
    <x v="0"/>
    <x v="2"/>
    <x v="631"/>
    <x v="2"/>
    <n v="2401.0500000000002"/>
    <x v="0"/>
  </r>
  <r>
    <s v="2450-Zkeed"/>
    <x v="0"/>
    <x v="0"/>
    <x v="1"/>
    <x v="0"/>
    <x v="26"/>
    <x v="1"/>
    <x v="1"/>
    <x v="0"/>
    <s v="No"/>
    <s v="No"/>
    <s v="Yes"/>
    <s v="Yes"/>
    <x v="0"/>
    <x v="0"/>
    <x v="1"/>
    <x v="1"/>
    <x v="2"/>
    <x v="729"/>
    <x v="1"/>
    <n v="651.54999999999995"/>
    <x v="0"/>
  </r>
  <r>
    <s v="3694-Delso"/>
    <x v="1"/>
    <x v="0"/>
    <x v="0"/>
    <x v="1"/>
    <x v="54"/>
    <x v="0"/>
    <x v="0"/>
    <x v="0"/>
    <s v="Yes"/>
    <s v="No"/>
    <s v="No"/>
    <s v="No"/>
    <x v="1"/>
    <x v="0"/>
    <x v="0"/>
    <x v="1"/>
    <x v="3"/>
    <x v="950"/>
    <x v="0"/>
    <n v="156.1"/>
    <x v="0"/>
  </r>
  <r>
    <s v="3893-Jrnfs"/>
    <x v="1"/>
    <x v="0"/>
    <x v="1"/>
    <x v="0"/>
    <x v="47"/>
    <x v="0"/>
    <x v="0"/>
    <x v="0"/>
    <s v="No"/>
    <s v="No"/>
    <s v="Yes"/>
    <s v="No"/>
    <x v="0"/>
    <x v="1"/>
    <x v="0"/>
    <x v="0"/>
    <x v="2"/>
    <x v="1092"/>
    <x v="0"/>
    <n v="2796.35"/>
    <x v="0"/>
  </r>
  <r>
    <s v="9603-Oaihc"/>
    <x v="1"/>
    <x v="1"/>
    <x v="1"/>
    <x v="0"/>
    <x v="0"/>
    <x v="1"/>
    <x v="1"/>
    <x v="1"/>
    <s v="No"/>
    <s v="No"/>
    <s v="No"/>
    <s v="No"/>
    <x v="0"/>
    <x v="0"/>
    <x v="0"/>
    <x v="0"/>
    <x v="0"/>
    <x v="379"/>
    <x v="1"/>
    <n v="70.05"/>
    <x v="0"/>
  </r>
  <r>
    <s v="1133-Kxcge"/>
    <x v="0"/>
    <x v="0"/>
    <x v="1"/>
    <x v="0"/>
    <x v="32"/>
    <x v="1"/>
    <x v="1"/>
    <x v="2"/>
    <s v="No Internet Service"/>
    <s v="No Internet Service"/>
    <s v="No Internet Service"/>
    <s v="No Internet Service"/>
    <x v="2"/>
    <x v="2"/>
    <x v="1"/>
    <x v="1"/>
    <x v="1"/>
    <x v="451"/>
    <x v="0"/>
    <n v="407.05"/>
    <x v="0"/>
  </r>
  <r>
    <s v="5236-Perkl"/>
    <x v="0"/>
    <x v="0"/>
    <x v="1"/>
    <x v="0"/>
    <x v="58"/>
    <x v="1"/>
    <x v="2"/>
    <x v="1"/>
    <s v="Yes"/>
    <s v="Yes"/>
    <s v="Yes"/>
    <s v="No"/>
    <x v="1"/>
    <x v="1"/>
    <x v="2"/>
    <x v="0"/>
    <x v="2"/>
    <x v="358"/>
    <x v="2"/>
    <n v="6465"/>
    <x v="1"/>
  </r>
  <r>
    <s v="0142-Gvysn"/>
    <x v="1"/>
    <x v="0"/>
    <x v="1"/>
    <x v="0"/>
    <x v="70"/>
    <x v="1"/>
    <x v="1"/>
    <x v="2"/>
    <s v="No Internet Service"/>
    <s v="No Internet Service"/>
    <s v="No Internet Service"/>
    <s v="No Internet Service"/>
    <x v="2"/>
    <x v="2"/>
    <x v="0"/>
    <x v="0"/>
    <x v="0"/>
    <x v="956"/>
    <x v="0"/>
    <n v="511.25"/>
    <x v="0"/>
  </r>
  <r>
    <s v="1049-Fysyg"/>
    <x v="0"/>
    <x v="0"/>
    <x v="0"/>
    <x v="0"/>
    <x v="22"/>
    <x v="0"/>
    <x v="0"/>
    <x v="0"/>
    <s v="No"/>
    <s v="Yes"/>
    <s v="Yes"/>
    <s v="No"/>
    <x v="0"/>
    <x v="0"/>
    <x v="0"/>
    <x v="0"/>
    <x v="3"/>
    <x v="914"/>
    <x v="0"/>
    <n v="646.04999999999995"/>
    <x v="0"/>
  </r>
  <r>
    <s v="7854-Foksf"/>
    <x v="1"/>
    <x v="0"/>
    <x v="1"/>
    <x v="0"/>
    <x v="0"/>
    <x v="0"/>
    <x v="0"/>
    <x v="0"/>
    <s v="No"/>
    <s v="No"/>
    <s v="No"/>
    <s v="No"/>
    <x v="0"/>
    <x v="1"/>
    <x v="0"/>
    <x v="1"/>
    <x v="0"/>
    <x v="277"/>
    <x v="0"/>
    <n v="35.9"/>
    <x v="1"/>
  </r>
  <r>
    <s v="2519-Fakod"/>
    <x v="1"/>
    <x v="0"/>
    <x v="1"/>
    <x v="1"/>
    <x v="46"/>
    <x v="1"/>
    <x v="2"/>
    <x v="1"/>
    <s v="No"/>
    <s v="No"/>
    <s v="Yes"/>
    <s v="No"/>
    <x v="1"/>
    <x v="1"/>
    <x v="0"/>
    <x v="0"/>
    <x v="2"/>
    <x v="739"/>
    <x v="2"/>
    <n v="3777.15"/>
    <x v="1"/>
  </r>
  <r>
    <s v="8406-Lnmhf"/>
    <x v="1"/>
    <x v="1"/>
    <x v="0"/>
    <x v="0"/>
    <x v="64"/>
    <x v="1"/>
    <x v="1"/>
    <x v="1"/>
    <s v="Yes"/>
    <s v="Yes"/>
    <s v="Yes"/>
    <s v="No"/>
    <x v="0"/>
    <x v="0"/>
    <x v="1"/>
    <x v="0"/>
    <x v="3"/>
    <x v="1093"/>
    <x v="1"/>
    <n v="4903.1499999999996"/>
    <x v="0"/>
  </r>
  <r>
    <s v="1821-Bucwy"/>
    <x v="1"/>
    <x v="0"/>
    <x v="1"/>
    <x v="0"/>
    <x v="19"/>
    <x v="1"/>
    <x v="1"/>
    <x v="0"/>
    <s v="Yes"/>
    <s v="No"/>
    <s v="Yes"/>
    <s v="No"/>
    <x v="0"/>
    <x v="0"/>
    <x v="2"/>
    <x v="0"/>
    <x v="1"/>
    <x v="71"/>
    <x v="1"/>
    <n v="1653.85"/>
    <x v="0"/>
  </r>
  <r>
    <s v="8263-Jqaik"/>
    <x v="1"/>
    <x v="1"/>
    <x v="1"/>
    <x v="0"/>
    <x v="2"/>
    <x v="0"/>
    <x v="0"/>
    <x v="0"/>
    <s v="No"/>
    <s v="No"/>
    <s v="No"/>
    <s v="No"/>
    <x v="0"/>
    <x v="0"/>
    <x v="0"/>
    <x v="0"/>
    <x v="1"/>
    <x v="338"/>
    <x v="0"/>
    <n v="47.5"/>
    <x v="1"/>
  </r>
  <r>
    <s v="0023-Uyupn"/>
    <x v="0"/>
    <x v="1"/>
    <x v="0"/>
    <x v="0"/>
    <x v="37"/>
    <x v="1"/>
    <x v="2"/>
    <x v="2"/>
    <s v="No Internet Service"/>
    <s v="No Internet Service"/>
    <s v="No Internet Service"/>
    <s v="No Internet Service"/>
    <x v="2"/>
    <x v="2"/>
    <x v="1"/>
    <x v="1"/>
    <x v="0"/>
    <x v="624"/>
    <x v="0"/>
    <n v="1306.3"/>
    <x v="0"/>
  </r>
  <r>
    <s v="8314-Dpqhl"/>
    <x v="1"/>
    <x v="0"/>
    <x v="1"/>
    <x v="0"/>
    <x v="34"/>
    <x v="0"/>
    <x v="0"/>
    <x v="0"/>
    <s v="Yes"/>
    <s v="No"/>
    <s v="Yes"/>
    <s v="Yes"/>
    <x v="0"/>
    <x v="1"/>
    <x v="1"/>
    <x v="1"/>
    <x v="1"/>
    <x v="593"/>
    <x v="0"/>
    <n v="463.6"/>
    <x v="0"/>
  </r>
  <r>
    <s v="1465-Wczvt"/>
    <x v="0"/>
    <x v="0"/>
    <x v="0"/>
    <x v="1"/>
    <x v="35"/>
    <x v="1"/>
    <x v="1"/>
    <x v="2"/>
    <s v="No Internet Service"/>
    <s v="No Internet Service"/>
    <s v="No Internet Service"/>
    <s v="No Internet Service"/>
    <x v="2"/>
    <x v="2"/>
    <x v="0"/>
    <x v="1"/>
    <x v="1"/>
    <x v="165"/>
    <x v="0"/>
    <n v="60.65"/>
    <x v="0"/>
  </r>
  <r>
    <s v="9481-Sfcqy"/>
    <x v="0"/>
    <x v="0"/>
    <x v="1"/>
    <x v="1"/>
    <x v="60"/>
    <x v="1"/>
    <x v="1"/>
    <x v="0"/>
    <s v="No"/>
    <s v="No"/>
    <s v="Yes"/>
    <s v="No"/>
    <x v="1"/>
    <x v="0"/>
    <x v="0"/>
    <x v="0"/>
    <x v="3"/>
    <x v="1094"/>
    <x v="1"/>
    <n v="824.85"/>
    <x v="0"/>
  </r>
  <r>
    <s v="6360-Svnwv"/>
    <x v="0"/>
    <x v="1"/>
    <x v="1"/>
    <x v="0"/>
    <x v="36"/>
    <x v="1"/>
    <x v="1"/>
    <x v="1"/>
    <s v="Yes"/>
    <s v="No"/>
    <s v="No"/>
    <s v="No"/>
    <x v="0"/>
    <x v="0"/>
    <x v="0"/>
    <x v="0"/>
    <x v="3"/>
    <x v="625"/>
    <x v="1"/>
    <n v="2094.65"/>
    <x v="0"/>
  </r>
  <r>
    <s v="0567-Ggcac"/>
    <x v="0"/>
    <x v="0"/>
    <x v="1"/>
    <x v="0"/>
    <x v="40"/>
    <x v="1"/>
    <x v="1"/>
    <x v="0"/>
    <s v="Yes"/>
    <s v="Yes"/>
    <s v="Yes"/>
    <s v="No"/>
    <x v="0"/>
    <x v="0"/>
    <x v="0"/>
    <x v="1"/>
    <x v="0"/>
    <x v="1095"/>
    <x v="1"/>
    <n v="438.9"/>
    <x v="0"/>
  </r>
  <r>
    <s v="7089-Ivvaz"/>
    <x v="0"/>
    <x v="0"/>
    <x v="1"/>
    <x v="0"/>
    <x v="4"/>
    <x v="1"/>
    <x v="2"/>
    <x v="1"/>
    <s v="Yes"/>
    <s v="No"/>
    <s v="No"/>
    <s v="Yes"/>
    <x v="1"/>
    <x v="1"/>
    <x v="0"/>
    <x v="0"/>
    <x v="2"/>
    <x v="1096"/>
    <x v="2"/>
    <n v="847.3"/>
    <x v="1"/>
  </r>
  <r>
    <s v="8884-Mrnsu"/>
    <x v="1"/>
    <x v="0"/>
    <x v="0"/>
    <x v="1"/>
    <x v="22"/>
    <x v="1"/>
    <x v="1"/>
    <x v="2"/>
    <s v="No Internet Service"/>
    <s v="No Internet Service"/>
    <s v="No Internet Service"/>
    <s v="No Internet Service"/>
    <x v="2"/>
    <x v="2"/>
    <x v="1"/>
    <x v="1"/>
    <x v="2"/>
    <x v="147"/>
    <x v="0"/>
    <n v="329.75"/>
    <x v="0"/>
  </r>
  <r>
    <s v="2171-Udmfd"/>
    <x v="1"/>
    <x v="0"/>
    <x v="0"/>
    <x v="1"/>
    <x v="48"/>
    <x v="1"/>
    <x v="1"/>
    <x v="2"/>
    <s v="No Internet Service"/>
    <s v="No Internet Service"/>
    <s v="No Internet Service"/>
    <s v="No Internet Service"/>
    <x v="2"/>
    <x v="2"/>
    <x v="0"/>
    <x v="0"/>
    <x v="3"/>
    <x v="93"/>
    <x v="0"/>
    <n v="674.55"/>
    <x v="0"/>
  </r>
  <r>
    <s v="9050-Ikdza"/>
    <x v="0"/>
    <x v="1"/>
    <x v="1"/>
    <x v="0"/>
    <x v="2"/>
    <x v="1"/>
    <x v="1"/>
    <x v="1"/>
    <s v="No"/>
    <s v="No"/>
    <s v="No"/>
    <s v="No"/>
    <x v="1"/>
    <x v="0"/>
    <x v="0"/>
    <x v="1"/>
    <x v="1"/>
    <x v="867"/>
    <x v="1"/>
    <n v="162.55000000000001"/>
    <x v="0"/>
  </r>
  <r>
    <s v="2205-Ymzzj"/>
    <x v="1"/>
    <x v="1"/>
    <x v="1"/>
    <x v="0"/>
    <x v="40"/>
    <x v="1"/>
    <x v="2"/>
    <x v="1"/>
    <s v="No"/>
    <s v="No"/>
    <s v="No"/>
    <s v="No"/>
    <x v="1"/>
    <x v="0"/>
    <x v="0"/>
    <x v="0"/>
    <x v="0"/>
    <x v="295"/>
    <x v="2"/>
    <n v="546.95000000000005"/>
    <x v="1"/>
  </r>
  <r>
    <s v="9802-Caqut"/>
    <x v="0"/>
    <x v="0"/>
    <x v="0"/>
    <x v="1"/>
    <x v="21"/>
    <x v="1"/>
    <x v="2"/>
    <x v="1"/>
    <s v="Yes"/>
    <s v="Yes"/>
    <s v="Yes"/>
    <s v="No"/>
    <x v="1"/>
    <x v="1"/>
    <x v="2"/>
    <x v="1"/>
    <x v="3"/>
    <x v="462"/>
    <x v="2"/>
    <n v="7887.25"/>
    <x v="0"/>
  </r>
  <r>
    <s v="1254-Izeyf"/>
    <x v="0"/>
    <x v="1"/>
    <x v="1"/>
    <x v="0"/>
    <x v="36"/>
    <x v="1"/>
    <x v="2"/>
    <x v="1"/>
    <s v="No"/>
    <s v="Yes"/>
    <s v="No"/>
    <s v="No"/>
    <x v="1"/>
    <x v="1"/>
    <x v="0"/>
    <x v="0"/>
    <x v="0"/>
    <x v="825"/>
    <x v="2"/>
    <n v="3186.65"/>
    <x v="1"/>
  </r>
  <r>
    <s v="0187-Wznab"/>
    <x v="0"/>
    <x v="0"/>
    <x v="0"/>
    <x v="1"/>
    <x v="23"/>
    <x v="1"/>
    <x v="1"/>
    <x v="1"/>
    <s v="Yes"/>
    <s v="No"/>
    <s v="No"/>
    <s v="No"/>
    <x v="0"/>
    <x v="0"/>
    <x v="0"/>
    <x v="1"/>
    <x v="1"/>
    <x v="113"/>
    <x v="1"/>
    <n v="1972.35"/>
    <x v="0"/>
  </r>
  <r>
    <s v="9492-Tokri"/>
    <x v="0"/>
    <x v="0"/>
    <x v="1"/>
    <x v="0"/>
    <x v="32"/>
    <x v="1"/>
    <x v="2"/>
    <x v="1"/>
    <s v="No"/>
    <s v="Yes"/>
    <s v="No"/>
    <s v="No"/>
    <x v="1"/>
    <x v="0"/>
    <x v="0"/>
    <x v="0"/>
    <x v="3"/>
    <x v="862"/>
    <x v="2"/>
    <n v="1527.35"/>
    <x v="1"/>
  </r>
  <r>
    <s v="1475-Vwvdo"/>
    <x v="1"/>
    <x v="0"/>
    <x v="1"/>
    <x v="0"/>
    <x v="40"/>
    <x v="1"/>
    <x v="1"/>
    <x v="1"/>
    <s v="No"/>
    <s v="No"/>
    <s v="Yes"/>
    <s v="No"/>
    <x v="0"/>
    <x v="0"/>
    <x v="0"/>
    <x v="0"/>
    <x v="0"/>
    <x v="257"/>
    <x v="1"/>
    <n v="490.55"/>
    <x v="0"/>
  </r>
  <r>
    <s v="9221-Otivj"/>
    <x v="0"/>
    <x v="1"/>
    <x v="1"/>
    <x v="0"/>
    <x v="60"/>
    <x v="1"/>
    <x v="2"/>
    <x v="1"/>
    <s v="No"/>
    <s v="Yes"/>
    <s v="Yes"/>
    <s v="No"/>
    <x v="1"/>
    <x v="1"/>
    <x v="0"/>
    <x v="0"/>
    <x v="0"/>
    <x v="740"/>
    <x v="2"/>
    <n v="1531.4"/>
    <x v="1"/>
  </r>
  <r>
    <s v="1357-Mvdoz"/>
    <x v="1"/>
    <x v="0"/>
    <x v="0"/>
    <x v="1"/>
    <x v="26"/>
    <x v="1"/>
    <x v="1"/>
    <x v="0"/>
    <s v="No"/>
    <s v="No"/>
    <s v="Yes"/>
    <s v="No"/>
    <x v="1"/>
    <x v="0"/>
    <x v="0"/>
    <x v="0"/>
    <x v="2"/>
    <x v="1097"/>
    <x v="1"/>
    <n v="683.25"/>
    <x v="0"/>
  </r>
  <r>
    <s v="7602-Mvrmb"/>
    <x v="0"/>
    <x v="0"/>
    <x v="0"/>
    <x v="1"/>
    <x v="21"/>
    <x v="1"/>
    <x v="2"/>
    <x v="1"/>
    <s v="Yes"/>
    <s v="No"/>
    <s v="Yes"/>
    <s v="Yes"/>
    <x v="1"/>
    <x v="1"/>
    <x v="2"/>
    <x v="0"/>
    <x v="2"/>
    <x v="531"/>
    <x v="2"/>
    <n v="8058.85"/>
    <x v="0"/>
  </r>
  <r>
    <s v="3325-Fuycg"/>
    <x v="1"/>
    <x v="0"/>
    <x v="0"/>
    <x v="1"/>
    <x v="7"/>
    <x v="1"/>
    <x v="2"/>
    <x v="1"/>
    <s v="Yes"/>
    <s v="Yes"/>
    <s v="No"/>
    <s v="No"/>
    <x v="1"/>
    <x v="1"/>
    <x v="1"/>
    <x v="1"/>
    <x v="0"/>
    <x v="623"/>
    <x v="2"/>
    <n v="2847.4"/>
    <x v="1"/>
  </r>
  <r>
    <s v="5908-Qmgoe"/>
    <x v="1"/>
    <x v="1"/>
    <x v="1"/>
    <x v="0"/>
    <x v="30"/>
    <x v="1"/>
    <x v="2"/>
    <x v="1"/>
    <s v="No"/>
    <s v="No"/>
    <s v="No"/>
    <s v="No"/>
    <x v="0"/>
    <x v="0"/>
    <x v="0"/>
    <x v="0"/>
    <x v="3"/>
    <x v="526"/>
    <x v="1"/>
    <n v="1133.9000000000001"/>
    <x v="1"/>
  </r>
  <r>
    <s v="1197-Bvmvg"/>
    <x v="0"/>
    <x v="1"/>
    <x v="1"/>
    <x v="0"/>
    <x v="54"/>
    <x v="1"/>
    <x v="2"/>
    <x v="1"/>
    <s v="No"/>
    <s v="No"/>
    <s v="No"/>
    <s v="No"/>
    <x v="0"/>
    <x v="0"/>
    <x v="0"/>
    <x v="0"/>
    <x v="0"/>
    <x v="157"/>
    <x v="1"/>
    <n v="294.45"/>
    <x v="0"/>
  </r>
  <r>
    <s v="5406-Kgrmx"/>
    <x v="0"/>
    <x v="0"/>
    <x v="1"/>
    <x v="0"/>
    <x v="16"/>
    <x v="1"/>
    <x v="2"/>
    <x v="2"/>
    <s v="No Internet Service"/>
    <s v="No Internet Service"/>
    <s v="No Internet Service"/>
    <s v="No Internet Service"/>
    <x v="2"/>
    <x v="2"/>
    <x v="2"/>
    <x v="1"/>
    <x v="0"/>
    <x v="495"/>
    <x v="0"/>
    <n v="1719.15"/>
    <x v="0"/>
  </r>
  <r>
    <s v="8481-Yyxwg"/>
    <x v="0"/>
    <x v="0"/>
    <x v="1"/>
    <x v="0"/>
    <x v="24"/>
    <x v="1"/>
    <x v="1"/>
    <x v="1"/>
    <s v="No"/>
    <s v="Yes"/>
    <s v="No"/>
    <s v="Yes"/>
    <x v="0"/>
    <x v="1"/>
    <x v="0"/>
    <x v="0"/>
    <x v="0"/>
    <x v="248"/>
    <x v="2"/>
    <n v="461.7"/>
    <x v="1"/>
  </r>
  <r>
    <s v="5968-Hyjrz"/>
    <x v="1"/>
    <x v="0"/>
    <x v="0"/>
    <x v="1"/>
    <x v="20"/>
    <x v="1"/>
    <x v="2"/>
    <x v="2"/>
    <s v="No Internet Service"/>
    <s v="No Internet Service"/>
    <s v="No Internet Service"/>
    <s v="No Internet Service"/>
    <x v="2"/>
    <x v="2"/>
    <x v="2"/>
    <x v="1"/>
    <x v="1"/>
    <x v="495"/>
    <x v="0"/>
    <n v="1160.45"/>
    <x v="0"/>
  </r>
  <r>
    <s v="5198-Efnbm"/>
    <x v="1"/>
    <x v="1"/>
    <x v="0"/>
    <x v="0"/>
    <x v="58"/>
    <x v="1"/>
    <x v="1"/>
    <x v="1"/>
    <s v="No"/>
    <s v="Yes"/>
    <s v="Yes"/>
    <s v="No"/>
    <x v="1"/>
    <x v="0"/>
    <x v="1"/>
    <x v="0"/>
    <x v="0"/>
    <x v="958"/>
    <x v="2"/>
    <n v="5199.8"/>
    <x v="0"/>
  </r>
  <r>
    <s v="7516-Gmhuv"/>
    <x v="1"/>
    <x v="1"/>
    <x v="0"/>
    <x v="0"/>
    <x v="37"/>
    <x v="1"/>
    <x v="2"/>
    <x v="1"/>
    <s v="Yes"/>
    <s v="No"/>
    <s v="Yes"/>
    <s v="No"/>
    <x v="1"/>
    <x v="1"/>
    <x v="2"/>
    <x v="0"/>
    <x v="3"/>
    <x v="234"/>
    <x v="2"/>
    <n v="5163.3"/>
    <x v="0"/>
  </r>
  <r>
    <s v="7140-Adsmj"/>
    <x v="1"/>
    <x v="0"/>
    <x v="1"/>
    <x v="0"/>
    <x v="4"/>
    <x v="1"/>
    <x v="1"/>
    <x v="2"/>
    <s v="No Internet Service"/>
    <s v="No Internet Service"/>
    <s v="No Internet Service"/>
    <s v="No Internet Service"/>
    <x v="2"/>
    <x v="2"/>
    <x v="0"/>
    <x v="0"/>
    <x v="3"/>
    <x v="507"/>
    <x v="0"/>
    <n v="162.30000000000001"/>
    <x v="0"/>
  </r>
  <r>
    <s v="2230-Xtuwl"/>
    <x v="0"/>
    <x v="0"/>
    <x v="0"/>
    <x v="1"/>
    <x v="43"/>
    <x v="1"/>
    <x v="1"/>
    <x v="2"/>
    <s v="No Internet Service"/>
    <s v="No Internet Service"/>
    <s v="No Internet Service"/>
    <s v="No Internet Service"/>
    <x v="2"/>
    <x v="2"/>
    <x v="2"/>
    <x v="1"/>
    <x v="1"/>
    <x v="425"/>
    <x v="0"/>
    <n v="883.35"/>
    <x v="0"/>
  </r>
  <r>
    <s v="7706-Ylmqa"/>
    <x v="0"/>
    <x v="0"/>
    <x v="1"/>
    <x v="0"/>
    <x v="27"/>
    <x v="1"/>
    <x v="1"/>
    <x v="2"/>
    <s v="No Internet Service"/>
    <s v="No Internet Service"/>
    <s v="No Internet Service"/>
    <s v="No Internet Service"/>
    <x v="2"/>
    <x v="2"/>
    <x v="1"/>
    <x v="1"/>
    <x v="2"/>
    <x v="139"/>
    <x v="0"/>
    <n v="1341.5"/>
    <x v="0"/>
  </r>
  <r>
    <s v="2585-Ktfre"/>
    <x v="1"/>
    <x v="0"/>
    <x v="1"/>
    <x v="1"/>
    <x v="0"/>
    <x v="1"/>
    <x v="1"/>
    <x v="0"/>
    <s v="Yes"/>
    <s v="Yes"/>
    <s v="No"/>
    <s v="Yes"/>
    <x v="0"/>
    <x v="1"/>
    <x v="0"/>
    <x v="0"/>
    <x v="2"/>
    <x v="128"/>
    <x v="1"/>
    <n v="70.45"/>
    <x v="0"/>
  </r>
  <r>
    <s v="7994-Uyivz"/>
    <x v="1"/>
    <x v="0"/>
    <x v="0"/>
    <x v="0"/>
    <x v="4"/>
    <x v="1"/>
    <x v="2"/>
    <x v="1"/>
    <s v="No"/>
    <s v="No"/>
    <s v="No"/>
    <s v="No"/>
    <x v="0"/>
    <x v="1"/>
    <x v="0"/>
    <x v="0"/>
    <x v="2"/>
    <x v="310"/>
    <x v="2"/>
    <n v="659.45"/>
    <x v="0"/>
  </r>
  <r>
    <s v="2609-Iaicy"/>
    <x v="0"/>
    <x v="0"/>
    <x v="1"/>
    <x v="0"/>
    <x v="0"/>
    <x v="1"/>
    <x v="2"/>
    <x v="1"/>
    <s v="No"/>
    <s v="No"/>
    <s v="No"/>
    <s v="No"/>
    <x v="0"/>
    <x v="0"/>
    <x v="0"/>
    <x v="0"/>
    <x v="0"/>
    <x v="1098"/>
    <x v="1"/>
    <n v="77.150000000000006"/>
    <x v="1"/>
  </r>
  <r>
    <s v="1740-Csdjp"/>
    <x v="1"/>
    <x v="0"/>
    <x v="1"/>
    <x v="0"/>
    <x v="0"/>
    <x v="0"/>
    <x v="0"/>
    <x v="0"/>
    <s v="No"/>
    <s v="No"/>
    <s v="No"/>
    <s v="No"/>
    <x v="0"/>
    <x v="1"/>
    <x v="0"/>
    <x v="0"/>
    <x v="2"/>
    <x v="1099"/>
    <x v="0"/>
    <n v="35.25"/>
    <x v="1"/>
  </r>
  <r>
    <s v="7717-Bicxi"/>
    <x v="1"/>
    <x v="0"/>
    <x v="0"/>
    <x v="1"/>
    <x v="31"/>
    <x v="1"/>
    <x v="1"/>
    <x v="2"/>
    <s v="No Internet Service"/>
    <s v="No Internet Service"/>
    <s v="No Internet Service"/>
    <s v="No Internet Service"/>
    <x v="2"/>
    <x v="2"/>
    <x v="2"/>
    <x v="1"/>
    <x v="1"/>
    <x v="155"/>
    <x v="0"/>
    <n v="1205.05"/>
    <x v="0"/>
  </r>
  <r>
    <s v="6559-Rakoz"/>
    <x v="1"/>
    <x v="0"/>
    <x v="0"/>
    <x v="1"/>
    <x v="12"/>
    <x v="1"/>
    <x v="2"/>
    <x v="1"/>
    <s v="No"/>
    <s v="No"/>
    <s v="No"/>
    <s v="Yes"/>
    <x v="1"/>
    <x v="1"/>
    <x v="1"/>
    <x v="0"/>
    <x v="0"/>
    <x v="724"/>
    <x v="2"/>
    <n v="4917.8999999999996"/>
    <x v="0"/>
  </r>
  <r>
    <s v="2636-Ohfmn"/>
    <x v="1"/>
    <x v="0"/>
    <x v="0"/>
    <x v="0"/>
    <x v="54"/>
    <x v="0"/>
    <x v="0"/>
    <x v="0"/>
    <s v="No"/>
    <s v="Yes"/>
    <s v="No"/>
    <s v="No"/>
    <x v="1"/>
    <x v="1"/>
    <x v="0"/>
    <x v="0"/>
    <x v="0"/>
    <x v="211"/>
    <x v="0"/>
    <n v="201"/>
    <x v="1"/>
  </r>
  <r>
    <s v="4716-Mrven"/>
    <x v="0"/>
    <x v="0"/>
    <x v="1"/>
    <x v="0"/>
    <x v="44"/>
    <x v="1"/>
    <x v="1"/>
    <x v="2"/>
    <s v="No Internet Service"/>
    <s v="No Internet Service"/>
    <s v="No Internet Service"/>
    <s v="No Internet Service"/>
    <x v="2"/>
    <x v="2"/>
    <x v="1"/>
    <x v="1"/>
    <x v="1"/>
    <x v="187"/>
    <x v="0"/>
    <n v="599.29999999999995"/>
    <x v="0"/>
  </r>
  <r>
    <s v="2143-Ljult"/>
    <x v="0"/>
    <x v="0"/>
    <x v="0"/>
    <x v="0"/>
    <x v="56"/>
    <x v="1"/>
    <x v="2"/>
    <x v="2"/>
    <s v="No Internet Service"/>
    <s v="No Internet Service"/>
    <s v="No Internet Service"/>
    <s v="No Internet Service"/>
    <x v="2"/>
    <x v="2"/>
    <x v="2"/>
    <x v="0"/>
    <x v="3"/>
    <x v="186"/>
    <x v="0"/>
    <n v="1733.15"/>
    <x v="0"/>
  </r>
  <r>
    <s v="1323-Ooepc"/>
    <x v="0"/>
    <x v="0"/>
    <x v="0"/>
    <x v="0"/>
    <x v="62"/>
    <x v="1"/>
    <x v="2"/>
    <x v="1"/>
    <s v="No"/>
    <s v="Yes"/>
    <s v="No"/>
    <s v="No"/>
    <x v="1"/>
    <x v="1"/>
    <x v="0"/>
    <x v="0"/>
    <x v="3"/>
    <x v="1100"/>
    <x v="2"/>
    <n v="5149.5"/>
    <x v="1"/>
  </r>
  <r>
    <s v="3200-Mnqtf"/>
    <x v="1"/>
    <x v="0"/>
    <x v="0"/>
    <x v="0"/>
    <x v="56"/>
    <x v="1"/>
    <x v="2"/>
    <x v="0"/>
    <s v="Yes"/>
    <s v="Yes"/>
    <s v="Yes"/>
    <s v="Yes"/>
    <x v="0"/>
    <x v="0"/>
    <x v="2"/>
    <x v="1"/>
    <x v="3"/>
    <x v="148"/>
    <x v="1"/>
    <n v="4677.1000000000004"/>
    <x v="0"/>
  </r>
  <r>
    <s v="6164-Hxugh"/>
    <x v="0"/>
    <x v="0"/>
    <x v="0"/>
    <x v="1"/>
    <x v="53"/>
    <x v="1"/>
    <x v="1"/>
    <x v="2"/>
    <s v="No Internet Service"/>
    <s v="No Internet Service"/>
    <s v="No Internet Service"/>
    <s v="No Internet Service"/>
    <x v="2"/>
    <x v="2"/>
    <x v="0"/>
    <x v="1"/>
    <x v="1"/>
    <x v="216"/>
    <x v="0"/>
    <n v="119.3"/>
    <x v="0"/>
  </r>
  <r>
    <s v="5630-Ixdxv"/>
    <x v="0"/>
    <x v="0"/>
    <x v="1"/>
    <x v="0"/>
    <x v="20"/>
    <x v="1"/>
    <x v="2"/>
    <x v="1"/>
    <s v="No"/>
    <s v="Yes"/>
    <s v="Yes"/>
    <s v="No"/>
    <x v="1"/>
    <x v="1"/>
    <x v="0"/>
    <x v="0"/>
    <x v="0"/>
    <x v="38"/>
    <x v="2"/>
    <n v="4849.1000000000004"/>
    <x v="0"/>
  </r>
  <r>
    <s v="0320-Dwvtu"/>
    <x v="0"/>
    <x v="0"/>
    <x v="1"/>
    <x v="0"/>
    <x v="62"/>
    <x v="1"/>
    <x v="1"/>
    <x v="1"/>
    <s v="Yes"/>
    <s v="Yes"/>
    <s v="Yes"/>
    <s v="Yes"/>
    <x v="0"/>
    <x v="1"/>
    <x v="2"/>
    <x v="1"/>
    <x v="1"/>
    <x v="437"/>
    <x v="2"/>
    <n v="5424.25"/>
    <x v="0"/>
  </r>
  <r>
    <s v="9135-Mgvpy"/>
    <x v="1"/>
    <x v="0"/>
    <x v="0"/>
    <x v="0"/>
    <x v="14"/>
    <x v="1"/>
    <x v="1"/>
    <x v="0"/>
    <s v="Yes"/>
    <s v="Yes"/>
    <s v="Yes"/>
    <s v="Yes"/>
    <x v="1"/>
    <x v="1"/>
    <x v="2"/>
    <x v="0"/>
    <x v="1"/>
    <x v="668"/>
    <x v="2"/>
    <n v="5878.9"/>
    <x v="0"/>
  </r>
  <r>
    <s v="1212-Glhmd"/>
    <x v="1"/>
    <x v="0"/>
    <x v="1"/>
    <x v="0"/>
    <x v="35"/>
    <x v="1"/>
    <x v="1"/>
    <x v="1"/>
    <s v="Yes"/>
    <s v="No"/>
    <s v="No"/>
    <s v="No"/>
    <x v="0"/>
    <x v="1"/>
    <x v="0"/>
    <x v="0"/>
    <x v="1"/>
    <x v="426"/>
    <x v="2"/>
    <n v="244.85"/>
    <x v="0"/>
  </r>
  <r>
    <s v="7878-Jgdkk"/>
    <x v="1"/>
    <x v="0"/>
    <x v="1"/>
    <x v="0"/>
    <x v="54"/>
    <x v="1"/>
    <x v="1"/>
    <x v="0"/>
    <s v="No"/>
    <s v="No"/>
    <s v="No"/>
    <s v="No"/>
    <x v="0"/>
    <x v="0"/>
    <x v="0"/>
    <x v="1"/>
    <x v="1"/>
    <x v="817"/>
    <x v="0"/>
    <n v="220.75"/>
    <x v="0"/>
  </r>
  <r>
    <s v="1088-Auuzz"/>
    <x v="1"/>
    <x v="0"/>
    <x v="0"/>
    <x v="1"/>
    <x v="39"/>
    <x v="1"/>
    <x v="2"/>
    <x v="0"/>
    <s v="Yes"/>
    <s v="Yes"/>
    <s v="No"/>
    <s v="Yes"/>
    <x v="0"/>
    <x v="1"/>
    <x v="2"/>
    <x v="0"/>
    <x v="3"/>
    <x v="1030"/>
    <x v="1"/>
    <n v="4261.2"/>
    <x v="0"/>
  </r>
  <r>
    <s v="0397-Gzbbc"/>
    <x v="1"/>
    <x v="1"/>
    <x v="0"/>
    <x v="0"/>
    <x v="64"/>
    <x v="1"/>
    <x v="2"/>
    <x v="1"/>
    <s v="No"/>
    <s v="No"/>
    <s v="No"/>
    <s v="No"/>
    <x v="1"/>
    <x v="1"/>
    <x v="0"/>
    <x v="0"/>
    <x v="2"/>
    <x v="618"/>
    <x v="2"/>
    <n v="5574.75"/>
    <x v="1"/>
  </r>
  <r>
    <s v="6614-Ywysc"/>
    <x v="1"/>
    <x v="1"/>
    <x v="0"/>
    <x v="0"/>
    <x v="59"/>
    <x v="1"/>
    <x v="2"/>
    <x v="2"/>
    <s v="No Internet Service"/>
    <s v="No Internet Service"/>
    <s v="No Internet Service"/>
    <s v="No Internet Service"/>
    <x v="2"/>
    <x v="2"/>
    <x v="2"/>
    <x v="1"/>
    <x v="2"/>
    <x v="746"/>
    <x v="0"/>
    <n v="1501.75"/>
    <x v="0"/>
  </r>
  <r>
    <s v="9588-Ozdmq"/>
    <x v="0"/>
    <x v="0"/>
    <x v="0"/>
    <x v="0"/>
    <x v="2"/>
    <x v="1"/>
    <x v="1"/>
    <x v="0"/>
    <s v="No"/>
    <s v="No"/>
    <s v="No"/>
    <s v="No"/>
    <x v="0"/>
    <x v="0"/>
    <x v="0"/>
    <x v="0"/>
    <x v="0"/>
    <x v="221"/>
    <x v="0"/>
    <n v="89.75"/>
    <x v="0"/>
  </r>
  <r>
    <s v="7641-Euyet"/>
    <x v="1"/>
    <x v="1"/>
    <x v="0"/>
    <x v="1"/>
    <x v="25"/>
    <x v="1"/>
    <x v="2"/>
    <x v="1"/>
    <s v="Yes"/>
    <s v="Yes"/>
    <s v="Yes"/>
    <s v="No"/>
    <x v="1"/>
    <x v="0"/>
    <x v="0"/>
    <x v="0"/>
    <x v="0"/>
    <x v="1101"/>
    <x v="2"/>
    <n v="4541.2"/>
    <x v="1"/>
  </r>
  <r>
    <s v="6476-Epyzr"/>
    <x v="1"/>
    <x v="0"/>
    <x v="0"/>
    <x v="1"/>
    <x v="18"/>
    <x v="1"/>
    <x v="1"/>
    <x v="2"/>
    <s v="No Internet Service"/>
    <s v="No Internet Service"/>
    <s v="No Internet Service"/>
    <s v="No Internet Service"/>
    <x v="2"/>
    <x v="2"/>
    <x v="0"/>
    <x v="1"/>
    <x v="1"/>
    <x v="289"/>
    <x v="0"/>
    <n v="255.5"/>
    <x v="0"/>
  </r>
  <r>
    <s v="9921-Zvrhg"/>
    <x v="0"/>
    <x v="0"/>
    <x v="1"/>
    <x v="0"/>
    <x v="60"/>
    <x v="1"/>
    <x v="2"/>
    <x v="1"/>
    <s v="No"/>
    <s v="No"/>
    <s v="Yes"/>
    <s v="No"/>
    <x v="0"/>
    <x v="0"/>
    <x v="0"/>
    <x v="0"/>
    <x v="0"/>
    <x v="533"/>
    <x v="1"/>
    <n v="1072"/>
    <x v="1"/>
  </r>
  <r>
    <s v="1174-Fgifn"/>
    <x v="0"/>
    <x v="0"/>
    <x v="0"/>
    <x v="1"/>
    <x v="7"/>
    <x v="1"/>
    <x v="2"/>
    <x v="1"/>
    <s v="No"/>
    <s v="No"/>
    <s v="No"/>
    <s v="Yes"/>
    <x v="0"/>
    <x v="1"/>
    <x v="1"/>
    <x v="0"/>
    <x v="0"/>
    <x v="677"/>
    <x v="2"/>
    <n v="2509.25"/>
    <x v="0"/>
  </r>
  <r>
    <s v="6620-Hvduj"/>
    <x v="1"/>
    <x v="0"/>
    <x v="1"/>
    <x v="0"/>
    <x v="65"/>
    <x v="1"/>
    <x v="1"/>
    <x v="0"/>
    <s v="Yes"/>
    <s v="Yes"/>
    <s v="No"/>
    <s v="Yes"/>
    <x v="0"/>
    <x v="0"/>
    <x v="0"/>
    <x v="1"/>
    <x v="2"/>
    <x v="1102"/>
    <x v="1"/>
    <n v="1440.75"/>
    <x v="0"/>
  </r>
  <r>
    <s v="4701-Mljpn"/>
    <x v="1"/>
    <x v="0"/>
    <x v="1"/>
    <x v="0"/>
    <x v="36"/>
    <x v="1"/>
    <x v="1"/>
    <x v="0"/>
    <s v="No"/>
    <s v="No"/>
    <s v="Yes"/>
    <s v="Yes"/>
    <x v="0"/>
    <x v="0"/>
    <x v="0"/>
    <x v="0"/>
    <x v="0"/>
    <x v="917"/>
    <x v="1"/>
    <n v="1715.65"/>
    <x v="1"/>
  </r>
  <r>
    <s v="1032-Maelw"/>
    <x v="0"/>
    <x v="0"/>
    <x v="0"/>
    <x v="1"/>
    <x v="47"/>
    <x v="1"/>
    <x v="2"/>
    <x v="0"/>
    <s v="Yes"/>
    <s v="Yes"/>
    <s v="Yes"/>
    <s v="Yes"/>
    <x v="0"/>
    <x v="1"/>
    <x v="1"/>
    <x v="0"/>
    <x v="0"/>
    <x v="800"/>
    <x v="1"/>
    <n v="5333.35"/>
    <x v="0"/>
  </r>
  <r>
    <s v="7641-Tqfhn"/>
    <x v="1"/>
    <x v="0"/>
    <x v="1"/>
    <x v="1"/>
    <x v="72"/>
    <x v="1"/>
    <x v="2"/>
    <x v="1"/>
    <s v="No"/>
    <s v="No"/>
    <s v="No"/>
    <s v="Yes"/>
    <x v="1"/>
    <x v="1"/>
    <x v="2"/>
    <x v="1"/>
    <x v="1"/>
    <x v="346"/>
    <x v="2"/>
    <n v="3895.35"/>
    <x v="0"/>
  </r>
  <r>
    <s v="1552-Tkmxs"/>
    <x v="0"/>
    <x v="0"/>
    <x v="0"/>
    <x v="0"/>
    <x v="41"/>
    <x v="1"/>
    <x v="1"/>
    <x v="2"/>
    <s v="No Internet Service"/>
    <s v="No Internet Service"/>
    <s v="No Internet Service"/>
    <s v="No Internet Service"/>
    <x v="2"/>
    <x v="2"/>
    <x v="0"/>
    <x v="1"/>
    <x v="3"/>
    <x v="477"/>
    <x v="0"/>
    <n v="869.9"/>
    <x v="0"/>
  </r>
  <r>
    <s v="9206-Gvpeq"/>
    <x v="1"/>
    <x v="0"/>
    <x v="0"/>
    <x v="0"/>
    <x v="9"/>
    <x v="0"/>
    <x v="0"/>
    <x v="0"/>
    <s v="Yes"/>
    <s v="No"/>
    <s v="No"/>
    <s v="Yes"/>
    <x v="1"/>
    <x v="1"/>
    <x v="0"/>
    <x v="0"/>
    <x v="0"/>
    <x v="240"/>
    <x v="1"/>
    <n v="706.85"/>
    <x v="1"/>
  </r>
  <r>
    <s v="8622-Zlfko"/>
    <x v="0"/>
    <x v="0"/>
    <x v="0"/>
    <x v="0"/>
    <x v="53"/>
    <x v="1"/>
    <x v="2"/>
    <x v="1"/>
    <s v="No"/>
    <s v="Yes"/>
    <s v="No"/>
    <s v="No"/>
    <x v="0"/>
    <x v="1"/>
    <x v="0"/>
    <x v="0"/>
    <x v="0"/>
    <x v="1026"/>
    <x v="2"/>
    <n v="512.25"/>
    <x v="0"/>
  </r>
  <r>
    <s v="1596-Bbvtg"/>
    <x v="1"/>
    <x v="0"/>
    <x v="1"/>
    <x v="0"/>
    <x v="42"/>
    <x v="1"/>
    <x v="2"/>
    <x v="1"/>
    <s v="No"/>
    <s v="No"/>
    <s v="No"/>
    <s v="No"/>
    <x v="0"/>
    <x v="0"/>
    <x v="0"/>
    <x v="1"/>
    <x v="3"/>
    <x v="209"/>
    <x v="1"/>
    <n v="2636.05"/>
    <x v="1"/>
  </r>
  <r>
    <s v="6188-Uxbbr"/>
    <x v="0"/>
    <x v="0"/>
    <x v="0"/>
    <x v="0"/>
    <x v="46"/>
    <x v="1"/>
    <x v="1"/>
    <x v="2"/>
    <s v="No Internet Service"/>
    <s v="No Internet Service"/>
    <s v="No Internet Service"/>
    <s v="No Internet Service"/>
    <x v="2"/>
    <x v="2"/>
    <x v="1"/>
    <x v="0"/>
    <x v="3"/>
    <x v="202"/>
    <x v="0"/>
    <n v="814.75"/>
    <x v="0"/>
  </r>
  <r>
    <s v="2333-Kweww"/>
    <x v="1"/>
    <x v="0"/>
    <x v="1"/>
    <x v="0"/>
    <x v="32"/>
    <x v="1"/>
    <x v="1"/>
    <x v="2"/>
    <s v="No Internet Service"/>
    <s v="No Internet Service"/>
    <s v="No Internet Service"/>
    <s v="No Internet Service"/>
    <x v="2"/>
    <x v="2"/>
    <x v="2"/>
    <x v="1"/>
    <x v="3"/>
    <x v="332"/>
    <x v="0"/>
    <n v="388.6"/>
    <x v="0"/>
  </r>
  <r>
    <s v="5702-Skuob"/>
    <x v="0"/>
    <x v="0"/>
    <x v="0"/>
    <x v="0"/>
    <x v="54"/>
    <x v="1"/>
    <x v="1"/>
    <x v="2"/>
    <s v="No Internet Service"/>
    <s v="No Internet Service"/>
    <s v="No Internet Service"/>
    <s v="No Internet Service"/>
    <x v="2"/>
    <x v="2"/>
    <x v="0"/>
    <x v="1"/>
    <x v="1"/>
    <x v="127"/>
    <x v="0"/>
    <n v="93.45"/>
    <x v="0"/>
  </r>
  <r>
    <s v="1134-Ywtyf"/>
    <x v="1"/>
    <x v="0"/>
    <x v="0"/>
    <x v="0"/>
    <x v="23"/>
    <x v="1"/>
    <x v="1"/>
    <x v="0"/>
    <s v="No"/>
    <s v="Yes"/>
    <s v="No"/>
    <s v="Yes"/>
    <x v="0"/>
    <x v="0"/>
    <x v="0"/>
    <x v="0"/>
    <x v="0"/>
    <x v="729"/>
    <x v="1"/>
    <n v="1389.85"/>
    <x v="0"/>
  </r>
  <r>
    <s v="6061-Gwwav"/>
    <x v="1"/>
    <x v="0"/>
    <x v="1"/>
    <x v="1"/>
    <x v="52"/>
    <x v="1"/>
    <x v="1"/>
    <x v="0"/>
    <s v="Yes"/>
    <s v="Yes"/>
    <s v="Yes"/>
    <s v="No"/>
    <x v="1"/>
    <x v="0"/>
    <x v="1"/>
    <x v="1"/>
    <x v="1"/>
    <x v="433"/>
    <x v="1"/>
    <n v="2894.55"/>
    <x v="0"/>
  </r>
  <r>
    <s v="0679-Tdgak"/>
    <x v="1"/>
    <x v="0"/>
    <x v="0"/>
    <x v="1"/>
    <x v="37"/>
    <x v="1"/>
    <x v="1"/>
    <x v="0"/>
    <s v="Yes"/>
    <s v="No"/>
    <s v="No"/>
    <s v="Yes"/>
    <x v="1"/>
    <x v="1"/>
    <x v="1"/>
    <x v="1"/>
    <x v="0"/>
    <x v="528"/>
    <x v="1"/>
    <n v="4025.6"/>
    <x v="0"/>
  </r>
  <r>
    <s v="6585-Wcewr"/>
    <x v="1"/>
    <x v="0"/>
    <x v="0"/>
    <x v="1"/>
    <x v="21"/>
    <x v="1"/>
    <x v="1"/>
    <x v="2"/>
    <s v="No Internet Service"/>
    <s v="No Internet Service"/>
    <s v="No Internet Service"/>
    <s v="No Internet Service"/>
    <x v="2"/>
    <x v="2"/>
    <x v="2"/>
    <x v="1"/>
    <x v="0"/>
    <x v="477"/>
    <x v="0"/>
    <n v="1354.4"/>
    <x v="0"/>
  </r>
  <r>
    <s v="9067-Ygsca"/>
    <x v="0"/>
    <x v="0"/>
    <x v="1"/>
    <x v="0"/>
    <x v="27"/>
    <x v="1"/>
    <x v="2"/>
    <x v="2"/>
    <s v="No Internet Service"/>
    <s v="No Internet Service"/>
    <s v="No Internet Service"/>
    <s v="No Internet Service"/>
    <x v="2"/>
    <x v="2"/>
    <x v="1"/>
    <x v="1"/>
    <x v="3"/>
    <x v="1084"/>
    <x v="0"/>
    <n v="1856.4"/>
    <x v="0"/>
  </r>
  <r>
    <s v="9067-Sqtns"/>
    <x v="1"/>
    <x v="0"/>
    <x v="0"/>
    <x v="1"/>
    <x v="66"/>
    <x v="1"/>
    <x v="1"/>
    <x v="2"/>
    <s v="No Internet Service"/>
    <s v="No Internet Service"/>
    <s v="No Internet Service"/>
    <s v="No Internet Service"/>
    <x v="2"/>
    <x v="2"/>
    <x v="1"/>
    <x v="1"/>
    <x v="2"/>
    <x v="146"/>
    <x v="0"/>
    <n v="926"/>
    <x v="0"/>
  </r>
  <r>
    <s v="8433-Wxgna"/>
    <x v="1"/>
    <x v="0"/>
    <x v="1"/>
    <x v="0"/>
    <x v="2"/>
    <x v="1"/>
    <x v="1"/>
    <x v="1"/>
    <s v="Yes"/>
    <s v="No"/>
    <s v="No"/>
    <s v="No"/>
    <x v="0"/>
    <x v="0"/>
    <x v="0"/>
    <x v="0"/>
    <x v="0"/>
    <x v="381"/>
    <x v="1"/>
    <n v="189.2"/>
    <x v="1"/>
  </r>
  <r>
    <s v="1776-Spbwv"/>
    <x v="0"/>
    <x v="0"/>
    <x v="0"/>
    <x v="1"/>
    <x v="1"/>
    <x v="1"/>
    <x v="1"/>
    <x v="2"/>
    <s v="No Internet Service"/>
    <s v="No Internet Service"/>
    <s v="No Internet Service"/>
    <s v="No Internet Service"/>
    <x v="2"/>
    <x v="2"/>
    <x v="1"/>
    <x v="0"/>
    <x v="2"/>
    <x v="451"/>
    <x v="0"/>
    <n v="682.1"/>
    <x v="0"/>
  </r>
  <r>
    <s v="8735-Sdufn"/>
    <x v="0"/>
    <x v="1"/>
    <x v="0"/>
    <x v="0"/>
    <x v="21"/>
    <x v="1"/>
    <x v="2"/>
    <x v="2"/>
    <s v="No Internet Service"/>
    <s v="No Internet Service"/>
    <s v="No Internet Service"/>
    <s v="No Internet Service"/>
    <x v="2"/>
    <x v="2"/>
    <x v="2"/>
    <x v="1"/>
    <x v="2"/>
    <x v="97"/>
    <x v="0"/>
    <n v="1778.7"/>
    <x v="0"/>
  </r>
  <r>
    <s v="9668-Pugnu"/>
    <x v="1"/>
    <x v="0"/>
    <x v="0"/>
    <x v="0"/>
    <x v="16"/>
    <x v="1"/>
    <x v="2"/>
    <x v="2"/>
    <s v="No Internet Service"/>
    <s v="No Internet Service"/>
    <s v="No Internet Service"/>
    <s v="No Internet Service"/>
    <x v="2"/>
    <x v="2"/>
    <x v="2"/>
    <x v="0"/>
    <x v="0"/>
    <x v="692"/>
    <x v="0"/>
    <n v="1816.2"/>
    <x v="0"/>
  </r>
  <r>
    <s v="9405-Gpbbg"/>
    <x v="0"/>
    <x v="0"/>
    <x v="1"/>
    <x v="0"/>
    <x v="38"/>
    <x v="1"/>
    <x v="2"/>
    <x v="1"/>
    <s v="No"/>
    <s v="Yes"/>
    <s v="Yes"/>
    <s v="Yes"/>
    <x v="1"/>
    <x v="1"/>
    <x v="2"/>
    <x v="0"/>
    <x v="3"/>
    <x v="70"/>
    <x v="2"/>
    <n v="7069.25"/>
    <x v="0"/>
  </r>
  <r>
    <s v="1926-Quznn"/>
    <x v="0"/>
    <x v="0"/>
    <x v="0"/>
    <x v="0"/>
    <x v="21"/>
    <x v="1"/>
    <x v="2"/>
    <x v="2"/>
    <s v="No Internet Service"/>
    <s v="No Internet Service"/>
    <s v="No Internet Service"/>
    <s v="No Internet Service"/>
    <x v="2"/>
    <x v="2"/>
    <x v="2"/>
    <x v="0"/>
    <x v="2"/>
    <x v="186"/>
    <x v="0"/>
    <n v="1841.2"/>
    <x v="0"/>
  </r>
  <r>
    <s v="3707-Gnwhm"/>
    <x v="1"/>
    <x v="0"/>
    <x v="1"/>
    <x v="0"/>
    <x v="0"/>
    <x v="1"/>
    <x v="2"/>
    <x v="1"/>
    <s v="No"/>
    <s v="No"/>
    <s v="No"/>
    <s v="No"/>
    <x v="0"/>
    <x v="0"/>
    <x v="0"/>
    <x v="0"/>
    <x v="1"/>
    <x v="460"/>
    <x v="1"/>
    <n v="74.25"/>
    <x v="1"/>
  </r>
  <r>
    <s v="7016-Nvric"/>
    <x v="1"/>
    <x v="1"/>
    <x v="0"/>
    <x v="0"/>
    <x v="44"/>
    <x v="1"/>
    <x v="1"/>
    <x v="1"/>
    <s v="Yes"/>
    <s v="No"/>
    <s v="Yes"/>
    <s v="No"/>
    <x v="0"/>
    <x v="1"/>
    <x v="1"/>
    <x v="1"/>
    <x v="2"/>
    <x v="658"/>
    <x v="2"/>
    <n v="2656.7"/>
    <x v="0"/>
  </r>
  <r>
    <s v="5829-Nvsqn"/>
    <x v="0"/>
    <x v="0"/>
    <x v="0"/>
    <x v="0"/>
    <x v="57"/>
    <x v="1"/>
    <x v="1"/>
    <x v="0"/>
    <s v="Yes"/>
    <s v="No"/>
    <s v="Yes"/>
    <s v="Yes"/>
    <x v="0"/>
    <x v="1"/>
    <x v="1"/>
    <x v="0"/>
    <x v="2"/>
    <x v="432"/>
    <x v="1"/>
    <n v="1689.45"/>
    <x v="0"/>
  </r>
  <r>
    <s v="9565-Axsmr"/>
    <x v="1"/>
    <x v="0"/>
    <x v="0"/>
    <x v="1"/>
    <x v="15"/>
    <x v="1"/>
    <x v="1"/>
    <x v="2"/>
    <s v="No Internet Service"/>
    <s v="No Internet Service"/>
    <s v="No Internet Service"/>
    <s v="No Internet Service"/>
    <x v="2"/>
    <x v="2"/>
    <x v="2"/>
    <x v="1"/>
    <x v="1"/>
    <x v="279"/>
    <x v="0"/>
    <n v="1054.75"/>
    <x v="0"/>
  </r>
  <r>
    <s v="8922-Liegh"/>
    <x v="0"/>
    <x v="1"/>
    <x v="1"/>
    <x v="0"/>
    <x v="13"/>
    <x v="1"/>
    <x v="2"/>
    <x v="1"/>
    <s v="No"/>
    <s v="Yes"/>
    <s v="No"/>
    <s v="No"/>
    <x v="0"/>
    <x v="1"/>
    <x v="0"/>
    <x v="0"/>
    <x v="0"/>
    <x v="377"/>
    <x v="2"/>
    <n v="2187.5500000000002"/>
    <x v="1"/>
  </r>
  <r>
    <s v="8869-Lihmk"/>
    <x v="0"/>
    <x v="0"/>
    <x v="1"/>
    <x v="0"/>
    <x v="38"/>
    <x v="1"/>
    <x v="2"/>
    <x v="1"/>
    <s v="Yes"/>
    <s v="Yes"/>
    <s v="Yes"/>
    <s v="Yes"/>
    <x v="1"/>
    <x v="1"/>
    <x v="2"/>
    <x v="0"/>
    <x v="2"/>
    <x v="218"/>
    <x v="2"/>
    <n v="7334.05"/>
    <x v="0"/>
  </r>
  <r>
    <s v="8245-Umpyt"/>
    <x v="0"/>
    <x v="1"/>
    <x v="1"/>
    <x v="0"/>
    <x v="10"/>
    <x v="1"/>
    <x v="2"/>
    <x v="1"/>
    <s v="No"/>
    <s v="No"/>
    <s v="No"/>
    <s v="No"/>
    <x v="1"/>
    <x v="1"/>
    <x v="0"/>
    <x v="0"/>
    <x v="0"/>
    <x v="1103"/>
    <x v="2"/>
    <n v="1581.2"/>
    <x v="1"/>
  </r>
  <r>
    <s v="5186-Samnz"/>
    <x v="1"/>
    <x v="1"/>
    <x v="1"/>
    <x v="0"/>
    <x v="0"/>
    <x v="1"/>
    <x v="1"/>
    <x v="1"/>
    <s v="No"/>
    <s v="No"/>
    <s v="No"/>
    <s v="No"/>
    <x v="0"/>
    <x v="0"/>
    <x v="0"/>
    <x v="0"/>
    <x v="2"/>
    <x v="51"/>
    <x v="1"/>
    <n v="69.5"/>
    <x v="1"/>
  </r>
  <r>
    <s v="0447-Rxsgd"/>
    <x v="1"/>
    <x v="0"/>
    <x v="1"/>
    <x v="0"/>
    <x v="65"/>
    <x v="1"/>
    <x v="2"/>
    <x v="1"/>
    <s v="No"/>
    <s v="Yes"/>
    <s v="No"/>
    <s v="No"/>
    <x v="1"/>
    <x v="1"/>
    <x v="0"/>
    <x v="0"/>
    <x v="2"/>
    <x v="5"/>
    <x v="2"/>
    <n v="2404.85"/>
    <x v="0"/>
  </r>
  <r>
    <s v="4927-Wwooz"/>
    <x v="1"/>
    <x v="0"/>
    <x v="0"/>
    <x v="0"/>
    <x v="2"/>
    <x v="1"/>
    <x v="2"/>
    <x v="1"/>
    <s v="No"/>
    <s v="No"/>
    <s v="Yes"/>
    <s v="No"/>
    <x v="1"/>
    <x v="0"/>
    <x v="0"/>
    <x v="0"/>
    <x v="0"/>
    <x v="1104"/>
    <x v="2"/>
    <n v="171.45"/>
    <x v="0"/>
  </r>
  <r>
    <s v="5788-Ypoeg"/>
    <x v="0"/>
    <x v="0"/>
    <x v="0"/>
    <x v="1"/>
    <x v="1"/>
    <x v="1"/>
    <x v="1"/>
    <x v="0"/>
    <s v="Yes"/>
    <s v="Yes"/>
    <s v="Yes"/>
    <s v="Yes"/>
    <x v="1"/>
    <x v="1"/>
    <x v="2"/>
    <x v="1"/>
    <x v="1"/>
    <x v="929"/>
    <x v="2"/>
    <n v="2839.45"/>
    <x v="0"/>
  </r>
  <r>
    <s v="5373-Sfodm"/>
    <x v="1"/>
    <x v="1"/>
    <x v="0"/>
    <x v="0"/>
    <x v="51"/>
    <x v="1"/>
    <x v="2"/>
    <x v="1"/>
    <s v="No"/>
    <s v="No"/>
    <s v="No"/>
    <s v="No"/>
    <x v="0"/>
    <x v="1"/>
    <x v="0"/>
    <x v="0"/>
    <x v="3"/>
    <x v="480"/>
    <x v="2"/>
    <n v="3132.75"/>
    <x v="1"/>
  </r>
  <r>
    <s v="0661-Kbkpa"/>
    <x v="1"/>
    <x v="0"/>
    <x v="0"/>
    <x v="1"/>
    <x v="62"/>
    <x v="1"/>
    <x v="2"/>
    <x v="0"/>
    <s v="No"/>
    <s v="No"/>
    <s v="Yes"/>
    <s v="Yes"/>
    <x v="1"/>
    <x v="1"/>
    <x v="1"/>
    <x v="0"/>
    <x v="1"/>
    <x v="260"/>
    <x v="1"/>
    <n v="3942.45"/>
    <x v="0"/>
  </r>
  <r>
    <s v="9081-Wwxkp"/>
    <x v="0"/>
    <x v="0"/>
    <x v="0"/>
    <x v="1"/>
    <x v="20"/>
    <x v="1"/>
    <x v="1"/>
    <x v="2"/>
    <s v="No Internet Service"/>
    <s v="No Internet Service"/>
    <s v="No Internet Service"/>
    <s v="No Internet Service"/>
    <x v="2"/>
    <x v="2"/>
    <x v="2"/>
    <x v="1"/>
    <x v="3"/>
    <x v="202"/>
    <x v="0"/>
    <n v="873.4"/>
    <x v="0"/>
  </r>
  <r>
    <s v="0784-Zqjzx"/>
    <x v="1"/>
    <x v="0"/>
    <x v="1"/>
    <x v="1"/>
    <x v="21"/>
    <x v="1"/>
    <x v="1"/>
    <x v="2"/>
    <s v="No Internet Service"/>
    <s v="No Internet Service"/>
    <s v="No Internet Service"/>
    <s v="No Internet Service"/>
    <x v="2"/>
    <x v="2"/>
    <x v="2"/>
    <x v="1"/>
    <x v="3"/>
    <x v="147"/>
    <x v="0"/>
    <n v="1529.65"/>
    <x v="0"/>
  </r>
  <r>
    <s v="3133-Pznsr"/>
    <x v="1"/>
    <x v="0"/>
    <x v="0"/>
    <x v="1"/>
    <x v="21"/>
    <x v="1"/>
    <x v="2"/>
    <x v="1"/>
    <s v="Yes"/>
    <s v="Yes"/>
    <s v="No"/>
    <s v="Yes"/>
    <x v="0"/>
    <x v="1"/>
    <x v="2"/>
    <x v="0"/>
    <x v="3"/>
    <x v="1105"/>
    <x v="2"/>
    <n v="6991.6"/>
    <x v="0"/>
  </r>
  <r>
    <s v="5766-Zjybb"/>
    <x v="1"/>
    <x v="0"/>
    <x v="1"/>
    <x v="0"/>
    <x v="0"/>
    <x v="1"/>
    <x v="1"/>
    <x v="2"/>
    <s v="No Internet Service"/>
    <s v="No Internet Service"/>
    <s v="No Internet Service"/>
    <s v="No Internet Service"/>
    <x v="2"/>
    <x v="2"/>
    <x v="0"/>
    <x v="1"/>
    <x v="1"/>
    <x v="101"/>
    <x v="0"/>
    <n v="19.399999999999999"/>
    <x v="1"/>
  </r>
  <r>
    <s v="8931-Gjjiq"/>
    <x v="0"/>
    <x v="0"/>
    <x v="1"/>
    <x v="0"/>
    <x v="34"/>
    <x v="1"/>
    <x v="2"/>
    <x v="1"/>
    <s v="No"/>
    <s v="No"/>
    <s v="No"/>
    <s v="No"/>
    <x v="0"/>
    <x v="1"/>
    <x v="0"/>
    <x v="0"/>
    <x v="0"/>
    <x v="344"/>
    <x v="1"/>
    <n v="803.3"/>
    <x v="1"/>
  </r>
  <r>
    <s v="4277-Pvran"/>
    <x v="0"/>
    <x v="0"/>
    <x v="1"/>
    <x v="0"/>
    <x v="4"/>
    <x v="1"/>
    <x v="1"/>
    <x v="1"/>
    <s v="No"/>
    <s v="No"/>
    <s v="No"/>
    <s v="No"/>
    <x v="1"/>
    <x v="0"/>
    <x v="0"/>
    <x v="0"/>
    <x v="2"/>
    <x v="517"/>
    <x v="1"/>
    <n v="679.3"/>
    <x v="1"/>
  </r>
  <r>
    <s v="0022-Tcjci"/>
    <x v="1"/>
    <x v="1"/>
    <x v="1"/>
    <x v="0"/>
    <x v="3"/>
    <x v="1"/>
    <x v="1"/>
    <x v="0"/>
    <s v="Yes"/>
    <s v="No"/>
    <s v="Yes"/>
    <s v="No"/>
    <x v="0"/>
    <x v="1"/>
    <x v="1"/>
    <x v="1"/>
    <x v="3"/>
    <x v="1106"/>
    <x v="1"/>
    <n v="2791.5"/>
    <x v="1"/>
  </r>
  <r>
    <s v="0722-Svsfk"/>
    <x v="0"/>
    <x v="0"/>
    <x v="1"/>
    <x v="0"/>
    <x v="40"/>
    <x v="1"/>
    <x v="1"/>
    <x v="1"/>
    <s v="No"/>
    <s v="No"/>
    <s v="Yes"/>
    <s v="Yes"/>
    <x v="1"/>
    <x v="1"/>
    <x v="0"/>
    <x v="0"/>
    <x v="0"/>
    <x v="732"/>
    <x v="2"/>
    <n v="715"/>
    <x v="0"/>
  </r>
  <r>
    <s v="3612-Yvgsj"/>
    <x v="0"/>
    <x v="0"/>
    <x v="0"/>
    <x v="0"/>
    <x v="16"/>
    <x v="1"/>
    <x v="2"/>
    <x v="2"/>
    <s v="No Internet Service"/>
    <s v="No Internet Service"/>
    <s v="No Internet Service"/>
    <s v="No Internet Service"/>
    <x v="2"/>
    <x v="2"/>
    <x v="2"/>
    <x v="0"/>
    <x v="3"/>
    <x v="338"/>
    <x v="0"/>
    <n v="1681.6"/>
    <x v="0"/>
  </r>
  <r>
    <s v="9825-Ycxwz"/>
    <x v="0"/>
    <x v="1"/>
    <x v="1"/>
    <x v="0"/>
    <x v="52"/>
    <x v="1"/>
    <x v="1"/>
    <x v="1"/>
    <s v="No"/>
    <s v="No"/>
    <s v="Yes"/>
    <s v="Yes"/>
    <x v="1"/>
    <x v="1"/>
    <x v="1"/>
    <x v="0"/>
    <x v="2"/>
    <x v="822"/>
    <x v="2"/>
    <n v="4016.2"/>
    <x v="0"/>
  </r>
  <r>
    <s v="5397-Nskqg"/>
    <x v="1"/>
    <x v="0"/>
    <x v="0"/>
    <x v="1"/>
    <x v="56"/>
    <x v="0"/>
    <x v="0"/>
    <x v="0"/>
    <s v="Yes"/>
    <s v="No"/>
    <s v="No"/>
    <s v="No"/>
    <x v="1"/>
    <x v="1"/>
    <x v="2"/>
    <x v="1"/>
    <x v="3"/>
    <x v="959"/>
    <x v="0"/>
    <n v="3281.65"/>
    <x v="0"/>
  </r>
  <r>
    <s v="8565-Hbfnn"/>
    <x v="1"/>
    <x v="0"/>
    <x v="0"/>
    <x v="0"/>
    <x v="14"/>
    <x v="1"/>
    <x v="2"/>
    <x v="1"/>
    <s v="Yes"/>
    <s v="Yes"/>
    <s v="Yes"/>
    <s v="Yes"/>
    <x v="0"/>
    <x v="1"/>
    <x v="1"/>
    <x v="0"/>
    <x v="3"/>
    <x v="1107"/>
    <x v="2"/>
    <n v="7317.1"/>
    <x v="0"/>
  </r>
  <r>
    <s v="2000-Dhjuy"/>
    <x v="0"/>
    <x v="1"/>
    <x v="0"/>
    <x v="0"/>
    <x v="27"/>
    <x v="1"/>
    <x v="2"/>
    <x v="0"/>
    <s v="Yes"/>
    <s v="Yes"/>
    <s v="Yes"/>
    <s v="Yes"/>
    <x v="1"/>
    <x v="1"/>
    <x v="2"/>
    <x v="0"/>
    <x v="2"/>
    <x v="944"/>
    <x v="2"/>
    <n v="6474.45"/>
    <x v="0"/>
  </r>
  <r>
    <s v="0203-Hhyij"/>
    <x v="1"/>
    <x v="0"/>
    <x v="1"/>
    <x v="0"/>
    <x v="13"/>
    <x v="1"/>
    <x v="2"/>
    <x v="2"/>
    <s v="No Internet Service"/>
    <s v="No Internet Service"/>
    <s v="No Internet Service"/>
    <s v="No Internet Service"/>
    <x v="2"/>
    <x v="2"/>
    <x v="1"/>
    <x v="1"/>
    <x v="2"/>
    <x v="816"/>
    <x v="0"/>
    <n v="676.35"/>
    <x v="1"/>
  </r>
  <r>
    <s v="8670-Ercjh"/>
    <x v="1"/>
    <x v="0"/>
    <x v="1"/>
    <x v="0"/>
    <x v="21"/>
    <x v="1"/>
    <x v="2"/>
    <x v="1"/>
    <s v="Yes"/>
    <s v="Yes"/>
    <s v="Yes"/>
    <s v="Yes"/>
    <x v="1"/>
    <x v="1"/>
    <x v="2"/>
    <x v="1"/>
    <x v="2"/>
    <x v="1108"/>
    <x v="2"/>
    <n v="8164.1"/>
    <x v="0"/>
  </r>
  <r>
    <s v="7758-Ujwys"/>
    <x v="1"/>
    <x v="0"/>
    <x v="0"/>
    <x v="1"/>
    <x v="1"/>
    <x v="0"/>
    <x v="0"/>
    <x v="0"/>
    <s v="No"/>
    <s v="No"/>
    <s v="No"/>
    <s v="Yes"/>
    <x v="1"/>
    <x v="0"/>
    <x v="2"/>
    <x v="0"/>
    <x v="0"/>
    <x v="1109"/>
    <x v="0"/>
    <n v="1325.85"/>
    <x v="0"/>
  </r>
  <r>
    <s v="2050-Onydq"/>
    <x v="0"/>
    <x v="0"/>
    <x v="0"/>
    <x v="1"/>
    <x v="45"/>
    <x v="1"/>
    <x v="2"/>
    <x v="2"/>
    <s v="No Internet Service"/>
    <s v="No Internet Service"/>
    <s v="No Internet Service"/>
    <s v="No Internet Service"/>
    <x v="2"/>
    <x v="2"/>
    <x v="2"/>
    <x v="1"/>
    <x v="3"/>
    <x v="882"/>
    <x v="0"/>
    <n v="1654.85"/>
    <x v="0"/>
  </r>
  <r>
    <s v="7055-Jcgni"/>
    <x v="0"/>
    <x v="0"/>
    <x v="1"/>
    <x v="0"/>
    <x v="27"/>
    <x v="1"/>
    <x v="2"/>
    <x v="1"/>
    <s v="Yes"/>
    <s v="Yes"/>
    <s v="Yes"/>
    <s v="Yes"/>
    <x v="1"/>
    <x v="1"/>
    <x v="2"/>
    <x v="0"/>
    <x v="3"/>
    <x v="1110"/>
    <x v="2"/>
    <n v="7795.95"/>
    <x v="0"/>
  </r>
  <r>
    <s v="0739-Uuajr"/>
    <x v="0"/>
    <x v="0"/>
    <x v="0"/>
    <x v="1"/>
    <x v="21"/>
    <x v="0"/>
    <x v="0"/>
    <x v="0"/>
    <s v="Yes"/>
    <s v="No"/>
    <s v="Yes"/>
    <s v="No"/>
    <x v="1"/>
    <x v="1"/>
    <x v="2"/>
    <x v="0"/>
    <x v="3"/>
    <x v="729"/>
    <x v="1"/>
    <n v="3952.45"/>
    <x v="0"/>
  </r>
  <r>
    <s v="4826-Dxmup"/>
    <x v="1"/>
    <x v="0"/>
    <x v="1"/>
    <x v="1"/>
    <x v="42"/>
    <x v="1"/>
    <x v="1"/>
    <x v="0"/>
    <s v="No"/>
    <s v="No"/>
    <s v="No"/>
    <s v="Yes"/>
    <x v="1"/>
    <x v="1"/>
    <x v="1"/>
    <x v="0"/>
    <x v="1"/>
    <x v="290"/>
    <x v="1"/>
    <n v="2495.15"/>
    <x v="0"/>
  </r>
  <r>
    <s v="0952-Kmeeh"/>
    <x v="1"/>
    <x v="0"/>
    <x v="1"/>
    <x v="0"/>
    <x v="9"/>
    <x v="1"/>
    <x v="2"/>
    <x v="1"/>
    <s v="Yes"/>
    <s v="No"/>
    <s v="No"/>
    <s v="No"/>
    <x v="1"/>
    <x v="1"/>
    <x v="0"/>
    <x v="1"/>
    <x v="1"/>
    <x v="850"/>
    <x v="2"/>
    <n v="1230.25"/>
    <x v="1"/>
  </r>
  <r>
    <s v="7285-Klotr"/>
    <x v="0"/>
    <x v="0"/>
    <x v="0"/>
    <x v="0"/>
    <x v="18"/>
    <x v="1"/>
    <x v="2"/>
    <x v="0"/>
    <s v="Yes"/>
    <s v="No"/>
    <s v="Yes"/>
    <s v="No"/>
    <x v="1"/>
    <x v="1"/>
    <x v="1"/>
    <x v="1"/>
    <x v="0"/>
    <x v="546"/>
    <x v="1"/>
    <n v="876.75"/>
    <x v="0"/>
  </r>
  <r>
    <s v="0654-Pqkdw"/>
    <x v="0"/>
    <x v="0"/>
    <x v="0"/>
    <x v="1"/>
    <x v="8"/>
    <x v="1"/>
    <x v="1"/>
    <x v="0"/>
    <s v="Yes"/>
    <s v="No"/>
    <s v="Yes"/>
    <s v="Yes"/>
    <x v="1"/>
    <x v="0"/>
    <x v="1"/>
    <x v="0"/>
    <x v="2"/>
    <x v="1111"/>
    <x v="1"/>
    <n v="4263.45"/>
    <x v="0"/>
  </r>
  <r>
    <s v="7175-Ntixe"/>
    <x v="0"/>
    <x v="0"/>
    <x v="1"/>
    <x v="0"/>
    <x v="13"/>
    <x v="1"/>
    <x v="1"/>
    <x v="0"/>
    <s v="Yes"/>
    <s v="No"/>
    <s v="No"/>
    <s v="Yes"/>
    <x v="1"/>
    <x v="1"/>
    <x v="0"/>
    <x v="0"/>
    <x v="3"/>
    <x v="1112"/>
    <x v="1"/>
    <n v="1992.95"/>
    <x v="0"/>
  </r>
  <r>
    <s v="7963-Shndt"/>
    <x v="0"/>
    <x v="0"/>
    <x v="1"/>
    <x v="0"/>
    <x v="15"/>
    <x v="0"/>
    <x v="0"/>
    <x v="0"/>
    <s v="Yes"/>
    <s v="Yes"/>
    <s v="No"/>
    <s v="Yes"/>
    <x v="0"/>
    <x v="0"/>
    <x v="2"/>
    <x v="1"/>
    <x v="1"/>
    <x v="1047"/>
    <x v="0"/>
    <n v="1982.1"/>
    <x v="0"/>
  </r>
  <r>
    <s v="9796-Bpkiw"/>
    <x v="1"/>
    <x v="1"/>
    <x v="1"/>
    <x v="0"/>
    <x v="4"/>
    <x v="1"/>
    <x v="1"/>
    <x v="1"/>
    <s v="No"/>
    <s v="No"/>
    <s v="No"/>
    <s v="No"/>
    <x v="0"/>
    <x v="0"/>
    <x v="0"/>
    <x v="0"/>
    <x v="3"/>
    <x v="864"/>
    <x v="1"/>
    <n v="562.70000000000005"/>
    <x v="0"/>
  </r>
  <r>
    <s v="0188-Gwfle"/>
    <x v="1"/>
    <x v="0"/>
    <x v="1"/>
    <x v="0"/>
    <x v="2"/>
    <x v="1"/>
    <x v="1"/>
    <x v="2"/>
    <s v="No Internet Service"/>
    <s v="No Internet Service"/>
    <s v="No Internet Service"/>
    <s v="No Internet Service"/>
    <x v="2"/>
    <x v="2"/>
    <x v="0"/>
    <x v="1"/>
    <x v="1"/>
    <x v="332"/>
    <x v="0"/>
    <n v="33.700000000000003"/>
    <x v="0"/>
  </r>
  <r>
    <s v="8129-Gmvgi"/>
    <x v="0"/>
    <x v="0"/>
    <x v="0"/>
    <x v="1"/>
    <x v="39"/>
    <x v="1"/>
    <x v="1"/>
    <x v="2"/>
    <s v="No Internet Service"/>
    <s v="No Internet Service"/>
    <s v="No Internet Service"/>
    <s v="No Internet Service"/>
    <x v="2"/>
    <x v="2"/>
    <x v="2"/>
    <x v="1"/>
    <x v="1"/>
    <x v="332"/>
    <x v="0"/>
    <n v="1090.0999999999999"/>
    <x v="0"/>
  </r>
  <r>
    <s v="2882-Ddzpg"/>
    <x v="0"/>
    <x v="0"/>
    <x v="1"/>
    <x v="0"/>
    <x v="18"/>
    <x v="1"/>
    <x v="1"/>
    <x v="2"/>
    <s v="No Internet Service"/>
    <s v="No Internet Service"/>
    <s v="No Internet Service"/>
    <s v="No Internet Service"/>
    <x v="2"/>
    <x v="2"/>
    <x v="0"/>
    <x v="1"/>
    <x v="2"/>
    <x v="93"/>
    <x v="0"/>
    <n v="227.45"/>
    <x v="0"/>
  </r>
  <r>
    <s v="3547-Lqrik"/>
    <x v="0"/>
    <x v="0"/>
    <x v="0"/>
    <x v="0"/>
    <x v="20"/>
    <x v="1"/>
    <x v="2"/>
    <x v="2"/>
    <s v="No Internet Service"/>
    <s v="No Internet Service"/>
    <s v="No Internet Service"/>
    <s v="No Internet Service"/>
    <x v="2"/>
    <x v="2"/>
    <x v="1"/>
    <x v="1"/>
    <x v="0"/>
    <x v="1113"/>
    <x v="0"/>
    <n v="1250.8499999999999"/>
    <x v="0"/>
  </r>
  <r>
    <s v="9137-Noqka"/>
    <x v="1"/>
    <x v="1"/>
    <x v="1"/>
    <x v="0"/>
    <x v="2"/>
    <x v="1"/>
    <x v="1"/>
    <x v="2"/>
    <s v="No Internet Service"/>
    <s v="No Internet Service"/>
    <s v="No Internet Service"/>
    <s v="No Internet Service"/>
    <x v="2"/>
    <x v="2"/>
    <x v="0"/>
    <x v="1"/>
    <x v="0"/>
    <x v="279"/>
    <x v="0"/>
    <n v="37.200000000000003"/>
    <x v="0"/>
  </r>
  <r>
    <s v="5843-Tthgi"/>
    <x v="0"/>
    <x v="0"/>
    <x v="1"/>
    <x v="0"/>
    <x v="32"/>
    <x v="1"/>
    <x v="1"/>
    <x v="0"/>
    <s v="No"/>
    <s v="No"/>
    <s v="Yes"/>
    <s v="No"/>
    <x v="0"/>
    <x v="0"/>
    <x v="0"/>
    <x v="0"/>
    <x v="1"/>
    <x v="865"/>
    <x v="0"/>
    <n v="892.7"/>
    <x v="0"/>
  </r>
  <r>
    <s v="1849-Rjyig"/>
    <x v="0"/>
    <x v="0"/>
    <x v="1"/>
    <x v="0"/>
    <x v="4"/>
    <x v="1"/>
    <x v="1"/>
    <x v="0"/>
    <s v="Yes"/>
    <s v="No"/>
    <s v="No"/>
    <s v="No"/>
    <x v="1"/>
    <x v="0"/>
    <x v="0"/>
    <x v="0"/>
    <x v="0"/>
    <x v="270"/>
    <x v="1"/>
    <n v="487.75"/>
    <x v="0"/>
  </r>
  <r>
    <s v="8868-Gagio"/>
    <x v="1"/>
    <x v="0"/>
    <x v="0"/>
    <x v="0"/>
    <x v="3"/>
    <x v="1"/>
    <x v="2"/>
    <x v="1"/>
    <s v="Yes"/>
    <s v="No"/>
    <s v="Yes"/>
    <s v="No"/>
    <x v="0"/>
    <x v="0"/>
    <x v="0"/>
    <x v="0"/>
    <x v="1"/>
    <x v="1114"/>
    <x v="2"/>
    <n v="3713.95"/>
    <x v="0"/>
  </r>
  <r>
    <s v="4061-Ukjwl"/>
    <x v="1"/>
    <x v="0"/>
    <x v="1"/>
    <x v="0"/>
    <x v="35"/>
    <x v="1"/>
    <x v="1"/>
    <x v="0"/>
    <s v="No"/>
    <s v="No"/>
    <s v="No"/>
    <s v="No"/>
    <x v="0"/>
    <x v="0"/>
    <x v="0"/>
    <x v="1"/>
    <x v="1"/>
    <x v="1115"/>
    <x v="0"/>
    <n v="141.69999999999999"/>
    <x v="0"/>
  </r>
  <r>
    <s v="5380-Xpjnz"/>
    <x v="0"/>
    <x v="0"/>
    <x v="1"/>
    <x v="0"/>
    <x v="46"/>
    <x v="1"/>
    <x v="1"/>
    <x v="2"/>
    <s v="No Internet Service"/>
    <s v="No Internet Service"/>
    <s v="No Internet Service"/>
    <s v="No Internet Service"/>
    <x v="2"/>
    <x v="2"/>
    <x v="1"/>
    <x v="1"/>
    <x v="1"/>
    <x v="332"/>
    <x v="0"/>
    <n v="678.2"/>
    <x v="0"/>
  </r>
  <r>
    <s v="8263-Qmntj"/>
    <x v="1"/>
    <x v="0"/>
    <x v="0"/>
    <x v="0"/>
    <x v="21"/>
    <x v="1"/>
    <x v="2"/>
    <x v="1"/>
    <s v="Yes"/>
    <s v="Yes"/>
    <s v="Yes"/>
    <s v="Yes"/>
    <x v="1"/>
    <x v="1"/>
    <x v="2"/>
    <x v="0"/>
    <x v="0"/>
    <x v="770"/>
    <x v="2"/>
    <n v="8425.2999999999993"/>
    <x v="0"/>
  </r>
  <r>
    <s v="8178-Eyzuo"/>
    <x v="1"/>
    <x v="0"/>
    <x v="1"/>
    <x v="0"/>
    <x v="25"/>
    <x v="1"/>
    <x v="2"/>
    <x v="1"/>
    <s v="Yes"/>
    <s v="Yes"/>
    <s v="No"/>
    <s v="No"/>
    <x v="0"/>
    <x v="1"/>
    <x v="0"/>
    <x v="0"/>
    <x v="0"/>
    <x v="1116"/>
    <x v="2"/>
    <n v="4154.8"/>
    <x v="1"/>
  </r>
  <r>
    <s v="3230-Jcnzs"/>
    <x v="0"/>
    <x v="0"/>
    <x v="0"/>
    <x v="1"/>
    <x v="16"/>
    <x v="1"/>
    <x v="2"/>
    <x v="1"/>
    <s v="Yes"/>
    <s v="Yes"/>
    <s v="Yes"/>
    <s v="No"/>
    <x v="1"/>
    <x v="0"/>
    <x v="2"/>
    <x v="0"/>
    <x v="3"/>
    <x v="212"/>
    <x v="2"/>
    <n v="7061.65"/>
    <x v="0"/>
  </r>
  <r>
    <s v="0277-Orxqs"/>
    <x v="1"/>
    <x v="0"/>
    <x v="0"/>
    <x v="1"/>
    <x v="33"/>
    <x v="0"/>
    <x v="0"/>
    <x v="0"/>
    <s v="No"/>
    <s v="No"/>
    <s v="No"/>
    <s v="Yes"/>
    <x v="1"/>
    <x v="1"/>
    <x v="2"/>
    <x v="1"/>
    <x v="2"/>
    <x v="76"/>
    <x v="0"/>
    <n v="3364.55"/>
    <x v="0"/>
  </r>
  <r>
    <s v="5130-Iekqt"/>
    <x v="1"/>
    <x v="1"/>
    <x v="1"/>
    <x v="0"/>
    <x v="13"/>
    <x v="1"/>
    <x v="2"/>
    <x v="1"/>
    <s v="No"/>
    <s v="Yes"/>
    <s v="Yes"/>
    <s v="No"/>
    <x v="1"/>
    <x v="1"/>
    <x v="0"/>
    <x v="1"/>
    <x v="1"/>
    <x v="903"/>
    <x v="2"/>
    <n v="2655.25"/>
    <x v="1"/>
  </r>
  <r>
    <s v="3230-Wykir"/>
    <x v="1"/>
    <x v="0"/>
    <x v="1"/>
    <x v="0"/>
    <x v="32"/>
    <x v="1"/>
    <x v="2"/>
    <x v="0"/>
    <s v="No"/>
    <s v="No"/>
    <s v="Yes"/>
    <s v="Yes"/>
    <x v="1"/>
    <x v="1"/>
    <x v="1"/>
    <x v="0"/>
    <x v="3"/>
    <x v="552"/>
    <x v="1"/>
    <n v="1425.45"/>
    <x v="1"/>
  </r>
  <r>
    <s v="7996-Bpxhy"/>
    <x v="0"/>
    <x v="0"/>
    <x v="0"/>
    <x v="1"/>
    <x v="9"/>
    <x v="1"/>
    <x v="2"/>
    <x v="2"/>
    <s v="No Internet Service"/>
    <s v="No Internet Service"/>
    <s v="No Internet Service"/>
    <s v="No Internet Service"/>
    <x v="2"/>
    <x v="2"/>
    <x v="2"/>
    <x v="0"/>
    <x v="2"/>
    <x v="746"/>
    <x v="0"/>
    <n v="332.5"/>
    <x v="0"/>
  </r>
  <r>
    <s v="3227-Wlkli"/>
    <x v="0"/>
    <x v="0"/>
    <x v="0"/>
    <x v="1"/>
    <x v="45"/>
    <x v="1"/>
    <x v="2"/>
    <x v="0"/>
    <s v="Yes"/>
    <s v="Yes"/>
    <s v="Yes"/>
    <s v="Yes"/>
    <x v="1"/>
    <x v="1"/>
    <x v="2"/>
    <x v="1"/>
    <x v="2"/>
    <x v="1059"/>
    <x v="2"/>
    <n v="5963.95"/>
    <x v="0"/>
  </r>
  <r>
    <s v="0407-Bdjkb"/>
    <x v="1"/>
    <x v="0"/>
    <x v="0"/>
    <x v="0"/>
    <x v="31"/>
    <x v="1"/>
    <x v="2"/>
    <x v="1"/>
    <s v="No"/>
    <s v="Yes"/>
    <s v="Yes"/>
    <s v="No"/>
    <x v="1"/>
    <x v="0"/>
    <x v="0"/>
    <x v="0"/>
    <x v="0"/>
    <x v="885"/>
    <x v="2"/>
    <n v="5742.9"/>
    <x v="1"/>
  </r>
  <r>
    <s v="2266-Fubdz"/>
    <x v="1"/>
    <x v="0"/>
    <x v="0"/>
    <x v="1"/>
    <x v="30"/>
    <x v="1"/>
    <x v="1"/>
    <x v="2"/>
    <s v="No Internet Service"/>
    <s v="No Internet Service"/>
    <s v="No Internet Service"/>
    <s v="No Internet Service"/>
    <x v="2"/>
    <x v="2"/>
    <x v="2"/>
    <x v="1"/>
    <x v="1"/>
    <x v="195"/>
    <x v="0"/>
    <n v="278.85000000000002"/>
    <x v="0"/>
  </r>
  <r>
    <s v="8237-Ulixl"/>
    <x v="0"/>
    <x v="0"/>
    <x v="0"/>
    <x v="0"/>
    <x v="21"/>
    <x v="1"/>
    <x v="2"/>
    <x v="2"/>
    <s v="No Internet Service"/>
    <s v="No Internet Service"/>
    <s v="No Internet Service"/>
    <s v="No Internet Service"/>
    <x v="2"/>
    <x v="2"/>
    <x v="2"/>
    <x v="1"/>
    <x v="3"/>
    <x v="492"/>
    <x v="0"/>
    <n v="1871.85"/>
    <x v="0"/>
  </r>
  <r>
    <s v="9600-Udopk"/>
    <x v="1"/>
    <x v="0"/>
    <x v="0"/>
    <x v="0"/>
    <x v="19"/>
    <x v="1"/>
    <x v="2"/>
    <x v="1"/>
    <s v="No"/>
    <s v="No"/>
    <s v="No"/>
    <s v="No"/>
    <x v="1"/>
    <x v="1"/>
    <x v="0"/>
    <x v="0"/>
    <x v="3"/>
    <x v="1025"/>
    <x v="2"/>
    <n v="2866.45"/>
    <x v="1"/>
  </r>
  <r>
    <s v="8216-Azuuz"/>
    <x v="0"/>
    <x v="0"/>
    <x v="0"/>
    <x v="1"/>
    <x v="41"/>
    <x v="1"/>
    <x v="1"/>
    <x v="1"/>
    <s v="No"/>
    <s v="No"/>
    <s v="Yes"/>
    <s v="Yes"/>
    <x v="1"/>
    <x v="1"/>
    <x v="2"/>
    <x v="0"/>
    <x v="0"/>
    <x v="732"/>
    <x v="2"/>
    <n v="4303.6499999999996"/>
    <x v="0"/>
  </r>
  <r>
    <s v="9153-Btbvv"/>
    <x v="0"/>
    <x v="0"/>
    <x v="0"/>
    <x v="0"/>
    <x v="16"/>
    <x v="1"/>
    <x v="2"/>
    <x v="2"/>
    <s v="No Internet Service"/>
    <s v="No Internet Service"/>
    <s v="No Internet Service"/>
    <s v="No Internet Service"/>
    <x v="2"/>
    <x v="2"/>
    <x v="2"/>
    <x v="1"/>
    <x v="2"/>
    <x v="746"/>
    <x v="0"/>
    <n v="1753"/>
    <x v="0"/>
  </r>
  <r>
    <s v="4074-Sjffa"/>
    <x v="0"/>
    <x v="0"/>
    <x v="1"/>
    <x v="0"/>
    <x v="0"/>
    <x v="1"/>
    <x v="1"/>
    <x v="0"/>
    <s v="No"/>
    <s v="No"/>
    <s v="No"/>
    <s v="No"/>
    <x v="0"/>
    <x v="1"/>
    <x v="0"/>
    <x v="0"/>
    <x v="1"/>
    <x v="325"/>
    <x v="1"/>
    <n v="54.75"/>
    <x v="1"/>
  </r>
  <r>
    <s v="3269-Atywd"/>
    <x v="1"/>
    <x v="1"/>
    <x v="1"/>
    <x v="0"/>
    <x v="72"/>
    <x v="1"/>
    <x v="2"/>
    <x v="1"/>
    <s v="No"/>
    <s v="No"/>
    <s v="No"/>
    <s v="No"/>
    <x v="1"/>
    <x v="1"/>
    <x v="0"/>
    <x v="0"/>
    <x v="2"/>
    <x v="422"/>
    <x v="2"/>
    <n v="3759.05"/>
    <x v="1"/>
  </r>
  <r>
    <s v="5186-Peizu"/>
    <x v="0"/>
    <x v="0"/>
    <x v="1"/>
    <x v="0"/>
    <x v="42"/>
    <x v="1"/>
    <x v="1"/>
    <x v="2"/>
    <s v="No Internet Service"/>
    <s v="No Internet Service"/>
    <s v="No Internet Service"/>
    <s v="No Internet Service"/>
    <x v="2"/>
    <x v="2"/>
    <x v="0"/>
    <x v="1"/>
    <x v="2"/>
    <x v="261"/>
    <x v="0"/>
    <n v="617.65"/>
    <x v="0"/>
  </r>
  <r>
    <s v="1074-Amioh"/>
    <x v="0"/>
    <x v="0"/>
    <x v="0"/>
    <x v="1"/>
    <x v="62"/>
    <x v="1"/>
    <x v="1"/>
    <x v="1"/>
    <s v="No"/>
    <s v="Yes"/>
    <s v="Yes"/>
    <s v="Yes"/>
    <x v="1"/>
    <x v="1"/>
    <x v="0"/>
    <x v="0"/>
    <x v="2"/>
    <x v="1117"/>
    <x v="2"/>
    <n v="5935.1"/>
    <x v="0"/>
  </r>
  <r>
    <s v="4910-Gmjot"/>
    <x v="0"/>
    <x v="0"/>
    <x v="1"/>
    <x v="0"/>
    <x v="0"/>
    <x v="1"/>
    <x v="2"/>
    <x v="1"/>
    <s v="No"/>
    <s v="No"/>
    <s v="No"/>
    <s v="No"/>
    <x v="1"/>
    <x v="1"/>
    <x v="0"/>
    <x v="0"/>
    <x v="0"/>
    <x v="1118"/>
    <x v="2"/>
    <n v="94.6"/>
    <x v="1"/>
  </r>
  <r>
    <s v="0354-Wyrok"/>
    <x v="0"/>
    <x v="1"/>
    <x v="0"/>
    <x v="1"/>
    <x v="36"/>
    <x v="1"/>
    <x v="1"/>
    <x v="1"/>
    <s v="No"/>
    <s v="No"/>
    <s v="Yes"/>
    <s v="Yes"/>
    <x v="1"/>
    <x v="1"/>
    <x v="0"/>
    <x v="0"/>
    <x v="0"/>
    <x v="616"/>
    <x v="2"/>
    <n v="2911.3"/>
    <x v="1"/>
  </r>
  <r>
    <s v="4361-Febgn"/>
    <x v="1"/>
    <x v="0"/>
    <x v="1"/>
    <x v="0"/>
    <x v="43"/>
    <x v="1"/>
    <x v="1"/>
    <x v="2"/>
    <s v="No Internet Service"/>
    <s v="No Internet Service"/>
    <s v="No Internet Service"/>
    <s v="No Internet Service"/>
    <x v="2"/>
    <x v="2"/>
    <x v="2"/>
    <x v="1"/>
    <x v="3"/>
    <x v="22"/>
    <x v="0"/>
    <n v="982.95"/>
    <x v="0"/>
  </r>
  <r>
    <s v="7748-Umtrk"/>
    <x v="0"/>
    <x v="1"/>
    <x v="1"/>
    <x v="1"/>
    <x v="19"/>
    <x v="1"/>
    <x v="2"/>
    <x v="1"/>
    <s v="No"/>
    <s v="No"/>
    <s v="No"/>
    <s v="Yes"/>
    <x v="1"/>
    <x v="1"/>
    <x v="0"/>
    <x v="0"/>
    <x v="0"/>
    <x v="569"/>
    <x v="2"/>
    <n v="2974.5"/>
    <x v="0"/>
  </r>
  <r>
    <s v="0380-Zcsbi"/>
    <x v="1"/>
    <x v="0"/>
    <x v="1"/>
    <x v="0"/>
    <x v="6"/>
    <x v="1"/>
    <x v="1"/>
    <x v="2"/>
    <s v="No Internet Service"/>
    <s v="No Internet Service"/>
    <s v="No Internet Service"/>
    <s v="No Internet Service"/>
    <x v="2"/>
    <x v="2"/>
    <x v="0"/>
    <x v="1"/>
    <x v="3"/>
    <x v="187"/>
    <x v="0"/>
    <n v="198.7"/>
    <x v="0"/>
  </r>
  <r>
    <s v="7145-Fejwu"/>
    <x v="0"/>
    <x v="0"/>
    <x v="1"/>
    <x v="1"/>
    <x v="18"/>
    <x v="1"/>
    <x v="2"/>
    <x v="1"/>
    <s v="No"/>
    <s v="Yes"/>
    <s v="Yes"/>
    <s v="No"/>
    <x v="1"/>
    <x v="1"/>
    <x v="0"/>
    <x v="0"/>
    <x v="0"/>
    <x v="1086"/>
    <x v="2"/>
    <n v="1275.6500000000001"/>
    <x v="0"/>
  </r>
  <r>
    <s v="6463-Mvyry"/>
    <x v="0"/>
    <x v="1"/>
    <x v="1"/>
    <x v="0"/>
    <x v="58"/>
    <x v="1"/>
    <x v="1"/>
    <x v="0"/>
    <s v="Yes"/>
    <s v="No"/>
    <s v="Yes"/>
    <s v="Yes"/>
    <x v="1"/>
    <x v="0"/>
    <x v="2"/>
    <x v="1"/>
    <x v="2"/>
    <x v="345"/>
    <x v="1"/>
    <n v="4003"/>
    <x v="0"/>
  </r>
  <r>
    <s v="3969-Jqabi"/>
    <x v="0"/>
    <x v="0"/>
    <x v="0"/>
    <x v="0"/>
    <x v="11"/>
    <x v="1"/>
    <x v="1"/>
    <x v="0"/>
    <s v="Yes"/>
    <s v="Yes"/>
    <s v="No"/>
    <s v="No"/>
    <x v="1"/>
    <x v="0"/>
    <x v="0"/>
    <x v="0"/>
    <x v="3"/>
    <x v="1119"/>
    <x v="1"/>
    <n v="3791.6"/>
    <x v="0"/>
  </r>
  <r>
    <s v="9624-Egdeq"/>
    <x v="0"/>
    <x v="0"/>
    <x v="1"/>
    <x v="0"/>
    <x v="50"/>
    <x v="1"/>
    <x v="1"/>
    <x v="2"/>
    <s v="No Internet Service"/>
    <s v="No Internet Service"/>
    <s v="No Internet Service"/>
    <s v="No Internet Service"/>
    <x v="2"/>
    <x v="2"/>
    <x v="2"/>
    <x v="1"/>
    <x v="1"/>
    <x v="21"/>
    <x v="0"/>
    <n v="813.3"/>
    <x v="0"/>
  </r>
  <r>
    <s v="1051-Eqpzr"/>
    <x v="0"/>
    <x v="0"/>
    <x v="0"/>
    <x v="1"/>
    <x v="66"/>
    <x v="1"/>
    <x v="1"/>
    <x v="2"/>
    <s v="No Internet Service"/>
    <s v="No Internet Service"/>
    <s v="No Internet Service"/>
    <s v="No Internet Service"/>
    <x v="2"/>
    <x v="2"/>
    <x v="0"/>
    <x v="1"/>
    <x v="1"/>
    <x v="127"/>
    <x v="0"/>
    <n v="780.25"/>
    <x v="0"/>
  </r>
  <r>
    <s v="5849-Ashzj"/>
    <x v="1"/>
    <x v="0"/>
    <x v="1"/>
    <x v="1"/>
    <x v="23"/>
    <x v="1"/>
    <x v="1"/>
    <x v="2"/>
    <s v="No Internet Service"/>
    <s v="No Internet Service"/>
    <s v="No Internet Service"/>
    <s v="No Internet Service"/>
    <x v="2"/>
    <x v="2"/>
    <x v="1"/>
    <x v="1"/>
    <x v="3"/>
    <x v="332"/>
    <x v="0"/>
    <n v="552.9"/>
    <x v="0"/>
  </r>
  <r>
    <s v="5780-Inqik"/>
    <x v="0"/>
    <x v="0"/>
    <x v="1"/>
    <x v="0"/>
    <x v="4"/>
    <x v="1"/>
    <x v="1"/>
    <x v="0"/>
    <s v="No"/>
    <s v="No"/>
    <s v="No"/>
    <s v="Yes"/>
    <x v="0"/>
    <x v="0"/>
    <x v="0"/>
    <x v="1"/>
    <x v="0"/>
    <x v="744"/>
    <x v="0"/>
    <n v="408.25"/>
    <x v="0"/>
  </r>
  <r>
    <s v="7576-Oywbn"/>
    <x v="1"/>
    <x v="1"/>
    <x v="1"/>
    <x v="0"/>
    <x v="35"/>
    <x v="1"/>
    <x v="2"/>
    <x v="1"/>
    <s v="No"/>
    <s v="No"/>
    <s v="No"/>
    <s v="No"/>
    <x v="0"/>
    <x v="0"/>
    <x v="0"/>
    <x v="0"/>
    <x v="0"/>
    <x v="249"/>
    <x v="1"/>
    <n v="231.8"/>
    <x v="1"/>
  </r>
  <r>
    <s v="4526-Zjjtm"/>
    <x v="0"/>
    <x v="1"/>
    <x v="0"/>
    <x v="0"/>
    <x v="13"/>
    <x v="1"/>
    <x v="1"/>
    <x v="1"/>
    <s v="No"/>
    <s v="Yes"/>
    <s v="Yes"/>
    <s v="No"/>
    <x v="0"/>
    <x v="1"/>
    <x v="0"/>
    <x v="1"/>
    <x v="2"/>
    <x v="1120"/>
    <x v="2"/>
    <n v="2191.15"/>
    <x v="0"/>
  </r>
  <r>
    <s v="8384-Fzbjk"/>
    <x v="0"/>
    <x v="0"/>
    <x v="0"/>
    <x v="1"/>
    <x v="58"/>
    <x v="1"/>
    <x v="2"/>
    <x v="1"/>
    <s v="No"/>
    <s v="Yes"/>
    <s v="No"/>
    <s v="No"/>
    <x v="1"/>
    <x v="1"/>
    <x v="0"/>
    <x v="0"/>
    <x v="0"/>
    <x v="669"/>
    <x v="2"/>
    <n v="5611.7"/>
    <x v="0"/>
  </r>
  <r>
    <s v="3750-Rnqkr"/>
    <x v="0"/>
    <x v="0"/>
    <x v="1"/>
    <x v="0"/>
    <x v="18"/>
    <x v="1"/>
    <x v="1"/>
    <x v="2"/>
    <s v="No Internet Service"/>
    <s v="No Internet Service"/>
    <s v="No Internet Service"/>
    <s v="No Internet Service"/>
    <x v="2"/>
    <x v="2"/>
    <x v="0"/>
    <x v="1"/>
    <x v="1"/>
    <x v="93"/>
    <x v="0"/>
    <n v="246.25"/>
    <x v="0"/>
  </r>
  <r>
    <s v="0962-Cqpwq"/>
    <x v="0"/>
    <x v="0"/>
    <x v="0"/>
    <x v="1"/>
    <x v="8"/>
    <x v="1"/>
    <x v="1"/>
    <x v="2"/>
    <s v="No Internet Service"/>
    <s v="No Internet Service"/>
    <s v="No Internet Service"/>
    <s v="No Internet Service"/>
    <x v="2"/>
    <x v="2"/>
    <x v="2"/>
    <x v="1"/>
    <x v="2"/>
    <x v="956"/>
    <x v="0"/>
    <n v="1296.1500000000001"/>
    <x v="0"/>
  </r>
  <r>
    <s v="3096-Yxenj"/>
    <x v="0"/>
    <x v="0"/>
    <x v="0"/>
    <x v="0"/>
    <x v="45"/>
    <x v="1"/>
    <x v="2"/>
    <x v="1"/>
    <s v="No"/>
    <s v="Yes"/>
    <s v="Yes"/>
    <s v="Yes"/>
    <x v="1"/>
    <x v="1"/>
    <x v="2"/>
    <x v="0"/>
    <x v="2"/>
    <x v="1121"/>
    <x v="2"/>
    <n v="7082.85"/>
    <x v="0"/>
  </r>
  <r>
    <s v="1265-Bcfeo"/>
    <x v="0"/>
    <x v="0"/>
    <x v="0"/>
    <x v="0"/>
    <x v="16"/>
    <x v="1"/>
    <x v="2"/>
    <x v="0"/>
    <s v="No"/>
    <s v="No"/>
    <s v="Yes"/>
    <s v="Yes"/>
    <x v="1"/>
    <x v="1"/>
    <x v="2"/>
    <x v="0"/>
    <x v="2"/>
    <x v="533"/>
    <x v="1"/>
    <n v="5662.25"/>
    <x v="0"/>
  </r>
  <r>
    <s v="5837-Lxsdn"/>
    <x v="0"/>
    <x v="0"/>
    <x v="0"/>
    <x v="1"/>
    <x v="17"/>
    <x v="1"/>
    <x v="1"/>
    <x v="0"/>
    <s v="No"/>
    <s v="Yes"/>
    <s v="No"/>
    <s v="No"/>
    <x v="1"/>
    <x v="0"/>
    <x v="1"/>
    <x v="0"/>
    <x v="3"/>
    <x v="912"/>
    <x v="1"/>
    <n v="1215.45"/>
    <x v="0"/>
  </r>
  <r>
    <s v="5945-Azyht"/>
    <x v="1"/>
    <x v="0"/>
    <x v="0"/>
    <x v="0"/>
    <x v="16"/>
    <x v="1"/>
    <x v="2"/>
    <x v="1"/>
    <s v="Yes"/>
    <s v="Yes"/>
    <s v="Yes"/>
    <s v="No"/>
    <x v="1"/>
    <x v="1"/>
    <x v="1"/>
    <x v="0"/>
    <x v="0"/>
    <x v="1122"/>
    <x v="2"/>
    <n v="7854.15"/>
    <x v="0"/>
  </r>
  <r>
    <s v="8325-Qrpzr"/>
    <x v="0"/>
    <x v="0"/>
    <x v="1"/>
    <x v="0"/>
    <x v="40"/>
    <x v="1"/>
    <x v="1"/>
    <x v="1"/>
    <s v="No"/>
    <s v="No"/>
    <s v="Yes"/>
    <s v="No"/>
    <x v="0"/>
    <x v="0"/>
    <x v="0"/>
    <x v="0"/>
    <x v="0"/>
    <x v="77"/>
    <x v="1"/>
    <n v="525"/>
    <x v="0"/>
  </r>
  <r>
    <s v="6384-Vmjhp"/>
    <x v="0"/>
    <x v="0"/>
    <x v="1"/>
    <x v="0"/>
    <x v="21"/>
    <x v="1"/>
    <x v="1"/>
    <x v="0"/>
    <s v="Yes"/>
    <s v="Yes"/>
    <s v="Yes"/>
    <s v="Yes"/>
    <x v="0"/>
    <x v="1"/>
    <x v="2"/>
    <x v="0"/>
    <x v="3"/>
    <x v="812"/>
    <x v="1"/>
    <n v="5265.2"/>
    <x v="0"/>
  </r>
  <r>
    <s v="2262-Slnvk"/>
    <x v="0"/>
    <x v="0"/>
    <x v="1"/>
    <x v="0"/>
    <x v="0"/>
    <x v="1"/>
    <x v="1"/>
    <x v="1"/>
    <s v="No"/>
    <s v="No"/>
    <s v="No"/>
    <s v="No"/>
    <x v="0"/>
    <x v="0"/>
    <x v="0"/>
    <x v="1"/>
    <x v="0"/>
    <x v="647"/>
    <x v="1"/>
    <n v="70.099999999999994"/>
    <x v="0"/>
  </r>
  <r>
    <s v="7730-Cldsv"/>
    <x v="0"/>
    <x v="0"/>
    <x v="0"/>
    <x v="1"/>
    <x v="21"/>
    <x v="1"/>
    <x v="2"/>
    <x v="1"/>
    <s v="No"/>
    <s v="Yes"/>
    <s v="Yes"/>
    <s v="Yes"/>
    <x v="0"/>
    <x v="1"/>
    <x v="2"/>
    <x v="0"/>
    <x v="2"/>
    <x v="308"/>
    <x v="2"/>
    <n v="7129.45"/>
    <x v="0"/>
  </r>
  <r>
    <s v="1135-Hiori"/>
    <x v="0"/>
    <x v="0"/>
    <x v="0"/>
    <x v="1"/>
    <x v="38"/>
    <x v="1"/>
    <x v="2"/>
    <x v="1"/>
    <s v="No"/>
    <s v="Yes"/>
    <s v="Yes"/>
    <s v="Yes"/>
    <x v="1"/>
    <x v="1"/>
    <x v="1"/>
    <x v="0"/>
    <x v="0"/>
    <x v="799"/>
    <x v="2"/>
    <n v="7266.95"/>
    <x v="0"/>
  </r>
  <r>
    <s v="0164-Apgrb"/>
    <x v="0"/>
    <x v="0"/>
    <x v="1"/>
    <x v="0"/>
    <x v="21"/>
    <x v="1"/>
    <x v="2"/>
    <x v="1"/>
    <s v="Yes"/>
    <s v="Yes"/>
    <s v="Yes"/>
    <s v="Yes"/>
    <x v="1"/>
    <x v="1"/>
    <x v="2"/>
    <x v="0"/>
    <x v="0"/>
    <x v="1074"/>
    <x v="2"/>
    <n v="8496.7000000000007"/>
    <x v="0"/>
  </r>
  <r>
    <s v="6481-Escnl"/>
    <x v="0"/>
    <x v="0"/>
    <x v="1"/>
    <x v="0"/>
    <x v="44"/>
    <x v="1"/>
    <x v="2"/>
    <x v="1"/>
    <s v="No"/>
    <s v="No"/>
    <s v="Yes"/>
    <s v="No"/>
    <x v="1"/>
    <x v="1"/>
    <x v="0"/>
    <x v="1"/>
    <x v="2"/>
    <x v="346"/>
    <x v="2"/>
    <n v="2878.75"/>
    <x v="0"/>
  </r>
  <r>
    <s v="1790-Nesio"/>
    <x v="0"/>
    <x v="0"/>
    <x v="1"/>
    <x v="0"/>
    <x v="9"/>
    <x v="1"/>
    <x v="1"/>
    <x v="2"/>
    <s v="No Internet Service"/>
    <s v="No Internet Service"/>
    <s v="No Internet Service"/>
    <s v="No Internet Service"/>
    <x v="2"/>
    <x v="2"/>
    <x v="2"/>
    <x v="0"/>
    <x v="1"/>
    <x v="66"/>
    <x v="0"/>
    <n v="261.3"/>
    <x v="0"/>
  </r>
  <r>
    <s v="1550-Eenbn"/>
    <x v="0"/>
    <x v="0"/>
    <x v="1"/>
    <x v="0"/>
    <x v="36"/>
    <x v="1"/>
    <x v="2"/>
    <x v="1"/>
    <s v="Yes"/>
    <s v="Yes"/>
    <s v="No"/>
    <s v="No"/>
    <x v="1"/>
    <x v="1"/>
    <x v="0"/>
    <x v="1"/>
    <x v="0"/>
    <x v="941"/>
    <x v="2"/>
    <n v="3205.6"/>
    <x v="0"/>
  </r>
  <r>
    <s v="5539-Tmzlf"/>
    <x v="1"/>
    <x v="1"/>
    <x v="1"/>
    <x v="0"/>
    <x v="0"/>
    <x v="1"/>
    <x v="1"/>
    <x v="1"/>
    <s v="No"/>
    <s v="No"/>
    <s v="No"/>
    <s v="No"/>
    <x v="0"/>
    <x v="0"/>
    <x v="0"/>
    <x v="0"/>
    <x v="0"/>
    <x v="366"/>
    <x v="1"/>
    <n v="69.75"/>
    <x v="1"/>
  </r>
  <r>
    <s v="4323-Sadqs"/>
    <x v="1"/>
    <x v="0"/>
    <x v="0"/>
    <x v="1"/>
    <x v="40"/>
    <x v="0"/>
    <x v="0"/>
    <x v="0"/>
    <s v="Yes"/>
    <s v="No"/>
    <s v="No"/>
    <s v="Yes"/>
    <x v="0"/>
    <x v="0"/>
    <x v="0"/>
    <x v="0"/>
    <x v="0"/>
    <x v="1123"/>
    <x v="0"/>
    <n v="279.25"/>
    <x v="1"/>
  </r>
  <r>
    <s v="4446-Bzkhu"/>
    <x v="1"/>
    <x v="0"/>
    <x v="0"/>
    <x v="0"/>
    <x v="59"/>
    <x v="1"/>
    <x v="2"/>
    <x v="1"/>
    <s v="No"/>
    <s v="Yes"/>
    <s v="Yes"/>
    <s v="No"/>
    <x v="1"/>
    <x v="1"/>
    <x v="0"/>
    <x v="0"/>
    <x v="0"/>
    <x v="177"/>
    <x v="2"/>
    <n v="6281.45"/>
    <x v="1"/>
  </r>
  <r>
    <s v="5202-Ivjnu"/>
    <x v="0"/>
    <x v="0"/>
    <x v="1"/>
    <x v="1"/>
    <x v="72"/>
    <x v="0"/>
    <x v="0"/>
    <x v="0"/>
    <s v="No"/>
    <s v="No"/>
    <s v="Yes"/>
    <s v="No"/>
    <x v="0"/>
    <x v="0"/>
    <x v="0"/>
    <x v="1"/>
    <x v="3"/>
    <x v="505"/>
    <x v="0"/>
    <n v="1131.3"/>
    <x v="1"/>
  </r>
  <r>
    <s v="5976-Jcjrh"/>
    <x v="1"/>
    <x v="0"/>
    <x v="0"/>
    <x v="0"/>
    <x v="6"/>
    <x v="1"/>
    <x v="1"/>
    <x v="1"/>
    <s v="No"/>
    <s v="No"/>
    <s v="No"/>
    <s v="No"/>
    <x v="0"/>
    <x v="0"/>
    <x v="0"/>
    <x v="0"/>
    <x v="0"/>
    <x v="544"/>
    <x v="1"/>
    <n v="738.2"/>
    <x v="1"/>
  </r>
  <r>
    <s v="8198-Rkszg"/>
    <x v="0"/>
    <x v="0"/>
    <x v="0"/>
    <x v="1"/>
    <x v="60"/>
    <x v="1"/>
    <x v="2"/>
    <x v="0"/>
    <s v="No"/>
    <s v="Yes"/>
    <s v="No"/>
    <s v="Yes"/>
    <x v="1"/>
    <x v="1"/>
    <x v="0"/>
    <x v="1"/>
    <x v="3"/>
    <x v="533"/>
    <x v="1"/>
    <n v="1137.05"/>
    <x v="0"/>
  </r>
  <r>
    <s v="0137-Ocgab"/>
    <x v="0"/>
    <x v="0"/>
    <x v="1"/>
    <x v="0"/>
    <x v="0"/>
    <x v="1"/>
    <x v="2"/>
    <x v="1"/>
    <s v="No"/>
    <s v="Yes"/>
    <s v="No"/>
    <s v="No"/>
    <x v="0"/>
    <x v="0"/>
    <x v="0"/>
    <x v="0"/>
    <x v="1"/>
    <x v="1005"/>
    <x v="1"/>
    <n v="80.2"/>
    <x v="1"/>
  </r>
  <r>
    <s v="3351-Nqldi"/>
    <x v="0"/>
    <x v="0"/>
    <x v="0"/>
    <x v="1"/>
    <x v="56"/>
    <x v="1"/>
    <x v="2"/>
    <x v="1"/>
    <s v="Yes"/>
    <s v="No"/>
    <s v="No"/>
    <s v="Yes"/>
    <x v="0"/>
    <x v="1"/>
    <x v="1"/>
    <x v="0"/>
    <x v="3"/>
    <x v="100"/>
    <x v="2"/>
    <n v="6341.45"/>
    <x v="1"/>
  </r>
  <r>
    <s v="9297-Eoncv"/>
    <x v="0"/>
    <x v="0"/>
    <x v="1"/>
    <x v="0"/>
    <x v="21"/>
    <x v="1"/>
    <x v="2"/>
    <x v="0"/>
    <s v="Yes"/>
    <s v="Yes"/>
    <s v="Yes"/>
    <s v="Yes"/>
    <x v="1"/>
    <x v="1"/>
    <x v="2"/>
    <x v="0"/>
    <x v="2"/>
    <x v="637"/>
    <x v="2"/>
    <n v="6697.2"/>
    <x v="0"/>
  </r>
  <r>
    <s v="7593-Jnwru"/>
    <x v="1"/>
    <x v="0"/>
    <x v="0"/>
    <x v="1"/>
    <x v="53"/>
    <x v="1"/>
    <x v="1"/>
    <x v="0"/>
    <s v="No"/>
    <s v="No"/>
    <s v="No"/>
    <s v="No"/>
    <x v="0"/>
    <x v="0"/>
    <x v="0"/>
    <x v="0"/>
    <x v="2"/>
    <x v="220"/>
    <x v="0"/>
    <n v="260.8"/>
    <x v="1"/>
  </r>
  <r>
    <s v="4588-Ybnib"/>
    <x v="0"/>
    <x v="0"/>
    <x v="1"/>
    <x v="0"/>
    <x v="0"/>
    <x v="1"/>
    <x v="1"/>
    <x v="2"/>
    <s v="No Internet Service"/>
    <s v="No Internet Service"/>
    <s v="No Internet Service"/>
    <s v="No Internet Service"/>
    <x v="2"/>
    <x v="2"/>
    <x v="0"/>
    <x v="0"/>
    <x v="1"/>
    <x v="127"/>
    <x v="0"/>
    <n v="19.600000000000001"/>
    <x v="1"/>
  </r>
  <r>
    <s v="1069-Qjoee"/>
    <x v="1"/>
    <x v="0"/>
    <x v="0"/>
    <x v="1"/>
    <x v="13"/>
    <x v="1"/>
    <x v="1"/>
    <x v="2"/>
    <s v="No Internet Service"/>
    <s v="No Internet Service"/>
    <s v="No Internet Service"/>
    <s v="No Internet Service"/>
    <x v="2"/>
    <x v="2"/>
    <x v="1"/>
    <x v="1"/>
    <x v="0"/>
    <x v="147"/>
    <x v="0"/>
    <n v="505.45"/>
    <x v="0"/>
  </r>
  <r>
    <s v="3336-Jorso"/>
    <x v="0"/>
    <x v="1"/>
    <x v="1"/>
    <x v="0"/>
    <x v="55"/>
    <x v="1"/>
    <x v="2"/>
    <x v="1"/>
    <s v="No"/>
    <s v="Yes"/>
    <s v="Yes"/>
    <s v="Yes"/>
    <x v="1"/>
    <x v="1"/>
    <x v="0"/>
    <x v="0"/>
    <x v="0"/>
    <x v="531"/>
    <x v="2"/>
    <n v="3655.45"/>
    <x v="1"/>
  </r>
  <r>
    <s v="7799-Dsews"/>
    <x v="1"/>
    <x v="0"/>
    <x v="1"/>
    <x v="0"/>
    <x v="32"/>
    <x v="1"/>
    <x v="1"/>
    <x v="0"/>
    <s v="Yes"/>
    <s v="No"/>
    <s v="Yes"/>
    <s v="Yes"/>
    <x v="1"/>
    <x v="0"/>
    <x v="0"/>
    <x v="0"/>
    <x v="0"/>
    <x v="1124"/>
    <x v="1"/>
    <n v="1299.8"/>
    <x v="0"/>
  </r>
  <r>
    <s v="8766-Pafne"/>
    <x v="1"/>
    <x v="0"/>
    <x v="0"/>
    <x v="0"/>
    <x v="16"/>
    <x v="1"/>
    <x v="1"/>
    <x v="0"/>
    <s v="No"/>
    <s v="Yes"/>
    <s v="Yes"/>
    <s v="Yes"/>
    <x v="1"/>
    <x v="1"/>
    <x v="2"/>
    <x v="0"/>
    <x v="3"/>
    <x v="899"/>
    <x v="1"/>
    <n v="5564.85"/>
    <x v="0"/>
  </r>
  <r>
    <s v="5315-Ckeqk"/>
    <x v="1"/>
    <x v="1"/>
    <x v="0"/>
    <x v="1"/>
    <x v="7"/>
    <x v="1"/>
    <x v="2"/>
    <x v="0"/>
    <s v="No"/>
    <s v="No"/>
    <s v="No"/>
    <s v="No"/>
    <x v="0"/>
    <x v="0"/>
    <x v="1"/>
    <x v="0"/>
    <x v="0"/>
    <x v="1125"/>
    <x v="0"/>
    <n v="1381.8"/>
    <x v="0"/>
  </r>
  <r>
    <s v="3130-Icdup"/>
    <x v="0"/>
    <x v="0"/>
    <x v="1"/>
    <x v="1"/>
    <x v="2"/>
    <x v="1"/>
    <x v="2"/>
    <x v="1"/>
    <s v="Yes"/>
    <s v="No"/>
    <s v="No"/>
    <s v="No"/>
    <x v="0"/>
    <x v="0"/>
    <x v="0"/>
    <x v="1"/>
    <x v="3"/>
    <x v="702"/>
    <x v="1"/>
    <n v="188.1"/>
    <x v="0"/>
  </r>
  <r>
    <s v="0820-Fnrnx"/>
    <x v="1"/>
    <x v="0"/>
    <x v="0"/>
    <x v="1"/>
    <x v="22"/>
    <x v="1"/>
    <x v="2"/>
    <x v="0"/>
    <s v="No"/>
    <s v="Yes"/>
    <s v="Yes"/>
    <s v="Yes"/>
    <x v="0"/>
    <x v="0"/>
    <x v="0"/>
    <x v="0"/>
    <x v="1"/>
    <x v="787"/>
    <x v="1"/>
    <n v="1077.05"/>
    <x v="0"/>
  </r>
  <r>
    <s v="0880-Fvfwf"/>
    <x v="1"/>
    <x v="0"/>
    <x v="1"/>
    <x v="0"/>
    <x v="39"/>
    <x v="1"/>
    <x v="2"/>
    <x v="1"/>
    <s v="Yes"/>
    <s v="Yes"/>
    <s v="No"/>
    <s v="No"/>
    <x v="0"/>
    <x v="0"/>
    <x v="0"/>
    <x v="0"/>
    <x v="0"/>
    <x v="1126"/>
    <x v="2"/>
    <n v="4922.3999999999996"/>
    <x v="0"/>
  </r>
  <r>
    <s v="4611-Anlqc"/>
    <x v="0"/>
    <x v="0"/>
    <x v="0"/>
    <x v="0"/>
    <x v="31"/>
    <x v="0"/>
    <x v="0"/>
    <x v="0"/>
    <s v="Yes"/>
    <s v="Yes"/>
    <s v="Yes"/>
    <s v="No"/>
    <x v="0"/>
    <x v="1"/>
    <x v="1"/>
    <x v="1"/>
    <x v="0"/>
    <x v="194"/>
    <x v="0"/>
    <n v="2911.5"/>
    <x v="0"/>
  </r>
  <r>
    <s v="4213-Hkbjo"/>
    <x v="0"/>
    <x v="0"/>
    <x v="1"/>
    <x v="0"/>
    <x v="55"/>
    <x v="1"/>
    <x v="2"/>
    <x v="2"/>
    <s v="No Internet Service"/>
    <s v="No Internet Service"/>
    <s v="No Internet Service"/>
    <s v="No Internet Service"/>
    <x v="2"/>
    <x v="2"/>
    <x v="2"/>
    <x v="1"/>
    <x v="3"/>
    <x v="125"/>
    <x v="0"/>
    <n v="826.1"/>
    <x v="0"/>
  </r>
  <r>
    <s v="2792-Lshwx"/>
    <x v="0"/>
    <x v="0"/>
    <x v="1"/>
    <x v="0"/>
    <x v="0"/>
    <x v="1"/>
    <x v="1"/>
    <x v="1"/>
    <s v="Yes"/>
    <s v="Yes"/>
    <s v="No"/>
    <s v="Yes"/>
    <x v="0"/>
    <x v="0"/>
    <x v="0"/>
    <x v="0"/>
    <x v="1"/>
    <x v="506"/>
    <x v="1"/>
    <n v="83.4"/>
    <x v="0"/>
  </r>
  <r>
    <s v="5028-Gzldo"/>
    <x v="1"/>
    <x v="0"/>
    <x v="1"/>
    <x v="0"/>
    <x v="2"/>
    <x v="1"/>
    <x v="1"/>
    <x v="1"/>
    <s v="No"/>
    <s v="No"/>
    <s v="No"/>
    <s v="No"/>
    <x v="0"/>
    <x v="0"/>
    <x v="0"/>
    <x v="1"/>
    <x v="3"/>
    <x v="4"/>
    <x v="1"/>
    <n v="140.69999999999999"/>
    <x v="1"/>
  </r>
  <r>
    <s v="0014-Bmaqu"/>
    <x v="1"/>
    <x v="0"/>
    <x v="0"/>
    <x v="0"/>
    <x v="28"/>
    <x v="1"/>
    <x v="2"/>
    <x v="1"/>
    <s v="Yes"/>
    <s v="No"/>
    <s v="No"/>
    <s v="Yes"/>
    <x v="0"/>
    <x v="0"/>
    <x v="2"/>
    <x v="0"/>
    <x v="3"/>
    <x v="898"/>
    <x v="2"/>
    <n v="5377.8"/>
    <x v="0"/>
  </r>
  <r>
    <s v="6861-Xwtwq"/>
    <x v="1"/>
    <x v="1"/>
    <x v="0"/>
    <x v="0"/>
    <x v="40"/>
    <x v="1"/>
    <x v="2"/>
    <x v="1"/>
    <s v="No"/>
    <s v="No"/>
    <s v="Yes"/>
    <s v="No"/>
    <x v="1"/>
    <x v="1"/>
    <x v="0"/>
    <x v="0"/>
    <x v="0"/>
    <x v="739"/>
    <x v="2"/>
    <n v="665.45"/>
    <x v="1"/>
  </r>
  <r>
    <s v="9018-Pciok"/>
    <x v="0"/>
    <x v="0"/>
    <x v="1"/>
    <x v="0"/>
    <x v="49"/>
    <x v="1"/>
    <x v="1"/>
    <x v="0"/>
    <s v="No"/>
    <s v="Yes"/>
    <s v="Yes"/>
    <s v="No"/>
    <x v="0"/>
    <x v="1"/>
    <x v="2"/>
    <x v="0"/>
    <x v="1"/>
    <x v="605"/>
    <x v="1"/>
    <n v="3617.1"/>
    <x v="0"/>
  </r>
  <r>
    <s v="4837-Qusft"/>
    <x v="0"/>
    <x v="0"/>
    <x v="0"/>
    <x v="0"/>
    <x v="45"/>
    <x v="1"/>
    <x v="2"/>
    <x v="1"/>
    <s v="Yes"/>
    <s v="Yes"/>
    <s v="No"/>
    <s v="Yes"/>
    <x v="1"/>
    <x v="0"/>
    <x v="1"/>
    <x v="0"/>
    <x v="2"/>
    <x v="386"/>
    <x v="2"/>
    <n v="6643.5"/>
    <x v="0"/>
  </r>
  <r>
    <s v="6877-Tjmbr"/>
    <x v="1"/>
    <x v="0"/>
    <x v="0"/>
    <x v="0"/>
    <x v="0"/>
    <x v="1"/>
    <x v="1"/>
    <x v="1"/>
    <s v="No"/>
    <s v="No"/>
    <s v="No"/>
    <s v="Yes"/>
    <x v="1"/>
    <x v="0"/>
    <x v="0"/>
    <x v="0"/>
    <x v="0"/>
    <x v="295"/>
    <x v="2"/>
    <n v="84.8"/>
    <x v="1"/>
  </r>
  <r>
    <s v="9953-Zmksm"/>
    <x v="1"/>
    <x v="0"/>
    <x v="1"/>
    <x v="0"/>
    <x v="28"/>
    <x v="1"/>
    <x v="2"/>
    <x v="2"/>
    <s v="No Internet Service"/>
    <s v="No Internet Service"/>
    <s v="No Internet Service"/>
    <s v="No Internet Service"/>
    <x v="2"/>
    <x v="2"/>
    <x v="2"/>
    <x v="1"/>
    <x v="1"/>
    <x v="186"/>
    <x v="0"/>
    <n v="1559.3"/>
    <x v="0"/>
  </r>
  <r>
    <s v="0907-Hqnts"/>
    <x v="0"/>
    <x v="1"/>
    <x v="0"/>
    <x v="0"/>
    <x v="27"/>
    <x v="1"/>
    <x v="2"/>
    <x v="1"/>
    <s v="Yes"/>
    <s v="Yes"/>
    <s v="Yes"/>
    <s v="Yes"/>
    <x v="1"/>
    <x v="1"/>
    <x v="2"/>
    <x v="0"/>
    <x v="3"/>
    <x v="1127"/>
    <x v="2"/>
    <n v="7987.6"/>
    <x v="0"/>
  </r>
  <r>
    <s v="7665-Nklav"/>
    <x v="0"/>
    <x v="0"/>
    <x v="0"/>
    <x v="1"/>
    <x v="51"/>
    <x v="0"/>
    <x v="0"/>
    <x v="0"/>
    <s v="Yes"/>
    <s v="No"/>
    <s v="Yes"/>
    <s v="Yes"/>
    <x v="0"/>
    <x v="0"/>
    <x v="2"/>
    <x v="1"/>
    <x v="3"/>
    <x v="1128"/>
    <x v="0"/>
    <n v="1547.35"/>
    <x v="0"/>
  </r>
  <r>
    <s v="6769-Dcqli"/>
    <x v="1"/>
    <x v="0"/>
    <x v="1"/>
    <x v="0"/>
    <x v="15"/>
    <x v="1"/>
    <x v="1"/>
    <x v="1"/>
    <s v="No"/>
    <s v="Yes"/>
    <s v="Yes"/>
    <s v="Yes"/>
    <x v="1"/>
    <x v="1"/>
    <x v="1"/>
    <x v="0"/>
    <x v="2"/>
    <x v="228"/>
    <x v="2"/>
    <n v="5426.85"/>
    <x v="1"/>
  </r>
  <r>
    <s v="2433-Kmeas"/>
    <x v="1"/>
    <x v="0"/>
    <x v="1"/>
    <x v="0"/>
    <x v="5"/>
    <x v="1"/>
    <x v="2"/>
    <x v="0"/>
    <s v="Yes"/>
    <s v="No"/>
    <s v="No"/>
    <s v="No"/>
    <x v="0"/>
    <x v="0"/>
    <x v="0"/>
    <x v="0"/>
    <x v="0"/>
    <x v="240"/>
    <x v="1"/>
    <n v="1127.3499999999999"/>
    <x v="1"/>
  </r>
  <r>
    <s v="4391-Lnrxk"/>
    <x v="1"/>
    <x v="0"/>
    <x v="1"/>
    <x v="0"/>
    <x v="5"/>
    <x v="1"/>
    <x v="1"/>
    <x v="1"/>
    <s v="No"/>
    <s v="Yes"/>
    <s v="Yes"/>
    <s v="Yes"/>
    <x v="0"/>
    <x v="1"/>
    <x v="0"/>
    <x v="0"/>
    <x v="2"/>
    <x v="1129"/>
    <x v="2"/>
    <n v="2142.8000000000002"/>
    <x v="0"/>
  </r>
  <r>
    <s v="8250-Znggw"/>
    <x v="0"/>
    <x v="1"/>
    <x v="1"/>
    <x v="0"/>
    <x v="24"/>
    <x v="1"/>
    <x v="1"/>
    <x v="0"/>
    <s v="Yes"/>
    <s v="Yes"/>
    <s v="No"/>
    <s v="Yes"/>
    <x v="0"/>
    <x v="0"/>
    <x v="0"/>
    <x v="1"/>
    <x v="3"/>
    <x v="23"/>
    <x v="1"/>
    <n v="287.85000000000002"/>
    <x v="0"/>
  </r>
  <r>
    <s v="2195-Zrvax"/>
    <x v="0"/>
    <x v="0"/>
    <x v="0"/>
    <x v="0"/>
    <x v="20"/>
    <x v="1"/>
    <x v="1"/>
    <x v="1"/>
    <s v="No"/>
    <s v="No"/>
    <s v="Yes"/>
    <s v="No"/>
    <x v="0"/>
    <x v="1"/>
    <x v="0"/>
    <x v="0"/>
    <x v="0"/>
    <x v="198"/>
    <x v="2"/>
    <n v="4045.65"/>
    <x v="1"/>
  </r>
  <r>
    <s v="3550-Sahfp"/>
    <x v="0"/>
    <x v="0"/>
    <x v="1"/>
    <x v="0"/>
    <x v="55"/>
    <x v="1"/>
    <x v="2"/>
    <x v="1"/>
    <s v="No"/>
    <s v="No"/>
    <s v="No"/>
    <s v="No"/>
    <x v="0"/>
    <x v="1"/>
    <x v="0"/>
    <x v="0"/>
    <x v="0"/>
    <x v="1014"/>
    <x v="1"/>
    <n v="2757.85"/>
    <x v="1"/>
  </r>
  <r>
    <s v="2011-Trqye"/>
    <x v="1"/>
    <x v="0"/>
    <x v="1"/>
    <x v="0"/>
    <x v="32"/>
    <x v="0"/>
    <x v="0"/>
    <x v="0"/>
    <s v="No"/>
    <s v="Yes"/>
    <s v="Yes"/>
    <s v="No"/>
    <x v="0"/>
    <x v="0"/>
    <x v="0"/>
    <x v="0"/>
    <x v="3"/>
    <x v="1130"/>
    <x v="0"/>
    <n v="600"/>
    <x v="1"/>
  </r>
  <r>
    <s v="8562-Ghppi"/>
    <x v="0"/>
    <x v="0"/>
    <x v="1"/>
    <x v="0"/>
    <x v="0"/>
    <x v="1"/>
    <x v="1"/>
    <x v="2"/>
    <s v="No Internet Service"/>
    <s v="No Internet Service"/>
    <s v="No Internet Service"/>
    <s v="No Internet Service"/>
    <x v="2"/>
    <x v="2"/>
    <x v="0"/>
    <x v="1"/>
    <x v="3"/>
    <x v="21"/>
    <x v="0"/>
    <n v="19.8"/>
    <x v="0"/>
  </r>
  <r>
    <s v="5893-Pyolz"/>
    <x v="1"/>
    <x v="0"/>
    <x v="1"/>
    <x v="0"/>
    <x v="39"/>
    <x v="1"/>
    <x v="1"/>
    <x v="0"/>
    <s v="No"/>
    <s v="Yes"/>
    <s v="Yes"/>
    <s v="Yes"/>
    <x v="1"/>
    <x v="1"/>
    <x v="2"/>
    <x v="0"/>
    <x v="3"/>
    <x v="1131"/>
    <x v="1"/>
    <n v="4534.45"/>
    <x v="0"/>
  </r>
  <r>
    <s v="4986-Mxsfp"/>
    <x v="0"/>
    <x v="0"/>
    <x v="1"/>
    <x v="0"/>
    <x v="2"/>
    <x v="1"/>
    <x v="1"/>
    <x v="2"/>
    <s v="No Internet Service"/>
    <s v="No Internet Service"/>
    <s v="No Internet Service"/>
    <s v="No Internet Service"/>
    <x v="2"/>
    <x v="2"/>
    <x v="0"/>
    <x v="0"/>
    <x v="1"/>
    <x v="187"/>
    <x v="0"/>
    <n v="40.9"/>
    <x v="0"/>
  </r>
  <r>
    <s v="6131-Foyas"/>
    <x v="1"/>
    <x v="0"/>
    <x v="1"/>
    <x v="0"/>
    <x v="42"/>
    <x v="1"/>
    <x v="2"/>
    <x v="0"/>
    <s v="Yes"/>
    <s v="No"/>
    <s v="Yes"/>
    <s v="No"/>
    <x v="0"/>
    <x v="0"/>
    <x v="0"/>
    <x v="0"/>
    <x v="0"/>
    <x v="24"/>
    <x v="1"/>
    <n v="2094.9"/>
    <x v="0"/>
  </r>
  <r>
    <s v="3027-Ynwzu"/>
    <x v="0"/>
    <x v="0"/>
    <x v="0"/>
    <x v="0"/>
    <x v="38"/>
    <x v="1"/>
    <x v="2"/>
    <x v="2"/>
    <s v="No Internet Service"/>
    <s v="No Internet Service"/>
    <s v="No Internet Service"/>
    <s v="No Internet Service"/>
    <x v="2"/>
    <x v="2"/>
    <x v="2"/>
    <x v="1"/>
    <x v="3"/>
    <x v="746"/>
    <x v="0"/>
    <n v="1584.8"/>
    <x v="0"/>
  </r>
  <r>
    <s v="5609-Imcgg"/>
    <x v="0"/>
    <x v="0"/>
    <x v="1"/>
    <x v="0"/>
    <x v="30"/>
    <x v="1"/>
    <x v="2"/>
    <x v="1"/>
    <s v="Yes"/>
    <s v="No"/>
    <s v="Yes"/>
    <s v="No"/>
    <x v="0"/>
    <x v="0"/>
    <x v="0"/>
    <x v="0"/>
    <x v="3"/>
    <x v="609"/>
    <x v="2"/>
    <n v="1302.6500000000001"/>
    <x v="0"/>
  </r>
  <r>
    <s v="4873-Ilolj"/>
    <x v="1"/>
    <x v="0"/>
    <x v="1"/>
    <x v="0"/>
    <x v="65"/>
    <x v="1"/>
    <x v="1"/>
    <x v="1"/>
    <s v="No"/>
    <s v="No"/>
    <s v="No"/>
    <s v="No"/>
    <x v="1"/>
    <x v="1"/>
    <x v="0"/>
    <x v="0"/>
    <x v="0"/>
    <x v="459"/>
    <x v="2"/>
    <n v="2238.5"/>
    <x v="1"/>
  </r>
  <r>
    <s v="4727-Mcyzg"/>
    <x v="1"/>
    <x v="0"/>
    <x v="1"/>
    <x v="0"/>
    <x v="0"/>
    <x v="1"/>
    <x v="1"/>
    <x v="0"/>
    <s v="No"/>
    <s v="No"/>
    <s v="No"/>
    <s v="No"/>
    <x v="0"/>
    <x v="1"/>
    <x v="0"/>
    <x v="1"/>
    <x v="1"/>
    <x v="1132"/>
    <x v="1"/>
    <n v="55.55"/>
    <x v="0"/>
  </r>
  <r>
    <s v="9481-Whgwy"/>
    <x v="0"/>
    <x v="0"/>
    <x v="0"/>
    <x v="1"/>
    <x v="27"/>
    <x v="1"/>
    <x v="1"/>
    <x v="0"/>
    <s v="Yes"/>
    <s v="No"/>
    <s v="No"/>
    <s v="Yes"/>
    <x v="1"/>
    <x v="1"/>
    <x v="2"/>
    <x v="1"/>
    <x v="3"/>
    <x v="209"/>
    <x v="1"/>
    <n v="5437.75"/>
    <x v="0"/>
  </r>
  <r>
    <s v="2725-Kxxwt"/>
    <x v="1"/>
    <x v="0"/>
    <x v="0"/>
    <x v="0"/>
    <x v="0"/>
    <x v="1"/>
    <x v="1"/>
    <x v="1"/>
    <s v="No"/>
    <s v="No"/>
    <s v="No"/>
    <s v="No"/>
    <x v="1"/>
    <x v="1"/>
    <x v="0"/>
    <x v="0"/>
    <x v="0"/>
    <x v="1026"/>
    <x v="2"/>
    <n v="90.75"/>
    <x v="1"/>
  </r>
  <r>
    <s v="9565-Djpib"/>
    <x v="0"/>
    <x v="0"/>
    <x v="1"/>
    <x v="1"/>
    <x v="54"/>
    <x v="1"/>
    <x v="2"/>
    <x v="1"/>
    <s v="No"/>
    <s v="Yes"/>
    <s v="No"/>
    <s v="No"/>
    <x v="1"/>
    <x v="0"/>
    <x v="0"/>
    <x v="1"/>
    <x v="1"/>
    <x v="767"/>
    <x v="2"/>
    <n v="365.65"/>
    <x v="1"/>
  </r>
  <r>
    <s v="4328-Vufwd"/>
    <x v="0"/>
    <x v="0"/>
    <x v="1"/>
    <x v="0"/>
    <x v="72"/>
    <x v="1"/>
    <x v="1"/>
    <x v="0"/>
    <s v="No"/>
    <s v="No"/>
    <s v="No"/>
    <s v="Yes"/>
    <x v="0"/>
    <x v="1"/>
    <x v="1"/>
    <x v="1"/>
    <x v="0"/>
    <x v="1133"/>
    <x v="1"/>
    <n v="2209.15"/>
    <x v="0"/>
  </r>
  <r>
    <s v="3301-Lslwq"/>
    <x v="0"/>
    <x v="0"/>
    <x v="1"/>
    <x v="0"/>
    <x v="44"/>
    <x v="1"/>
    <x v="2"/>
    <x v="0"/>
    <s v="Yes"/>
    <s v="No"/>
    <s v="No"/>
    <s v="No"/>
    <x v="0"/>
    <x v="1"/>
    <x v="0"/>
    <x v="0"/>
    <x v="0"/>
    <x v="1134"/>
    <x v="1"/>
    <n v="1912.15"/>
    <x v="0"/>
  </r>
  <r>
    <s v="7473-Zbdsn"/>
    <x v="0"/>
    <x v="0"/>
    <x v="0"/>
    <x v="1"/>
    <x v="60"/>
    <x v="1"/>
    <x v="1"/>
    <x v="2"/>
    <s v="No Internet Service"/>
    <s v="No Internet Service"/>
    <s v="No Internet Service"/>
    <s v="No Internet Service"/>
    <x v="2"/>
    <x v="2"/>
    <x v="2"/>
    <x v="1"/>
    <x v="1"/>
    <x v="901"/>
    <x v="0"/>
    <n v="255.55"/>
    <x v="0"/>
  </r>
  <r>
    <s v="3166-Pneof"/>
    <x v="0"/>
    <x v="0"/>
    <x v="1"/>
    <x v="0"/>
    <x v="59"/>
    <x v="1"/>
    <x v="2"/>
    <x v="0"/>
    <s v="Yes"/>
    <s v="No"/>
    <s v="Yes"/>
    <s v="Yes"/>
    <x v="1"/>
    <x v="1"/>
    <x v="2"/>
    <x v="1"/>
    <x v="3"/>
    <x v="631"/>
    <x v="2"/>
    <n v="5175.3"/>
    <x v="0"/>
  </r>
  <r>
    <s v="5639-Ntupk"/>
    <x v="1"/>
    <x v="0"/>
    <x v="1"/>
    <x v="1"/>
    <x v="9"/>
    <x v="1"/>
    <x v="1"/>
    <x v="0"/>
    <s v="Yes"/>
    <s v="No"/>
    <s v="No"/>
    <s v="No"/>
    <x v="0"/>
    <x v="0"/>
    <x v="0"/>
    <x v="0"/>
    <x v="3"/>
    <x v="1135"/>
    <x v="1"/>
    <n v="670.65"/>
    <x v="0"/>
  </r>
  <r>
    <s v="8780-Yrmtt"/>
    <x v="0"/>
    <x v="0"/>
    <x v="1"/>
    <x v="0"/>
    <x v="33"/>
    <x v="0"/>
    <x v="0"/>
    <x v="0"/>
    <s v="Yes"/>
    <s v="Yes"/>
    <s v="Yes"/>
    <s v="Yes"/>
    <x v="0"/>
    <x v="0"/>
    <x v="2"/>
    <x v="0"/>
    <x v="1"/>
    <x v="1136"/>
    <x v="0"/>
    <n v="3177.25"/>
    <x v="0"/>
  </r>
  <r>
    <s v="8348-Hfyiv"/>
    <x v="1"/>
    <x v="0"/>
    <x v="1"/>
    <x v="0"/>
    <x v="2"/>
    <x v="0"/>
    <x v="0"/>
    <x v="0"/>
    <s v="No"/>
    <s v="No"/>
    <s v="Yes"/>
    <s v="No"/>
    <x v="1"/>
    <x v="1"/>
    <x v="0"/>
    <x v="0"/>
    <x v="0"/>
    <x v="46"/>
    <x v="0"/>
    <n v="90.35"/>
    <x v="1"/>
  </r>
  <r>
    <s v="5140-Fomcq"/>
    <x v="0"/>
    <x v="0"/>
    <x v="0"/>
    <x v="0"/>
    <x v="64"/>
    <x v="1"/>
    <x v="2"/>
    <x v="1"/>
    <s v="Yes"/>
    <s v="Yes"/>
    <s v="Yes"/>
    <s v="No"/>
    <x v="1"/>
    <x v="1"/>
    <x v="1"/>
    <x v="0"/>
    <x v="3"/>
    <x v="1060"/>
    <x v="2"/>
    <n v="6557.75"/>
    <x v="0"/>
  </r>
  <r>
    <s v="6242-Sgyts"/>
    <x v="1"/>
    <x v="0"/>
    <x v="0"/>
    <x v="1"/>
    <x v="8"/>
    <x v="1"/>
    <x v="2"/>
    <x v="1"/>
    <s v="Yes"/>
    <s v="Yes"/>
    <s v="No"/>
    <s v="No"/>
    <x v="1"/>
    <x v="0"/>
    <x v="1"/>
    <x v="0"/>
    <x v="3"/>
    <x v="1129"/>
    <x v="2"/>
    <n v="5791.85"/>
    <x v="0"/>
  </r>
  <r>
    <s v="8166-Orchu"/>
    <x v="1"/>
    <x v="1"/>
    <x v="0"/>
    <x v="0"/>
    <x v="55"/>
    <x v="1"/>
    <x v="1"/>
    <x v="1"/>
    <s v="Yes"/>
    <s v="Yes"/>
    <s v="No"/>
    <s v="Yes"/>
    <x v="0"/>
    <x v="1"/>
    <x v="1"/>
    <x v="0"/>
    <x v="0"/>
    <x v="995"/>
    <x v="2"/>
    <n v="3055.5"/>
    <x v="0"/>
  </r>
  <r>
    <s v="8414-Ooeel"/>
    <x v="1"/>
    <x v="0"/>
    <x v="1"/>
    <x v="1"/>
    <x v="33"/>
    <x v="1"/>
    <x v="1"/>
    <x v="0"/>
    <s v="No"/>
    <s v="Yes"/>
    <s v="Yes"/>
    <s v="Yes"/>
    <x v="1"/>
    <x v="1"/>
    <x v="2"/>
    <x v="0"/>
    <x v="3"/>
    <x v="849"/>
    <x v="1"/>
    <n v="5196.1000000000004"/>
    <x v="0"/>
  </r>
  <r>
    <s v="8454-Aatjp"/>
    <x v="0"/>
    <x v="0"/>
    <x v="1"/>
    <x v="0"/>
    <x v="21"/>
    <x v="1"/>
    <x v="2"/>
    <x v="1"/>
    <s v="Yes"/>
    <s v="Yes"/>
    <s v="Yes"/>
    <s v="Yes"/>
    <x v="1"/>
    <x v="1"/>
    <x v="2"/>
    <x v="1"/>
    <x v="3"/>
    <x v="262"/>
    <x v="2"/>
    <n v="8405"/>
    <x v="0"/>
  </r>
  <r>
    <s v="6849-Wleyg"/>
    <x v="1"/>
    <x v="0"/>
    <x v="1"/>
    <x v="1"/>
    <x v="0"/>
    <x v="1"/>
    <x v="1"/>
    <x v="2"/>
    <s v="No Internet Service"/>
    <s v="No Internet Service"/>
    <s v="No Internet Service"/>
    <s v="No Internet Service"/>
    <x v="2"/>
    <x v="2"/>
    <x v="0"/>
    <x v="1"/>
    <x v="1"/>
    <x v="119"/>
    <x v="0"/>
    <n v="19.75"/>
    <x v="1"/>
  </r>
  <r>
    <s v="4659-Nzruf"/>
    <x v="0"/>
    <x v="0"/>
    <x v="1"/>
    <x v="0"/>
    <x v="67"/>
    <x v="1"/>
    <x v="2"/>
    <x v="1"/>
    <s v="Yes"/>
    <s v="Yes"/>
    <s v="No"/>
    <s v="No"/>
    <x v="0"/>
    <x v="1"/>
    <x v="0"/>
    <x v="0"/>
    <x v="0"/>
    <x v="241"/>
    <x v="2"/>
    <n v="1789.25"/>
    <x v="1"/>
  </r>
  <r>
    <s v="4531-Auznk"/>
    <x v="0"/>
    <x v="0"/>
    <x v="0"/>
    <x v="1"/>
    <x v="69"/>
    <x v="1"/>
    <x v="2"/>
    <x v="1"/>
    <s v="Yes"/>
    <s v="No"/>
    <s v="No"/>
    <s v="Yes"/>
    <x v="1"/>
    <x v="0"/>
    <x v="1"/>
    <x v="0"/>
    <x v="1"/>
    <x v="241"/>
    <x v="2"/>
    <n v="5000.05"/>
    <x v="0"/>
  </r>
  <r>
    <s v="4191-Xovom"/>
    <x v="1"/>
    <x v="0"/>
    <x v="1"/>
    <x v="0"/>
    <x v="28"/>
    <x v="1"/>
    <x v="2"/>
    <x v="1"/>
    <s v="No"/>
    <s v="Yes"/>
    <s v="No"/>
    <s v="Yes"/>
    <x v="1"/>
    <x v="1"/>
    <x v="0"/>
    <x v="1"/>
    <x v="0"/>
    <x v="409"/>
    <x v="2"/>
    <n v="6713.2"/>
    <x v="0"/>
  </r>
  <r>
    <s v="2150-Oegbv"/>
    <x v="1"/>
    <x v="0"/>
    <x v="1"/>
    <x v="0"/>
    <x v="23"/>
    <x v="1"/>
    <x v="1"/>
    <x v="2"/>
    <s v="No Internet Service"/>
    <s v="No Internet Service"/>
    <s v="No Internet Service"/>
    <s v="No Internet Service"/>
    <x v="2"/>
    <x v="2"/>
    <x v="1"/>
    <x v="1"/>
    <x v="2"/>
    <x v="451"/>
    <x v="0"/>
    <n v="562.6"/>
    <x v="0"/>
  </r>
  <r>
    <s v="8429-Xibum"/>
    <x v="1"/>
    <x v="0"/>
    <x v="1"/>
    <x v="0"/>
    <x v="5"/>
    <x v="1"/>
    <x v="2"/>
    <x v="1"/>
    <s v="Yes"/>
    <s v="No"/>
    <s v="No"/>
    <s v="No"/>
    <x v="1"/>
    <x v="1"/>
    <x v="0"/>
    <x v="0"/>
    <x v="2"/>
    <x v="733"/>
    <x v="2"/>
    <n v="2317.1"/>
    <x v="1"/>
  </r>
  <r>
    <s v="1855-Cfulu"/>
    <x v="0"/>
    <x v="1"/>
    <x v="1"/>
    <x v="0"/>
    <x v="54"/>
    <x v="1"/>
    <x v="1"/>
    <x v="2"/>
    <s v="No Internet Service"/>
    <s v="No Internet Service"/>
    <s v="No Internet Service"/>
    <s v="No Internet Service"/>
    <x v="2"/>
    <x v="2"/>
    <x v="0"/>
    <x v="1"/>
    <x v="1"/>
    <x v="332"/>
    <x v="0"/>
    <n v="91.45"/>
    <x v="0"/>
  </r>
  <r>
    <s v="4878-Bunfv"/>
    <x v="1"/>
    <x v="0"/>
    <x v="0"/>
    <x v="1"/>
    <x v="41"/>
    <x v="1"/>
    <x v="1"/>
    <x v="2"/>
    <s v="No Internet Service"/>
    <s v="No Internet Service"/>
    <s v="No Internet Service"/>
    <s v="No Internet Service"/>
    <x v="2"/>
    <x v="2"/>
    <x v="2"/>
    <x v="1"/>
    <x v="1"/>
    <x v="112"/>
    <x v="0"/>
    <n v="828.85"/>
    <x v="0"/>
  </r>
  <r>
    <s v="1872-Ebwsc"/>
    <x v="0"/>
    <x v="0"/>
    <x v="1"/>
    <x v="0"/>
    <x v="44"/>
    <x v="1"/>
    <x v="1"/>
    <x v="2"/>
    <s v="No Internet Service"/>
    <s v="No Internet Service"/>
    <s v="No Internet Service"/>
    <s v="No Internet Service"/>
    <x v="2"/>
    <x v="2"/>
    <x v="1"/>
    <x v="1"/>
    <x v="1"/>
    <x v="477"/>
    <x v="0"/>
    <n v="617.35"/>
    <x v="0"/>
  </r>
  <r>
    <s v="2608-Bhkfn"/>
    <x v="0"/>
    <x v="0"/>
    <x v="1"/>
    <x v="0"/>
    <x v="54"/>
    <x v="1"/>
    <x v="1"/>
    <x v="1"/>
    <s v="No"/>
    <s v="No"/>
    <s v="No"/>
    <s v="No"/>
    <x v="0"/>
    <x v="0"/>
    <x v="0"/>
    <x v="0"/>
    <x v="3"/>
    <x v="379"/>
    <x v="1"/>
    <n v="266.89999999999998"/>
    <x v="1"/>
  </r>
  <r>
    <s v="7026-Ymsbe"/>
    <x v="1"/>
    <x v="0"/>
    <x v="1"/>
    <x v="0"/>
    <x v="19"/>
    <x v="1"/>
    <x v="1"/>
    <x v="2"/>
    <s v="No Internet Service"/>
    <s v="No Internet Service"/>
    <s v="No Internet Service"/>
    <s v="No Internet Service"/>
    <x v="2"/>
    <x v="2"/>
    <x v="1"/>
    <x v="1"/>
    <x v="1"/>
    <x v="139"/>
    <x v="0"/>
    <n v="625.04999999999995"/>
    <x v="0"/>
  </r>
  <r>
    <s v="7341-Lxcaf"/>
    <x v="1"/>
    <x v="0"/>
    <x v="0"/>
    <x v="0"/>
    <x v="54"/>
    <x v="1"/>
    <x v="2"/>
    <x v="1"/>
    <s v="No"/>
    <s v="No"/>
    <s v="No"/>
    <s v="No"/>
    <x v="0"/>
    <x v="0"/>
    <x v="0"/>
    <x v="0"/>
    <x v="0"/>
    <x v="712"/>
    <x v="1"/>
    <n v="301.39999999999998"/>
    <x v="1"/>
  </r>
  <r>
    <s v="6997-Uvgox"/>
    <x v="1"/>
    <x v="0"/>
    <x v="0"/>
    <x v="1"/>
    <x v="16"/>
    <x v="1"/>
    <x v="1"/>
    <x v="0"/>
    <s v="Yes"/>
    <s v="Yes"/>
    <s v="Yes"/>
    <s v="Yes"/>
    <x v="1"/>
    <x v="1"/>
    <x v="2"/>
    <x v="1"/>
    <x v="2"/>
    <x v="324"/>
    <x v="2"/>
    <n v="6029.9"/>
    <x v="0"/>
  </r>
  <r>
    <s v="9674-Ehppg"/>
    <x v="1"/>
    <x v="0"/>
    <x v="0"/>
    <x v="0"/>
    <x v="25"/>
    <x v="0"/>
    <x v="0"/>
    <x v="0"/>
    <s v="Yes"/>
    <s v="No"/>
    <s v="Yes"/>
    <s v="Yes"/>
    <x v="0"/>
    <x v="0"/>
    <x v="2"/>
    <x v="1"/>
    <x v="3"/>
    <x v="441"/>
    <x v="0"/>
    <n v="1842.7"/>
    <x v="0"/>
  </r>
  <r>
    <s v="9462-Mjuaw"/>
    <x v="1"/>
    <x v="0"/>
    <x v="1"/>
    <x v="0"/>
    <x v="54"/>
    <x v="1"/>
    <x v="2"/>
    <x v="0"/>
    <s v="No"/>
    <s v="No"/>
    <s v="No"/>
    <s v="No"/>
    <x v="0"/>
    <x v="0"/>
    <x v="0"/>
    <x v="1"/>
    <x v="1"/>
    <x v="981"/>
    <x v="0"/>
    <n v="206.6"/>
    <x v="1"/>
  </r>
  <r>
    <s v="8128-Yvjrg"/>
    <x v="0"/>
    <x v="0"/>
    <x v="1"/>
    <x v="0"/>
    <x v="40"/>
    <x v="1"/>
    <x v="2"/>
    <x v="1"/>
    <s v="Yes"/>
    <s v="No"/>
    <s v="No"/>
    <s v="No"/>
    <x v="0"/>
    <x v="0"/>
    <x v="0"/>
    <x v="0"/>
    <x v="1"/>
    <x v="1137"/>
    <x v="1"/>
    <n v="604.70000000000005"/>
    <x v="1"/>
  </r>
  <r>
    <s v="5440-Vhlul"/>
    <x v="1"/>
    <x v="0"/>
    <x v="1"/>
    <x v="0"/>
    <x v="14"/>
    <x v="1"/>
    <x v="2"/>
    <x v="1"/>
    <s v="No"/>
    <s v="Yes"/>
    <s v="No"/>
    <s v="Yes"/>
    <x v="1"/>
    <x v="1"/>
    <x v="1"/>
    <x v="0"/>
    <x v="2"/>
    <x v="704"/>
    <x v="2"/>
    <n v="7386.05"/>
    <x v="0"/>
  </r>
  <r>
    <s v="5781-Bkhop"/>
    <x v="0"/>
    <x v="0"/>
    <x v="0"/>
    <x v="0"/>
    <x v="21"/>
    <x v="1"/>
    <x v="2"/>
    <x v="1"/>
    <s v="Yes"/>
    <s v="Yes"/>
    <s v="Yes"/>
    <s v="No"/>
    <x v="1"/>
    <x v="0"/>
    <x v="2"/>
    <x v="1"/>
    <x v="2"/>
    <x v="1138"/>
    <x v="2"/>
    <n v="7334.05"/>
    <x v="0"/>
  </r>
  <r>
    <s v="4283-Futgf"/>
    <x v="1"/>
    <x v="1"/>
    <x v="1"/>
    <x v="0"/>
    <x v="67"/>
    <x v="1"/>
    <x v="2"/>
    <x v="1"/>
    <s v="No"/>
    <s v="No"/>
    <s v="Yes"/>
    <s v="No"/>
    <x v="0"/>
    <x v="0"/>
    <x v="0"/>
    <x v="0"/>
    <x v="0"/>
    <x v="43"/>
    <x v="1"/>
    <n v="1471.75"/>
    <x v="1"/>
  </r>
  <r>
    <s v="5213-Twwju"/>
    <x v="1"/>
    <x v="0"/>
    <x v="1"/>
    <x v="0"/>
    <x v="7"/>
    <x v="1"/>
    <x v="1"/>
    <x v="1"/>
    <s v="No"/>
    <s v="No"/>
    <s v="Yes"/>
    <s v="Yes"/>
    <x v="0"/>
    <x v="1"/>
    <x v="0"/>
    <x v="1"/>
    <x v="0"/>
    <x v="168"/>
    <x v="2"/>
    <n v="2626.15"/>
    <x v="0"/>
  </r>
  <r>
    <s v="1569-Ttnyj"/>
    <x v="1"/>
    <x v="0"/>
    <x v="0"/>
    <x v="0"/>
    <x v="24"/>
    <x v="1"/>
    <x v="2"/>
    <x v="1"/>
    <s v="No"/>
    <s v="Yes"/>
    <s v="No"/>
    <s v="No"/>
    <x v="0"/>
    <x v="0"/>
    <x v="0"/>
    <x v="0"/>
    <x v="0"/>
    <x v="260"/>
    <x v="1"/>
    <n v="412.1"/>
    <x v="1"/>
  </r>
  <r>
    <s v="8628-Mfkax"/>
    <x v="0"/>
    <x v="1"/>
    <x v="0"/>
    <x v="0"/>
    <x v="21"/>
    <x v="1"/>
    <x v="2"/>
    <x v="1"/>
    <s v="Yes"/>
    <s v="Yes"/>
    <s v="Yes"/>
    <s v="Yes"/>
    <x v="1"/>
    <x v="1"/>
    <x v="2"/>
    <x v="0"/>
    <x v="3"/>
    <x v="1139"/>
    <x v="2"/>
    <n v="8277.0499999999993"/>
    <x v="0"/>
  </r>
  <r>
    <s v="2397-Brlom"/>
    <x v="1"/>
    <x v="1"/>
    <x v="0"/>
    <x v="1"/>
    <x v="4"/>
    <x v="1"/>
    <x v="1"/>
    <x v="1"/>
    <s v="No"/>
    <s v="No"/>
    <s v="No"/>
    <s v="No"/>
    <x v="1"/>
    <x v="0"/>
    <x v="0"/>
    <x v="0"/>
    <x v="3"/>
    <x v="533"/>
    <x v="1"/>
    <n v="583.45000000000005"/>
    <x v="1"/>
  </r>
  <r>
    <s v="7629-Wixzf"/>
    <x v="0"/>
    <x v="0"/>
    <x v="1"/>
    <x v="0"/>
    <x v="40"/>
    <x v="1"/>
    <x v="1"/>
    <x v="0"/>
    <s v="Yes"/>
    <s v="No"/>
    <s v="No"/>
    <s v="No"/>
    <x v="0"/>
    <x v="1"/>
    <x v="1"/>
    <x v="0"/>
    <x v="0"/>
    <x v="1017"/>
    <x v="1"/>
    <n v="369.25"/>
    <x v="0"/>
  </r>
  <r>
    <s v="5445-Glvot"/>
    <x v="0"/>
    <x v="0"/>
    <x v="1"/>
    <x v="0"/>
    <x v="5"/>
    <x v="1"/>
    <x v="1"/>
    <x v="0"/>
    <s v="Yes"/>
    <s v="No"/>
    <s v="No"/>
    <s v="No"/>
    <x v="0"/>
    <x v="0"/>
    <x v="0"/>
    <x v="0"/>
    <x v="0"/>
    <x v="734"/>
    <x v="0"/>
    <n v="1049.05"/>
    <x v="0"/>
  </r>
  <r>
    <s v="3976-Hxhce"/>
    <x v="1"/>
    <x v="0"/>
    <x v="1"/>
    <x v="0"/>
    <x v="21"/>
    <x v="1"/>
    <x v="1"/>
    <x v="2"/>
    <s v="No Internet Service"/>
    <s v="No Internet Service"/>
    <s v="No Internet Service"/>
    <s v="No Internet Service"/>
    <x v="2"/>
    <x v="2"/>
    <x v="2"/>
    <x v="1"/>
    <x v="2"/>
    <x v="170"/>
    <x v="0"/>
    <n v="1414.8"/>
    <x v="0"/>
  </r>
  <r>
    <s v="2466-Nejoj"/>
    <x v="1"/>
    <x v="0"/>
    <x v="0"/>
    <x v="1"/>
    <x v="4"/>
    <x v="1"/>
    <x v="1"/>
    <x v="2"/>
    <s v="No Internet Service"/>
    <s v="No Internet Service"/>
    <s v="No Internet Service"/>
    <s v="No Internet Service"/>
    <x v="2"/>
    <x v="2"/>
    <x v="0"/>
    <x v="1"/>
    <x v="3"/>
    <x v="165"/>
    <x v="0"/>
    <n v="169.75"/>
    <x v="0"/>
  </r>
  <r>
    <s v="0254-Kcjgt"/>
    <x v="1"/>
    <x v="0"/>
    <x v="0"/>
    <x v="0"/>
    <x v="15"/>
    <x v="1"/>
    <x v="2"/>
    <x v="0"/>
    <s v="Yes"/>
    <s v="Yes"/>
    <s v="Yes"/>
    <s v="Yes"/>
    <x v="0"/>
    <x v="1"/>
    <x v="1"/>
    <x v="0"/>
    <x v="3"/>
    <x v="498"/>
    <x v="1"/>
    <n v="4354.45"/>
    <x v="0"/>
  </r>
  <r>
    <s v="5472-Cvmdx"/>
    <x v="0"/>
    <x v="0"/>
    <x v="1"/>
    <x v="0"/>
    <x v="47"/>
    <x v="0"/>
    <x v="0"/>
    <x v="0"/>
    <s v="Yes"/>
    <s v="No"/>
    <s v="Yes"/>
    <s v="Yes"/>
    <x v="0"/>
    <x v="0"/>
    <x v="2"/>
    <x v="1"/>
    <x v="1"/>
    <x v="1140"/>
    <x v="0"/>
    <n v="2719.2"/>
    <x v="0"/>
  </r>
  <r>
    <s v="6461-Szmcv"/>
    <x v="0"/>
    <x v="0"/>
    <x v="0"/>
    <x v="0"/>
    <x v="16"/>
    <x v="1"/>
    <x v="2"/>
    <x v="0"/>
    <s v="Yes"/>
    <s v="Yes"/>
    <s v="Yes"/>
    <s v="Yes"/>
    <x v="1"/>
    <x v="1"/>
    <x v="2"/>
    <x v="1"/>
    <x v="2"/>
    <x v="1141"/>
    <x v="2"/>
    <n v="6365.35"/>
    <x v="0"/>
  </r>
  <r>
    <s v="8150-Qudfx"/>
    <x v="1"/>
    <x v="0"/>
    <x v="1"/>
    <x v="0"/>
    <x v="2"/>
    <x v="1"/>
    <x v="1"/>
    <x v="2"/>
    <s v="No Internet Service"/>
    <s v="No Internet Service"/>
    <s v="No Internet Service"/>
    <s v="No Internet Service"/>
    <x v="2"/>
    <x v="2"/>
    <x v="0"/>
    <x v="1"/>
    <x v="1"/>
    <x v="216"/>
    <x v="0"/>
    <n v="51.6"/>
    <x v="0"/>
  </r>
  <r>
    <s v="9508-Ilzdg"/>
    <x v="0"/>
    <x v="1"/>
    <x v="1"/>
    <x v="0"/>
    <x v="1"/>
    <x v="1"/>
    <x v="2"/>
    <x v="1"/>
    <s v="No"/>
    <s v="Yes"/>
    <s v="No"/>
    <s v="Yes"/>
    <x v="1"/>
    <x v="0"/>
    <x v="0"/>
    <x v="0"/>
    <x v="0"/>
    <x v="30"/>
    <x v="2"/>
    <n v="3190.25"/>
    <x v="0"/>
  </r>
  <r>
    <s v="2346-Djqtb"/>
    <x v="0"/>
    <x v="0"/>
    <x v="1"/>
    <x v="0"/>
    <x v="42"/>
    <x v="0"/>
    <x v="0"/>
    <x v="0"/>
    <s v="No"/>
    <s v="No"/>
    <s v="No"/>
    <s v="No"/>
    <x v="0"/>
    <x v="0"/>
    <x v="0"/>
    <x v="1"/>
    <x v="0"/>
    <x v="627"/>
    <x v="0"/>
    <n v="812.5"/>
    <x v="0"/>
  </r>
  <r>
    <s v="1697-Lyyyx"/>
    <x v="0"/>
    <x v="0"/>
    <x v="0"/>
    <x v="1"/>
    <x v="59"/>
    <x v="1"/>
    <x v="1"/>
    <x v="2"/>
    <s v="No Internet Service"/>
    <s v="No Internet Service"/>
    <s v="No Internet Service"/>
    <s v="No Internet Service"/>
    <x v="2"/>
    <x v="2"/>
    <x v="1"/>
    <x v="1"/>
    <x v="3"/>
    <x v="1142"/>
    <x v="0"/>
    <n v="1143.8"/>
    <x v="0"/>
  </r>
  <r>
    <s v="1942-Oqfrw"/>
    <x v="1"/>
    <x v="0"/>
    <x v="1"/>
    <x v="0"/>
    <x v="0"/>
    <x v="1"/>
    <x v="1"/>
    <x v="0"/>
    <s v="No"/>
    <s v="No"/>
    <s v="No"/>
    <s v="No"/>
    <x v="0"/>
    <x v="0"/>
    <x v="0"/>
    <x v="1"/>
    <x v="0"/>
    <x v="326"/>
    <x v="0"/>
    <n v="44"/>
    <x v="0"/>
  </r>
  <r>
    <s v="4749-Vfkvb"/>
    <x v="0"/>
    <x v="0"/>
    <x v="1"/>
    <x v="0"/>
    <x v="0"/>
    <x v="1"/>
    <x v="2"/>
    <x v="0"/>
    <s v="No"/>
    <s v="No"/>
    <s v="No"/>
    <s v="No"/>
    <x v="0"/>
    <x v="0"/>
    <x v="0"/>
    <x v="0"/>
    <x v="1"/>
    <x v="1035"/>
    <x v="0"/>
    <n v="50.1"/>
    <x v="1"/>
  </r>
  <r>
    <s v="9640-Zsldc"/>
    <x v="0"/>
    <x v="0"/>
    <x v="0"/>
    <x v="1"/>
    <x v="62"/>
    <x v="1"/>
    <x v="1"/>
    <x v="0"/>
    <s v="No"/>
    <s v="No"/>
    <s v="Yes"/>
    <s v="No"/>
    <x v="0"/>
    <x v="1"/>
    <x v="1"/>
    <x v="1"/>
    <x v="3"/>
    <x v="1143"/>
    <x v="1"/>
    <n v="3297"/>
    <x v="0"/>
  </r>
  <r>
    <s v="4231-Lzuym"/>
    <x v="0"/>
    <x v="0"/>
    <x v="0"/>
    <x v="0"/>
    <x v="21"/>
    <x v="1"/>
    <x v="2"/>
    <x v="2"/>
    <s v="No Internet Service"/>
    <s v="No Internet Service"/>
    <s v="No Internet Service"/>
    <s v="No Internet Service"/>
    <x v="2"/>
    <x v="2"/>
    <x v="2"/>
    <x v="1"/>
    <x v="2"/>
    <x v="1144"/>
    <x v="0"/>
    <n v="1887"/>
    <x v="0"/>
  </r>
  <r>
    <s v="7598-Uaasy"/>
    <x v="1"/>
    <x v="0"/>
    <x v="0"/>
    <x v="0"/>
    <x v="2"/>
    <x v="1"/>
    <x v="1"/>
    <x v="1"/>
    <s v="No"/>
    <s v="No"/>
    <s v="Yes"/>
    <s v="No"/>
    <x v="0"/>
    <x v="0"/>
    <x v="0"/>
    <x v="1"/>
    <x v="0"/>
    <x v="1016"/>
    <x v="1"/>
    <n v="151.80000000000001"/>
    <x v="1"/>
  </r>
  <r>
    <s v="7938-Ouhio"/>
    <x v="1"/>
    <x v="0"/>
    <x v="1"/>
    <x v="0"/>
    <x v="35"/>
    <x v="1"/>
    <x v="1"/>
    <x v="1"/>
    <s v="No"/>
    <s v="No"/>
    <s v="Yes"/>
    <s v="Yes"/>
    <x v="1"/>
    <x v="1"/>
    <x v="0"/>
    <x v="0"/>
    <x v="0"/>
    <x v="343"/>
    <x v="2"/>
    <n v="293.64999999999998"/>
    <x v="1"/>
  </r>
  <r>
    <s v="8510-Awcxc"/>
    <x v="0"/>
    <x v="1"/>
    <x v="1"/>
    <x v="0"/>
    <x v="9"/>
    <x v="1"/>
    <x v="2"/>
    <x v="1"/>
    <s v="Yes"/>
    <s v="No"/>
    <s v="No"/>
    <s v="No"/>
    <x v="1"/>
    <x v="1"/>
    <x v="0"/>
    <x v="0"/>
    <x v="0"/>
    <x v="250"/>
    <x v="2"/>
    <n v="1308.0999999999999"/>
    <x v="1"/>
  </r>
  <r>
    <s v="6128-Aqbmt"/>
    <x v="1"/>
    <x v="1"/>
    <x v="0"/>
    <x v="0"/>
    <x v="52"/>
    <x v="0"/>
    <x v="0"/>
    <x v="0"/>
    <s v="No"/>
    <s v="Yes"/>
    <s v="Yes"/>
    <s v="No"/>
    <x v="1"/>
    <x v="1"/>
    <x v="0"/>
    <x v="0"/>
    <x v="0"/>
    <x v="1145"/>
    <x v="1"/>
    <n v="2215.4"/>
    <x v="0"/>
  </r>
  <r>
    <s v="3594-Bdsoa"/>
    <x v="0"/>
    <x v="0"/>
    <x v="0"/>
    <x v="0"/>
    <x v="65"/>
    <x v="1"/>
    <x v="1"/>
    <x v="2"/>
    <s v="No Internet Service"/>
    <s v="No Internet Service"/>
    <s v="No Internet Service"/>
    <s v="No Internet Service"/>
    <x v="2"/>
    <x v="2"/>
    <x v="1"/>
    <x v="1"/>
    <x v="3"/>
    <x v="66"/>
    <x v="0"/>
    <n v="482.8"/>
    <x v="0"/>
  </r>
  <r>
    <s v="0431-Apwvy"/>
    <x v="0"/>
    <x v="0"/>
    <x v="0"/>
    <x v="1"/>
    <x v="7"/>
    <x v="1"/>
    <x v="1"/>
    <x v="1"/>
    <s v="No"/>
    <s v="No"/>
    <s v="No"/>
    <s v="No"/>
    <x v="1"/>
    <x v="1"/>
    <x v="1"/>
    <x v="0"/>
    <x v="2"/>
    <x v="658"/>
    <x v="2"/>
    <n v="2598.9499999999998"/>
    <x v="1"/>
  </r>
  <r>
    <s v="5133-Vrsab"/>
    <x v="1"/>
    <x v="0"/>
    <x v="1"/>
    <x v="0"/>
    <x v="4"/>
    <x v="0"/>
    <x v="0"/>
    <x v="0"/>
    <s v="Yes"/>
    <s v="No"/>
    <s v="No"/>
    <s v="No"/>
    <x v="0"/>
    <x v="0"/>
    <x v="0"/>
    <x v="1"/>
    <x v="1"/>
    <x v="1146"/>
    <x v="0"/>
    <n v="216.45"/>
    <x v="0"/>
  </r>
  <r>
    <s v="5996-Daoql"/>
    <x v="1"/>
    <x v="0"/>
    <x v="1"/>
    <x v="0"/>
    <x v="0"/>
    <x v="1"/>
    <x v="1"/>
    <x v="2"/>
    <s v="No Internet Service"/>
    <s v="No Internet Service"/>
    <s v="No Internet Service"/>
    <s v="No Internet Service"/>
    <x v="2"/>
    <x v="2"/>
    <x v="0"/>
    <x v="0"/>
    <x v="1"/>
    <x v="507"/>
    <x v="0"/>
    <n v="20.45"/>
    <x v="0"/>
  </r>
  <r>
    <s v="6838-Yauvy"/>
    <x v="0"/>
    <x v="0"/>
    <x v="1"/>
    <x v="0"/>
    <x v="68"/>
    <x v="1"/>
    <x v="2"/>
    <x v="1"/>
    <s v="No"/>
    <s v="No"/>
    <s v="Yes"/>
    <s v="Yes"/>
    <x v="0"/>
    <x v="1"/>
    <x v="2"/>
    <x v="0"/>
    <x v="2"/>
    <x v="485"/>
    <x v="2"/>
    <n v="5064.8500000000004"/>
    <x v="0"/>
  </r>
  <r>
    <s v="0484-Jpbru"/>
    <x v="1"/>
    <x v="0"/>
    <x v="1"/>
    <x v="0"/>
    <x v="52"/>
    <x v="1"/>
    <x v="2"/>
    <x v="2"/>
    <s v="No Internet Service"/>
    <s v="No Internet Service"/>
    <s v="No Internet Service"/>
    <s v="No Internet Service"/>
    <x v="2"/>
    <x v="2"/>
    <x v="0"/>
    <x v="0"/>
    <x v="2"/>
    <x v="186"/>
    <x v="0"/>
    <n v="996.45"/>
    <x v="0"/>
  </r>
  <r>
    <s v="7883-Rojoc"/>
    <x v="0"/>
    <x v="0"/>
    <x v="0"/>
    <x v="0"/>
    <x v="67"/>
    <x v="1"/>
    <x v="1"/>
    <x v="0"/>
    <s v="No"/>
    <s v="No"/>
    <s v="No"/>
    <s v="No"/>
    <x v="0"/>
    <x v="0"/>
    <x v="0"/>
    <x v="1"/>
    <x v="1"/>
    <x v="1147"/>
    <x v="0"/>
    <n v="839.65"/>
    <x v="0"/>
  </r>
  <r>
    <s v="0244-Lgnfy"/>
    <x v="0"/>
    <x v="0"/>
    <x v="0"/>
    <x v="1"/>
    <x v="21"/>
    <x v="1"/>
    <x v="2"/>
    <x v="0"/>
    <s v="Yes"/>
    <s v="Yes"/>
    <s v="Yes"/>
    <s v="Yes"/>
    <x v="1"/>
    <x v="1"/>
    <x v="2"/>
    <x v="1"/>
    <x v="2"/>
    <x v="1148"/>
    <x v="2"/>
    <n v="6733"/>
    <x v="0"/>
  </r>
  <r>
    <s v="7274-Cgtod"/>
    <x v="1"/>
    <x v="0"/>
    <x v="1"/>
    <x v="0"/>
    <x v="8"/>
    <x v="0"/>
    <x v="0"/>
    <x v="0"/>
    <s v="Yes"/>
    <s v="Yes"/>
    <s v="Yes"/>
    <s v="Yes"/>
    <x v="0"/>
    <x v="0"/>
    <x v="2"/>
    <x v="0"/>
    <x v="2"/>
    <x v="1149"/>
    <x v="0"/>
    <n v="2618.3000000000002"/>
    <x v="0"/>
  </r>
  <r>
    <s v="4295-Yuret"/>
    <x v="0"/>
    <x v="1"/>
    <x v="0"/>
    <x v="1"/>
    <x v="39"/>
    <x v="1"/>
    <x v="1"/>
    <x v="0"/>
    <s v="Yes"/>
    <s v="No"/>
    <s v="No"/>
    <s v="Yes"/>
    <x v="1"/>
    <x v="1"/>
    <x v="2"/>
    <x v="0"/>
    <x v="3"/>
    <x v="1150"/>
    <x v="1"/>
    <n v="4084.35"/>
    <x v="0"/>
  </r>
  <r>
    <s v="3426-Niyyl"/>
    <x v="1"/>
    <x v="0"/>
    <x v="1"/>
    <x v="0"/>
    <x v="30"/>
    <x v="1"/>
    <x v="2"/>
    <x v="0"/>
    <s v="No"/>
    <s v="No"/>
    <s v="No"/>
    <s v="No"/>
    <x v="0"/>
    <x v="0"/>
    <x v="0"/>
    <x v="1"/>
    <x v="0"/>
    <x v="730"/>
    <x v="1"/>
    <n v="765.5"/>
    <x v="1"/>
  </r>
  <r>
    <s v="8225-Btjau"/>
    <x v="1"/>
    <x v="1"/>
    <x v="1"/>
    <x v="0"/>
    <x v="6"/>
    <x v="1"/>
    <x v="1"/>
    <x v="1"/>
    <s v="No"/>
    <s v="No"/>
    <s v="No"/>
    <s v="No"/>
    <x v="0"/>
    <x v="1"/>
    <x v="0"/>
    <x v="0"/>
    <x v="0"/>
    <x v="161"/>
    <x v="1"/>
    <n v="793.55"/>
    <x v="1"/>
  </r>
  <r>
    <s v="4635-Ejypd"/>
    <x v="1"/>
    <x v="0"/>
    <x v="0"/>
    <x v="1"/>
    <x v="48"/>
    <x v="1"/>
    <x v="1"/>
    <x v="2"/>
    <s v="No Internet Service"/>
    <s v="No Internet Service"/>
    <s v="No Internet Service"/>
    <s v="No Internet Service"/>
    <x v="2"/>
    <x v="2"/>
    <x v="2"/>
    <x v="1"/>
    <x v="1"/>
    <x v="11"/>
    <x v="0"/>
    <n v="613.95000000000005"/>
    <x v="0"/>
  </r>
  <r>
    <s v="1866-Zsljm"/>
    <x v="1"/>
    <x v="0"/>
    <x v="1"/>
    <x v="0"/>
    <x v="17"/>
    <x v="1"/>
    <x v="1"/>
    <x v="2"/>
    <s v="No Internet Service"/>
    <s v="No Internet Service"/>
    <s v="No Internet Service"/>
    <s v="No Internet Service"/>
    <x v="2"/>
    <x v="2"/>
    <x v="0"/>
    <x v="1"/>
    <x v="3"/>
    <x v="289"/>
    <x v="0"/>
    <n v="402.85"/>
    <x v="0"/>
  </r>
  <r>
    <s v="4636-Tvxvg"/>
    <x v="1"/>
    <x v="0"/>
    <x v="0"/>
    <x v="1"/>
    <x v="8"/>
    <x v="1"/>
    <x v="1"/>
    <x v="2"/>
    <s v="No Internet Service"/>
    <s v="No Internet Service"/>
    <s v="No Internet Service"/>
    <s v="No Internet Service"/>
    <x v="2"/>
    <x v="2"/>
    <x v="1"/>
    <x v="1"/>
    <x v="2"/>
    <x v="81"/>
    <x v="0"/>
    <n v="1244.8"/>
    <x v="0"/>
  </r>
  <r>
    <s v="4236-Ujpwo"/>
    <x v="0"/>
    <x v="0"/>
    <x v="1"/>
    <x v="0"/>
    <x v="2"/>
    <x v="0"/>
    <x v="0"/>
    <x v="0"/>
    <s v="No"/>
    <s v="No"/>
    <s v="No"/>
    <s v="No"/>
    <x v="0"/>
    <x v="0"/>
    <x v="0"/>
    <x v="1"/>
    <x v="0"/>
    <x v="692"/>
    <x v="0"/>
    <n v="46.4"/>
    <x v="0"/>
  </r>
  <r>
    <s v="9392-Xbgtd"/>
    <x v="1"/>
    <x v="0"/>
    <x v="1"/>
    <x v="1"/>
    <x v="23"/>
    <x v="1"/>
    <x v="1"/>
    <x v="2"/>
    <s v="No Internet Service"/>
    <s v="No Internet Service"/>
    <s v="No Internet Service"/>
    <s v="No Internet Service"/>
    <x v="2"/>
    <x v="2"/>
    <x v="2"/>
    <x v="1"/>
    <x v="1"/>
    <x v="146"/>
    <x v="0"/>
    <n v="581.85"/>
    <x v="0"/>
  </r>
  <r>
    <s v="3387-Vatus"/>
    <x v="1"/>
    <x v="0"/>
    <x v="1"/>
    <x v="0"/>
    <x v="24"/>
    <x v="1"/>
    <x v="2"/>
    <x v="1"/>
    <s v="No"/>
    <s v="No"/>
    <s v="No"/>
    <s v="No"/>
    <x v="1"/>
    <x v="1"/>
    <x v="0"/>
    <x v="0"/>
    <x v="2"/>
    <x v="154"/>
    <x v="2"/>
    <n v="462.8"/>
    <x v="1"/>
  </r>
  <r>
    <s v="6402-Ssejg"/>
    <x v="0"/>
    <x v="0"/>
    <x v="1"/>
    <x v="0"/>
    <x v="13"/>
    <x v="0"/>
    <x v="0"/>
    <x v="0"/>
    <s v="Yes"/>
    <s v="Yes"/>
    <s v="Yes"/>
    <s v="No"/>
    <x v="1"/>
    <x v="1"/>
    <x v="1"/>
    <x v="1"/>
    <x v="0"/>
    <x v="738"/>
    <x v="1"/>
    <n v="1540.2"/>
    <x v="0"/>
  </r>
  <r>
    <s v="1143-Nmnqj"/>
    <x v="0"/>
    <x v="0"/>
    <x v="1"/>
    <x v="0"/>
    <x v="2"/>
    <x v="1"/>
    <x v="2"/>
    <x v="1"/>
    <s v="No"/>
    <s v="No"/>
    <s v="No"/>
    <s v="No"/>
    <x v="0"/>
    <x v="1"/>
    <x v="0"/>
    <x v="0"/>
    <x v="0"/>
    <x v="449"/>
    <x v="2"/>
    <n v="169.8"/>
    <x v="1"/>
  </r>
  <r>
    <s v="1169-Saocl"/>
    <x v="1"/>
    <x v="0"/>
    <x v="1"/>
    <x v="0"/>
    <x v="12"/>
    <x v="1"/>
    <x v="2"/>
    <x v="1"/>
    <s v="No"/>
    <s v="Yes"/>
    <s v="No"/>
    <s v="Yes"/>
    <x v="1"/>
    <x v="1"/>
    <x v="1"/>
    <x v="0"/>
    <x v="2"/>
    <x v="1151"/>
    <x v="2"/>
    <n v="5168.1000000000004"/>
    <x v="0"/>
  </r>
  <r>
    <s v="1110-Kylgq"/>
    <x v="0"/>
    <x v="0"/>
    <x v="1"/>
    <x v="0"/>
    <x v="28"/>
    <x v="1"/>
    <x v="2"/>
    <x v="1"/>
    <s v="Yes"/>
    <s v="Yes"/>
    <s v="Yes"/>
    <s v="No"/>
    <x v="1"/>
    <x v="1"/>
    <x v="0"/>
    <x v="1"/>
    <x v="3"/>
    <x v="1117"/>
    <x v="2"/>
    <n v="6780.1"/>
    <x v="0"/>
  </r>
  <r>
    <s v="9929-Plvpa"/>
    <x v="0"/>
    <x v="0"/>
    <x v="1"/>
    <x v="1"/>
    <x v="54"/>
    <x v="1"/>
    <x v="1"/>
    <x v="2"/>
    <s v="No Internet Service"/>
    <s v="No Internet Service"/>
    <s v="No Internet Service"/>
    <s v="No Internet Service"/>
    <x v="2"/>
    <x v="2"/>
    <x v="0"/>
    <x v="1"/>
    <x v="3"/>
    <x v="66"/>
    <x v="0"/>
    <n v="94.5"/>
    <x v="0"/>
  </r>
  <r>
    <s v="3518-Pzxzq"/>
    <x v="0"/>
    <x v="0"/>
    <x v="0"/>
    <x v="0"/>
    <x v="0"/>
    <x v="1"/>
    <x v="1"/>
    <x v="0"/>
    <s v="No"/>
    <s v="No"/>
    <s v="No"/>
    <s v="No"/>
    <x v="1"/>
    <x v="0"/>
    <x v="0"/>
    <x v="0"/>
    <x v="1"/>
    <x v="25"/>
    <x v="1"/>
    <n v="55.3"/>
    <x v="0"/>
  </r>
  <r>
    <s v="2371-Jungc"/>
    <x v="1"/>
    <x v="0"/>
    <x v="1"/>
    <x v="0"/>
    <x v="26"/>
    <x v="1"/>
    <x v="1"/>
    <x v="2"/>
    <s v="No Internet Service"/>
    <s v="No Internet Service"/>
    <s v="No Internet Service"/>
    <s v="No Internet Service"/>
    <x v="2"/>
    <x v="2"/>
    <x v="0"/>
    <x v="1"/>
    <x v="1"/>
    <x v="202"/>
    <x v="0"/>
    <n v="208"/>
    <x v="0"/>
  </r>
  <r>
    <s v="7693-Qpefs"/>
    <x v="1"/>
    <x v="1"/>
    <x v="1"/>
    <x v="0"/>
    <x v="15"/>
    <x v="1"/>
    <x v="2"/>
    <x v="1"/>
    <s v="No"/>
    <s v="No"/>
    <s v="No"/>
    <s v="No"/>
    <x v="0"/>
    <x v="0"/>
    <x v="0"/>
    <x v="0"/>
    <x v="2"/>
    <x v="1152"/>
    <x v="1"/>
    <n v="3829.75"/>
    <x v="0"/>
  </r>
  <r>
    <s v="0924-Bjcrc"/>
    <x v="0"/>
    <x v="1"/>
    <x v="0"/>
    <x v="0"/>
    <x v="31"/>
    <x v="1"/>
    <x v="2"/>
    <x v="1"/>
    <s v="No"/>
    <s v="Yes"/>
    <s v="No"/>
    <s v="No"/>
    <x v="0"/>
    <x v="1"/>
    <x v="0"/>
    <x v="1"/>
    <x v="0"/>
    <x v="578"/>
    <x v="2"/>
    <n v="5294.6"/>
    <x v="0"/>
  </r>
  <r>
    <s v="5074-Fbghb"/>
    <x v="1"/>
    <x v="0"/>
    <x v="1"/>
    <x v="0"/>
    <x v="38"/>
    <x v="1"/>
    <x v="2"/>
    <x v="1"/>
    <s v="No"/>
    <s v="No"/>
    <s v="Yes"/>
    <s v="Yes"/>
    <x v="1"/>
    <x v="1"/>
    <x v="1"/>
    <x v="0"/>
    <x v="3"/>
    <x v="516"/>
    <x v="2"/>
    <n v="6889.8"/>
    <x v="0"/>
  </r>
  <r>
    <s v="2351-Bkrzw"/>
    <x v="0"/>
    <x v="0"/>
    <x v="0"/>
    <x v="1"/>
    <x v="29"/>
    <x v="1"/>
    <x v="1"/>
    <x v="0"/>
    <s v="Yes"/>
    <s v="No"/>
    <s v="Yes"/>
    <s v="No"/>
    <x v="1"/>
    <x v="1"/>
    <x v="2"/>
    <x v="1"/>
    <x v="2"/>
    <x v="408"/>
    <x v="1"/>
    <n v="3254.35"/>
    <x v="0"/>
  </r>
  <r>
    <s v="4455-Bfspd"/>
    <x v="0"/>
    <x v="0"/>
    <x v="0"/>
    <x v="0"/>
    <x v="59"/>
    <x v="1"/>
    <x v="2"/>
    <x v="1"/>
    <s v="No"/>
    <s v="No"/>
    <s v="No"/>
    <s v="Yes"/>
    <x v="1"/>
    <x v="1"/>
    <x v="1"/>
    <x v="1"/>
    <x v="2"/>
    <x v="259"/>
    <x v="2"/>
    <n v="6383.9"/>
    <x v="0"/>
  </r>
  <r>
    <s v="0415-Mosgf"/>
    <x v="0"/>
    <x v="0"/>
    <x v="1"/>
    <x v="0"/>
    <x v="0"/>
    <x v="1"/>
    <x v="1"/>
    <x v="0"/>
    <s v="No"/>
    <s v="No"/>
    <s v="No"/>
    <s v="No"/>
    <x v="0"/>
    <x v="0"/>
    <x v="0"/>
    <x v="1"/>
    <x v="1"/>
    <x v="584"/>
    <x v="0"/>
    <n v="44.4"/>
    <x v="1"/>
  </r>
  <r>
    <s v="1724-Bquha"/>
    <x v="1"/>
    <x v="1"/>
    <x v="1"/>
    <x v="0"/>
    <x v="24"/>
    <x v="1"/>
    <x v="1"/>
    <x v="1"/>
    <s v="No"/>
    <s v="No"/>
    <s v="No"/>
    <s v="No"/>
    <x v="1"/>
    <x v="1"/>
    <x v="0"/>
    <x v="0"/>
    <x v="0"/>
    <x v="483"/>
    <x v="2"/>
    <n v="477.7"/>
    <x v="1"/>
  </r>
  <r>
    <s v="3948-Kxduf"/>
    <x v="1"/>
    <x v="0"/>
    <x v="1"/>
    <x v="0"/>
    <x v="33"/>
    <x v="1"/>
    <x v="2"/>
    <x v="0"/>
    <s v="Yes"/>
    <s v="Yes"/>
    <s v="Yes"/>
    <s v="Yes"/>
    <x v="0"/>
    <x v="0"/>
    <x v="2"/>
    <x v="1"/>
    <x v="2"/>
    <x v="432"/>
    <x v="1"/>
    <n v="4447.55"/>
    <x v="0"/>
  </r>
  <r>
    <s v="2323-Arsvr"/>
    <x v="1"/>
    <x v="0"/>
    <x v="0"/>
    <x v="0"/>
    <x v="56"/>
    <x v="1"/>
    <x v="1"/>
    <x v="1"/>
    <s v="Yes"/>
    <s v="Yes"/>
    <s v="Yes"/>
    <s v="Yes"/>
    <x v="1"/>
    <x v="1"/>
    <x v="2"/>
    <x v="0"/>
    <x v="0"/>
    <x v="86"/>
    <x v="2"/>
    <n v="7321.05"/>
    <x v="0"/>
  </r>
  <r>
    <s v="0815-Mfzgm"/>
    <x v="0"/>
    <x v="0"/>
    <x v="0"/>
    <x v="0"/>
    <x v="41"/>
    <x v="1"/>
    <x v="1"/>
    <x v="1"/>
    <s v="No"/>
    <s v="No"/>
    <s v="Yes"/>
    <s v="Yes"/>
    <x v="1"/>
    <x v="1"/>
    <x v="2"/>
    <x v="0"/>
    <x v="3"/>
    <x v="212"/>
    <x v="2"/>
    <n v="4135"/>
    <x v="0"/>
  </r>
  <r>
    <s v="4826-Xtsoh"/>
    <x v="1"/>
    <x v="1"/>
    <x v="0"/>
    <x v="0"/>
    <x v="0"/>
    <x v="1"/>
    <x v="2"/>
    <x v="1"/>
    <s v="No"/>
    <s v="No"/>
    <s v="No"/>
    <s v="No"/>
    <x v="1"/>
    <x v="0"/>
    <x v="0"/>
    <x v="0"/>
    <x v="0"/>
    <x v="426"/>
    <x v="2"/>
    <n v="86.05"/>
    <x v="1"/>
  </r>
  <r>
    <s v="5480-Xtffl"/>
    <x v="0"/>
    <x v="0"/>
    <x v="0"/>
    <x v="1"/>
    <x v="36"/>
    <x v="1"/>
    <x v="1"/>
    <x v="2"/>
    <s v="No Internet Service"/>
    <s v="No Internet Service"/>
    <s v="No Internet Service"/>
    <s v="No Internet Service"/>
    <x v="2"/>
    <x v="2"/>
    <x v="2"/>
    <x v="1"/>
    <x v="1"/>
    <x v="91"/>
    <x v="0"/>
    <n v="697.7"/>
    <x v="0"/>
  </r>
  <r>
    <s v="8295-Fhivv"/>
    <x v="1"/>
    <x v="0"/>
    <x v="1"/>
    <x v="0"/>
    <x v="40"/>
    <x v="1"/>
    <x v="1"/>
    <x v="2"/>
    <s v="No Internet Service"/>
    <s v="No Internet Service"/>
    <s v="No Internet Service"/>
    <s v="No Internet Service"/>
    <x v="2"/>
    <x v="2"/>
    <x v="0"/>
    <x v="0"/>
    <x v="1"/>
    <x v="101"/>
    <x v="0"/>
    <n v="168.65"/>
    <x v="0"/>
  </r>
  <r>
    <s v="2495-Inzwq"/>
    <x v="1"/>
    <x v="0"/>
    <x v="1"/>
    <x v="0"/>
    <x v="54"/>
    <x v="0"/>
    <x v="0"/>
    <x v="0"/>
    <s v="No"/>
    <s v="No"/>
    <s v="No"/>
    <s v="No"/>
    <x v="1"/>
    <x v="1"/>
    <x v="0"/>
    <x v="0"/>
    <x v="0"/>
    <x v="817"/>
    <x v="0"/>
    <n v="174.3"/>
    <x v="1"/>
  </r>
  <r>
    <s v="9086-Yjyxs"/>
    <x v="1"/>
    <x v="0"/>
    <x v="0"/>
    <x v="1"/>
    <x v="1"/>
    <x v="1"/>
    <x v="2"/>
    <x v="0"/>
    <s v="No"/>
    <s v="No"/>
    <s v="Yes"/>
    <s v="No"/>
    <x v="1"/>
    <x v="1"/>
    <x v="1"/>
    <x v="1"/>
    <x v="2"/>
    <x v="1153"/>
    <x v="1"/>
    <n v="2753.8"/>
    <x v="0"/>
  </r>
  <r>
    <s v="1179-Inlat"/>
    <x v="1"/>
    <x v="0"/>
    <x v="1"/>
    <x v="0"/>
    <x v="35"/>
    <x v="1"/>
    <x v="1"/>
    <x v="2"/>
    <s v="No Internet Service"/>
    <s v="No Internet Service"/>
    <s v="No Internet Service"/>
    <s v="No Internet Service"/>
    <x v="2"/>
    <x v="2"/>
    <x v="1"/>
    <x v="0"/>
    <x v="1"/>
    <x v="93"/>
    <x v="0"/>
    <n v="69.25"/>
    <x v="0"/>
  </r>
  <r>
    <s v="7909-Fioiy"/>
    <x v="0"/>
    <x v="0"/>
    <x v="0"/>
    <x v="1"/>
    <x v="67"/>
    <x v="0"/>
    <x v="0"/>
    <x v="0"/>
    <s v="No"/>
    <s v="No"/>
    <s v="No"/>
    <s v="No"/>
    <x v="0"/>
    <x v="0"/>
    <x v="0"/>
    <x v="0"/>
    <x v="1"/>
    <x v="492"/>
    <x v="0"/>
    <n v="434.8"/>
    <x v="0"/>
  </r>
  <r>
    <s v="4139-Sugld"/>
    <x v="1"/>
    <x v="0"/>
    <x v="0"/>
    <x v="1"/>
    <x v="36"/>
    <x v="0"/>
    <x v="0"/>
    <x v="0"/>
    <s v="Yes"/>
    <s v="No"/>
    <s v="No"/>
    <s v="Yes"/>
    <x v="0"/>
    <x v="0"/>
    <x v="0"/>
    <x v="1"/>
    <x v="2"/>
    <x v="790"/>
    <x v="0"/>
    <n v="1077.5"/>
    <x v="1"/>
  </r>
  <r>
    <s v="6857-Vwjdt"/>
    <x v="0"/>
    <x v="0"/>
    <x v="1"/>
    <x v="0"/>
    <x v="0"/>
    <x v="1"/>
    <x v="2"/>
    <x v="1"/>
    <s v="No"/>
    <s v="No"/>
    <s v="No"/>
    <s v="No"/>
    <x v="1"/>
    <x v="1"/>
    <x v="0"/>
    <x v="1"/>
    <x v="1"/>
    <x v="422"/>
    <x v="2"/>
    <n v="95.65"/>
    <x v="1"/>
  </r>
  <r>
    <s v="6351-Scjkt"/>
    <x v="1"/>
    <x v="0"/>
    <x v="1"/>
    <x v="0"/>
    <x v="35"/>
    <x v="0"/>
    <x v="0"/>
    <x v="0"/>
    <s v="Yes"/>
    <s v="No"/>
    <s v="Yes"/>
    <s v="Yes"/>
    <x v="0"/>
    <x v="0"/>
    <x v="0"/>
    <x v="1"/>
    <x v="1"/>
    <x v="1154"/>
    <x v="0"/>
    <n v="107.25"/>
    <x v="0"/>
  </r>
  <r>
    <s v="5468-Bpmmo"/>
    <x v="1"/>
    <x v="0"/>
    <x v="0"/>
    <x v="0"/>
    <x v="25"/>
    <x v="1"/>
    <x v="1"/>
    <x v="2"/>
    <s v="No Internet Service"/>
    <s v="No Internet Service"/>
    <s v="No Internet Service"/>
    <s v="No Internet Service"/>
    <x v="2"/>
    <x v="2"/>
    <x v="0"/>
    <x v="1"/>
    <x v="0"/>
    <x v="127"/>
    <x v="0"/>
    <n v="851.2"/>
    <x v="0"/>
  </r>
  <r>
    <s v="5624-Bqssa"/>
    <x v="0"/>
    <x v="0"/>
    <x v="1"/>
    <x v="0"/>
    <x v="0"/>
    <x v="1"/>
    <x v="1"/>
    <x v="2"/>
    <s v="No Internet Service"/>
    <s v="No Internet Service"/>
    <s v="No Internet Service"/>
    <s v="No Internet Service"/>
    <x v="2"/>
    <x v="2"/>
    <x v="0"/>
    <x v="1"/>
    <x v="1"/>
    <x v="774"/>
    <x v="0"/>
    <n v="20.95"/>
    <x v="1"/>
  </r>
  <r>
    <s v="0197-Pnknk"/>
    <x v="0"/>
    <x v="0"/>
    <x v="0"/>
    <x v="1"/>
    <x v="14"/>
    <x v="1"/>
    <x v="2"/>
    <x v="1"/>
    <s v="Yes"/>
    <s v="No"/>
    <s v="Yes"/>
    <s v="No"/>
    <x v="0"/>
    <x v="0"/>
    <x v="1"/>
    <x v="1"/>
    <x v="2"/>
    <x v="777"/>
    <x v="2"/>
    <n v="5848.6"/>
    <x v="0"/>
  </r>
  <r>
    <s v="2439-Qkjul"/>
    <x v="1"/>
    <x v="0"/>
    <x v="1"/>
    <x v="0"/>
    <x v="24"/>
    <x v="1"/>
    <x v="1"/>
    <x v="2"/>
    <s v="No Internet Service"/>
    <s v="No Internet Service"/>
    <s v="No Internet Service"/>
    <s v="No Internet Service"/>
    <x v="2"/>
    <x v="2"/>
    <x v="0"/>
    <x v="1"/>
    <x v="1"/>
    <x v="202"/>
    <x v="0"/>
    <n v="109.8"/>
    <x v="0"/>
  </r>
  <r>
    <s v="1194-Spvsp"/>
    <x v="1"/>
    <x v="0"/>
    <x v="1"/>
    <x v="0"/>
    <x v="0"/>
    <x v="1"/>
    <x v="1"/>
    <x v="2"/>
    <s v="No Internet Service"/>
    <s v="No Internet Service"/>
    <s v="No Internet Service"/>
    <s v="No Internet Service"/>
    <x v="2"/>
    <x v="2"/>
    <x v="0"/>
    <x v="1"/>
    <x v="2"/>
    <x v="165"/>
    <x v="0"/>
    <n v="19.649999999999999"/>
    <x v="0"/>
  </r>
  <r>
    <s v="9534-Nsxem"/>
    <x v="1"/>
    <x v="0"/>
    <x v="1"/>
    <x v="0"/>
    <x v="70"/>
    <x v="1"/>
    <x v="1"/>
    <x v="2"/>
    <s v="No Internet Service"/>
    <s v="No Internet Service"/>
    <s v="No Internet Service"/>
    <s v="No Internet Service"/>
    <x v="2"/>
    <x v="2"/>
    <x v="1"/>
    <x v="0"/>
    <x v="3"/>
    <x v="16"/>
    <x v="0"/>
    <n v="595.5"/>
    <x v="0"/>
  </r>
  <r>
    <s v="2408-Witxk"/>
    <x v="0"/>
    <x v="1"/>
    <x v="1"/>
    <x v="0"/>
    <x v="6"/>
    <x v="0"/>
    <x v="0"/>
    <x v="0"/>
    <s v="No"/>
    <s v="No"/>
    <s v="No"/>
    <s v="No"/>
    <x v="0"/>
    <x v="1"/>
    <x v="0"/>
    <x v="0"/>
    <x v="0"/>
    <x v="496"/>
    <x v="0"/>
    <n v="329.8"/>
    <x v="1"/>
  </r>
  <r>
    <s v="8929-Kswih"/>
    <x v="1"/>
    <x v="0"/>
    <x v="1"/>
    <x v="0"/>
    <x v="13"/>
    <x v="1"/>
    <x v="1"/>
    <x v="1"/>
    <s v="No"/>
    <s v="No"/>
    <s v="Yes"/>
    <s v="Yes"/>
    <x v="1"/>
    <x v="1"/>
    <x v="2"/>
    <x v="1"/>
    <x v="2"/>
    <x v="79"/>
    <x v="2"/>
    <n v="2513.5"/>
    <x v="0"/>
  </r>
  <r>
    <s v="2250-Ivbwa"/>
    <x v="1"/>
    <x v="0"/>
    <x v="0"/>
    <x v="1"/>
    <x v="38"/>
    <x v="1"/>
    <x v="1"/>
    <x v="1"/>
    <s v="Yes"/>
    <s v="Yes"/>
    <s v="No"/>
    <s v="No"/>
    <x v="0"/>
    <x v="0"/>
    <x v="0"/>
    <x v="1"/>
    <x v="0"/>
    <x v="368"/>
    <x v="1"/>
    <n v="5135.3500000000004"/>
    <x v="0"/>
  </r>
  <r>
    <s v="1810-Mvmai"/>
    <x v="1"/>
    <x v="0"/>
    <x v="0"/>
    <x v="1"/>
    <x v="19"/>
    <x v="1"/>
    <x v="2"/>
    <x v="0"/>
    <s v="Yes"/>
    <s v="Yes"/>
    <s v="Yes"/>
    <s v="Yes"/>
    <x v="0"/>
    <x v="0"/>
    <x v="0"/>
    <x v="1"/>
    <x v="0"/>
    <x v="1155"/>
    <x v="1"/>
    <n v="2000.2"/>
    <x v="0"/>
  </r>
  <r>
    <s v="9506-Uxusk"/>
    <x v="1"/>
    <x v="0"/>
    <x v="1"/>
    <x v="0"/>
    <x v="9"/>
    <x v="1"/>
    <x v="1"/>
    <x v="1"/>
    <s v="No"/>
    <s v="No"/>
    <s v="No"/>
    <s v="No"/>
    <x v="0"/>
    <x v="0"/>
    <x v="0"/>
    <x v="0"/>
    <x v="0"/>
    <x v="192"/>
    <x v="1"/>
    <n v="931.75"/>
    <x v="0"/>
  </r>
  <r>
    <s v="1229-Rcalf"/>
    <x v="0"/>
    <x v="0"/>
    <x v="0"/>
    <x v="0"/>
    <x v="38"/>
    <x v="1"/>
    <x v="2"/>
    <x v="1"/>
    <s v="Yes"/>
    <s v="Yes"/>
    <s v="Yes"/>
    <s v="Yes"/>
    <x v="1"/>
    <x v="1"/>
    <x v="1"/>
    <x v="0"/>
    <x v="0"/>
    <x v="1156"/>
    <x v="2"/>
    <n v="7396.15"/>
    <x v="0"/>
  </r>
  <r>
    <s v="3572-Uolyz"/>
    <x v="0"/>
    <x v="0"/>
    <x v="1"/>
    <x v="1"/>
    <x v="25"/>
    <x v="1"/>
    <x v="2"/>
    <x v="1"/>
    <s v="No"/>
    <s v="No"/>
    <s v="Yes"/>
    <s v="Yes"/>
    <x v="0"/>
    <x v="0"/>
    <x v="0"/>
    <x v="0"/>
    <x v="2"/>
    <x v="295"/>
    <x v="2"/>
    <n v="3958.85"/>
    <x v="0"/>
  </r>
  <r>
    <s v="1429-Uyjsv"/>
    <x v="0"/>
    <x v="0"/>
    <x v="1"/>
    <x v="0"/>
    <x v="18"/>
    <x v="1"/>
    <x v="1"/>
    <x v="2"/>
    <s v="No Internet Service"/>
    <s v="No Internet Service"/>
    <s v="No Internet Service"/>
    <s v="No Internet Service"/>
    <x v="2"/>
    <x v="2"/>
    <x v="1"/>
    <x v="1"/>
    <x v="1"/>
    <x v="139"/>
    <x v="0"/>
    <n v="260.89999999999998"/>
    <x v="0"/>
  </r>
  <r>
    <s v="5577-Otwww"/>
    <x v="0"/>
    <x v="0"/>
    <x v="1"/>
    <x v="0"/>
    <x v="30"/>
    <x v="1"/>
    <x v="1"/>
    <x v="2"/>
    <s v="No Internet Service"/>
    <s v="No Internet Service"/>
    <s v="No Internet Service"/>
    <s v="No Internet Service"/>
    <x v="2"/>
    <x v="2"/>
    <x v="0"/>
    <x v="1"/>
    <x v="2"/>
    <x v="119"/>
    <x v="0"/>
    <n v="297.3"/>
    <x v="1"/>
  </r>
  <r>
    <s v="6100-Qqheb"/>
    <x v="1"/>
    <x v="0"/>
    <x v="0"/>
    <x v="1"/>
    <x v="22"/>
    <x v="1"/>
    <x v="2"/>
    <x v="1"/>
    <s v="No"/>
    <s v="No"/>
    <s v="No"/>
    <s v="No"/>
    <x v="1"/>
    <x v="1"/>
    <x v="0"/>
    <x v="0"/>
    <x v="0"/>
    <x v="818"/>
    <x v="2"/>
    <n v="1515.1"/>
    <x v="1"/>
  </r>
  <r>
    <s v="6366-Xivkz"/>
    <x v="0"/>
    <x v="0"/>
    <x v="0"/>
    <x v="1"/>
    <x v="9"/>
    <x v="1"/>
    <x v="1"/>
    <x v="0"/>
    <s v="Yes"/>
    <s v="No"/>
    <s v="Yes"/>
    <s v="No"/>
    <x v="0"/>
    <x v="1"/>
    <x v="0"/>
    <x v="0"/>
    <x v="1"/>
    <x v="1157"/>
    <x v="1"/>
    <n v="816.8"/>
    <x v="0"/>
  </r>
  <r>
    <s v="3470-Obuet"/>
    <x v="0"/>
    <x v="0"/>
    <x v="0"/>
    <x v="1"/>
    <x v="56"/>
    <x v="1"/>
    <x v="2"/>
    <x v="0"/>
    <s v="Yes"/>
    <s v="Yes"/>
    <s v="No"/>
    <s v="Yes"/>
    <x v="1"/>
    <x v="0"/>
    <x v="2"/>
    <x v="1"/>
    <x v="3"/>
    <x v="679"/>
    <x v="1"/>
    <n v="4868.3999999999996"/>
    <x v="0"/>
  </r>
  <r>
    <s v="2770-Nsvdg"/>
    <x v="1"/>
    <x v="0"/>
    <x v="0"/>
    <x v="0"/>
    <x v="65"/>
    <x v="0"/>
    <x v="0"/>
    <x v="0"/>
    <s v="No"/>
    <s v="No"/>
    <s v="Yes"/>
    <s v="No"/>
    <x v="0"/>
    <x v="0"/>
    <x v="0"/>
    <x v="1"/>
    <x v="0"/>
    <x v="1158"/>
    <x v="0"/>
    <n v="688"/>
    <x v="0"/>
  </r>
  <r>
    <s v="9375-Mhrrs"/>
    <x v="1"/>
    <x v="0"/>
    <x v="1"/>
    <x v="0"/>
    <x v="53"/>
    <x v="1"/>
    <x v="1"/>
    <x v="0"/>
    <s v="No"/>
    <s v="No"/>
    <s v="No"/>
    <s v="Yes"/>
    <x v="0"/>
    <x v="0"/>
    <x v="0"/>
    <x v="1"/>
    <x v="1"/>
    <x v="194"/>
    <x v="0"/>
    <n v="288.35000000000002"/>
    <x v="0"/>
  </r>
  <r>
    <s v="2634-Hczgt"/>
    <x v="1"/>
    <x v="1"/>
    <x v="0"/>
    <x v="0"/>
    <x v="62"/>
    <x v="1"/>
    <x v="2"/>
    <x v="0"/>
    <s v="Yes"/>
    <s v="No"/>
    <s v="No"/>
    <s v="Yes"/>
    <x v="0"/>
    <x v="0"/>
    <x v="1"/>
    <x v="0"/>
    <x v="0"/>
    <x v="273"/>
    <x v="1"/>
    <n v="3229.65"/>
    <x v="1"/>
  </r>
  <r>
    <s v="7503-Qqrvf"/>
    <x v="1"/>
    <x v="1"/>
    <x v="0"/>
    <x v="0"/>
    <x v="10"/>
    <x v="1"/>
    <x v="1"/>
    <x v="1"/>
    <s v="No"/>
    <s v="Yes"/>
    <s v="No"/>
    <s v="No"/>
    <x v="0"/>
    <x v="0"/>
    <x v="0"/>
    <x v="0"/>
    <x v="3"/>
    <x v="697"/>
    <x v="1"/>
    <n v="1178.25"/>
    <x v="1"/>
  </r>
  <r>
    <s v="4860-Yzgzm"/>
    <x v="1"/>
    <x v="0"/>
    <x v="1"/>
    <x v="0"/>
    <x v="6"/>
    <x v="1"/>
    <x v="1"/>
    <x v="2"/>
    <s v="No Internet Service"/>
    <s v="No Internet Service"/>
    <s v="No Internet Service"/>
    <s v="No Internet Service"/>
    <x v="2"/>
    <x v="2"/>
    <x v="0"/>
    <x v="1"/>
    <x v="0"/>
    <x v="187"/>
    <x v="0"/>
    <n v="185.4"/>
    <x v="0"/>
  </r>
  <r>
    <s v="6599-Gzwcm"/>
    <x v="0"/>
    <x v="0"/>
    <x v="1"/>
    <x v="0"/>
    <x v="9"/>
    <x v="1"/>
    <x v="1"/>
    <x v="1"/>
    <s v="No"/>
    <s v="Yes"/>
    <s v="No"/>
    <s v="No"/>
    <x v="0"/>
    <x v="0"/>
    <x v="1"/>
    <x v="0"/>
    <x v="1"/>
    <x v="712"/>
    <x v="1"/>
    <n v="966.25"/>
    <x v="0"/>
  </r>
  <r>
    <s v="2691-Nzetq"/>
    <x v="1"/>
    <x v="0"/>
    <x v="1"/>
    <x v="0"/>
    <x v="34"/>
    <x v="1"/>
    <x v="2"/>
    <x v="1"/>
    <s v="No"/>
    <s v="No"/>
    <s v="No"/>
    <s v="No"/>
    <x v="1"/>
    <x v="0"/>
    <x v="0"/>
    <x v="0"/>
    <x v="0"/>
    <x v="566"/>
    <x v="2"/>
    <n v="758.6"/>
    <x v="1"/>
  </r>
  <r>
    <s v="4404-Hibdj"/>
    <x v="0"/>
    <x v="0"/>
    <x v="1"/>
    <x v="0"/>
    <x v="13"/>
    <x v="1"/>
    <x v="1"/>
    <x v="0"/>
    <s v="Yes"/>
    <s v="Yes"/>
    <s v="Yes"/>
    <s v="Yes"/>
    <x v="1"/>
    <x v="0"/>
    <x v="1"/>
    <x v="1"/>
    <x v="1"/>
    <x v="697"/>
    <x v="1"/>
    <n v="1863.8"/>
    <x v="1"/>
  </r>
  <r>
    <s v="5533-Nhfrf"/>
    <x v="1"/>
    <x v="1"/>
    <x v="1"/>
    <x v="0"/>
    <x v="40"/>
    <x v="0"/>
    <x v="0"/>
    <x v="0"/>
    <s v="No"/>
    <s v="Yes"/>
    <s v="No"/>
    <s v="Yes"/>
    <x v="0"/>
    <x v="1"/>
    <x v="0"/>
    <x v="0"/>
    <x v="0"/>
    <x v="584"/>
    <x v="0"/>
    <n v="265.8"/>
    <x v="0"/>
  </r>
  <r>
    <s v="7037-Mtyvw"/>
    <x v="1"/>
    <x v="0"/>
    <x v="0"/>
    <x v="1"/>
    <x v="46"/>
    <x v="1"/>
    <x v="2"/>
    <x v="0"/>
    <s v="Yes"/>
    <s v="No"/>
    <s v="Yes"/>
    <s v="Yes"/>
    <x v="1"/>
    <x v="1"/>
    <x v="2"/>
    <x v="0"/>
    <x v="2"/>
    <x v="233"/>
    <x v="2"/>
    <n v="3297"/>
    <x v="0"/>
  </r>
  <r>
    <s v="4760-Thgot"/>
    <x v="0"/>
    <x v="0"/>
    <x v="0"/>
    <x v="0"/>
    <x v="29"/>
    <x v="1"/>
    <x v="2"/>
    <x v="1"/>
    <s v="Yes"/>
    <s v="Yes"/>
    <s v="No"/>
    <s v="No"/>
    <x v="0"/>
    <x v="1"/>
    <x v="0"/>
    <x v="0"/>
    <x v="0"/>
    <x v="400"/>
    <x v="2"/>
    <n v="4107.3"/>
    <x v="0"/>
  </r>
  <r>
    <s v="7295-Jommd"/>
    <x v="0"/>
    <x v="0"/>
    <x v="1"/>
    <x v="1"/>
    <x v="54"/>
    <x v="1"/>
    <x v="1"/>
    <x v="1"/>
    <s v="No"/>
    <s v="No"/>
    <s v="Yes"/>
    <s v="Yes"/>
    <x v="1"/>
    <x v="1"/>
    <x v="0"/>
    <x v="0"/>
    <x v="2"/>
    <x v="1159"/>
    <x v="2"/>
    <n v="396.3"/>
    <x v="1"/>
  </r>
  <r>
    <s v="4016-Bjktz"/>
    <x v="0"/>
    <x v="0"/>
    <x v="1"/>
    <x v="0"/>
    <x v="13"/>
    <x v="1"/>
    <x v="2"/>
    <x v="1"/>
    <s v="No"/>
    <s v="Yes"/>
    <s v="Yes"/>
    <s v="Yes"/>
    <x v="1"/>
    <x v="1"/>
    <x v="2"/>
    <x v="1"/>
    <x v="0"/>
    <x v="1160"/>
    <x v="2"/>
    <n v="2809.05"/>
    <x v="0"/>
  </r>
  <r>
    <s v="6584-Vqmyt"/>
    <x v="1"/>
    <x v="0"/>
    <x v="1"/>
    <x v="1"/>
    <x v="23"/>
    <x v="1"/>
    <x v="1"/>
    <x v="0"/>
    <s v="Yes"/>
    <s v="Yes"/>
    <s v="No"/>
    <s v="No"/>
    <x v="0"/>
    <x v="0"/>
    <x v="1"/>
    <x v="1"/>
    <x v="1"/>
    <x v="860"/>
    <x v="1"/>
    <n v="1567.55"/>
    <x v="0"/>
  </r>
  <r>
    <s v="9838-Bfcqt"/>
    <x v="1"/>
    <x v="0"/>
    <x v="0"/>
    <x v="1"/>
    <x v="21"/>
    <x v="1"/>
    <x v="2"/>
    <x v="2"/>
    <s v="No Internet Service"/>
    <s v="No Internet Service"/>
    <s v="No Internet Service"/>
    <s v="No Internet Service"/>
    <x v="2"/>
    <x v="2"/>
    <x v="2"/>
    <x v="1"/>
    <x v="1"/>
    <x v="655"/>
    <x v="0"/>
    <n v="1851.45"/>
    <x v="0"/>
  </r>
  <r>
    <s v="2790-Xuymv"/>
    <x v="1"/>
    <x v="0"/>
    <x v="1"/>
    <x v="1"/>
    <x v="16"/>
    <x v="1"/>
    <x v="2"/>
    <x v="1"/>
    <s v="Yes"/>
    <s v="Yes"/>
    <s v="No"/>
    <s v="No"/>
    <x v="0"/>
    <x v="0"/>
    <x v="1"/>
    <x v="0"/>
    <x v="3"/>
    <x v="324"/>
    <x v="2"/>
    <n v="6028.95"/>
    <x v="0"/>
  </r>
  <r>
    <s v="0581-Mdmpw"/>
    <x v="0"/>
    <x v="0"/>
    <x v="1"/>
    <x v="0"/>
    <x v="65"/>
    <x v="1"/>
    <x v="2"/>
    <x v="1"/>
    <s v="No"/>
    <s v="No"/>
    <s v="Yes"/>
    <s v="No"/>
    <x v="1"/>
    <x v="0"/>
    <x v="0"/>
    <x v="0"/>
    <x v="3"/>
    <x v="116"/>
    <x v="2"/>
    <n v="2072.75"/>
    <x v="0"/>
  </r>
  <r>
    <s v="5013-Sbuih"/>
    <x v="0"/>
    <x v="0"/>
    <x v="1"/>
    <x v="0"/>
    <x v="37"/>
    <x v="1"/>
    <x v="2"/>
    <x v="1"/>
    <s v="Yes"/>
    <s v="Yes"/>
    <s v="No"/>
    <s v="Yes"/>
    <x v="1"/>
    <x v="1"/>
    <x v="2"/>
    <x v="0"/>
    <x v="0"/>
    <x v="1161"/>
    <x v="2"/>
    <n v="5551.15"/>
    <x v="1"/>
  </r>
  <r>
    <s v="1023-Bqxze"/>
    <x v="1"/>
    <x v="0"/>
    <x v="1"/>
    <x v="0"/>
    <x v="58"/>
    <x v="1"/>
    <x v="1"/>
    <x v="0"/>
    <s v="Yes"/>
    <s v="No"/>
    <s v="Yes"/>
    <s v="No"/>
    <x v="1"/>
    <x v="1"/>
    <x v="2"/>
    <x v="0"/>
    <x v="2"/>
    <x v="389"/>
    <x v="1"/>
    <n v="4317.3500000000004"/>
    <x v="0"/>
  </r>
  <r>
    <s v="9163-Ghaye"/>
    <x v="0"/>
    <x v="0"/>
    <x v="1"/>
    <x v="0"/>
    <x v="30"/>
    <x v="1"/>
    <x v="1"/>
    <x v="0"/>
    <s v="No"/>
    <s v="Yes"/>
    <s v="No"/>
    <s v="No"/>
    <x v="0"/>
    <x v="0"/>
    <x v="0"/>
    <x v="1"/>
    <x v="0"/>
    <x v="468"/>
    <x v="0"/>
    <n v="736.8"/>
    <x v="0"/>
  </r>
  <r>
    <s v="3904-Ukfre"/>
    <x v="1"/>
    <x v="0"/>
    <x v="1"/>
    <x v="0"/>
    <x v="54"/>
    <x v="1"/>
    <x v="2"/>
    <x v="1"/>
    <s v="Yes"/>
    <s v="No"/>
    <s v="No"/>
    <s v="No"/>
    <x v="0"/>
    <x v="0"/>
    <x v="0"/>
    <x v="0"/>
    <x v="0"/>
    <x v="517"/>
    <x v="1"/>
    <n v="336.15"/>
    <x v="0"/>
  </r>
  <r>
    <s v="5353-Wilci"/>
    <x v="0"/>
    <x v="0"/>
    <x v="1"/>
    <x v="0"/>
    <x v="7"/>
    <x v="1"/>
    <x v="1"/>
    <x v="0"/>
    <s v="Yes"/>
    <s v="Yes"/>
    <s v="No"/>
    <s v="No"/>
    <x v="0"/>
    <x v="0"/>
    <x v="0"/>
    <x v="1"/>
    <x v="0"/>
    <x v="791"/>
    <x v="1"/>
    <n v="1522.65"/>
    <x v="0"/>
  </r>
  <r>
    <s v="0709-Tvgur"/>
    <x v="0"/>
    <x v="1"/>
    <x v="1"/>
    <x v="0"/>
    <x v="34"/>
    <x v="1"/>
    <x v="2"/>
    <x v="1"/>
    <s v="No"/>
    <s v="No"/>
    <s v="No"/>
    <s v="No"/>
    <x v="0"/>
    <x v="0"/>
    <x v="0"/>
    <x v="0"/>
    <x v="0"/>
    <x v="251"/>
    <x v="1"/>
    <n v="622.9"/>
    <x v="1"/>
  </r>
  <r>
    <s v="0058-Evzwm"/>
    <x v="0"/>
    <x v="0"/>
    <x v="0"/>
    <x v="0"/>
    <x v="49"/>
    <x v="1"/>
    <x v="2"/>
    <x v="1"/>
    <s v="Yes"/>
    <s v="No"/>
    <s v="No"/>
    <s v="No"/>
    <x v="1"/>
    <x v="0"/>
    <x v="0"/>
    <x v="0"/>
    <x v="2"/>
    <x v="590"/>
    <x v="2"/>
    <n v="4959.6000000000004"/>
    <x v="0"/>
  </r>
  <r>
    <s v="6023-Yebup"/>
    <x v="1"/>
    <x v="0"/>
    <x v="1"/>
    <x v="0"/>
    <x v="35"/>
    <x v="1"/>
    <x v="2"/>
    <x v="1"/>
    <s v="No"/>
    <s v="No"/>
    <s v="Yes"/>
    <s v="No"/>
    <x v="1"/>
    <x v="1"/>
    <x v="0"/>
    <x v="0"/>
    <x v="0"/>
    <x v="1162"/>
    <x v="2"/>
    <n v="329.95"/>
    <x v="1"/>
  </r>
  <r>
    <s v="7209-Jcuds"/>
    <x v="1"/>
    <x v="0"/>
    <x v="1"/>
    <x v="0"/>
    <x v="6"/>
    <x v="1"/>
    <x v="1"/>
    <x v="1"/>
    <s v="No"/>
    <s v="No"/>
    <s v="Yes"/>
    <s v="No"/>
    <x v="1"/>
    <x v="1"/>
    <x v="0"/>
    <x v="0"/>
    <x v="0"/>
    <x v="280"/>
    <x v="2"/>
    <n v="1048.8499999999999"/>
    <x v="1"/>
  </r>
  <r>
    <s v="7009-Pcars"/>
    <x v="1"/>
    <x v="0"/>
    <x v="1"/>
    <x v="1"/>
    <x v="49"/>
    <x v="1"/>
    <x v="1"/>
    <x v="2"/>
    <s v="No Internet Service"/>
    <s v="No Internet Service"/>
    <s v="No Internet Service"/>
    <s v="No Internet Service"/>
    <x v="2"/>
    <x v="2"/>
    <x v="1"/>
    <x v="1"/>
    <x v="2"/>
    <x v="1142"/>
    <x v="0"/>
    <n v="1001.5"/>
    <x v="0"/>
  </r>
  <r>
    <s v="0519-Drgti"/>
    <x v="0"/>
    <x v="0"/>
    <x v="0"/>
    <x v="1"/>
    <x v="61"/>
    <x v="1"/>
    <x v="1"/>
    <x v="2"/>
    <s v="No Internet Service"/>
    <s v="No Internet Service"/>
    <s v="No Internet Service"/>
    <s v="No Internet Service"/>
    <x v="2"/>
    <x v="2"/>
    <x v="0"/>
    <x v="1"/>
    <x v="1"/>
    <x v="477"/>
    <x v="0"/>
    <n v="442.6"/>
    <x v="0"/>
  </r>
  <r>
    <s v="1017-Fbqmm"/>
    <x v="0"/>
    <x v="0"/>
    <x v="0"/>
    <x v="1"/>
    <x v="8"/>
    <x v="1"/>
    <x v="2"/>
    <x v="1"/>
    <s v="No"/>
    <s v="Yes"/>
    <s v="No"/>
    <s v="Yes"/>
    <x v="1"/>
    <x v="1"/>
    <x v="1"/>
    <x v="0"/>
    <x v="3"/>
    <x v="833"/>
    <x v="2"/>
    <n v="6703.5"/>
    <x v="0"/>
  </r>
  <r>
    <s v="3001-Cbhlq"/>
    <x v="1"/>
    <x v="1"/>
    <x v="0"/>
    <x v="0"/>
    <x v="48"/>
    <x v="1"/>
    <x v="2"/>
    <x v="1"/>
    <s v="No"/>
    <s v="No"/>
    <s v="Yes"/>
    <s v="Yes"/>
    <x v="1"/>
    <x v="1"/>
    <x v="0"/>
    <x v="0"/>
    <x v="0"/>
    <x v="1043"/>
    <x v="2"/>
    <n v="3351.55"/>
    <x v="1"/>
  </r>
  <r>
    <s v="1985-Mbryp"/>
    <x v="0"/>
    <x v="0"/>
    <x v="1"/>
    <x v="0"/>
    <x v="29"/>
    <x v="1"/>
    <x v="1"/>
    <x v="2"/>
    <s v="No Internet Service"/>
    <s v="No Internet Service"/>
    <s v="No Internet Service"/>
    <s v="No Internet Service"/>
    <x v="2"/>
    <x v="2"/>
    <x v="2"/>
    <x v="0"/>
    <x v="2"/>
    <x v="165"/>
    <x v="0"/>
    <n v="779.25"/>
    <x v="0"/>
  </r>
  <r>
    <s v="6158-Dwpzt"/>
    <x v="1"/>
    <x v="0"/>
    <x v="0"/>
    <x v="0"/>
    <x v="34"/>
    <x v="0"/>
    <x v="0"/>
    <x v="0"/>
    <s v="No"/>
    <s v="No"/>
    <s v="No"/>
    <s v="No"/>
    <x v="0"/>
    <x v="0"/>
    <x v="1"/>
    <x v="1"/>
    <x v="2"/>
    <x v="172"/>
    <x v="0"/>
    <n v="259.8"/>
    <x v="1"/>
  </r>
  <r>
    <s v="9372-Txxps"/>
    <x v="0"/>
    <x v="0"/>
    <x v="0"/>
    <x v="0"/>
    <x v="31"/>
    <x v="1"/>
    <x v="1"/>
    <x v="0"/>
    <s v="Yes"/>
    <s v="Yes"/>
    <s v="No"/>
    <s v="Yes"/>
    <x v="0"/>
    <x v="0"/>
    <x v="2"/>
    <x v="1"/>
    <x v="2"/>
    <x v="559"/>
    <x v="1"/>
    <n v="3483.45"/>
    <x v="0"/>
  </r>
  <r>
    <s v="3259-Qmxun"/>
    <x v="1"/>
    <x v="0"/>
    <x v="0"/>
    <x v="0"/>
    <x v="11"/>
    <x v="1"/>
    <x v="2"/>
    <x v="0"/>
    <s v="Yes"/>
    <s v="Yes"/>
    <s v="Yes"/>
    <s v="No"/>
    <x v="1"/>
    <x v="1"/>
    <x v="2"/>
    <x v="0"/>
    <x v="0"/>
    <x v="138"/>
    <x v="2"/>
    <n v="4890.5"/>
    <x v="0"/>
  </r>
  <r>
    <s v="1015-Jpfyw"/>
    <x v="1"/>
    <x v="0"/>
    <x v="1"/>
    <x v="1"/>
    <x v="40"/>
    <x v="1"/>
    <x v="1"/>
    <x v="2"/>
    <s v="No Internet Service"/>
    <s v="No Internet Service"/>
    <s v="No Internet Service"/>
    <s v="No Internet Service"/>
    <x v="2"/>
    <x v="2"/>
    <x v="1"/>
    <x v="1"/>
    <x v="1"/>
    <x v="93"/>
    <x v="0"/>
    <n v="136.75"/>
    <x v="0"/>
  </r>
  <r>
    <s v="6645-Mxqjt"/>
    <x v="1"/>
    <x v="0"/>
    <x v="0"/>
    <x v="1"/>
    <x v="2"/>
    <x v="1"/>
    <x v="1"/>
    <x v="1"/>
    <s v="Yes"/>
    <s v="No"/>
    <s v="No"/>
    <s v="No"/>
    <x v="1"/>
    <x v="1"/>
    <x v="0"/>
    <x v="1"/>
    <x v="0"/>
    <x v="301"/>
    <x v="2"/>
    <n v="184.15"/>
    <x v="0"/>
  </r>
  <r>
    <s v="4360-Qrave"/>
    <x v="1"/>
    <x v="1"/>
    <x v="1"/>
    <x v="0"/>
    <x v="50"/>
    <x v="0"/>
    <x v="0"/>
    <x v="0"/>
    <s v="No"/>
    <s v="Yes"/>
    <s v="Yes"/>
    <s v="No"/>
    <x v="0"/>
    <x v="0"/>
    <x v="0"/>
    <x v="1"/>
    <x v="0"/>
    <x v="1163"/>
    <x v="0"/>
    <n v="1315"/>
    <x v="0"/>
  </r>
  <r>
    <s v="8433-Wpjtv"/>
    <x v="0"/>
    <x v="1"/>
    <x v="0"/>
    <x v="1"/>
    <x v="45"/>
    <x v="1"/>
    <x v="2"/>
    <x v="1"/>
    <s v="No"/>
    <s v="No"/>
    <s v="Yes"/>
    <s v="Yes"/>
    <x v="1"/>
    <x v="1"/>
    <x v="1"/>
    <x v="0"/>
    <x v="2"/>
    <x v="1164"/>
    <x v="2"/>
    <n v="6767.1"/>
    <x v="0"/>
  </r>
  <r>
    <s v="5804-Jmyio"/>
    <x v="0"/>
    <x v="0"/>
    <x v="0"/>
    <x v="1"/>
    <x v="72"/>
    <x v="1"/>
    <x v="1"/>
    <x v="2"/>
    <s v="No Internet Service"/>
    <s v="No Internet Service"/>
    <s v="No Internet Service"/>
    <s v="No Internet Service"/>
    <x v="2"/>
    <x v="2"/>
    <x v="2"/>
    <x v="1"/>
    <x v="1"/>
    <x v="119"/>
    <x v="0"/>
    <n v="757.95"/>
    <x v="0"/>
  </r>
  <r>
    <s v="3763-Gczhz"/>
    <x v="1"/>
    <x v="0"/>
    <x v="0"/>
    <x v="0"/>
    <x v="33"/>
    <x v="1"/>
    <x v="2"/>
    <x v="1"/>
    <s v="No"/>
    <s v="Yes"/>
    <s v="No"/>
    <s v="Yes"/>
    <x v="1"/>
    <x v="1"/>
    <x v="1"/>
    <x v="0"/>
    <x v="0"/>
    <x v="714"/>
    <x v="2"/>
    <n v="6890"/>
    <x v="1"/>
  </r>
  <r>
    <s v="6484-Latfu"/>
    <x v="1"/>
    <x v="0"/>
    <x v="1"/>
    <x v="0"/>
    <x v="47"/>
    <x v="1"/>
    <x v="2"/>
    <x v="2"/>
    <s v="No Internet Service"/>
    <s v="No Internet Service"/>
    <s v="No Internet Service"/>
    <s v="No Internet Service"/>
    <x v="2"/>
    <x v="2"/>
    <x v="2"/>
    <x v="1"/>
    <x v="1"/>
    <x v="495"/>
    <x v="0"/>
    <n v="1657.4"/>
    <x v="0"/>
  </r>
  <r>
    <s v="7599-Ntmdp"/>
    <x v="0"/>
    <x v="0"/>
    <x v="0"/>
    <x v="1"/>
    <x v="8"/>
    <x v="0"/>
    <x v="0"/>
    <x v="0"/>
    <s v="Yes"/>
    <s v="Yes"/>
    <s v="No"/>
    <s v="Yes"/>
    <x v="1"/>
    <x v="0"/>
    <x v="2"/>
    <x v="1"/>
    <x v="2"/>
    <x v="931"/>
    <x v="0"/>
    <n v="3008.55"/>
    <x v="0"/>
  </r>
  <r>
    <s v="0772-Gyeqq"/>
    <x v="1"/>
    <x v="0"/>
    <x v="1"/>
    <x v="0"/>
    <x v="35"/>
    <x v="1"/>
    <x v="1"/>
    <x v="1"/>
    <s v="No"/>
    <s v="No"/>
    <s v="Yes"/>
    <s v="Yes"/>
    <x v="1"/>
    <x v="0"/>
    <x v="0"/>
    <x v="0"/>
    <x v="1"/>
    <x v="798"/>
    <x v="2"/>
    <n v="262.05"/>
    <x v="1"/>
  </r>
  <r>
    <s v="0536-Acxip"/>
    <x v="0"/>
    <x v="0"/>
    <x v="0"/>
    <x v="0"/>
    <x v="21"/>
    <x v="1"/>
    <x v="2"/>
    <x v="1"/>
    <s v="Yes"/>
    <s v="Yes"/>
    <s v="Yes"/>
    <s v="No"/>
    <x v="1"/>
    <x v="1"/>
    <x v="2"/>
    <x v="0"/>
    <x v="0"/>
    <x v="462"/>
    <x v="2"/>
    <n v="8165.1"/>
    <x v="0"/>
  </r>
  <r>
    <s v="0936-Nqlju"/>
    <x v="0"/>
    <x v="0"/>
    <x v="0"/>
    <x v="0"/>
    <x v="52"/>
    <x v="1"/>
    <x v="1"/>
    <x v="2"/>
    <s v="No Internet Service"/>
    <s v="No Internet Service"/>
    <s v="No Internet Service"/>
    <s v="No Internet Service"/>
    <x v="2"/>
    <x v="2"/>
    <x v="2"/>
    <x v="1"/>
    <x v="3"/>
    <x v="16"/>
    <x v="0"/>
    <n v="875.55"/>
    <x v="0"/>
  </r>
  <r>
    <s v="4831-Eobfe"/>
    <x v="1"/>
    <x v="0"/>
    <x v="0"/>
    <x v="1"/>
    <x v="44"/>
    <x v="1"/>
    <x v="1"/>
    <x v="1"/>
    <s v="Yes"/>
    <s v="No"/>
    <s v="No"/>
    <s v="No"/>
    <x v="1"/>
    <x v="1"/>
    <x v="0"/>
    <x v="1"/>
    <x v="3"/>
    <x v="597"/>
    <x v="2"/>
    <n v="2649.15"/>
    <x v="1"/>
  </r>
  <r>
    <s v="1575-Krzze"/>
    <x v="0"/>
    <x v="0"/>
    <x v="1"/>
    <x v="0"/>
    <x v="54"/>
    <x v="1"/>
    <x v="1"/>
    <x v="0"/>
    <s v="Yes"/>
    <s v="Yes"/>
    <s v="No"/>
    <s v="No"/>
    <x v="0"/>
    <x v="0"/>
    <x v="0"/>
    <x v="1"/>
    <x v="0"/>
    <x v="18"/>
    <x v="1"/>
    <n v="220.65"/>
    <x v="0"/>
  </r>
  <r>
    <s v="3251-Ymvwz"/>
    <x v="1"/>
    <x v="0"/>
    <x v="1"/>
    <x v="0"/>
    <x v="62"/>
    <x v="1"/>
    <x v="2"/>
    <x v="2"/>
    <s v="No Internet Service"/>
    <s v="No Internet Service"/>
    <s v="No Internet Service"/>
    <s v="No Internet Service"/>
    <x v="2"/>
    <x v="2"/>
    <x v="1"/>
    <x v="1"/>
    <x v="2"/>
    <x v="1165"/>
    <x v="0"/>
    <n v="1301.9000000000001"/>
    <x v="0"/>
  </r>
  <r>
    <s v="4102-Oqupx"/>
    <x v="1"/>
    <x v="1"/>
    <x v="0"/>
    <x v="0"/>
    <x v="0"/>
    <x v="1"/>
    <x v="2"/>
    <x v="1"/>
    <s v="No"/>
    <s v="No"/>
    <s v="No"/>
    <s v="No"/>
    <x v="0"/>
    <x v="0"/>
    <x v="0"/>
    <x v="0"/>
    <x v="0"/>
    <x v="113"/>
    <x v="1"/>
    <n v="74.400000000000006"/>
    <x v="1"/>
  </r>
  <r>
    <s v="9170-Gyzjc"/>
    <x v="0"/>
    <x v="0"/>
    <x v="0"/>
    <x v="1"/>
    <x v="52"/>
    <x v="1"/>
    <x v="2"/>
    <x v="0"/>
    <s v="Yes"/>
    <s v="Yes"/>
    <s v="Yes"/>
    <s v="Yes"/>
    <x v="0"/>
    <x v="1"/>
    <x v="0"/>
    <x v="1"/>
    <x v="3"/>
    <x v="182"/>
    <x v="1"/>
    <n v="3326.2"/>
    <x v="1"/>
  </r>
  <r>
    <s v="4884-Levmq"/>
    <x v="1"/>
    <x v="0"/>
    <x v="0"/>
    <x v="0"/>
    <x v="72"/>
    <x v="1"/>
    <x v="1"/>
    <x v="2"/>
    <s v="No Internet Service"/>
    <s v="No Internet Service"/>
    <s v="No Internet Service"/>
    <s v="No Internet Service"/>
    <x v="2"/>
    <x v="2"/>
    <x v="2"/>
    <x v="0"/>
    <x v="2"/>
    <x v="507"/>
    <x v="0"/>
    <n v="790"/>
    <x v="0"/>
  </r>
  <r>
    <s v="8857-Cupfq"/>
    <x v="1"/>
    <x v="0"/>
    <x v="0"/>
    <x v="0"/>
    <x v="28"/>
    <x v="1"/>
    <x v="1"/>
    <x v="2"/>
    <s v="No Internet Service"/>
    <s v="No Internet Service"/>
    <s v="No Internet Service"/>
    <s v="No Internet Service"/>
    <x v="2"/>
    <x v="2"/>
    <x v="2"/>
    <x v="1"/>
    <x v="1"/>
    <x v="261"/>
    <x v="0"/>
    <n v="1237.6500000000001"/>
    <x v="0"/>
  </r>
  <r>
    <s v="7610-Tvopg"/>
    <x v="1"/>
    <x v="0"/>
    <x v="1"/>
    <x v="0"/>
    <x v="30"/>
    <x v="1"/>
    <x v="2"/>
    <x v="2"/>
    <s v="No Internet Service"/>
    <s v="No Internet Service"/>
    <s v="No Internet Service"/>
    <s v="No Internet Service"/>
    <x v="2"/>
    <x v="2"/>
    <x v="0"/>
    <x v="0"/>
    <x v="0"/>
    <x v="1166"/>
    <x v="0"/>
    <n v="378.6"/>
    <x v="0"/>
  </r>
  <r>
    <s v="3638-Dimph"/>
    <x v="0"/>
    <x v="0"/>
    <x v="0"/>
    <x v="0"/>
    <x v="9"/>
    <x v="1"/>
    <x v="1"/>
    <x v="0"/>
    <s v="No"/>
    <s v="No"/>
    <s v="No"/>
    <s v="No"/>
    <x v="0"/>
    <x v="0"/>
    <x v="1"/>
    <x v="1"/>
    <x v="0"/>
    <x v="653"/>
    <x v="0"/>
    <n v="592.65"/>
    <x v="0"/>
  </r>
  <r>
    <s v="1845-Zllig"/>
    <x v="1"/>
    <x v="0"/>
    <x v="1"/>
    <x v="0"/>
    <x v="0"/>
    <x v="1"/>
    <x v="1"/>
    <x v="0"/>
    <s v="No"/>
    <s v="Yes"/>
    <s v="No"/>
    <s v="No"/>
    <x v="0"/>
    <x v="0"/>
    <x v="0"/>
    <x v="0"/>
    <x v="1"/>
    <x v="510"/>
    <x v="0"/>
    <n v="50.15"/>
    <x v="0"/>
  </r>
  <r>
    <s v="8559-Wnqzs"/>
    <x v="1"/>
    <x v="0"/>
    <x v="1"/>
    <x v="0"/>
    <x v="0"/>
    <x v="1"/>
    <x v="1"/>
    <x v="2"/>
    <s v="No Internet Service"/>
    <s v="No Internet Service"/>
    <s v="No Internet Service"/>
    <s v="No Internet Service"/>
    <x v="2"/>
    <x v="2"/>
    <x v="2"/>
    <x v="1"/>
    <x v="1"/>
    <x v="507"/>
    <x v="0"/>
    <n v="20.45"/>
    <x v="0"/>
  </r>
  <r>
    <s v="3999-Qgrjh"/>
    <x v="1"/>
    <x v="1"/>
    <x v="1"/>
    <x v="0"/>
    <x v="4"/>
    <x v="1"/>
    <x v="1"/>
    <x v="1"/>
    <s v="No"/>
    <s v="No"/>
    <s v="No"/>
    <s v="No"/>
    <x v="0"/>
    <x v="0"/>
    <x v="0"/>
    <x v="0"/>
    <x v="0"/>
    <x v="36"/>
    <x v="1"/>
    <n v="560.85"/>
    <x v="1"/>
  </r>
  <r>
    <s v="1699-Uotxu"/>
    <x v="1"/>
    <x v="0"/>
    <x v="1"/>
    <x v="0"/>
    <x v="31"/>
    <x v="1"/>
    <x v="1"/>
    <x v="0"/>
    <s v="Yes"/>
    <s v="Yes"/>
    <s v="Yes"/>
    <s v="No"/>
    <x v="0"/>
    <x v="0"/>
    <x v="2"/>
    <x v="1"/>
    <x v="0"/>
    <x v="1095"/>
    <x v="1"/>
    <n v="3638.25"/>
    <x v="0"/>
  </r>
  <r>
    <s v="2454-Rpbrz"/>
    <x v="0"/>
    <x v="1"/>
    <x v="0"/>
    <x v="0"/>
    <x v="18"/>
    <x v="1"/>
    <x v="2"/>
    <x v="1"/>
    <s v="No"/>
    <s v="Yes"/>
    <s v="Yes"/>
    <s v="No"/>
    <x v="1"/>
    <x v="0"/>
    <x v="0"/>
    <x v="0"/>
    <x v="0"/>
    <x v="1159"/>
    <x v="2"/>
    <n v="1060.2"/>
    <x v="1"/>
  </r>
  <r>
    <s v="0635-Wkold"/>
    <x v="1"/>
    <x v="0"/>
    <x v="0"/>
    <x v="0"/>
    <x v="63"/>
    <x v="1"/>
    <x v="2"/>
    <x v="0"/>
    <s v="No"/>
    <s v="Yes"/>
    <s v="No"/>
    <s v="Yes"/>
    <x v="1"/>
    <x v="0"/>
    <x v="1"/>
    <x v="1"/>
    <x v="3"/>
    <x v="1111"/>
    <x v="1"/>
    <n v="2921.75"/>
    <x v="0"/>
  </r>
  <r>
    <s v="5993-Jsuwv"/>
    <x v="0"/>
    <x v="0"/>
    <x v="1"/>
    <x v="0"/>
    <x v="33"/>
    <x v="1"/>
    <x v="1"/>
    <x v="0"/>
    <s v="Yes"/>
    <s v="Yes"/>
    <s v="Yes"/>
    <s v="No"/>
    <x v="0"/>
    <x v="0"/>
    <x v="2"/>
    <x v="0"/>
    <x v="2"/>
    <x v="1167"/>
    <x v="1"/>
    <n v="4017.45"/>
    <x v="0"/>
  </r>
  <r>
    <s v="4518-Fzbsx"/>
    <x v="1"/>
    <x v="0"/>
    <x v="0"/>
    <x v="1"/>
    <x v="41"/>
    <x v="1"/>
    <x v="1"/>
    <x v="2"/>
    <s v="No Internet Service"/>
    <s v="No Internet Service"/>
    <s v="No Internet Service"/>
    <s v="No Internet Service"/>
    <x v="2"/>
    <x v="2"/>
    <x v="1"/>
    <x v="1"/>
    <x v="1"/>
    <x v="202"/>
    <x v="0"/>
    <n v="854.9"/>
    <x v="0"/>
  </r>
  <r>
    <s v="5387-Asznz"/>
    <x v="0"/>
    <x v="1"/>
    <x v="1"/>
    <x v="0"/>
    <x v="33"/>
    <x v="1"/>
    <x v="2"/>
    <x v="0"/>
    <s v="Yes"/>
    <s v="Yes"/>
    <s v="No"/>
    <s v="Yes"/>
    <x v="0"/>
    <x v="0"/>
    <x v="1"/>
    <x v="0"/>
    <x v="3"/>
    <x v="1040"/>
    <x v="1"/>
    <n v="4174.3500000000004"/>
    <x v="0"/>
  </r>
  <r>
    <s v="6988-Cjeyv"/>
    <x v="1"/>
    <x v="0"/>
    <x v="1"/>
    <x v="0"/>
    <x v="12"/>
    <x v="1"/>
    <x v="2"/>
    <x v="1"/>
    <s v="No"/>
    <s v="Yes"/>
    <s v="No"/>
    <s v="No"/>
    <x v="1"/>
    <x v="1"/>
    <x v="0"/>
    <x v="1"/>
    <x v="0"/>
    <x v="343"/>
    <x v="2"/>
    <n v="4920.55"/>
    <x v="0"/>
  </r>
  <r>
    <s v="2002-Mzhwp"/>
    <x v="0"/>
    <x v="0"/>
    <x v="1"/>
    <x v="0"/>
    <x v="0"/>
    <x v="1"/>
    <x v="1"/>
    <x v="2"/>
    <s v="No Internet Service"/>
    <s v="No Internet Service"/>
    <s v="No Internet Service"/>
    <s v="No Internet Service"/>
    <x v="2"/>
    <x v="2"/>
    <x v="0"/>
    <x v="1"/>
    <x v="1"/>
    <x v="289"/>
    <x v="0"/>
    <n v="20.5"/>
    <x v="1"/>
  </r>
  <r>
    <s v="3097-Fqtvj"/>
    <x v="0"/>
    <x v="0"/>
    <x v="1"/>
    <x v="0"/>
    <x v="52"/>
    <x v="1"/>
    <x v="1"/>
    <x v="2"/>
    <s v="No Internet Service"/>
    <s v="No Internet Service"/>
    <s v="No Internet Service"/>
    <s v="No Internet Service"/>
    <x v="2"/>
    <x v="2"/>
    <x v="2"/>
    <x v="1"/>
    <x v="1"/>
    <x v="187"/>
    <x v="0"/>
    <n v="810.3"/>
    <x v="0"/>
  </r>
  <r>
    <s v="5465-Bubfa"/>
    <x v="0"/>
    <x v="0"/>
    <x v="0"/>
    <x v="1"/>
    <x v="52"/>
    <x v="1"/>
    <x v="1"/>
    <x v="2"/>
    <s v="No Internet Service"/>
    <s v="No Internet Service"/>
    <s v="No Internet Service"/>
    <s v="No Internet Service"/>
    <x v="2"/>
    <x v="2"/>
    <x v="2"/>
    <x v="1"/>
    <x v="2"/>
    <x v="170"/>
    <x v="0"/>
    <n v="772.4"/>
    <x v="0"/>
  </r>
  <r>
    <s v="7299-Gnvpl"/>
    <x v="0"/>
    <x v="0"/>
    <x v="0"/>
    <x v="1"/>
    <x v="57"/>
    <x v="1"/>
    <x v="1"/>
    <x v="1"/>
    <s v="Yes"/>
    <s v="Yes"/>
    <s v="No"/>
    <s v="Yes"/>
    <x v="0"/>
    <x v="0"/>
    <x v="0"/>
    <x v="1"/>
    <x v="1"/>
    <x v="803"/>
    <x v="2"/>
    <n v="1936.85"/>
    <x v="0"/>
  </r>
  <r>
    <s v="9743-Dqkqw"/>
    <x v="1"/>
    <x v="0"/>
    <x v="1"/>
    <x v="0"/>
    <x v="35"/>
    <x v="0"/>
    <x v="0"/>
    <x v="0"/>
    <s v="No"/>
    <s v="No"/>
    <s v="No"/>
    <s v="No"/>
    <x v="0"/>
    <x v="0"/>
    <x v="0"/>
    <x v="1"/>
    <x v="0"/>
    <x v="675"/>
    <x v="0"/>
    <n v="79.8"/>
    <x v="0"/>
  </r>
  <r>
    <s v="1215-Vfyvk"/>
    <x v="0"/>
    <x v="0"/>
    <x v="1"/>
    <x v="0"/>
    <x v="54"/>
    <x v="0"/>
    <x v="0"/>
    <x v="0"/>
    <s v="Yes"/>
    <s v="No"/>
    <s v="Yes"/>
    <s v="Yes"/>
    <x v="0"/>
    <x v="1"/>
    <x v="0"/>
    <x v="1"/>
    <x v="1"/>
    <x v="1168"/>
    <x v="0"/>
    <n v="202.25"/>
    <x v="0"/>
  </r>
  <r>
    <s v="9371-Bithb"/>
    <x v="0"/>
    <x v="0"/>
    <x v="0"/>
    <x v="1"/>
    <x v="15"/>
    <x v="1"/>
    <x v="1"/>
    <x v="2"/>
    <s v="No Internet Service"/>
    <s v="No Internet Service"/>
    <s v="No Internet Service"/>
    <s v="No Internet Service"/>
    <x v="2"/>
    <x v="2"/>
    <x v="2"/>
    <x v="1"/>
    <x v="1"/>
    <x v="216"/>
    <x v="0"/>
    <n v="1070.5"/>
    <x v="0"/>
  </r>
  <r>
    <s v="2265-Cywiv"/>
    <x v="0"/>
    <x v="1"/>
    <x v="0"/>
    <x v="0"/>
    <x v="54"/>
    <x v="1"/>
    <x v="2"/>
    <x v="1"/>
    <s v="Yes"/>
    <s v="No"/>
    <s v="No"/>
    <s v="No"/>
    <x v="1"/>
    <x v="1"/>
    <x v="0"/>
    <x v="0"/>
    <x v="0"/>
    <x v="1169"/>
    <x v="2"/>
    <n v="347.65"/>
    <x v="1"/>
  </r>
  <r>
    <s v="9093-Fpdlg"/>
    <x v="0"/>
    <x v="0"/>
    <x v="1"/>
    <x v="0"/>
    <x v="26"/>
    <x v="1"/>
    <x v="1"/>
    <x v="1"/>
    <s v="No"/>
    <s v="Yes"/>
    <s v="Yes"/>
    <s v="Yes"/>
    <x v="0"/>
    <x v="1"/>
    <x v="0"/>
    <x v="0"/>
    <x v="0"/>
    <x v="402"/>
    <x v="2"/>
    <n v="999.9"/>
    <x v="0"/>
  </r>
  <r>
    <s v="0541-Fitgh"/>
    <x v="0"/>
    <x v="0"/>
    <x v="0"/>
    <x v="0"/>
    <x v="2"/>
    <x v="1"/>
    <x v="1"/>
    <x v="0"/>
    <s v="Yes"/>
    <s v="No"/>
    <s v="No"/>
    <s v="No"/>
    <x v="0"/>
    <x v="1"/>
    <x v="0"/>
    <x v="0"/>
    <x v="1"/>
    <x v="80"/>
    <x v="1"/>
    <n v="113.1"/>
    <x v="0"/>
  </r>
  <r>
    <s v="6985-Haywx"/>
    <x v="0"/>
    <x v="0"/>
    <x v="0"/>
    <x v="0"/>
    <x v="70"/>
    <x v="1"/>
    <x v="2"/>
    <x v="1"/>
    <s v="No"/>
    <s v="Yes"/>
    <s v="No"/>
    <s v="No"/>
    <x v="0"/>
    <x v="0"/>
    <x v="0"/>
    <x v="1"/>
    <x v="2"/>
    <x v="762"/>
    <x v="1"/>
    <n v="2015.8"/>
    <x v="0"/>
  </r>
  <r>
    <s v="7508-Kbimb"/>
    <x v="1"/>
    <x v="0"/>
    <x v="0"/>
    <x v="1"/>
    <x v="65"/>
    <x v="1"/>
    <x v="1"/>
    <x v="0"/>
    <s v="Yes"/>
    <s v="No"/>
    <s v="Yes"/>
    <s v="No"/>
    <x v="0"/>
    <x v="0"/>
    <x v="1"/>
    <x v="0"/>
    <x v="3"/>
    <x v="789"/>
    <x v="1"/>
    <n v="1454.25"/>
    <x v="0"/>
  </r>
  <r>
    <s v="6838-Hvlxg"/>
    <x v="0"/>
    <x v="0"/>
    <x v="1"/>
    <x v="0"/>
    <x v="18"/>
    <x v="1"/>
    <x v="1"/>
    <x v="2"/>
    <s v="No Internet Service"/>
    <s v="No Internet Service"/>
    <s v="No Internet Service"/>
    <s v="No Internet Service"/>
    <x v="2"/>
    <x v="2"/>
    <x v="0"/>
    <x v="1"/>
    <x v="1"/>
    <x v="956"/>
    <x v="0"/>
    <n v="246.7"/>
    <x v="0"/>
  </r>
  <r>
    <s v="2277-Djjdl"/>
    <x v="1"/>
    <x v="1"/>
    <x v="0"/>
    <x v="0"/>
    <x v="31"/>
    <x v="1"/>
    <x v="2"/>
    <x v="1"/>
    <s v="No"/>
    <s v="No"/>
    <s v="No"/>
    <s v="Yes"/>
    <x v="1"/>
    <x v="1"/>
    <x v="0"/>
    <x v="0"/>
    <x v="0"/>
    <x v="212"/>
    <x v="2"/>
    <n v="6017.9"/>
    <x v="0"/>
  </r>
  <r>
    <s v="1897-Okvmw"/>
    <x v="0"/>
    <x v="0"/>
    <x v="0"/>
    <x v="1"/>
    <x v="38"/>
    <x v="1"/>
    <x v="2"/>
    <x v="0"/>
    <s v="Yes"/>
    <s v="Yes"/>
    <s v="Yes"/>
    <s v="Yes"/>
    <x v="1"/>
    <x v="1"/>
    <x v="2"/>
    <x v="0"/>
    <x v="1"/>
    <x v="685"/>
    <x v="2"/>
    <n v="5817.45"/>
    <x v="0"/>
  </r>
  <r>
    <s v="5485-Itnpc"/>
    <x v="1"/>
    <x v="0"/>
    <x v="0"/>
    <x v="0"/>
    <x v="33"/>
    <x v="1"/>
    <x v="1"/>
    <x v="0"/>
    <s v="Yes"/>
    <s v="Yes"/>
    <s v="Yes"/>
    <s v="Yes"/>
    <x v="1"/>
    <x v="1"/>
    <x v="2"/>
    <x v="0"/>
    <x v="2"/>
    <x v="541"/>
    <x v="2"/>
    <n v="5595.3"/>
    <x v="0"/>
  </r>
  <r>
    <s v="0233-Fthav"/>
    <x v="0"/>
    <x v="0"/>
    <x v="1"/>
    <x v="0"/>
    <x v="31"/>
    <x v="1"/>
    <x v="2"/>
    <x v="1"/>
    <s v="No"/>
    <s v="No"/>
    <s v="Yes"/>
    <s v="No"/>
    <x v="0"/>
    <x v="0"/>
    <x v="1"/>
    <x v="0"/>
    <x v="2"/>
    <x v="64"/>
    <x v="1"/>
    <n v="4765"/>
    <x v="0"/>
  </r>
  <r>
    <s v="4644-Pizrt"/>
    <x v="1"/>
    <x v="0"/>
    <x v="0"/>
    <x v="1"/>
    <x v="22"/>
    <x v="1"/>
    <x v="2"/>
    <x v="0"/>
    <s v="Yes"/>
    <s v="No"/>
    <s v="Yes"/>
    <s v="No"/>
    <x v="1"/>
    <x v="0"/>
    <x v="1"/>
    <x v="0"/>
    <x v="2"/>
    <x v="276"/>
    <x v="1"/>
    <n v="1201.6500000000001"/>
    <x v="0"/>
  </r>
  <r>
    <s v="8922-Npkbj"/>
    <x v="1"/>
    <x v="0"/>
    <x v="0"/>
    <x v="1"/>
    <x v="41"/>
    <x v="1"/>
    <x v="1"/>
    <x v="2"/>
    <s v="No Internet Service"/>
    <s v="No Internet Service"/>
    <s v="No Internet Service"/>
    <s v="No Internet Service"/>
    <x v="2"/>
    <x v="2"/>
    <x v="2"/>
    <x v="1"/>
    <x v="1"/>
    <x v="195"/>
    <x v="0"/>
    <n v="867.3"/>
    <x v="0"/>
  </r>
  <r>
    <s v="2740-Tvlfn"/>
    <x v="1"/>
    <x v="0"/>
    <x v="1"/>
    <x v="0"/>
    <x v="0"/>
    <x v="1"/>
    <x v="2"/>
    <x v="0"/>
    <s v="No"/>
    <s v="No"/>
    <s v="No"/>
    <s v="No"/>
    <x v="0"/>
    <x v="0"/>
    <x v="0"/>
    <x v="0"/>
    <x v="0"/>
    <x v="510"/>
    <x v="0"/>
    <n v="50.15"/>
    <x v="0"/>
  </r>
  <r>
    <s v="7771-Cfqrq"/>
    <x v="0"/>
    <x v="0"/>
    <x v="0"/>
    <x v="1"/>
    <x v="20"/>
    <x v="1"/>
    <x v="1"/>
    <x v="0"/>
    <s v="No"/>
    <s v="Yes"/>
    <s v="No"/>
    <s v="Yes"/>
    <x v="0"/>
    <x v="1"/>
    <x v="2"/>
    <x v="1"/>
    <x v="2"/>
    <x v="1170"/>
    <x v="1"/>
    <n v="3007.25"/>
    <x v="0"/>
  </r>
  <r>
    <s v="9512-Phsmg"/>
    <x v="0"/>
    <x v="0"/>
    <x v="0"/>
    <x v="0"/>
    <x v="6"/>
    <x v="1"/>
    <x v="1"/>
    <x v="2"/>
    <s v="No Internet Service"/>
    <s v="No Internet Service"/>
    <s v="No Internet Service"/>
    <s v="No Internet Service"/>
    <x v="2"/>
    <x v="2"/>
    <x v="0"/>
    <x v="0"/>
    <x v="1"/>
    <x v="155"/>
    <x v="0"/>
    <n v="252.75"/>
    <x v="0"/>
  </r>
  <r>
    <s v="6963-Ezqee"/>
    <x v="1"/>
    <x v="1"/>
    <x v="0"/>
    <x v="0"/>
    <x v="27"/>
    <x v="1"/>
    <x v="2"/>
    <x v="0"/>
    <s v="Yes"/>
    <s v="Yes"/>
    <s v="Yes"/>
    <s v="Yes"/>
    <x v="1"/>
    <x v="1"/>
    <x v="2"/>
    <x v="0"/>
    <x v="3"/>
    <x v="974"/>
    <x v="2"/>
    <n v="6306.5"/>
    <x v="0"/>
  </r>
  <r>
    <s v="2452-Kdrrh"/>
    <x v="1"/>
    <x v="1"/>
    <x v="1"/>
    <x v="0"/>
    <x v="56"/>
    <x v="1"/>
    <x v="2"/>
    <x v="1"/>
    <s v="No"/>
    <s v="No"/>
    <s v="Yes"/>
    <s v="No"/>
    <x v="1"/>
    <x v="1"/>
    <x v="0"/>
    <x v="0"/>
    <x v="3"/>
    <x v="1171"/>
    <x v="2"/>
    <n v="6841.05"/>
    <x v="0"/>
  </r>
  <r>
    <s v="2004-Ocqxk"/>
    <x v="0"/>
    <x v="0"/>
    <x v="1"/>
    <x v="0"/>
    <x v="0"/>
    <x v="1"/>
    <x v="1"/>
    <x v="1"/>
    <s v="No"/>
    <s v="No"/>
    <s v="No"/>
    <s v="No"/>
    <x v="0"/>
    <x v="1"/>
    <x v="0"/>
    <x v="0"/>
    <x v="0"/>
    <x v="153"/>
    <x v="1"/>
    <n v="81.95"/>
    <x v="1"/>
  </r>
  <r>
    <s v="5027-Qpkte"/>
    <x v="1"/>
    <x v="0"/>
    <x v="0"/>
    <x v="0"/>
    <x v="40"/>
    <x v="1"/>
    <x v="1"/>
    <x v="1"/>
    <s v="No"/>
    <s v="No"/>
    <s v="No"/>
    <s v="No"/>
    <x v="0"/>
    <x v="0"/>
    <x v="0"/>
    <x v="0"/>
    <x v="0"/>
    <x v="263"/>
    <x v="1"/>
    <n v="451.1"/>
    <x v="1"/>
  </r>
  <r>
    <s v="4146-Svfud"/>
    <x v="1"/>
    <x v="0"/>
    <x v="1"/>
    <x v="0"/>
    <x v="0"/>
    <x v="1"/>
    <x v="1"/>
    <x v="0"/>
    <s v="No"/>
    <s v="No"/>
    <s v="No"/>
    <s v="No"/>
    <x v="0"/>
    <x v="0"/>
    <x v="0"/>
    <x v="1"/>
    <x v="1"/>
    <x v="220"/>
    <x v="0"/>
    <n v="44.6"/>
    <x v="0"/>
  </r>
  <r>
    <s v="1564-Hjuvy"/>
    <x v="1"/>
    <x v="0"/>
    <x v="1"/>
    <x v="0"/>
    <x v="54"/>
    <x v="1"/>
    <x v="1"/>
    <x v="0"/>
    <s v="No"/>
    <s v="Yes"/>
    <s v="No"/>
    <s v="Yes"/>
    <x v="1"/>
    <x v="0"/>
    <x v="0"/>
    <x v="0"/>
    <x v="2"/>
    <x v="1172"/>
    <x v="1"/>
    <n v="226.2"/>
    <x v="0"/>
  </r>
  <r>
    <s v="3617-Xlsgq"/>
    <x v="0"/>
    <x v="0"/>
    <x v="0"/>
    <x v="1"/>
    <x v="33"/>
    <x v="1"/>
    <x v="2"/>
    <x v="1"/>
    <s v="Yes"/>
    <s v="Yes"/>
    <s v="Yes"/>
    <s v="No"/>
    <x v="1"/>
    <x v="1"/>
    <x v="2"/>
    <x v="1"/>
    <x v="2"/>
    <x v="1173"/>
    <x v="2"/>
    <n v="7082.5"/>
    <x v="0"/>
  </r>
  <r>
    <s v="7517-Ldmps"/>
    <x v="0"/>
    <x v="0"/>
    <x v="1"/>
    <x v="0"/>
    <x v="18"/>
    <x v="1"/>
    <x v="1"/>
    <x v="1"/>
    <s v="No"/>
    <s v="Yes"/>
    <s v="No"/>
    <s v="No"/>
    <x v="0"/>
    <x v="1"/>
    <x v="0"/>
    <x v="0"/>
    <x v="0"/>
    <x v="201"/>
    <x v="2"/>
    <n v="1017.35"/>
    <x v="0"/>
  </r>
  <r>
    <s v="7244-Kxyzn"/>
    <x v="0"/>
    <x v="0"/>
    <x v="1"/>
    <x v="0"/>
    <x v="65"/>
    <x v="1"/>
    <x v="1"/>
    <x v="2"/>
    <s v="No Internet Service"/>
    <s v="No Internet Service"/>
    <s v="No Internet Service"/>
    <s v="No Internet Service"/>
    <x v="2"/>
    <x v="2"/>
    <x v="1"/>
    <x v="1"/>
    <x v="3"/>
    <x v="507"/>
    <x v="0"/>
    <n v="527.35"/>
    <x v="0"/>
  </r>
  <r>
    <s v="5226-Nozfc"/>
    <x v="1"/>
    <x v="0"/>
    <x v="1"/>
    <x v="0"/>
    <x v="70"/>
    <x v="1"/>
    <x v="1"/>
    <x v="1"/>
    <s v="No"/>
    <s v="Yes"/>
    <s v="No"/>
    <s v="No"/>
    <x v="1"/>
    <x v="0"/>
    <x v="0"/>
    <x v="0"/>
    <x v="0"/>
    <x v="287"/>
    <x v="2"/>
    <n v="2146.5"/>
    <x v="0"/>
  </r>
  <r>
    <s v="2672-Huyvi"/>
    <x v="0"/>
    <x v="0"/>
    <x v="1"/>
    <x v="0"/>
    <x v="53"/>
    <x v="1"/>
    <x v="1"/>
    <x v="1"/>
    <s v="No"/>
    <s v="No"/>
    <s v="No"/>
    <s v="No"/>
    <x v="1"/>
    <x v="1"/>
    <x v="0"/>
    <x v="0"/>
    <x v="0"/>
    <x v="1174"/>
    <x v="2"/>
    <n v="455.3"/>
    <x v="1"/>
  </r>
  <r>
    <s v="1400-Wivll"/>
    <x v="1"/>
    <x v="0"/>
    <x v="0"/>
    <x v="0"/>
    <x v="58"/>
    <x v="1"/>
    <x v="2"/>
    <x v="1"/>
    <s v="No"/>
    <s v="No"/>
    <s v="Yes"/>
    <s v="Yes"/>
    <x v="1"/>
    <x v="1"/>
    <x v="2"/>
    <x v="1"/>
    <x v="0"/>
    <x v="497"/>
    <x v="2"/>
    <n v="5969.85"/>
    <x v="0"/>
  </r>
  <r>
    <s v="7508-Mybog"/>
    <x v="1"/>
    <x v="0"/>
    <x v="0"/>
    <x v="0"/>
    <x v="60"/>
    <x v="1"/>
    <x v="2"/>
    <x v="1"/>
    <s v="No"/>
    <s v="No"/>
    <s v="No"/>
    <s v="No"/>
    <x v="1"/>
    <x v="0"/>
    <x v="0"/>
    <x v="0"/>
    <x v="0"/>
    <x v="138"/>
    <x v="2"/>
    <n v="1235.55"/>
    <x v="1"/>
  </r>
  <r>
    <s v="8148-Nlegt"/>
    <x v="0"/>
    <x v="0"/>
    <x v="0"/>
    <x v="1"/>
    <x v="41"/>
    <x v="1"/>
    <x v="2"/>
    <x v="2"/>
    <s v="No Internet Service"/>
    <s v="No Internet Service"/>
    <s v="No Internet Service"/>
    <s v="No Internet Service"/>
    <x v="2"/>
    <x v="2"/>
    <x v="2"/>
    <x v="1"/>
    <x v="0"/>
    <x v="1175"/>
    <x v="0"/>
    <n v="1014.25"/>
    <x v="0"/>
  </r>
  <r>
    <s v="0148-Dcdos"/>
    <x v="1"/>
    <x v="0"/>
    <x v="1"/>
    <x v="0"/>
    <x v="13"/>
    <x v="1"/>
    <x v="2"/>
    <x v="1"/>
    <s v="No"/>
    <s v="No"/>
    <s v="No"/>
    <s v="No"/>
    <x v="1"/>
    <x v="1"/>
    <x v="0"/>
    <x v="0"/>
    <x v="2"/>
    <x v="415"/>
    <x v="2"/>
    <n v="2362.1"/>
    <x v="1"/>
  </r>
  <r>
    <s v="8347-Gdtmp"/>
    <x v="0"/>
    <x v="0"/>
    <x v="0"/>
    <x v="0"/>
    <x v="38"/>
    <x v="1"/>
    <x v="1"/>
    <x v="2"/>
    <s v="No Internet Service"/>
    <s v="No Internet Service"/>
    <s v="No Internet Service"/>
    <s v="No Internet Service"/>
    <x v="2"/>
    <x v="2"/>
    <x v="2"/>
    <x v="1"/>
    <x v="3"/>
    <x v="93"/>
    <x v="0"/>
    <n v="1225.6500000000001"/>
    <x v="0"/>
  </r>
  <r>
    <s v="9992-Rramn"/>
    <x v="1"/>
    <x v="0"/>
    <x v="0"/>
    <x v="0"/>
    <x v="5"/>
    <x v="1"/>
    <x v="2"/>
    <x v="1"/>
    <s v="No"/>
    <s v="No"/>
    <s v="No"/>
    <s v="No"/>
    <x v="0"/>
    <x v="1"/>
    <x v="0"/>
    <x v="0"/>
    <x v="0"/>
    <x v="314"/>
    <x v="2"/>
    <n v="1873.7"/>
    <x v="1"/>
  </r>
  <r>
    <s v="6746-Wauwt"/>
    <x v="1"/>
    <x v="0"/>
    <x v="1"/>
    <x v="0"/>
    <x v="67"/>
    <x v="1"/>
    <x v="1"/>
    <x v="2"/>
    <s v="No Internet Service"/>
    <s v="No Internet Service"/>
    <s v="No Internet Service"/>
    <s v="No Internet Service"/>
    <x v="2"/>
    <x v="2"/>
    <x v="1"/>
    <x v="0"/>
    <x v="3"/>
    <x v="139"/>
    <x v="0"/>
    <n v="386.5"/>
    <x v="0"/>
  </r>
  <r>
    <s v="0310-Mvlet"/>
    <x v="0"/>
    <x v="0"/>
    <x v="0"/>
    <x v="1"/>
    <x v="59"/>
    <x v="1"/>
    <x v="2"/>
    <x v="1"/>
    <s v="No"/>
    <s v="Yes"/>
    <s v="No"/>
    <s v="No"/>
    <x v="1"/>
    <x v="1"/>
    <x v="0"/>
    <x v="0"/>
    <x v="0"/>
    <x v="452"/>
    <x v="2"/>
    <n v="6010.05"/>
    <x v="1"/>
  </r>
  <r>
    <s v="0428-Ikycp"/>
    <x v="1"/>
    <x v="0"/>
    <x v="0"/>
    <x v="0"/>
    <x v="5"/>
    <x v="1"/>
    <x v="1"/>
    <x v="1"/>
    <s v="No"/>
    <s v="No"/>
    <s v="Yes"/>
    <s v="No"/>
    <x v="1"/>
    <x v="0"/>
    <x v="0"/>
    <x v="0"/>
    <x v="2"/>
    <x v="1176"/>
    <x v="2"/>
    <n v="1850.65"/>
    <x v="0"/>
  </r>
  <r>
    <s v="4550-Vbofe"/>
    <x v="1"/>
    <x v="1"/>
    <x v="0"/>
    <x v="0"/>
    <x v="27"/>
    <x v="1"/>
    <x v="2"/>
    <x v="1"/>
    <s v="No"/>
    <s v="Yes"/>
    <s v="Yes"/>
    <s v="No"/>
    <x v="1"/>
    <x v="1"/>
    <x v="0"/>
    <x v="0"/>
    <x v="0"/>
    <x v="1177"/>
    <x v="2"/>
    <n v="7101.5"/>
    <x v="1"/>
  </r>
  <r>
    <s v="2187-Pkzay"/>
    <x v="1"/>
    <x v="0"/>
    <x v="1"/>
    <x v="0"/>
    <x v="18"/>
    <x v="1"/>
    <x v="1"/>
    <x v="1"/>
    <s v="No"/>
    <s v="No"/>
    <s v="No"/>
    <s v="No"/>
    <x v="0"/>
    <x v="1"/>
    <x v="0"/>
    <x v="0"/>
    <x v="2"/>
    <x v="180"/>
    <x v="1"/>
    <n v="1043.4000000000001"/>
    <x v="0"/>
  </r>
  <r>
    <s v="4003-Octmp"/>
    <x v="0"/>
    <x v="0"/>
    <x v="0"/>
    <x v="0"/>
    <x v="36"/>
    <x v="1"/>
    <x v="1"/>
    <x v="0"/>
    <s v="Yes"/>
    <s v="No"/>
    <s v="No"/>
    <s v="Yes"/>
    <x v="0"/>
    <x v="1"/>
    <x v="1"/>
    <x v="0"/>
    <x v="0"/>
    <x v="1178"/>
    <x v="1"/>
    <n v="1910.75"/>
    <x v="0"/>
  </r>
  <r>
    <s v="6652-Yffjo"/>
    <x v="0"/>
    <x v="0"/>
    <x v="1"/>
    <x v="0"/>
    <x v="26"/>
    <x v="1"/>
    <x v="1"/>
    <x v="0"/>
    <s v="No"/>
    <s v="No"/>
    <s v="No"/>
    <s v="No"/>
    <x v="1"/>
    <x v="1"/>
    <x v="0"/>
    <x v="0"/>
    <x v="0"/>
    <x v="253"/>
    <x v="1"/>
    <n v="716.1"/>
    <x v="0"/>
  </r>
  <r>
    <s v="7225-Iilwy"/>
    <x v="1"/>
    <x v="0"/>
    <x v="0"/>
    <x v="1"/>
    <x v="47"/>
    <x v="1"/>
    <x v="2"/>
    <x v="2"/>
    <s v="No Internet Service"/>
    <s v="No Internet Service"/>
    <s v="No Internet Service"/>
    <s v="No Internet Service"/>
    <x v="2"/>
    <x v="2"/>
    <x v="2"/>
    <x v="1"/>
    <x v="1"/>
    <x v="695"/>
    <x v="0"/>
    <n v="1686.15"/>
    <x v="0"/>
  </r>
  <r>
    <s v="5248-Rpyww"/>
    <x v="0"/>
    <x v="1"/>
    <x v="0"/>
    <x v="1"/>
    <x v="21"/>
    <x v="1"/>
    <x v="2"/>
    <x v="0"/>
    <s v="Yes"/>
    <s v="Yes"/>
    <s v="Yes"/>
    <s v="Yes"/>
    <x v="1"/>
    <x v="1"/>
    <x v="2"/>
    <x v="0"/>
    <x v="2"/>
    <x v="530"/>
    <x v="2"/>
    <n v="6716.45"/>
    <x v="0"/>
  </r>
  <r>
    <s v="7923-Iyjwy"/>
    <x v="1"/>
    <x v="1"/>
    <x v="1"/>
    <x v="0"/>
    <x v="56"/>
    <x v="1"/>
    <x v="2"/>
    <x v="1"/>
    <s v="Yes"/>
    <s v="Yes"/>
    <s v="Yes"/>
    <s v="Yes"/>
    <x v="1"/>
    <x v="1"/>
    <x v="2"/>
    <x v="0"/>
    <x v="3"/>
    <x v="615"/>
    <x v="2"/>
    <n v="7839.85"/>
    <x v="0"/>
  </r>
  <r>
    <s v="3170-Gwykc"/>
    <x v="0"/>
    <x v="0"/>
    <x v="1"/>
    <x v="0"/>
    <x v="31"/>
    <x v="1"/>
    <x v="1"/>
    <x v="1"/>
    <s v="Yes"/>
    <s v="No"/>
    <s v="Yes"/>
    <s v="Yes"/>
    <x v="1"/>
    <x v="1"/>
    <x v="0"/>
    <x v="0"/>
    <x v="2"/>
    <x v="316"/>
    <x v="2"/>
    <n v="6236.75"/>
    <x v="0"/>
  </r>
  <r>
    <s v="5696-Qurrl"/>
    <x v="1"/>
    <x v="0"/>
    <x v="1"/>
    <x v="0"/>
    <x v="0"/>
    <x v="1"/>
    <x v="1"/>
    <x v="0"/>
    <s v="No"/>
    <s v="No"/>
    <s v="No"/>
    <s v="No"/>
    <x v="0"/>
    <x v="0"/>
    <x v="0"/>
    <x v="0"/>
    <x v="1"/>
    <x v="760"/>
    <x v="0"/>
    <n v="45.05"/>
    <x v="1"/>
  </r>
  <r>
    <s v="7409-Kiutl"/>
    <x v="0"/>
    <x v="1"/>
    <x v="1"/>
    <x v="1"/>
    <x v="0"/>
    <x v="1"/>
    <x v="1"/>
    <x v="1"/>
    <s v="No"/>
    <s v="No"/>
    <s v="No"/>
    <s v="No"/>
    <x v="0"/>
    <x v="0"/>
    <x v="0"/>
    <x v="0"/>
    <x v="0"/>
    <x v="1179"/>
    <x v="1"/>
    <n v="71"/>
    <x v="1"/>
  </r>
  <r>
    <s v="9830-Eclen"/>
    <x v="1"/>
    <x v="0"/>
    <x v="0"/>
    <x v="1"/>
    <x v="11"/>
    <x v="0"/>
    <x v="0"/>
    <x v="0"/>
    <s v="Yes"/>
    <s v="Yes"/>
    <s v="Yes"/>
    <s v="No"/>
    <x v="1"/>
    <x v="0"/>
    <x v="1"/>
    <x v="1"/>
    <x v="1"/>
    <x v="865"/>
    <x v="0"/>
    <n v="2919.85"/>
    <x v="0"/>
  </r>
  <r>
    <s v="1732-Vhubq"/>
    <x v="0"/>
    <x v="1"/>
    <x v="0"/>
    <x v="1"/>
    <x v="20"/>
    <x v="1"/>
    <x v="1"/>
    <x v="1"/>
    <s v="No"/>
    <s v="No"/>
    <s v="No"/>
    <s v="No"/>
    <x v="0"/>
    <x v="0"/>
    <x v="0"/>
    <x v="1"/>
    <x v="2"/>
    <x v="708"/>
    <x v="1"/>
    <n v="3309.25"/>
    <x v="1"/>
  </r>
  <r>
    <s v="0495-Rvcbf"/>
    <x v="0"/>
    <x v="0"/>
    <x v="1"/>
    <x v="0"/>
    <x v="0"/>
    <x v="1"/>
    <x v="1"/>
    <x v="1"/>
    <s v="No"/>
    <s v="No"/>
    <s v="No"/>
    <s v="No"/>
    <x v="0"/>
    <x v="1"/>
    <x v="0"/>
    <x v="0"/>
    <x v="0"/>
    <x v="628"/>
    <x v="1"/>
    <n v="79.7"/>
    <x v="1"/>
  </r>
  <r>
    <s v="2668-Tzsps"/>
    <x v="1"/>
    <x v="0"/>
    <x v="1"/>
    <x v="0"/>
    <x v="0"/>
    <x v="1"/>
    <x v="1"/>
    <x v="2"/>
    <s v="No Internet Service"/>
    <s v="No Internet Service"/>
    <s v="No Internet Service"/>
    <s v="No Internet Service"/>
    <x v="2"/>
    <x v="2"/>
    <x v="0"/>
    <x v="1"/>
    <x v="1"/>
    <x v="507"/>
    <x v="0"/>
    <n v="20.45"/>
    <x v="0"/>
  </r>
  <r>
    <s v="7854-Edssa"/>
    <x v="1"/>
    <x v="0"/>
    <x v="1"/>
    <x v="0"/>
    <x v="5"/>
    <x v="1"/>
    <x v="2"/>
    <x v="0"/>
    <s v="Yes"/>
    <s v="Yes"/>
    <s v="No"/>
    <s v="No"/>
    <x v="0"/>
    <x v="0"/>
    <x v="0"/>
    <x v="1"/>
    <x v="0"/>
    <x v="390"/>
    <x v="1"/>
    <n v="1254.7"/>
    <x v="1"/>
  </r>
  <r>
    <s v="8869-Torss"/>
    <x v="0"/>
    <x v="0"/>
    <x v="1"/>
    <x v="0"/>
    <x v="43"/>
    <x v="1"/>
    <x v="1"/>
    <x v="0"/>
    <s v="Yes"/>
    <s v="No"/>
    <s v="Yes"/>
    <s v="Yes"/>
    <x v="0"/>
    <x v="0"/>
    <x v="1"/>
    <x v="0"/>
    <x v="3"/>
    <x v="986"/>
    <x v="1"/>
    <n v="2896.4"/>
    <x v="1"/>
  </r>
  <r>
    <s v="7446-Sfaoa"/>
    <x v="0"/>
    <x v="0"/>
    <x v="0"/>
    <x v="0"/>
    <x v="50"/>
    <x v="1"/>
    <x v="1"/>
    <x v="2"/>
    <s v="No Internet Service"/>
    <s v="No Internet Service"/>
    <s v="No Internet Service"/>
    <s v="No Internet Service"/>
    <x v="2"/>
    <x v="2"/>
    <x v="1"/>
    <x v="0"/>
    <x v="2"/>
    <x v="216"/>
    <x v="0"/>
    <n v="717.5"/>
    <x v="0"/>
  </r>
  <r>
    <s v="9522-Zsinc"/>
    <x v="1"/>
    <x v="0"/>
    <x v="1"/>
    <x v="0"/>
    <x v="9"/>
    <x v="1"/>
    <x v="1"/>
    <x v="2"/>
    <s v="No Internet Service"/>
    <s v="No Internet Service"/>
    <s v="No Internet Service"/>
    <s v="No Internet Service"/>
    <x v="2"/>
    <x v="2"/>
    <x v="1"/>
    <x v="0"/>
    <x v="0"/>
    <x v="81"/>
    <x v="0"/>
    <n v="253.8"/>
    <x v="0"/>
  </r>
  <r>
    <s v="8234-Gszyk"/>
    <x v="1"/>
    <x v="0"/>
    <x v="1"/>
    <x v="0"/>
    <x v="29"/>
    <x v="1"/>
    <x v="2"/>
    <x v="2"/>
    <s v="No Internet Service"/>
    <s v="No Internet Service"/>
    <s v="No Internet Service"/>
    <s v="No Internet Service"/>
    <x v="2"/>
    <x v="2"/>
    <x v="2"/>
    <x v="1"/>
    <x v="2"/>
    <x v="1180"/>
    <x v="0"/>
    <n v="1110.05"/>
    <x v="0"/>
  </r>
  <r>
    <s v="6505-Oznpg"/>
    <x v="0"/>
    <x v="0"/>
    <x v="1"/>
    <x v="0"/>
    <x v="53"/>
    <x v="0"/>
    <x v="0"/>
    <x v="0"/>
    <s v="Yes"/>
    <s v="Yes"/>
    <s v="Yes"/>
    <s v="Yes"/>
    <x v="1"/>
    <x v="1"/>
    <x v="2"/>
    <x v="0"/>
    <x v="1"/>
    <x v="1181"/>
    <x v="1"/>
    <n v="348.8"/>
    <x v="0"/>
  </r>
  <r>
    <s v="6164-Haqtx"/>
    <x v="1"/>
    <x v="0"/>
    <x v="1"/>
    <x v="0"/>
    <x v="16"/>
    <x v="0"/>
    <x v="0"/>
    <x v="0"/>
    <s v="Yes"/>
    <s v="Yes"/>
    <s v="Yes"/>
    <s v="Yes"/>
    <x v="1"/>
    <x v="0"/>
    <x v="2"/>
    <x v="1"/>
    <x v="2"/>
    <x v="1145"/>
    <x v="1"/>
    <n v="3888.65"/>
    <x v="0"/>
  </r>
  <r>
    <s v="0679-Idstg"/>
    <x v="0"/>
    <x v="1"/>
    <x v="0"/>
    <x v="1"/>
    <x v="0"/>
    <x v="1"/>
    <x v="1"/>
    <x v="1"/>
    <s v="No"/>
    <s v="No"/>
    <s v="No"/>
    <s v="No"/>
    <x v="0"/>
    <x v="0"/>
    <x v="0"/>
    <x v="0"/>
    <x v="0"/>
    <x v="750"/>
    <x v="1"/>
    <n v="69.25"/>
    <x v="1"/>
  </r>
  <r>
    <s v="7765-Lwvvh"/>
    <x v="0"/>
    <x v="0"/>
    <x v="0"/>
    <x v="1"/>
    <x v="21"/>
    <x v="1"/>
    <x v="2"/>
    <x v="1"/>
    <s v="Yes"/>
    <s v="Yes"/>
    <s v="No"/>
    <s v="No"/>
    <x v="1"/>
    <x v="0"/>
    <x v="2"/>
    <x v="0"/>
    <x v="0"/>
    <x v="485"/>
    <x v="2"/>
    <n v="6843.15"/>
    <x v="0"/>
  </r>
  <r>
    <s v="1658-Tjvoa"/>
    <x v="0"/>
    <x v="1"/>
    <x v="1"/>
    <x v="0"/>
    <x v="53"/>
    <x v="1"/>
    <x v="1"/>
    <x v="1"/>
    <s v="Yes"/>
    <s v="No"/>
    <s v="No"/>
    <s v="No"/>
    <x v="0"/>
    <x v="0"/>
    <x v="0"/>
    <x v="0"/>
    <x v="0"/>
    <x v="580"/>
    <x v="1"/>
    <n v="450.9"/>
    <x v="0"/>
  </r>
  <r>
    <s v="0953-Lgovu"/>
    <x v="1"/>
    <x v="0"/>
    <x v="0"/>
    <x v="1"/>
    <x v="18"/>
    <x v="0"/>
    <x v="0"/>
    <x v="0"/>
    <s v="No"/>
    <s v="Yes"/>
    <s v="No"/>
    <s v="Yes"/>
    <x v="0"/>
    <x v="0"/>
    <x v="0"/>
    <x v="1"/>
    <x v="1"/>
    <x v="682"/>
    <x v="0"/>
    <n v="432.25"/>
    <x v="0"/>
  </r>
  <r>
    <s v="2115-Bftiw"/>
    <x v="1"/>
    <x v="0"/>
    <x v="1"/>
    <x v="0"/>
    <x v="13"/>
    <x v="1"/>
    <x v="1"/>
    <x v="1"/>
    <s v="No"/>
    <s v="No"/>
    <s v="No"/>
    <s v="No"/>
    <x v="0"/>
    <x v="0"/>
    <x v="0"/>
    <x v="1"/>
    <x v="1"/>
    <x v="785"/>
    <x v="1"/>
    <n v="1767.35"/>
    <x v="1"/>
  </r>
  <r>
    <s v="4692-Nnqru"/>
    <x v="0"/>
    <x v="0"/>
    <x v="0"/>
    <x v="0"/>
    <x v="17"/>
    <x v="1"/>
    <x v="1"/>
    <x v="1"/>
    <s v="No"/>
    <s v="No"/>
    <s v="Yes"/>
    <s v="Yes"/>
    <x v="0"/>
    <x v="0"/>
    <x v="1"/>
    <x v="1"/>
    <x v="0"/>
    <x v="64"/>
    <x v="1"/>
    <n v="1742.45"/>
    <x v="0"/>
  </r>
  <r>
    <s v="7742-Mypgi"/>
    <x v="0"/>
    <x v="0"/>
    <x v="0"/>
    <x v="1"/>
    <x v="53"/>
    <x v="1"/>
    <x v="1"/>
    <x v="0"/>
    <s v="No"/>
    <s v="No"/>
    <s v="No"/>
    <s v="Yes"/>
    <x v="0"/>
    <x v="0"/>
    <x v="0"/>
    <x v="0"/>
    <x v="1"/>
    <x v="832"/>
    <x v="0"/>
    <n v="297.35000000000002"/>
    <x v="0"/>
  </r>
  <r>
    <s v="0611-Dfxko"/>
    <x v="1"/>
    <x v="0"/>
    <x v="0"/>
    <x v="0"/>
    <x v="61"/>
    <x v="1"/>
    <x v="1"/>
    <x v="1"/>
    <s v="No"/>
    <s v="No"/>
    <s v="No"/>
    <s v="No"/>
    <x v="1"/>
    <x v="1"/>
    <x v="0"/>
    <x v="0"/>
    <x v="1"/>
    <x v="594"/>
    <x v="2"/>
    <n v="1820.45"/>
    <x v="1"/>
  </r>
  <r>
    <s v="7780-Otdso"/>
    <x v="1"/>
    <x v="0"/>
    <x v="0"/>
    <x v="0"/>
    <x v="32"/>
    <x v="1"/>
    <x v="2"/>
    <x v="1"/>
    <s v="Yes"/>
    <s v="No"/>
    <s v="No"/>
    <s v="No"/>
    <x v="1"/>
    <x v="1"/>
    <x v="0"/>
    <x v="0"/>
    <x v="0"/>
    <x v="772"/>
    <x v="2"/>
    <n v="1742.95"/>
    <x v="1"/>
  </r>
  <r>
    <s v="9619-Gsatl"/>
    <x v="0"/>
    <x v="0"/>
    <x v="1"/>
    <x v="0"/>
    <x v="29"/>
    <x v="1"/>
    <x v="1"/>
    <x v="0"/>
    <s v="No"/>
    <s v="Yes"/>
    <s v="No"/>
    <s v="Yes"/>
    <x v="0"/>
    <x v="0"/>
    <x v="1"/>
    <x v="1"/>
    <x v="0"/>
    <x v="181"/>
    <x v="1"/>
    <n v="2444.25"/>
    <x v="0"/>
  </r>
  <r>
    <s v="5622-Uejfi"/>
    <x v="0"/>
    <x v="0"/>
    <x v="0"/>
    <x v="1"/>
    <x v="42"/>
    <x v="1"/>
    <x v="2"/>
    <x v="2"/>
    <s v="No Internet Service"/>
    <s v="No Internet Service"/>
    <s v="No Internet Service"/>
    <s v="No Internet Service"/>
    <x v="2"/>
    <x v="2"/>
    <x v="2"/>
    <x v="0"/>
    <x v="3"/>
    <x v="239"/>
    <x v="0"/>
    <n v="949.8"/>
    <x v="0"/>
  </r>
  <r>
    <s v="9747-Ddzos"/>
    <x v="0"/>
    <x v="0"/>
    <x v="1"/>
    <x v="0"/>
    <x v="0"/>
    <x v="1"/>
    <x v="1"/>
    <x v="1"/>
    <s v="No"/>
    <s v="No"/>
    <s v="Yes"/>
    <s v="No"/>
    <x v="0"/>
    <x v="0"/>
    <x v="0"/>
    <x v="1"/>
    <x v="2"/>
    <x v="440"/>
    <x v="1"/>
    <n v="73.5"/>
    <x v="1"/>
  </r>
  <r>
    <s v="0674-Dgmaq"/>
    <x v="1"/>
    <x v="1"/>
    <x v="0"/>
    <x v="0"/>
    <x v="48"/>
    <x v="1"/>
    <x v="2"/>
    <x v="1"/>
    <s v="No"/>
    <s v="Yes"/>
    <s v="Yes"/>
    <s v="No"/>
    <x v="0"/>
    <x v="1"/>
    <x v="0"/>
    <x v="0"/>
    <x v="0"/>
    <x v="200"/>
    <x v="2"/>
    <n v="2970.8"/>
    <x v="0"/>
  </r>
  <r>
    <s v="6203-Hbzpa"/>
    <x v="1"/>
    <x v="0"/>
    <x v="1"/>
    <x v="0"/>
    <x v="15"/>
    <x v="0"/>
    <x v="0"/>
    <x v="0"/>
    <s v="Yes"/>
    <s v="Yes"/>
    <s v="Yes"/>
    <s v="Yes"/>
    <x v="1"/>
    <x v="1"/>
    <x v="2"/>
    <x v="1"/>
    <x v="3"/>
    <x v="1182"/>
    <x v="1"/>
    <n v="3334.95"/>
    <x v="0"/>
  </r>
  <r>
    <s v="0484-Ffvbj"/>
    <x v="1"/>
    <x v="0"/>
    <x v="1"/>
    <x v="0"/>
    <x v="48"/>
    <x v="1"/>
    <x v="1"/>
    <x v="0"/>
    <s v="No"/>
    <s v="No"/>
    <s v="No"/>
    <s v="No"/>
    <x v="1"/>
    <x v="1"/>
    <x v="1"/>
    <x v="0"/>
    <x v="2"/>
    <x v="824"/>
    <x v="1"/>
    <n v="2010.95"/>
    <x v="0"/>
  </r>
  <r>
    <s v="0301-Fidrb"/>
    <x v="0"/>
    <x v="0"/>
    <x v="0"/>
    <x v="1"/>
    <x v="21"/>
    <x v="0"/>
    <x v="0"/>
    <x v="0"/>
    <s v="Yes"/>
    <s v="Yes"/>
    <s v="Yes"/>
    <s v="Yes"/>
    <x v="1"/>
    <x v="1"/>
    <x v="2"/>
    <x v="0"/>
    <x v="2"/>
    <x v="1170"/>
    <x v="1"/>
    <n v="4684.3"/>
    <x v="0"/>
  </r>
  <r>
    <s v="4139-Jpiam"/>
    <x v="1"/>
    <x v="0"/>
    <x v="1"/>
    <x v="0"/>
    <x v="69"/>
    <x v="0"/>
    <x v="0"/>
    <x v="0"/>
    <s v="Yes"/>
    <s v="No"/>
    <s v="No"/>
    <s v="Yes"/>
    <x v="0"/>
    <x v="1"/>
    <x v="0"/>
    <x v="0"/>
    <x v="3"/>
    <x v="355"/>
    <x v="0"/>
    <n v="2181.5500000000002"/>
    <x v="0"/>
  </r>
  <r>
    <s v="2181-Tidsv"/>
    <x v="1"/>
    <x v="0"/>
    <x v="0"/>
    <x v="1"/>
    <x v="47"/>
    <x v="1"/>
    <x v="1"/>
    <x v="2"/>
    <s v="No Internet Service"/>
    <s v="No Internet Service"/>
    <s v="No Internet Service"/>
    <s v="No Internet Service"/>
    <x v="2"/>
    <x v="2"/>
    <x v="2"/>
    <x v="0"/>
    <x v="2"/>
    <x v="81"/>
    <x v="0"/>
    <n v="1303.25"/>
    <x v="0"/>
  </r>
  <r>
    <s v="2761-Xecqw"/>
    <x v="1"/>
    <x v="1"/>
    <x v="0"/>
    <x v="0"/>
    <x v="4"/>
    <x v="0"/>
    <x v="0"/>
    <x v="0"/>
    <s v="No"/>
    <s v="Yes"/>
    <s v="Yes"/>
    <s v="No"/>
    <x v="0"/>
    <x v="1"/>
    <x v="0"/>
    <x v="0"/>
    <x v="1"/>
    <x v="1183"/>
    <x v="0"/>
    <n v="371.4"/>
    <x v="0"/>
  </r>
  <r>
    <s v="1936-Czakf"/>
    <x v="1"/>
    <x v="0"/>
    <x v="0"/>
    <x v="0"/>
    <x v="12"/>
    <x v="0"/>
    <x v="0"/>
    <x v="0"/>
    <s v="No"/>
    <s v="Yes"/>
    <s v="No"/>
    <s v="No"/>
    <x v="1"/>
    <x v="1"/>
    <x v="2"/>
    <x v="1"/>
    <x v="3"/>
    <x v="795"/>
    <x v="0"/>
    <n v="2409.9"/>
    <x v="0"/>
  </r>
  <r>
    <s v="9453-Patos"/>
    <x v="0"/>
    <x v="0"/>
    <x v="0"/>
    <x v="0"/>
    <x v="21"/>
    <x v="1"/>
    <x v="1"/>
    <x v="0"/>
    <s v="Yes"/>
    <s v="Yes"/>
    <s v="Yes"/>
    <s v="Yes"/>
    <x v="1"/>
    <x v="1"/>
    <x v="2"/>
    <x v="1"/>
    <x v="1"/>
    <x v="314"/>
    <x v="2"/>
    <n v="6155.4"/>
    <x v="0"/>
  </r>
  <r>
    <s v="0564-Jjhgs"/>
    <x v="1"/>
    <x v="0"/>
    <x v="1"/>
    <x v="0"/>
    <x v="34"/>
    <x v="1"/>
    <x v="2"/>
    <x v="1"/>
    <s v="No"/>
    <s v="No"/>
    <s v="No"/>
    <s v="No"/>
    <x v="1"/>
    <x v="1"/>
    <x v="0"/>
    <x v="0"/>
    <x v="0"/>
    <x v="31"/>
    <x v="2"/>
    <n v="829.1"/>
    <x v="1"/>
  </r>
  <r>
    <s v="3348-Cfrnx"/>
    <x v="0"/>
    <x v="0"/>
    <x v="0"/>
    <x v="0"/>
    <x v="7"/>
    <x v="1"/>
    <x v="1"/>
    <x v="1"/>
    <s v="Yes"/>
    <s v="No"/>
    <s v="No"/>
    <s v="No"/>
    <x v="1"/>
    <x v="1"/>
    <x v="0"/>
    <x v="0"/>
    <x v="1"/>
    <x v="1184"/>
    <x v="2"/>
    <n v="2602.9"/>
    <x v="1"/>
  </r>
  <r>
    <s v="4402-Ftbxc"/>
    <x v="1"/>
    <x v="0"/>
    <x v="1"/>
    <x v="0"/>
    <x v="68"/>
    <x v="1"/>
    <x v="1"/>
    <x v="1"/>
    <s v="Yes"/>
    <s v="No"/>
    <s v="Yes"/>
    <s v="No"/>
    <x v="1"/>
    <x v="0"/>
    <x v="0"/>
    <x v="1"/>
    <x v="1"/>
    <x v="590"/>
    <x v="2"/>
    <n v="4667"/>
    <x v="0"/>
  </r>
  <r>
    <s v="1428-Gtbjj"/>
    <x v="1"/>
    <x v="0"/>
    <x v="1"/>
    <x v="0"/>
    <x v="26"/>
    <x v="1"/>
    <x v="1"/>
    <x v="1"/>
    <s v="No"/>
    <s v="Yes"/>
    <s v="No"/>
    <s v="No"/>
    <x v="0"/>
    <x v="0"/>
    <x v="0"/>
    <x v="0"/>
    <x v="0"/>
    <x v="251"/>
    <x v="1"/>
    <n v="824.75"/>
    <x v="1"/>
  </r>
  <r>
    <s v="2931-Xiqbr"/>
    <x v="0"/>
    <x v="0"/>
    <x v="0"/>
    <x v="1"/>
    <x v="37"/>
    <x v="1"/>
    <x v="1"/>
    <x v="1"/>
    <s v="No"/>
    <s v="No"/>
    <s v="Yes"/>
    <s v="Yes"/>
    <x v="1"/>
    <x v="1"/>
    <x v="1"/>
    <x v="1"/>
    <x v="1"/>
    <x v="1185"/>
    <x v="2"/>
    <n v="5153.5"/>
    <x v="0"/>
  </r>
  <r>
    <s v="0106-Ugrdo"/>
    <x v="0"/>
    <x v="0"/>
    <x v="0"/>
    <x v="0"/>
    <x v="14"/>
    <x v="1"/>
    <x v="2"/>
    <x v="1"/>
    <s v="Yes"/>
    <s v="Yes"/>
    <s v="Yes"/>
    <s v="Yes"/>
    <x v="1"/>
    <x v="1"/>
    <x v="2"/>
    <x v="0"/>
    <x v="0"/>
    <x v="1186"/>
    <x v="2"/>
    <n v="8182.85"/>
    <x v="0"/>
  </r>
  <r>
    <s v="5542-Tbbwb"/>
    <x v="1"/>
    <x v="0"/>
    <x v="1"/>
    <x v="0"/>
    <x v="0"/>
    <x v="1"/>
    <x v="1"/>
    <x v="1"/>
    <s v="No"/>
    <s v="No"/>
    <s v="No"/>
    <s v="No"/>
    <x v="0"/>
    <x v="0"/>
    <x v="0"/>
    <x v="0"/>
    <x v="0"/>
    <x v="650"/>
    <x v="1"/>
    <n v="69.900000000000006"/>
    <x v="0"/>
  </r>
  <r>
    <s v="1930-Qpbvz"/>
    <x v="1"/>
    <x v="0"/>
    <x v="0"/>
    <x v="1"/>
    <x v="47"/>
    <x v="1"/>
    <x v="1"/>
    <x v="1"/>
    <s v="Yes"/>
    <s v="Yes"/>
    <s v="No"/>
    <s v="Yes"/>
    <x v="0"/>
    <x v="1"/>
    <x v="2"/>
    <x v="1"/>
    <x v="2"/>
    <x v="485"/>
    <x v="2"/>
    <n v="6683.4"/>
    <x v="0"/>
  </r>
  <r>
    <s v="2606-Pkwjb"/>
    <x v="1"/>
    <x v="0"/>
    <x v="1"/>
    <x v="1"/>
    <x v="63"/>
    <x v="0"/>
    <x v="0"/>
    <x v="0"/>
    <s v="Yes"/>
    <s v="Yes"/>
    <s v="No"/>
    <s v="Yes"/>
    <x v="0"/>
    <x v="0"/>
    <x v="1"/>
    <x v="1"/>
    <x v="1"/>
    <x v="1187"/>
    <x v="0"/>
    <n v="1564.05"/>
    <x v="0"/>
  </r>
  <r>
    <s v="5322-Zsmzy"/>
    <x v="1"/>
    <x v="0"/>
    <x v="0"/>
    <x v="1"/>
    <x v="36"/>
    <x v="1"/>
    <x v="2"/>
    <x v="2"/>
    <s v="No Internet Service"/>
    <s v="No Internet Service"/>
    <s v="No Internet Service"/>
    <s v="No Internet Service"/>
    <x v="2"/>
    <x v="2"/>
    <x v="2"/>
    <x v="1"/>
    <x v="1"/>
    <x v="695"/>
    <x v="0"/>
    <n v="755.6"/>
    <x v="0"/>
  </r>
  <r>
    <s v="8059-Udzfy"/>
    <x v="0"/>
    <x v="1"/>
    <x v="1"/>
    <x v="1"/>
    <x v="55"/>
    <x v="1"/>
    <x v="2"/>
    <x v="1"/>
    <s v="No"/>
    <s v="Yes"/>
    <s v="Yes"/>
    <s v="No"/>
    <x v="1"/>
    <x v="1"/>
    <x v="0"/>
    <x v="0"/>
    <x v="2"/>
    <x v="159"/>
    <x v="2"/>
    <n v="3465.05"/>
    <x v="0"/>
  </r>
  <r>
    <s v="7740-Btpux"/>
    <x v="1"/>
    <x v="1"/>
    <x v="0"/>
    <x v="0"/>
    <x v="49"/>
    <x v="1"/>
    <x v="2"/>
    <x v="1"/>
    <s v="No"/>
    <s v="Yes"/>
    <s v="Yes"/>
    <s v="Yes"/>
    <x v="1"/>
    <x v="1"/>
    <x v="2"/>
    <x v="0"/>
    <x v="0"/>
    <x v="910"/>
    <x v="2"/>
    <n v="6292.7"/>
    <x v="0"/>
  </r>
  <r>
    <s v="5220-Agaax"/>
    <x v="1"/>
    <x v="0"/>
    <x v="0"/>
    <x v="1"/>
    <x v="47"/>
    <x v="1"/>
    <x v="2"/>
    <x v="2"/>
    <s v="No Internet Service"/>
    <s v="No Internet Service"/>
    <s v="No Internet Service"/>
    <s v="No Internet Service"/>
    <x v="2"/>
    <x v="2"/>
    <x v="2"/>
    <x v="0"/>
    <x v="2"/>
    <x v="1188"/>
    <x v="0"/>
    <n v="1664.3"/>
    <x v="0"/>
  </r>
  <r>
    <s v="0208-Bpqej"/>
    <x v="0"/>
    <x v="0"/>
    <x v="0"/>
    <x v="1"/>
    <x v="18"/>
    <x v="1"/>
    <x v="1"/>
    <x v="2"/>
    <s v="No Internet Service"/>
    <s v="No Internet Service"/>
    <s v="No Internet Service"/>
    <s v="No Internet Service"/>
    <x v="2"/>
    <x v="2"/>
    <x v="0"/>
    <x v="1"/>
    <x v="2"/>
    <x v="101"/>
    <x v="0"/>
    <n v="198.1"/>
    <x v="0"/>
  </r>
  <r>
    <s v="9435-Jmlsx"/>
    <x v="1"/>
    <x v="0"/>
    <x v="0"/>
    <x v="0"/>
    <x v="16"/>
    <x v="1"/>
    <x v="1"/>
    <x v="0"/>
    <s v="Yes"/>
    <s v="Yes"/>
    <s v="Yes"/>
    <s v="Yes"/>
    <x v="1"/>
    <x v="1"/>
    <x v="2"/>
    <x v="0"/>
    <x v="2"/>
    <x v="138"/>
    <x v="2"/>
    <n v="6045.9"/>
    <x v="0"/>
  </r>
  <r>
    <s v="3352-Almck"/>
    <x v="1"/>
    <x v="0"/>
    <x v="1"/>
    <x v="0"/>
    <x v="63"/>
    <x v="1"/>
    <x v="2"/>
    <x v="1"/>
    <s v="No"/>
    <s v="Yes"/>
    <s v="Yes"/>
    <s v="No"/>
    <x v="1"/>
    <x v="1"/>
    <x v="0"/>
    <x v="0"/>
    <x v="1"/>
    <x v="1036"/>
    <x v="2"/>
    <n v="4108.1499999999996"/>
    <x v="0"/>
  </r>
  <r>
    <s v="5312-Ircfr"/>
    <x v="0"/>
    <x v="0"/>
    <x v="0"/>
    <x v="1"/>
    <x v="38"/>
    <x v="1"/>
    <x v="2"/>
    <x v="1"/>
    <s v="No"/>
    <s v="Yes"/>
    <s v="Yes"/>
    <s v="No"/>
    <x v="0"/>
    <x v="1"/>
    <x v="1"/>
    <x v="0"/>
    <x v="0"/>
    <x v="1189"/>
    <x v="2"/>
    <n v="5980.75"/>
    <x v="0"/>
  </r>
  <r>
    <s v="5294-Imhht"/>
    <x v="1"/>
    <x v="0"/>
    <x v="0"/>
    <x v="0"/>
    <x v="62"/>
    <x v="1"/>
    <x v="2"/>
    <x v="1"/>
    <s v="No"/>
    <s v="Yes"/>
    <s v="No"/>
    <s v="Yes"/>
    <x v="0"/>
    <x v="1"/>
    <x v="1"/>
    <x v="1"/>
    <x v="2"/>
    <x v="1105"/>
    <x v="2"/>
    <n v="5043.2"/>
    <x v="0"/>
  </r>
  <r>
    <s v="8802-Unojf"/>
    <x v="1"/>
    <x v="1"/>
    <x v="1"/>
    <x v="0"/>
    <x v="18"/>
    <x v="1"/>
    <x v="1"/>
    <x v="1"/>
    <s v="No"/>
    <s v="Yes"/>
    <s v="Yes"/>
    <s v="Yes"/>
    <x v="0"/>
    <x v="0"/>
    <x v="0"/>
    <x v="0"/>
    <x v="1"/>
    <x v="920"/>
    <x v="1"/>
    <n v="1029.75"/>
    <x v="1"/>
  </r>
  <r>
    <s v="6313-Gidit"/>
    <x v="1"/>
    <x v="1"/>
    <x v="1"/>
    <x v="0"/>
    <x v="62"/>
    <x v="0"/>
    <x v="0"/>
    <x v="0"/>
    <s v="No"/>
    <s v="Yes"/>
    <s v="Yes"/>
    <s v="No"/>
    <x v="1"/>
    <x v="1"/>
    <x v="0"/>
    <x v="0"/>
    <x v="0"/>
    <x v="240"/>
    <x v="1"/>
    <n v="2854.55"/>
    <x v="1"/>
  </r>
  <r>
    <s v="6176-Yjwas"/>
    <x v="1"/>
    <x v="0"/>
    <x v="0"/>
    <x v="0"/>
    <x v="21"/>
    <x v="1"/>
    <x v="2"/>
    <x v="1"/>
    <s v="Yes"/>
    <s v="Yes"/>
    <s v="Yes"/>
    <s v="No"/>
    <x v="1"/>
    <x v="0"/>
    <x v="2"/>
    <x v="0"/>
    <x v="3"/>
    <x v="724"/>
    <x v="2"/>
    <n v="7114.25"/>
    <x v="0"/>
  </r>
  <r>
    <s v="5310-Noova"/>
    <x v="1"/>
    <x v="0"/>
    <x v="1"/>
    <x v="0"/>
    <x v="25"/>
    <x v="1"/>
    <x v="1"/>
    <x v="2"/>
    <s v="No Internet Service"/>
    <s v="No Internet Service"/>
    <s v="No Internet Service"/>
    <s v="No Internet Service"/>
    <x v="2"/>
    <x v="2"/>
    <x v="2"/>
    <x v="1"/>
    <x v="0"/>
    <x v="81"/>
    <x v="0"/>
    <n v="907.05"/>
    <x v="0"/>
  </r>
  <r>
    <s v="4526-Exkkn"/>
    <x v="1"/>
    <x v="0"/>
    <x v="1"/>
    <x v="0"/>
    <x v="63"/>
    <x v="1"/>
    <x v="2"/>
    <x v="2"/>
    <s v="No Internet Service"/>
    <s v="No Internet Service"/>
    <s v="No Internet Service"/>
    <s v="No Internet Service"/>
    <x v="2"/>
    <x v="2"/>
    <x v="2"/>
    <x v="0"/>
    <x v="1"/>
    <x v="504"/>
    <x v="0"/>
    <n v="973.95"/>
    <x v="0"/>
  </r>
  <r>
    <s v="5311-Ihlei"/>
    <x v="1"/>
    <x v="0"/>
    <x v="1"/>
    <x v="0"/>
    <x v="18"/>
    <x v="0"/>
    <x v="0"/>
    <x v="0"/>
    <s v="Yes"/>
    <s v="Yes"/>
    <s v="No"/>
    <s v="Yes"/>
    <x v="1"/>
    <x v="0"/>
    <x v="0"/>
    <x v="0"/>
    <x v="2"/>
    <x v="889"/>
    <x v="0"/>
    <n v="605.75"/>
    <x v="0"/>
  </r>
  <r>
    <s v="3987-Kqddu"/>
    <x v="1"/>
    <x v="0"/>
    <x v="1"/>
    <x v="0"/>
    <x v="34"/>
    <x v="1"/>
    <x v="1"/>
    <x v="1"/>
    <s v="Yes"/>
    <s v="No"/>
    <s v="No"/>
    <s v="No"/>
    <x v="0"/>
    <x v="0"/>
    <x v="0"/>
    <x v="1"/>
    <x v="0"/>
    <x v="350"/>
    <x v="1"/>
    <n v="661.55"/>
    <x v="0"/>
  </r>
  <r>
    <s v="3404-Jnxax"/>
    <x v="0"/>
    <x v="0"/>
    <x v="0"/>
    <x v="1"/>
    <x v="69"/>
    <x v="1"/>
    <x v="2"/>
    <x v="1"/>
    <s v="No"/>
    <s v="No"/>
    <s v="No"/>
    <s v="Yes"/>
    <x v="0"/>
    <x v="0"/>
    <x v="0"/>
    <x v="0"/>
    <x v="0"/>
    <x v="683"/>
    <x v="1"/>
    <n v="4116.8999999999996"/>
    <x v="0"/>
  </r>
  <r>
    <s v="5131-Ponji"/>
    <x v="1"/>
    <x v="0"/>
    <x v="0"/>
    <x v="1"/>
    <x v="12"/>
    <x v="1"/>
    <x v="1"/>
    <x v="1"/>
    <s v="No"/>
    <s v="Yes"/>
    <s v="Yes"/>
    <s v="No"/>
    <x v="1"/>
    <x v="0"/>
    <x v="0"/>
    <x v="0"/>
    <x v="3"/>
    <x v="254"/>
    <x v="2"/>
    <n v="4494.6499999999996"/>
    <x v="0"/>
  </r>
  <r>
    <s v="2845-Afftx"/>
    <x v="1"/>
    <x v="1"/>
    <x v="0"/>
    <x v="0"/>
    <x v="52"/>
    <x v="1"/>
    <x v="2"/>
    <x v="1"/>
    <s v="No"/>
    <s v="No"/>
    <s v="Yes"/>
    <s v="No"/>
    <x v="1"/>
    <x v="1"/>
    <x v="0"/>
    <x v="0"/>
    <x v="0"/>
    <x v="111"/>
    <x v="2"/>
    <n v="4259.3"/>
    <x v="1"/>
  </r>
  <r>
    <s v="3489-Vsfrd"/>
    <x v="0"/>
    <x v="0"/>
    <x v="1"/>
    <x v="0"/>
    <x v="39"/>
    <x v="1"/>
    <x v="1"/>
    <x v="0"/>
    <s v="Yes"/>
    <s v="No"/>
    <s v="Yes"/>
    <s v="Yes"/>
    <x v="0"/>
    <x v="0"/>
    <x v="1"/>
    <x v="0"/>
    <x v="3"/>
    <x v="719"/>
    <x v="1"/>
    <n v="3282.75"/>
    <x v="0"/>
  </r>
  <r>
    <s v="3345-Jhueo"/>
    <x v="1"/>
    <x v="0"/>
    <x v="1"/>
    <x v="0"/>
    <x v="54"/>
    <x v="1"/>
    <x v="1"/>
    <x v="2"/>
    <s v="No Internet Service"/>
    <s v="No Internet Service"/>
    <s v="No Internet Service"/>
    <s v="No Internet Service"/>
    <x v="2"/>
    <x v="2"/>
    <x v="0"/>
    <x v="0"/>
    <x v="0"/>
    <x v="33"/>
    <x v="0"/>
    <n v="55.7"/>
    <x v="0"/>
  </r>
  <r>
    <s v="5815-Hgghv"/>
    <x v="1"/>
    <x v="0"/>
    <x v="0"/>
    <x v="0"/>
    <x v="61"/>
    <x v="1"/>
    <x v="1"/>
    <x v="0"/>
    <s v="Yes"/>
    <s v="No"/>
    <s v="No"/>
    <s v="Yes"/>
    <x v="0"/>
    <x v="1"/>
    <x v="1"/>
    <x v="0"/>
    <x v="1"/>
    <x v="49"/>
    <x v="1"/>
    <n v="1274.45"/>
    <x v="0"/>
  </r>
  <r>
    <s v="5260-Umpwx"/>
    <x v="0"/>
    <x v="0"/>
    <x v="0"/>
    <x v="1"/>
    <x v="70"/>
    <x v="1"/>
    <x v="1"/>
    <x v="2"/>
    <s v="No Internet Service"/>
    <s v="No Internet Service"/>
    <s v="No Internet Service"/>
    <s v="No Internet Service"/>
    <x v="2"/>
    <x v="2"/>
    <x v="0"/>
    <x v="0"/>
    <x v="3"/>
    <x v="202"/>
    <x v="0"/>
    <n v="493.95"/>
    <x v="0"/>
  </r>
  <r>
    <s v="2249-Yprng"/>
    <x v="0"/>
    <x v="0"/>
    <x v="0"/>
    <x v="1"/>
    <x v="61"/>
    <x v="1"/>
    <x v="2"/>
    <x v="1"/>
    <s v="No"/>
    <s v="Yes"/>
    <s v="Yes"/>
    <s v="No"/>
    <x v="1"/>
    <x v="1"/>
    <x v="0"/>
    <x v="0"/>
    <x v="2"/>
    <x v="754"/>
    <x v="2"/>
    <n v="2239.65"/>
    <x v="1"/>
  </r>
  <r>
    <s v="7410-Ytjik"/>
    <x v="0"/>
    <x v="0"/>
    <x v="1"/>
    <x v="0"/>
    <x v="40"/>
    <x v="1"/>
    <x v="2"/>
    <x v="1"/>
    <s v="No"/>
    <s v="No"/>
    <s v="No"/>
    <s v="No"/>
    <x v="0"/>
    <x v="0"/>
    <x v="0"/>
    <x v="1"/>
    <x v="1"/>
    <x v="992"/>
    <x v="1"/>
    <n v="480.75"/>
    <x v="1"/>
  </r>
  <r>
    <s v="4626-Gyczp"/>
    <x v="1"/>
    <x v="0"/>
    <x v="1"/>
    <x v="0"/>
    <x v="40"/>
    <x v="1"/>
    <x v="2"/>
    <x v="1"/>
    <s v="No"/>
    <s v="No"/>
    <s v="No"/>
    <s v="No"/>
    <x v="1"/>
    <x v="1"/>
    <x v="0"/>
    <x v="0"/>
    <x v="0"/>
    <x v="618"/>
    <x v="2"/>
    <n v="635.6"/>
    <x v="1"/>
  </r>
  <r>
    <s v="5649-Rxqtv"/>
    <x v="1"/>
    <x v="0"/>
    <x v="1"/>
    <x v="0"/>
    <x v="69"/>
    <x v="1"/>
    <x v="1"/>
    <x v="1"/>
    <s v="No"/>
    <s v="Yes"/>
    <s v="Yes"/>
    <s v="No"/>
    <x v="1"/>
    <x v="1"/>
    <x v="0"/>
    <x v="0"/>
    <x v="0"/>
    <x v="212"/>
    <x v="2"/>
    <n v="5038.1499999999996"/>
    <x v="0"/>
  </r>
  <r>
    <s v="2674-Miaht"/>
    <x v="0"/>
    <x v="0"/>
    <x v="1"/>
    <x v="0"/>
    <x v="54"/>
    <x v="1"/>
    <x v="2"/>
    <x v="1"/>
    <s v="No"/>
    <s v="Yes"/>
    <s v="No"/>
    <s v="No"/>
    <x v="0"/>
    <x v="0"/>
    <x v="0"/>
    <x v="0"/>
    <x v="1"/>
    <x v="266"/>
    <x v="1"/>
    <n v="324.2"/>
    <x v="0"/>
  </r>
  <r>
    <s v="2576-Hxmpa"/>
    <x v="0"/>
    <x v="0"/>
    <x v="1"/>
    <x v="0"/>
    <x v="0"/>
    <x v="1"/>
    <x v="1"/>
    <x v="2"/>
    <s v="No Internet Service"/>
    <s v="No Internet Service"/>
    <s v="No Internet Service"/>
    <s v="No Internet Service"/>
    <x v="2"/>
    <x v="2"/>
    <x v="0"/>
    <x v="1"/>
    <x v="3"/>
    <x v="425"/>
    <x v="0"/>
    <n v="19.55"/>
    <x v="0"/>
  </r>
  <r>
    <s v="7587-Aovvu"/>
    <x v="1"/>
    <x v="0"/>
    <x v="0"/>
    <x v="1"/>
    <x v="23"/>
    <x v="1"/>
    <x v="2"/>
    <x v="1"/>
    <s v="Yes"/>
    <s v="Yes"/>
    <s v="No"/>
    <s v="Yes"/>
    <x v="1"/>
    <x v="0"/>
    <x v="0"/>
    <x v="1"/>
    <x v="0"/>
    <x v="794"/>
    <x v="2"/>
    <n v="2793.55"/>
    <x v="0"/>
  </r>
  <r>
    <s v="5590-Bynii"/>
    <x v="1"/>
    <x v="0"/>
    <x v="1"/>
    <x v="0"/>
    <x v="5"/>
    <x v="1"/>
    <x v="2"/>
    <x v="1"/>
    <s v="Yes"/>
    <s v="No"/>
    <s v="No"/>
    <s v="No"/>
    <x v="1"/>
    <x v="1"/>
    <x v="0"/>
    <x v="0"/>
    <x v="0"/>
    <x v="794"/>
    <x v="2"/>
    <n v="2095"/>
    <x v="1"/>
  </r>
  <r>
    <s v="6898-Mdlzw"/>
    <x v="1"/>
    <x v="0"/>
    <x v="1"/>
    <x v="0"/>
    <x v="18"/>
    <x v="1"/>
    <x v="1"/>
    <x v="0"/>
    <s v="No"/>
    <s v="Yes"/>
    <s v="No"/>
    <s v="Yes"/>
    <x v="0"/>
    <x v="0"/>
    <x v="0"/>
    <x v="0"/>
    <x v="1"/>
    <x v="735"/>
    <x v="1"/>
    <n v="648.65"/>
    <x v="0"/>
  </r>
  <r>
    <s v="3237-Ajgeh"/>
    <x v="0"/>
    <x v="0"/>
    <x v="0"/>
    <x v="1"/>
    <x v="35"/>
    <x v="0"/>
    <x v="0"/>
    <x v="0"/>
    <s v="No"/>
    <s v="No"/>
    <s v="No"/>
    <s v="Yes"/>
    <x v="0"/>
    <x v="0"/>
    <x v="0"/>
    <x v="0"/>
    <x v="1"/>
    <x v="1190"/>
    <x v="0"/>
    <n v="95.05"/>
    <x v="1"/>
  </r>
  <r>
    <s v="4707-Ynoqa"/>
    <x v="0"/>
    <x v="0"/>
    <x v="0"/>
    <x v="1"/>
    <x v="1"/>
    <x v="1"/>
    <x v="2"/>
    <x v="2"/>
    <s v="No Internet Service"/>
    <s v="No Internet Service"/>
    <s v="No Internet Service"/>
    <s v="No Internet Service"/>
    <x v="2"/>
    <x v="2"/>
    <x v="1"/>
    <x v="0"/>
    <x v="3"/>
    <x v="430"/>
    <x v="0"/>
    <n v="917.15"/>
    <x v="0"/>
  </r>
  <r>
    <s v="9357-Ujrun"/>
    <x v="1"/>
    <x v="0"/>
    <x v="0"/>
    <x v="0"/>
    <x v="65"/>
    <x v="1"/>
    <x v="2"/>
    <x v="0"/>
    <s v="Yes"/>
    <s v="No"/>
    <s v="No"/>
    <s v="Yes"/>
    <x v="0"/>
    <x v="0"/>
    <x v="1"/>
    <x v="0"/>
    <x v="0"/>
    <x v="810"/>
    <x v="1"/>
    <n v="1346.9"/>
    <x v="0"/>
  </r>
  <r>
    <s v="1591-Nfnlq"/>
    <x v="1"/>
    <x v="0"/>
    <x v="1"/>
    <x v="0"/>
    <x v="69"/>
    <x v="1"/>
    <x v="2"/>
    <x v="1"/>
    <s v="No"/>
    <s v="No"/>
    <s v="Yes"/>
    <s v="No"/>
    <x v="0"/>
    <x v="0"/>
    <x v="0"/>
    <x v="1"/>
    <x v="3"/>
    <x v="191"/>
    <x v="1"/>
    <n v="4242.3500000000004"/>
    <x v="1"/>
  </r>
  <r>
    <s v="8648-Pfrmp"/>
    <x v="0"/>
    <x v="1"/>
    <x v="1"/>
    <x v="0"/>
    <x v="60"/>
    <x v="0"/>
    <x v="0"/>
    <x v="0"/>
    <s v="No"/>
    <s v="No"/>
    <s v="No"/>
    <s v="No"/>
    <x v="1"/>
    <x v="1"/>
    <x v="0"/>
    <x v="0"/>
    <x v="0"/>
    <x v="1001"/>
    <x v="0"/>
    <n v="672.7"/>
    <x v="0"/>
  </r>
  <r>
    <s v="7663-Cuxzb"/>
    <x v="1"/>
    <x v="0"/>
    <x v="0"/>
    <x v="0"/>
    <x v="64"/>
    <x v="1"/>
    <x v="2"/>
    <x v="1"/>
    <s v="Yes"/>
    <s v="Yes"/>
    <s v="Yes"/>
    <s v="Yes"/>
    <x v="1"/>
    <x v="1"/>
    <x v="2"/>
    <x v="1"/>
    <x v="0"/>
    <x v="1191"/>
    <x v="2"/>
    <n v="6561.25"/>
    <x v="0"/>
  </r>
  <r>
    <s v="0258-Nokbl"/>
    <x v="1"/>
    <x v="0"/>
    <x v="1"/>
    <x v="0"/>
    <x v="35"/>
    <x v="1"/>
    <x v="1"/>
    <x v="1"/>
    <s v="No"/>
    <s v="Yes"/>
    <s v="Yes"/>
    <s v="No"/>
    <x v="0"/>
    <x v="1"/>
    <x v="0"/>
    <x v="1"/>
    <x v="0"/>
    <x v="254"/>
    <x v="2"/>
    <n v="268.45"/>
    <x v="0"/>
  </r>
  <r>
    <s v="1163-Vipri"/>
    <x v="0"/>
    <x v="0"/>
    <x v="0"/>
    <x v="1"/>
    <x v="45"/>
    <x v="1"/>
    <x v="2"/>
    <x v="1"/>
    <s v="Yes"/>
    <s v="No"/>
    <s v="Yes"/>
    <s v="Yes"/>
    <x v="1"/>
    <x v="1"/>
    <x v="2"/>
    <x v="1"/>
    <x v="0"/>
    <x v="1192"/>
    <x v="2"/>
    <n v="7337.55"/>
    <x v="0"/>
  </r>
  <r>
    <s v="2815-Cptul"/>
    <x v="1"/>
    <x v="1"/>
    <x v="1"/>
    <x v="0"/>
    <x v="24"/>
    <x v="1"/>
    <x v="1"/>
    <x v="1"/>
    <s v="No"/>
    <s v="No"/>
    <s v="No"/>
    <s v="No"/>
    <x v="0"/>
    <x v="0"/>
    <x v="0"/>
    <x v="0"/>
    <x v="1"/>
    <x v="1193"/>
    <x v="1"/>
    <n v="331.9"/>
    <x v="1"/>
  </r>
  <r>
    <s v="9348-Rouai"/>
    <x v="0"/>
    <x v="0"/>
    <x v="0"/>
    <x v="1"/>
    <x v="64"/>
    <x v="1"/>
    <x v="2"/>
    <x v="0"/>
    <s v="Yes"/>
    <s v="Yes"/>
    <s v="Yes"/>
    <s v="Yes"/>
    <x v="1"/>
    <x v="1"/>
    <x v="2"/>
    <x v="1"/>
    <x v="3"/>
    <x v="1082"/>
    <x v="2"/>
    <n v="5194.05"/>
    <x v="0"/>
  </r>
  <r>
    <s v="9443-Jubuo"/>
    <x v="1"/>
    <x v="0"/>
    <x v="0"/>
    <x v="1"/>
    <x v="21"/>
    <x v="0"/>
    <x v="0"/>
    <x v="0"/>
    <s v="Yes"/>
    <s v="Yes"/>
    <s v="Yes"/>
    <s v="Yes"/>
    <x v="1"/>
    <x v="1"/>
    <x v="2"/>
    <x v="0"/>
    <x v="3"/>
    <x v="1119"/>
    <x v="1"/>
    <n v="4478.8500000000004"/>
    <x v="0"/>
  </r>
  <r>
    <s v="0596-Bqceq"/>
    <x v="0"/>
    <x v="0"/>
    <x v="0"/>
    <x v="1"/>
    <x v="8"/>
    <x v="1"/>
    <x v="1"/>
    <x v="1"/>
    <s v="No"/>
    <s v="Yes"/>
    <s v="Yes"/>
    <s v="No"/>
    <x v="1"/>
    <x v="1"/>
    <x v="0"/>
    <x v="0"/>
    <x v="0"/>
    <x v="386"/>
    <x v="2"/>
    <n v="6283.3"/>
    <x v="1"/>
  </r>
  <r>
    <s v="1481-Zuwza"/>
    <x v="1"/>
    <x v="0"/>
    <x v="1"/>
    <x v="0"/>
    <x v="7"/>
    <x v="1"/>
    <x v="2"/>
    <x v="1"/>
    <s v="Yes"/>
    <s v="Yes"/>
    <s v="No"/>
    <s v="No"/>
    <x v="0"/>
    <x v="1"/>
    <x v="0"/>
    <x v="0"/>
    <x v="3"/>
    <x v="521"/>
    <x v="2"/>
    <n v="2659.4"/>
    <x v="1"/>
  </r>
  <r>
    <s v="3043-Tybno"/>
    <x v="1"/>
    <x v="0"/>
    <x v="1"/>
    <x v="0"/>
    <x v="35"/>
    <x v="1"/>
    <x v="1"/>
    <x v="0"/>
    <s v="No"/>
    <s v="No"/>
    <s v="No"/>
    <s v="Yes"/>
    <x v="0"/>
    <x v="1"/>
    <x v="0"/>
    <x v="1"/>
    <x v="1"/>
    <x v="873"/>
    <x v="1"/>
    <n v="196.9"/>
    <x v="0"/>
  </r>
  <r>
    <s v="4830-Faxfm"/>
    <x v="1"/>
    <x v="0"/>
    <x v="1"/>
    <x v="1"/>
    <x v="67"/>
    <x v="1"/>
    <x v="2"/>
    <x v="2"/>
    <s v="No Internet Service"/>
    <s v="No Internet Service"/>
    <s v="No Internet Service"/>
    <s v="No Internet Service"/>
    <x v="2"/>
    <x v="2"/>
    <x v="0"/>
    <x v="0"/>
    <x v="3"/>
    <x v="172"/>
    <x v="0"/>
    <n v="439.2"/>
    <x v="0"/>
  </r>
  <r>
    <s v="5906-Bfozt"/>
    <x v="1"/>
    <x v="0"/>
    <x v="1"/>
    <x v="0"/>
    <x v="0"/>
    <x v="1"/>
    <x v="1"/>
    <x v="2"/>
    <s v="No Internet Service"/>
    <s v="No Internet Service"/>
    <s v="No Internet Service"/>
    <s v="No Internet Service"/>
    <x v="2"/>
    <x v="2"/>
    <x v="0"/>
    <x v="0"/>
    <x v="1"/>
    <x v="488"/>
    <x v="0"/>
    <n v="19.5"/>
    <x v="0"/>
  </r>
  <r>
    <s v="2960-Nkrso"/>
    <x v="1"/>
    <x v="0"/>
    <x v="1"/>
    <x v="0"/>
    <x v="65"/>
    <x v="1"/>
    <x v="1"/>
    <x v="1"/>
    <s v="No"/>
    <s v="Yes"/>
    <s v="Yes"/>
    <s v="Yes"/>
    <x v="0"/>
    <x v="0"/>
    <x v="0"/>
    <x v="0"/>
    <x v="0"/>
    <x v="121"/>
    <x v="2"/>
    <n v="2107.15"/>
    <x v="0"/>
  </r>
  <r>
    <s v="8996-Zroxe"/>
    <x v="1"/>
    <x v="1"/>
    <x v="1"/>
    <x v="0"/>
    <x v="58"/>
    <x v="1"/>
    <x v="1"/>
    <x v="0"/>
    <s v="No"/>
    <s v="No"/>
    <s v="Yes"/>
    <s v="Yes"/>
    <x v="0"/>
    <x v="0"/>
    <x v="1"/>
    <x v="0"/>
    <x v="0"/>
    <x v="878"/>
    <x v="1"/>
    <n v="3035.8"/>
    <x v="0"/>
  </r>
  <r>
    <s v="5598-Ikhqq"/>
    <x v="0"/>
    <x v="0"/>
    <x v="1"/>
    <x v="0"/>
    <x v="21"/>
    <x v="1"/>
    <x v="2"/>
    <x v="2"/>
    <s v="No Internet Service"/>
    <s v="No Internet Service"/>
    <s v="No Internet Service"/>
    <s v="No Internet Service"/>
    <x v="2"/>
    <x v="2"/>
    <x v="2"/>
    <x v="1"/>
    <x v="3"/>
    <x v="640"/>
    <x v="0"/>
    <n v="1866.45"/>
    <x v="0"/>
  </r>
  <r>
    <s v="0397-Zxwqf"/>
    <x v="1"/>
    <x v="0"/>
    <x v="1"/>
    <x v="0"/>
    <x v="56"/>
    <x v="1"/>
    <x v="1"/>
    <x v="2"/>
    <s v="No Internet Service"/>
    <s v="No Internet Service"/>
    <s v="No Internet Service"/>
    <s v="No Internet Service"/>
    <x v="2"/>
    <x v="2"/>
    <x v="2"/>
    <x v="1"/>
    <x v="2"/>
    <x v="289"/>
    <x v="0"/>
    <n v="1430.95"/>
    <x v="0"/>
  </r>
  <r>
    <s v="5266-Pfrqk"/>
    <x v="1"/>
    <x v="0"/>
    <x v="0"/>
    <x v="1"/>
    <x v="15"/>
    <x v="1"/>
    <x v="1"/>
    <x v="2"/>
    <s v="No Internet Service"/>
    <s v="No Internet Service"/>
    <s v="No Internet Service"/>
    <s v="No Internet Service"/>
    <x v="2"/>
    <x v="2"/>
    <x v="1"/>
    <x v="0"/>
    <x v="3"/>
    <x v="115"/>
    <x v="0"/>
    <n v="1071.5999999999999"/>
    <x v="0"/>
  </r>
  <r>
    <s v="4674-Hgnua"/>
    <x v="1"/>
    <x v="0"/>
    <x v="0"/>
    <x v="1"/>
    <x v="16"/>
    <x v="1"/>
    <x v="2"/>
    <x v="0"/>
    <s v="Yes"/>
    <s v="Yes"/>
    <s v="Yes"/>
    <s v="Yes"/>
    <x v="1"/>
    <x v="1"/>
    <x v="2"/>
    <x v="1"/>
    <x v="3"/>
    <x v="58"/>
    <x v="2"/>
    <n v="6457.15"/>
    <x v="0"/>
  </r>
  <r>
    <s v="6765-Mbqnu"/>
    <x v="0"/>
    <x v="0"/>
    <x v="0"/>
    <x v="0"/>
    <x v="70"/>
    <x v="1"/>
    <x v="2"/>
    <x v="2"/>
    <s v="No Internet Service"/>
    <s v="No Internet Service"/>
    <s v="No Internet Service"/>
    <s v="No Internet Service"/>
    <x v="2"/>
    <x v="2"/>
    <x v="1"/>
    <x v="1"/>
    <x v="1"/>
    <x v="882"/>
    <x v="0"/>
    <n v="684.05"/>
    <x v="0"/>
  </r>
  <r>
    <s v="9786-Ijydl"/>
    <x v="0"/>
    <x v="0"/>
    <x v="1"/>
    <x v="0"/>
    <x v="42"/>
    <x v="1"/>
    <x v="2"/>
    <x v="1"/>
    <s v="Yes"/>
    <s v="Yes"/>
    <s v="Yes"/>
    <s v="Yes"/>
    <x v="1"/>
    <x v="1"/>
    <x v="2"/>
    <x v="0"/>
    <x v="1"/>
    <x v="936"/>
    <x v="2"/>
    <n v="3914.05"/>
    <x v="0"/>
  </r>
  <r>
    <s v="1303-Srdok"/>
    <x v="0"/>
    <x v="0"/>
    <x v="0"/>
    <x v="1"/>
    <x v="49"/>
    <x v="1"/>
    <x v="1"/>
    <x v="1"/>
    <s v="No"/>
    <s v="No"/>
    <s v="No"/>
    <s v="No"/>
    <x v="0"/>
    <x v="0"/>
    <x v="2"/>
    <x v="0"/>
    <x v="3"/>
    <x v="1194"/>
    <x v="1"/>
    <n v="3842.6"/>
    <x v="0"/>
  </r>
  <r>
    <s v="3769-Mhznv"/>
    <x v="0"/>
    <x v="0"/>
    <x v="0"/>
    <x v="1"/>
    <x v="55"/>
    <x v="1"/>
    <x v="1"/>
    <x v="2"/>
    <s v="No Internet Service"/>
    <s v="No Internet Service"/>
    <s v="No Internet Service"/>
    <s v="No Internet Service"/>
    <x v="2"/>
    <x v="2"/>
    <x v="2"/>
    <x v="1"/>
    <x v="1"/>
    <x v="451"/>
    <x v="0"/>
    <n v="670.35"/>
    <x v="0"/>
  </r>
  <r>
    <s v="6295-Osinb"/>
    <x v="1"/>
    <x v="0"/>
    <x v="0"/>
    <x v="0"/>
    <x v="21"/>
    <x v="1"/>
    <x v="2"/>
    <x v="1"/>
    <s v="Yes"/>
    <s v="Yes"/>
    <s v="Yes"/>
    <s v="No"/>
    <x v="1"/>
    <x v="1"/>
    <x v="2"/>
    <x v="0"/>
    <x v="0"/>
    <x v="1161"/>
    <x v="2"/>
    <n v="7880.25"/>
    <x v="0"/>
  </r>
  <r>
    <s v="3308-Mhooc"/>
    <x v="1"/>
    <x v="0"/>
    <x v="1"/>
    <x v="1"/>
    <x v="0"/>
    <x v="1"/>
    <x v="1"/>
    <x v="2"/>
    <s v="No Internet Service"/>
    <s v="No Internet Service"/>
    <s v="No Internet Service"/>
    <s v="No Internet Service"/>
    <x v="2"/>
    <x v="2"/>
    <x v="0"/>
    <x v="0"/>
    <x v="1"/>
    <x v="279"/>
    <x v="0"/>
    <n v="19.2"/>
    <x v="0"/>
  </r>
  <r>
    <s v="2309-Osfeu"/>
    <x v="1"/>
    <x v="0"/>
    <x v="1"/>
    <x v="0"/>
    <x v="6"/>
    <x v="0"/>
    <x v="0"/>
    <x v="0"/>
    <s v="No"/>
    <s v="No"/>
    <s v="No"/>
    <s v="No"/>
    <x v="0"/>
    <x v="1"/>
    <x v="0"/>
    <x v="0"/>
    <x v="1"/>
    <x v="1195"/>
    <x v="0"/>
    <n v="298.45"/>
    <x v="1"/>
  </r>
  <r>
    <s v="2207-Qpjed"/>
    <x v="0"/>
    <x v="1"/>
    <x v="0"/>
    <x v="0"/>
    <x v="50"/>
    <x v="1"/>
    <x v="1"/>
    <x v="1"/>
    <s v="No"/>
    <s v="No"/>
    <s v="Yes"/>
    <s v="Yes"/>
    <x v="1"/>
    <x v="0"/>
    <x v="0"/>
    <x v="1"/>
    <x v="0"/>
    <x v="862"/>
    <x v="2"/>
    <n v="3371.75"/>
    <x v="0"/>
  </r>
  <r>
    <s v="4177-Jpdfu"/>
    <x v="1"/>
    <x v="0"/>
    <x v="1"/>
    <x v="0"/>
    <x v="18"/>
    <x v="0"/>
    <x v="0"/>
    <x v="0"/>
    <s v="No"/>
    <s v="Yes"/>
    <s v="No"/>
    <s v="Yes"/>
    <x v="0"/>
    <x v="0"/>
    <x v="0"/>
    <x v="1"/>
    <x v="1"/>
    <x v="1196"/>
    <x v="0"/>
    <n v="442.45"/>
    <x v="0"/>
  </r>
  <r>
    <s v="2239-Cfouj"/>
    <x v="1"/>
    <x v="0"/>
    <x v="0"/>
    <x v="1"/>
    <x v="0"/>
    <x v="1"/>
    <x v="1"/>
    <x v="2"/>
    <s v="No Internet Service"/>
    <s v="No Internet Service"/>
    <s v="No Internet Service"/>
    <s v="No Internet Service"/>
    <x v="2"/>
    <x v="2"/>
    <x v="1"/>
    <x v="1"/>
    <x v="1"/>
    <x v="66"/>
    <x v="0"/>
    <n v="20.399999999999999"/>
    <x v="0"/>
  </r>
  <r>
    <s v="8046-Dnvtl"/>
    <x v="1"/>
    <x v="0"/>
    <x v="0"/>
    <x v="0"/>
    <x v="8"/>
    <x v="0"/>
    <x v="0"/>
    <x v="0"/>
    <s v="Yes"/>
    <s v="Yes"/>
    <s v="No"/>
    <s v="Yes"/>
    <x v="0"/>
    <x v="0"/>
    <x v="2"/>
    <x v="0"/>
    <x v="3"/>
    <x v="1197"/>
    <x v="0"/>
    <n v="2345.5500000000002"/>
    <x v="0"/>
  </r>
  <r>
    <s v="2209-Xadxf"/>
    <x v="0"/>
    <x v="0"/>
    <x v="1"/>
    <x v="0"/>
    <x v="0"/>
    <x v="0"/>
    <x v="0"/>
    <x v="0"/>
    <s v="No"/>
    <s v="No"/>
    <s v="No"/>
    <s v="No"/>
    <x v="0"/>
    <x v="0"/>
    <x v="0"/>
    <x v="1"/>
    <x v="2"/>
    <x v="186"/>
    <x v="0"/>
    <n v="25.25"/>
    <x v="0"/>
  </r>
  <r>
    <s v="6620-Jdynw"/>
    <x v="0"/>
    <x v="0"/>
    <x v="1"/>
    <x v="0"/>
    <x v="32"/>
    <x v="1"/>
    <x v="2"/>
    <x v="0"/>
    <s v="Yes"/>
    <s v="No"/>
    <s v="Yes"/>
    <s v="No"/>
    <x v="0"/>
    <x v="0"/>
    <x v="0"/>
    <x v="0"/>
    <x v="1"/>
    <x v="1143"/>
    <x v="1"/>
    <n v="1156.3499999999999"/>
    <x v="0"/>
  </r>
  <r>
    <s v="1891-Fzysa"/>
    <x v="1"/>
    <x v="1"/>
    <x v="0"/>
    <x v="0"/>
    <x v="14"/>
    <x v="1"/>
    <x v="2"/>
    <x v="1"/>
    <s v="No"/>
    <s v="Yes"/>
    <s v="No"/>
    <s v="No"/>
    <x v="1"/>
    <x v="0"/>
    <x v="0"/>
    <x v="0"/>
    <x v="0"/>
    <x v="930"/>
    <x v="2"/>
    <n v="6143.15"/>
    <x v="1"/>
  </r>
  <r>
    <s v="4770-Uezox"/>
    <x v="1"/>
    <x v="0"/>
    <x v="1"/>
    <x v="0"/>
    <x v="2"/>
    <x v="1"/>
    <x v="1"/>
    <x v="1"/>
    <s v="No"/>
    <s v="Yes"/>
    <s v="No"/>
    <s v="No"/>
    <x v="0"/>
    <x v="0"/>
    <x v="0"/>
    <x v="0"/>
    <x v="0"/>
    <x v="73"/>
    <x v="1"/>
    <n v="144.80000000000001"/>
    <x v="0"/>
  </r>
  <r>
    <s v="1038-Rqost"/>
    <x v="1"/>
    <x v="0"/>
    <x v="0"/>
    <x v="1"/>
    <x v="67"/>
    <x v="1"/>
    <x v="1"/>
    <x v="2"/>
    <s v="No Internet Service"/>
    <s v="No Internet Service"/>
    <s v="No Internet Service"/>
    <s v="No Internet Service"/>
    <x v="2"/>
    <x v="2"/>
    <x v="0"/>
    <x v="1"/>
    <x v="1"/>
    <x v="146"/>
    <x v="0"/>
    <n v="414.95"/>
    <x v="0"/>
  </r>
  <r>
    <s v="7613-Llqfo"/>
    <x v="1"/>
    <x v="0"/>
    <x v="1"/>
    <x v="0"/>
    <x v="18"/>
    <x v="1"/>
    <x v="2"/>
    <x v="1"/>
    <s v="No"/>
    <s v="No"/>
    <s v="No"/>
    <s v="No"/>
    <x v="1"/>
    <x v="0"/>
    <x v="0"/>
    <x v="0"/>
    <x v="0"/>
    <x v="777"/>
    <x v="2"/>
    <n v="1059.55"/>
    <x v="1"/>
  </r>
  <r>
    <s v="4568-Ttzrt"/>
    <x v="1"/>
    <x v="0"/>
    <x v="1"/>
    <x v="0"/>
    <x v="34"/>
    <x v="1"/>
    <x v="1"/>
    <x v="2"/>
    <s v="No Internet Service"/>
    <s v="No Internet Service"/>
    <s v="No Internet Service"/>
    <s v="No Internet Service"/>
    <x v="2"/>
    <x v="2"/>
    <x v="0"/>
    <x v="1"/>
    <x v="1"/>
    <x v="66"/>
    <x v="0"/>
    <n v="181.8"/>
    <x v="0"/>
  </r>
  <r>
    <s v="9513-Dxhda"/>
    <x v="1"/>
    <x v="0"/>
    <x v="1"/>
    <x v="0"/>
    <x v="23"/>
    <x v="1"/>
    <x v="1"/>
    <x v="0"/>
    <s v="Yes"/>
    <s v="No"/>
    <s v="Yes"/>
    <s v="Yes"/>
    <x v="1"/>
    <x v="1"/>
    <x v="1"/>
    <x v="1"/>
    <x v="0"/>
    <x v="563"/>
    <x v="1"/>
    <n v="2212.5500000000002"/>
    <x v="0"/>
  </r>
  <r>
    <s v="2640-Pmgfl"/>
    <x v="1"/>
    <x v="0"/>
    <x v="1"/>
    <x v="1"/>
    <x v="23"/>
    <x v="1"/>
    <x v="2"/>
    <x v="1"/>
    <s v="No"/>
    <s v="No"/>
    <s v="No"/>
    <s v="Yes"/>
    <x v="0"/>
    <x v="0"/>
    <x v="0"/>
    <x v="0"/>
    <x v="0"/>
    <x v="849"/>
    <x v="1"/>
    <n v="2180.5500000000002"/>
    <x v="1"/>
  </r>
  <r>
    <s v="3801-Hmynl"/>
    <x v="1"/>
    <x v="0"/>
    <x v="0"/>
    <x v="1"/>
    <x v="0"/>
    <x v="1"/>
    <x v="1"/>
    <x v="1"/>
    <s v="No"/>
    <s v="No"/>
    <s v="No"/>
    <s v="No"/>
    <x v="1"/>
    <x v="1"/>
    <x v="0"/>
    <x v="1"/>
    <x v="1"/>
    <x v="294"/>
    <x v="2"/>
    <n v="89.15"/>
    <x v="1"/>
  </r>
  <r>
    <s v="0516-Qreyc"/>
    <x v="0"/>
    <x v="1"/>
    <x v="1"/>
    <x v="0"/>
    <x v="65"/>
    <x v="1"/>
    <x v="1"/>
    <x v="2"/>
    <s v="No Internet Service"/>
    <s v="No Internet Service"/>
    <s v="No Internet Service"/>
    <s v="No Internet Service"/>
    <x v="2"/>
    <x v="2"/>
    <x v="0"/>
    <x v="0"/>
    <x v="1"/>
    <x v="956"/>
    <x v="0"/>
    <n v="459.95"/>
    <x v="0"/>
  </r>
  <r>
    <s v="9685-Wkzgt"/>
    <x v="1"/>
    <x v="1"/>
    <x v="1"/>
    <x v="0"/>
    <x v="60"/>
    <x v="1"/>
    <x v="2"/>
    <x v="1"/>
    <s v="No"/>
    <s v="No"/>
    <s v="No"/>
    <s v="No"/>
    <x v="0"/>
    <x v="0"/>
    <x v="0"/>
    <x v="0"/>
    <x v="0"/>
    <x v="339"/>
    <x v="1"/>
    <n v="1036.75"/>
    <x v="1"/>
  </r>
  <r>
    <s v="6022-Uggso"/>
    <x v="0"/>
    <x v="1"/>
    <x v="1"/>
    <x v="0"/>
    <x v="48"/>
    <x v="1"/>
    <x v="1"/>
    <x v="1"/>
    <s v="No"/>
    <s v="Yes"/>
    <s v="No"/>
    <s v="No"/>
    <x v="0"/>
    <x v="0"/>
    <x v="0"/>
    <x v="0"/>
    <x v="0"/>
    <x v="113"/>
    <x v="1"/>
    <n v="2276.9499999999998"/>
    <x v="1"/>
  </r>
  <r>
    <s v="8084-Oivbs"/>
    <x v="0"/>
    <x v="0"/>
    <x v="1"/>
    <x v="0"/>
    <x v="26"/>
    <x v="1"/>
    <x v="1"/>
    <x v="2"/>
    <s v="No Internet Service"/>
    <s v="No Internet Service"/>
    <s v="No Internet Service"/>
    <s v="No Internet Service"/>
    <x v="2"/>
    <x v="2"/>
    <x v="1"/>
    <x v="1"/>
    <x v="1"/>
    <x v="187"/>
    <x v="0"/>
    <n v="211.95"/>
    <x v="0"/>
  </r>
  <r>
    <s v="8896-Bqtti"/>
    <x v="1"/>
    <x v="0"/>
    <x v="1"/>
    <x v="0"/>
    <x v="0"/>
    <x v="1"/>
    <x v="2"/>
    <x v="2"/>
    <s v="No Internet Service"/>
    <s v="No Internet Service"/>
    <s v="No Internet Service"/>
    <s v="No Internet Service"/>
    <x v="2"/>
    <x v="2"/>
    <x v="0"/>
    <x v="0"/>
    <x v="1"/>
    <x v="746"/>
    <x v="0"/>
    <n v="25"/>
    <x v="0"/>
  </r>
  <r>
    <s v="3865-Qbwsj"/>
    <x v="1"/>
    <x v="1"/>
    <x v="1"/>
    <x v="1"/>
    <x v="46"/>
    <x v="1"/>
    <x v="2"/>
    <x v="1"/>
    <s v="Yes"/>
    <s v="No"/>
    <s v="No"/>
    <s v="No"/>
    <x v="0"/>
    <x v="0"/>
    <x v="0"/>
    <x v="0"/>
    <x v="1"/>
    <x v="533"/>
    <x v="1"/>
    <n v="3162.65"/>
    <x v="0"/>
  </r>
  <r>
    <s v="3352-Ricwq"/>
    <x v="0"/>
    <x v="0"/>
    <x v="0"/>
    <x v="1"/>
    <x v="34"/>
    <x v="1"/>
    <x v="1"/>
    <x v="2"/>
    <s v="No Internet Service"/>
    <s v="No Internet Service"/>
    <s v="No Internet Service"/>
    <s v="No Internet Service"/>
    <x v="2"/>
    <x v="2"/>
    <x v="2"/>
    <x v="1"/>
    <x v="1"/>
    <x v="119"/>
    <x v="0"/>
    <n v="210.65"/>
    <x v="0"/>
  </r>
  <r>
    <s v="2160-Gpfxd"/>
    <x v="1"/>
    <x v="0"/>
    <x v="0"/>
    <x v="1"/>
    <x v="68"/>
    <x v="1"/>
    <x v="2"/>
    <x v="0"/>
    <s v="Yes"/>
    <s v="Yes"/>
    <s v="No"/>
    <s v="Yes"/>
    <x v="0"/>
    <x v="0"/>
    <x v="2"/>
    <x v="0"/>
    <x v="3"/>
    <x v="796"/>
    <x v="1"/>
    <n v="3566.7"/>
    <x v="0"/>
  </r>
  <r>
    <s v="2065-Mmkgr"/>
    <x v="0"/>
    <x v="0"/>
    <x v="1"/>
    <x v="0"/>
    <x v="44"/>
    <x v="1"/>
    <x v="2"/>
    <x v="0"/>
    <s v="No"/>
    <s v="No"/>
    <s v="No"/>
    <s v="No"/>
    <x v="1"/>
    <x v="1"/>
    <x v="1"/>
    <x v="0"/>
    <x v="3"/>
    <x v="1179"/>
    <x v="1"/>
    <n v="2080.1"/>
    <x v="0"/>
  </r>
  <r>
    <s v="5857-Tybcj"/>
    <x v="1"/>
    <x v="1"/>
    <x v="0"/>
    <x v="0"/>
    <x v="66"/>
    <x v="1"/>
    <x v="2"/>
    <x v="1"/>
    <s v="No"/>
    <s v="No"/>
    <s v="Yes"/>
    <s v="No"/>
    <x v="1"/>
    <x v="0"/>
    <x v="0"/>
    <x v="0"/>
    <x v="0"/>
    <x v="448"/>
    <x v="2"/>
    <n v="4040.2"/>
    <x v="0"/>
  </r>
  <r>
    <s v="1498-Nhtlt"/>
    <x v="1"/>
    <x v="0"/>
    <x v="0"/>
    <x v="1"/>
    <x v="64"/>
    <x v="1"/>
    <x v="1"/>
    <x v="0"/>
    <s v="Yes"/>
    <s v="Yes"/>
    <s v="Yes"/>
    <s v="Yes"/>
    <x v="1"/>
    <x v="1"/>
    <x v="2"/>
    <x v="0"/>
    <x v="0"/>
    <x v="318"/>
    <x v="2"/>
    <n v="5186"/>
    <x v="0"/>
  </r>
  <r>
    <s v="4484-Cgxfk"/>
    <x v="0"/>
    <x v="0"/>
    <x v="1"/>
    <x v="0"/>
    <x v="35"/>
    <x v="1"/>
    <x v="1"/>
    <x v="0"/>
    <s v="No"/>
    <s v="No"/>
    <s v="No"/>
    <s v="No"/>
    <x v="0"/>
    <x v="1"/>
    <x v="0"/>
    <x v="0"/>
    <x v="0"/>
    <x v="25"/>
    <x v="1"/>
    <n v="196.15"/>
    <x v="1"/>
  </r>
  <r>
    <s v="1402-Pthgn"/>
    <x v="0"/>
    <x v="0"/>
    <x v="0"/>
    <x v="1"/>
    <x v="32"/>
    <x v="1"/>
    <x v="1"/>
    <x v="0"/>
    <s v="Yes"/>
    <s v="Yes"/>
    <s v="No"/>
    <s v="Yes"/>
    <x v="0"/>
    <x v="0"/>
    <x v="1"/>
    <x v="0"/>
    <x v="1"/>
    <x v="946"/>
    <x v="1"/>
    <n v="1087.45"/>
    <x v="0"/>
  </r>
  <r>
    <s v="4176-Reljr"/>
    <x v="1"/>
    <x v="1"/>
    <x v="1"/>
    <x v="0"/>
    <x v="56"/>
    <x v="1"/>
    <x v="2"/>
    <x v="2"/>
    <s v="No Internet Service"/>
    <s v="No Internet Service"/>
    <s v="No Internet Service"/>
    <s v="No Internet Service"/>
    <x v="2"/>
    <x v="2"/>
    <x v="2"/>
    <x v="1"/>
    <x v="3"/>
    <x v="675"/>
    <x v="0"/>
    <n v="1672.15"/>
    <x v="0"/>
  </r>
  <r>
    <s v="6214-Edakz"/>
    <x v="0"/>
    <x v="0"/>
    <x v="0"/>
    <x v="1"/>
    <x v="5"/>
    <x v="1"/>
    <x v="1"/>
    <x v="0"/>
    <s v="No"/>
    <s v="Yes"/>
    <s v="No"/>
    <s v="Yes"/>
    <x v="0"/>
    <x v="0"/>
    <x v="0"/>
    <x v="1"/>
    <x v="0"/>
    <x v="237"/>
    <x v="1"/>
    <n v="1206.05"/>
    <x v="1"/>
  </r>
  <r>
    <s v="5199-Fpusp"/>
    <x v="1"/>
    <x v="0"/>
    <x v="1"/>
    <x v="1"/>
    <x v="55"/>
    <x v="0"/>
    <x v="0"/>
    <x v="0"/>
    <s v="Yes"/>
    <s v="No"/>
    <s v="No"/>
    <s v="Yes"/>
    <x v="0"/>
    <x v="0"/>
    <x v="1"/>
    <x v="1"/>
    <x v="3"/>
    <x v="1198"/>
    <x v="0"/>
    <n v="1113.95"/>
    <x v="0"/>
  </r>
  <r>
    <s v="6377-Kslxc"/>
    <x v="1"/>
    <x v="0"/>
    <x v="1"/>
    <x v="0"/>
    <x v="24"/>
    <x v="1"/>
    <x v="1"/>
    <x v="2"/>
    <s v="No Internet Service"/>
    <s v="No Internet Service"/>
    <s v="No Internet Service"/>
    <s v="No Internet Service"/>
    <x v="2"/>
    <x v="2"/>
    <x v="0"/>
    <x v="1"/>
    <x v="1"/>
    <x v="81"/>
    <x v="0"/>
    <n v="107.05"/>
    <x v="0"/>
  </r>
  <r>
    <s v="1796-Janow"/>
    <x v="0"/>
    <x v="0"/>
    <x v="1"/>
    <x v="0"/>
    <x v="2"/>
    <x v="1"/>
    <x v="1"/>
    <x v="2"/>
    <s v="No Internet Service"/>
    <s v="No Internet Service"/>
    <s v="No Internet Service"/>
    <s v="No Internet Service"/>
    <x v="2"/>
    <x v="2"/>
    <x v="0"/>
    <x v="1"/>
    <x v="1"/>
    <x v="81"/>
    <x v="0"/>
    <n v="38.15"/>
    <x v="0"/>
  </r>
  <r>
    <s v="0238-Whbiq"/>
    <x v="1"/>
    <x v="0"/>
    <x v="0"/>
    <x v="1"/>
    <x v="21"/>
    <x v="1"/>
    <x v="2"/>
    <x v="0"/>
    <s v="Yes"/>
    <s v="Yes"/>
    <s v="Yes"/>
    <s v="Yes"/>
    <x v="1"/>
    <x v="1"/>
    <x v="2"/>
    <x v="1"/>
    <x v="3"/>
    <x v="377"/>
    <x v="2"/>
    <n v="6339.3"/>
    <x v="0"/>
  </r>
  <r>
    <s v="8735-Nblwt"/>
    <x v="1"/>
    <x v="0"/>
    <x v="1"/>
    <x v="1"/>
    <x v="34"/>
    <x v="1"/>
    <x v="1"/>
    <x v="2"/>
    <s v="No Internet Service"/>
    <s v="No Internet Service"/>
    <s v="No Internet Service"/>
    <s v="No Internet Service"/>
    <x v="2"/>
    <x v="2"/>
    <x v="0"/>
    <x v="1"/>
    <x v="1"/>
    <x v="66"/>
    <x v="0"/>
    <n v="184.1"/>
    <x v="0"/>
  </r>
  <r>
    <s v="6651-Rlggm"/>
    <x v="1"/>
    <x v="0"/>
    <x v="0"/>
    <x v="1"/>
    <x v="56"/>
    <x v="1"/>
    <x v="2"/>
    <x v="2"/>
    <s v="No Internet Service"/>
    <s v="No Internet Service"/>
    <s v="No Internet Service"/>
    <s v="No Internet Service"/>
    <x v="2"/>
    <x v="2"/>
    <x v="2"/>
    <x v="1"/>
    <x v="1"/>
    <x v="880"/>
    <x v="0"/>
    <n v="1688.9"/>
    <x v="0"/>
  </r>
  <r>
    <s v="6127-Isgtu"/>
    <x v="0"/>
    <x v="0"/>
    <x v="0"/>
    <x v="0"/>
    <x v="10"/>
    <x v="1"/>
    <x v="2"/>
    <x v="1"/>
    <s v="No"/>
    <s v="No"/>
    <s v="No"/>
    <s v="No"/>
    <x v="1"/>
    <x v="0"/>
    <x v="0"/>
    <x v="0"/>
    <x v="0"/>
    <x v="511"/>
    <x v="2"/>
    <n v="1378.25"/>
    <x v="1"/>
  </r>
  <r>
    <s v="1614-Jbebi"/>
    <x v="0"/>
    <x v="0"/>
    <x v="1"/>
    <x v="0"/>
    <x v="4"/>
    <x v="1"/>
    <x v="1"/>
    <x v="2"/>
    <s v="No Internet Service"/>
    <s v="No Internet Service"/>
    <s v="No Internet Service"/>
    <s v="No Internet Service"/>
    <x v="2"/>
    <x v="2"/>
    <x v="0"/>
    <x v="0"/>
    <x v="1"/>
    <x v="112"/>
    <x v="0"/>
    <n v="137.6"/>
    <x v="0"/>
  </r>
  <r>
    <s v="8740-Xlhdr"/>
    <x v="1"/>
    <x v="0"/>
    <x v="1"/>
    <x v="0"/>
    <x v="24"/>
    <x v="0"/>
    <x v="0"/>
    <x v="0"/>
    <s v="Yes"/>
    <s v="Yes"/>
    <s v="Yes"/>
    <s v="Yes"/>
    <x v="0"/>
    <x v="0"/>
    <x v="0"/>
    <x v="0"/>
    <x v="1"/>
    <x v="1199"/>
    <x v="0"/>
    <n v="219"/>
    <x v="1"/>
  </r>
  <r>
    <s v="1208-Dnhln"/>
    <x v="1"/>
    <x v="0"/>
    <x v="0"/>
    <x v="1"/>
    <x v="57"/>
    <x v="1"/>
    <x v="2"/>
    <x v="0"/>
    <s v="No"/>
    <s v="No"/>
    <s v="No"/>
    <s v="No"/>
    <x v="0"/>
    <x v="0"/>
    <x v="1"/>
    <x v="0"/>
    <x v="3"/>
    <x v="1200"/>
    <x v="0"/>
    <n v="1067.1500000000001"/>
    <x v="1"/>
  </r>
  <r>
    <s v="1761-Aezzr"/>
    <x v="1"/>
    <x v="0"/>
    <x v="1"/>
    <x v="0"/>
    <x v="0"/>
    <x v="1"/>
    <x v="1"/>
    <x v="1"/>
    <s v="No"/>
    <s v="No"/>
    <s v="No"/>
    <s v="No"/>
    <x v="1"/>
    <x v="0"/>
    <x v="0"/>
    <x v="0"/>
    <x v="0"/>
    <x v="1024"/>
    <x v="1"/>
    <n v="79.55"/>
    <x v="1"/>
  </r>
  <r>
    <s v="3923-Csihk"/>
    <x v="0"/>
    <x v="1"/>
    <x v="0"/>
    <x v="0"/>
    <x v="37"/>
    <x v="1"/>
    <x v="1"/>
    <x v="1"/>
    <s v="No"/>
    <s v="No"/>
    <s v="No"/>
    <s v="No"/>
    <x v="0"/>
    <x v="0"/>
    <x v="0"/>
    <x v="0"/>
    <x v="0"/>
    <x v="921"/>
    <x v="1"/>
    <n v="3444.85"/>
    <x v="1"/>
  </r>
  <r>
    <s v="5696-Excys"/>
    <x v="1"/>
    <x v="0"/>
    <x v="1"/>
    <x v="0"/>
    <x v="22"/>
    <x v="1"/>
    <x v="1"/>
    <x v="2"/>
    <s v="No Internet Service"/>
    <s v="No Internet Service"/>
    <s v="No Internet Service"/>
    <s v="No Internet Service"/>
    <x v="2"/>
    <x v="2"/>
    <x v="2"/>
    <x v="1"/>
    <x v="3"/>
    <x v="93"/>
    <x v="0"/>
    <n v="369.05"/>
    <x v="0"/>
  </r>
  <r>
    <s v="5795-Ktgud"/>
    <x v="0"/>
    <x v="0"/>
    <x v="0"/>
    <x v="0"/>
    <x v="47"/>
    <x v="1"/>
    <x v="2"/>
    <x v="1"/>
    <s v="Yes"/>
    <s v="Yes"/>
    <s v="Yes"/>
    <s v="No"/>
    <x v="1"/>
    <x v="1"/>
    <x v="2"/>
    <x v="0"/>
    <x v="2"/>
    <x v="536"/>
    <x v="2"/>
    <n v="7553.6"/>
    <x v="0"/>
  </r>
  <r>
    <s v="7120-Rfmvs"/>
    <x v="1"/>
    <x v="0"/>
    <x v="1"/>
    <x v="0"/>
    <x v="0"/>
    <x v="1"/>
    <x v="2"/>
    <x v="1"/>
    <s v="No"/>
    <s v="No"/>
    <s v="No"/>
    <s v="No"/>
    <x v="1"/>
    <x v="0"/>
    <x v="0"/>
    <x v="1"/>
    <x v="0"/>
    <x v="45"/>
    <x v="2"/>
    <n v="84.5"/>
    <x v="1"/>
  </r>
  <r>
    <s v="7924-Gjzfi"/>
    <x v="0"/>
    <x v="1"/>
    <x v="0"/>
    <x v="0"/>
    <x v="13"/>
    <x v="1"/>
    <x v="1"/>
    <x v="1"/>
    <s v="No"/>
    <s v="No"/>
    <s v="No"/>
    <s v="No"/>
    <x v="0"/>
    <x v="0"/>
    <x v="0"/>
    <x v="0"/>
    <x v="0"/>
    <x v="1201"/>
    <x v="1"/>
    <n v="1813.1"/>
    <x v="0"/>
  </r>
  <r>
    <s v="4702-Hdrkd"/>
    <x v="1"/>
    <x v="0"/>
    <x v="1"/>
    <x v="0"/>
    <x v="56"/>
    <x v="0"/>
    <x v="0"/>
    <x v="0"/>
    <s v="Yes"/>
    <s v="No"/>
    <s v="Yes"/>
    <s v="Yes"/>
    <x v="1"/>
    <x v="0"/>
    <x v="1"/>
    <x v="0"/>
    <x v="2"/>
    <x v="1202"/>
    <x v="0"/>
    <n v="3321.35"/>
    <x v="0"/>
  </r>
  <r>
    <s v="8512-Wiwyv"/>
    <x v="1"/>
    <x v="0"/>
    <x v="1"/>
    <x v="0"/>
    <x v="48"/>
    <x v="1"/>
    <x v="1"/>
    <x v="2"/>
    <s v="No Internet Service"/>
    <s v="No Internet Service"/>
    <s v="No Internet Service"/>
    <s v="No Internet Service"/>
    <x v="2"/>
    <x v="2"/>
    <x v="1"/>
    <x v="1"/>
    <x v="3"/>
    <x v="477"/>
    <x v="0"/>
    <n v="707.5"/>
    <x v="0"/>
  </r>
  <r>
    <s v="5897-Zyekh"/>
    <x v="0"/>
    <x v="1"/>
    <x v="0"/>
    <x v="0"/>
    <x v="56"/>
    <x v="1"/>
    <x v="2"/>
    <x v="1"/>
    <s v="Yes"/>
    <s v="Yes"/>
    <s v="No"/>
    <s v="No"/>
    <x v="1"/>
    <x v="1"/>
    <x v="1"/>
    <x v="0"/>
    <x v="0"/>
    <x v="619"/>
    <x v="2"/>
    <n v="7112.15"/>
    <x v="0"/>
  </r>
  <r>
    <s v="5456-Itgic"/>
    <x v="1"/>
    <x v="1"/>
    <x v="0"/>
    <x v="0"/>
    <x v="21"/>
    <x v="0"/>
    <x v="0"/>
    <x v="0"/>
    <s v="Yes"/>
    <s v="Yes"/>
    <s v="Yes"/>
    <s v="Yes"/>
    <x v="1"/>
    <x v="1"/>
    <x v="2"/>
    <x v="0"/>
    <x v="3"/>
    <x v="952"/>
    <x v="1"/>
    <n v="4641.1000000000004"/>
    <x v="0"/>
  </r>
  <r>
    <s v="7317-Ggvpb"/>
    <x v="1"/>
    <x v="0"/>
    <x v="0"/>
    <x v="0"/>
    <x v="16"/>
    <x v="1"/>
    <x v="2"/>
    <x v="1"/>
    <s v="No"/>
    <s v="Yes"/>
    <s v="Yes"/>
    <s v="Yes"/>
    <x v="1"/>
    <x v="1"/>
    <x v="2"/>
    <x v="0"/>
    <x v="3"/>
    <x v="1203"/>
    <x v="2"/>
    <n v="7690.9"/>
    <x v="1"/>
  </r>
  <r>
    <s v="1406-Puqvy"/>
    <x v="1"/>
    <x v="0"/>
    <x v="1"/>
    <x v="1"/>
    <x v="0"/>
    <x v="1"/>
    <x v="1"/>
    <x v="0"/>
    <s v="No"/>
    <s v="Yes"/>
    <s v="No"/>
    <s v="No"/>
    <x v="0"/>
    <x v="0"/>
    <x v="0"/>
    <x v="0"/>
    <x v="0"/>
    <x v="503"/>
    <x v="0"/>
    <n v="49.9"/>
    <x v="0"/>
  </r>
  <r>
    <s v="1322-Agoqm"/>
    <x v="1"/>
    <x v="0"/>
    <x v="1"/>
    <x v="0"/>
    <x v="25"/>
    <x v="0"/>
    <x v="0"/>
    <x v="0"/>
    <s v="No"/>
    <s v="Yes"/>
    <s v="No"/>
    <s v="No"/>
    <x v="0"/>
    <x v="0"/>
    <x v="0"/>
    <x v="1"/>
    <x v="2"/>
    <x v="1204"/>
    <x v="0"/>
    <n v="1380.1"/>
    <x v="1"/>
  </r>
  <r>
    <s v="3677-Iyrbf"/>
    <x v="0"/>
    <x v="1"/>
    <x v="1"/>
    <x v="0"/>
    <x v="2"/>
    <x v="0"/>
    <x v="0"/>
    <x v="0"/>
    <s v="No"/>
    <s v="No"/>
    <s v="Yes"/>
    <s v="No"/>
    <x v="0"/>
    <x v="0"/>
    <x v="0"/>
    <x v="0"/>
    <x v="0"/>
    <x v="164"/>
    <x v="0"/>
    <n v="78.650000000000006"/>
    <x v="1"/>
  </r>
  <r>
    <s v="5692-Fptah"/>
    <x v="0"/>
    <x v="0"/>
    <x v="1"/>
    <x v="0"/>
    <x v="0"/>
    <x v="1"/>
    <x v="1"/>
    <x v="0"/>
    <s v="No"/>
    <s v="No"/>
    <s v="No"/>
    <s v="No"/>
    <x v="0"/>
    <x v="0"/>
    <x v="0"/>
    <x v="0"/>
    <x v="1"/>
    <x v="354"/>
    <x v="0"/>
    <n v="45.4"/>
    <x v="1"/>
  </r>
  <r>
    <s v="9114-Aafqh"/>
    <x v="0"/>
    <x v="0"/>
    <x v="0"/>
    <x v="0"/>
    <x v="43"/>
    <x v="1"/>
    <x v="1"/>
    <x v="0"/>
    <s v="No"/>
    <s v="Yes"/>
    <s v="Yes"/>
    <s v="No"/>
    <x v="0"/>
    <x v="1"/>
    <x v="1"/>
    <x v="0"/>
    <x v="0"/>
    <x v="796"/>
    <x v="1"/>
    <n v="3094.65"/>
    <x v="0"/>
  </r>
  <r>
    <s v="8715-Kktfg"/>
    <x v="0"/>
    <x v="0"/>
    <x v="0"/>
    <x v="0"/>
    <x v="59"/>
    <x v="1"/>
    <x v="2"/>
    <x v="1"/>
    <s v="No"/>
    <s v="No"/>
    <s v="Yes"/>
    <s v="Yes"/>
    <x v="1"/>
    <x v="1"/>
    <x v="1"/>
    <x v="0"/>
    <x v="2"/>
    <x v="1205"/>
    <x v="2"/>
    <n v="6518.35"/>
    <x v="0"/>
  </r>
  <r>
    <s v="1550-Loaha"/>
    <x v="0"/>
    <x v="0"/>
    <x v="0"/>
    <x v="0"/>
    <x v="48"/>
    <x v="1"/>
    <x v="1"/>
    <x v="1"/>
    <s v="No"/>
    <s v="Yes"/>
    <s v="No"/>
    <s v="No"/>
    <x v="0"/>
    <x v="1"/>
    <x v="0"/>
    <x v="1"/>
    <x v="2"/>
    <x v="141"/>
    <x v="2"/>
    <n v="2585.9499999999998"/>
    <x v="1"/>
  </r>
  <r>
    <s v="1728-Bqdma"/>
    <x v="0"/>
    <x v="0"/>
    <x v="1"/>
    <x v="0"/>
    <x v="2"/>
    <x v="1"/>
    <x v="1"/>
    <x v="0"/>
    <s v="No"/>
    <s v="No"/>
    <s v="No"/>
    <s v="No"/>
    <x v="0"/>
    <x v="0"/>
    <x v="0"/>
    <x v="1"/>
    <x v="0"/>
    <x v="355"/>
    <x v="0"/>
    <n v="82.7"/>
    <x v="0"/>
  </r>
  <r>
    <s v="0268-Qkiwo"/>
    <x v="0"/>
    <x v="0"/>
    <x v="1"/>
    <x v="0"/>
    <x v="35"/>
    <x v="1"/>
    <x v="1"/>
    <x v="2"/>
    <s v="No Internet Service"/>
    <s v="No Internet Service"/>
    <s v="No Internet Service"/>
    <s v="No Internet Service"/>
    <x v="2"/>
    <x v="2"/>
    <x v="0"/>
    <x v="1"/>
    <x v="0"/>
    <x v="119"/>
    <x v="0"/>
    <n v="58.85"/>
    <x v="1"/>
  </r>
  <r>
    <s v="0876-Wduuz"/>
    <x v="0"/>
    <x v="0"/>
    <x v="1"/>
    <x v="0"/>
    <x v="24"/>
    <x v="1"/>
    <x v="1"/>
    <x v="1"/>
    <s v="No"/>
    <s v="No"/>
    <s v="No"/>
    <s v="Yes"/>
    <x v="0"/>
    <x v="1"/>
    <x v="0"/>
    <x v="0"/>
    <x v="3"/>
    <x v="233"/>
    <x v="2"/>
    <n v="425.9"/>
    <x v="1"/>
  </r>
  <r>
    <s v="5117-Zsmhq"/>
    <x v="0"/>
    <x v="0"/>
    <x v="0"/>
    <x v="1"/>
    <x v="16"/>
    <x v="1"/>
    <x v="2"/>
    <x v="0"/>
    <s v="Yes"/>
    <s v="Yes"/>
    <s v="Yes"/>
    <s v="Yes"/>
    <x v="1"/>
    <x v="1"/>
    <x v="2"/>
    <x v="1"/>
    <x v="2"/>
    <x v="58"/>
    <x v="2"/>
    <n v="6342.7"/>
    <x v="0"/>
  </r>
  <r>
    <s v="5151-Hqrdg"/>
    <x v="1"/>
    <x v="0"/>
    <x v="0"/>
    <x v="0"/>
    <x v="50"/>
    <x v="1"/>
    <x v="2"/>
    <x v="0"/>
    <s v="Yes"/>
    <s v="No"/>
    <s v="No"/>
    <s v="No"/>
    <x v="0"/>
    <x v="0"/>
    <x v="0"/>
    <x v="0"/>
    <x v="1"/>
    <x v="357"/>
    <x v="1"/>
    <n v="2030.75"/>
    <x v="0"/>
  </r>
  <r>
    <s v="0960-Huwbm"/>
    <x v="1"/>
    <x v="0"/>
    <x v="0"/>
    <x v="1"/>
    <x v="45"/>
    <x v="1"/>
    <x v="2"/>
    <x v="1"/>
    <s v="No"/>
    <s v="No"/>
    <s v="Yes"/>
    <s v="Yes"/>
    <x v="1"/>
    <x v="1"/>
    <x v="2"/>
    <x v="0"/>
    <x v="2"/>
    <x v="636"/>
    <x v="2"/>
    <n v="6700.05"/>
    <x v="0"/>
  </r>
  <r>
    <s v="6465-Gsrcl"/>
    <x v="0"/>
    <x v="0"/>
    <x v="1"/>
    <x v="1"/>
    <x v="56"/>
    <x v="1"/>
    <x v="2"/>
    <x v="1"/>
    <s v="No"/>
    <s v="Yes"/>
    <s v="No"/>
    <s v="Yes"/>
    <x v="1"/>
    <x v="1"/>
    <x v="1"/>
    <x v="0"/>
    <x v="2"/>
    <x v="183"/>
    <x v="2"/>
    <n v="7244.7"/>
    <x v="0"/>
  </r>
  <r>
    <s v="0617-Fhsgk"/>
    <x v="1"/>
    <x v="0"/>
    <x v="1"/>
    <x v="1"/>
    <x v="12"/>
    <x v="1"/>
    <x v="2"/>
    <x v="1"/>
    <s v="No"/>
    <s v="No"/>
    <s v="No"/>
    <s v="No"/>
    <x v="0"/>
    <x v="0"/>
    <x v="0"/>
    <x v="1"/>
    <x v="3"/>
    <x v="408"/>
    <x v="1"/>
    <n v="3678.3"/>
    <x v="1"/>
  </r>
  <r>
    <s v="0263-Fjtqo"/>
    <x v="1"/>
    <x v="0"/>
    <x v="0"/>
    <x v="1"/>
    <x v="37"/>
    <x v="1"/>
    <x v="2"/>
    <x v="0"/>
    <s v="Yes"/>
    <s v="No"/>
    <s v="No"/>
    <s v="Yes"/>
    <x v="1"/>
    <x v="0"/>
    <x v="2"/>
    <x v="0"/>
    <x v="3"/>
    <x v="445"/>
    <x v="1"/>
    <n v="3486.65"/>
    <x v="0"/>
  </r>
  <r>
    <s v="7319-Znrtr"/>
    <x v="1"/>
    <x v="0"/>
    <x v="0"/>
    <x v="1"/>
    <x v="13"/>
    <x v="1"/>
    <x v="1"/>
    <x v="2"/>
    <s v="No Internet Service"/>
    <s v="No Internet Service"/>
    <s v="No Internet Service"/>
    <s v="No Internet Service"/>
    <x v="2"/>
    <x v="2"/>
    <x v="1"/>
    <x v="1"/>
    <x v="0"/>
    <x v="127"/>
    <x v="0"/>
    <n v="411.15"/>
    <x v="0"/>
  </r>
  <r>
    <s v="2858-Mofsq"/>
    <x v="0"/>
    <x v="0"/>
    <x v="1"/>
    <x v="1"/>
    <x v="22"/>
    <x v="1"/>
    <x v="2"/>
    <x v="0"/>
    <s v="No"/>
    <s v="No"/>
    <s v="Yes"/>
    <s v="No"/>
    <x v="0"/>
    <x v="0"/>
    <x v="1"/>
    <x v="0"/>
    <x v="1"/>
    <x v="1018"/>
    <x v="1"/>
    <n v="937.5"/>
    <x v="1"/>
  </r>
  <r>
    <s v="7503-Epszw"/>
    <x v="0"/>
    <x v="0"/>
    <x v="0"/>
    <x v="1"/>
    <x v="38"/>
    <x v="1"/>
    <x v="2"/>
    <x v="2"/>
    <s v="No Internet Service"/>
    <s v="No Internet Service"/>
    <s v="No Internet Service"/>
    <s v="No Internet Service"/>
    <x v="2"/>
    <x v="2"/>
    <x v="2"/>
    <x v="0"/>
    <x v="1"/>
    <x v="1165"/>
    <x v="0"/>
    <n v="1559.15"/>
    <x v="0"/>
  </r>
  <r>
    <s v="7089-Xxayg"/>
    <x v="1"/>
    <x v="0"/>
    <x v="0"/>
    <x v="0"/>
    <x v="13"/>
    <x v="0"/>
    <x v="0"/>
    <x v="0"/>
    <s v="No"/>
    <s v="No"/>
    <s v="Yes"/>
    <s v="No"/>
    <x v="1"/>
    <x v="0"/>
    <x v="1"/>
    <x v="0"/>
    <x v="3"/>
    <x v="1206"/>
    <x v="0"/>
    <n v="970.4"/>
    <x v="0"/>
  </r>
  <r>
    <s v="8118-Lsuel"/>
    <x v="1"/>
    <x v="1"/>
    <x v="1"/>
    <x v="0"/>
    <x v="57"/>
    <x v="1"/>
    <x v="2"/>
    <x v="1"/>
    <s v="No"/>
    <s v="Yes"/>
    <s v="Yes"/>
    <s v="No"/>
    <x v="1"/>
    <x v="1"/>
    <x v="0"/>
    <x v="0"/>
    <x v="0"/>
    <x v="1075"/>
    <x v="2"/>
    <n v="2483.5"/>
    <x v="1"/>
  </r>
  <r>
    <s v="8070-Aawzp"/>
    <x v="1"/>
    <x v="1"/>
    <x v="0"/>
    <x v="0"/>
    <x v="65"/>
    <x v="0"/>
    <x v="0"/>
    <x v="0"/>
    <s v="No"/>
    <s v="No"/>
    <s v="Yes"/>
    <s v="Yes"/>
    <x v="0"/>
    <x v="0"/>
    <x v="0"/>
    <x v="1"/>
    <x v="1"/>
    <x v="993"/>
    <x v="0"/>
    <n v="828.2"/>
    <x v="0"/>
  </r>
  <r>
    <s v="1666-Jxlku"/>
    <x v="0"/>
    <x v="0"/>
    <x v="1"/>
    <x v="0"/>
    <x v="50"/>
    <x v="1"/>
    <x v="2"/>
    <x v="1"/>
    <s v="No"/>
    <s v="No"/>
    <s v="Yes"/>
    <s v="No"/>
    <x v="1"/>
    <x v="1"/>
    <x v="0"/>
    <x v="0"/>
    <x v="0"/>
    <x v="412"/>
    <x v="2"/>
    <n v="3810.55"/>
    <x v="0"/>
  </r>
  <r>
    <s v="7855-Diwpo"/>
    <x v="0"/>
    <x v="0"/>
    <x v="1"/>
    <x v="0"/>
    <x v="17"/>
    <x v="1"/>
    <x v="1"/>
    <x v="1"/>
    <s v="No"/>
    <s v="No"/>
    <s v="No"/>
    <s v="No"/>
    <x v="0"/>
    <x v="0"/>
    <x v="0"/>
    <x v="0"/>
    <x v="0"/>
    <x v="1207"/>
    <x v="1"/>
    <n v="1493.2"/>
    <x v="0"/>
  </r>
  <r>
    <s v="5133-Powua"/>
    <x v="1"/>
    <x v="0"/>
    <x v="1"/>
    <x v="0"/>
    <x v="0"/>
    <x v="1"/>
    <x v="1"/>
    <x v="0"/>
    <s v="No"/>
    <s v="No"/>
    <s v="No"/>
    <s v="No"/>
    <x v="0"/>
    <x v="0"/>
    <x v="0"/>
    <x v="0"/>
    <x v="1"/>
    <x v="1208"/>
    <x v="0"/>
    <n v="45.8"/>
    <x v="0"/>
  </r>
  <r>
    <s v="5652-Msdey"/>
    <x v="0"/>
    <x v="0"/>
    <x v="1"/>
    <x v="0"/>
    <x v="6"/>
    <x v="1"/>
    <x v="2"/>
    <x v="1"/>
    <s v="No"/>
    <s v="No"/>
    <s v="No"/>
    <s v="No"/>
    <x v="0"/>
    <x v="0"/>
    <x v="0"/>
    <x v="0"/>
    <x v="1"/>
    <x v="863"/>
    <x v="1"/>
    <n v="777.3"/>
    <x v="0"/>
  </r>
  <r>
    <s v="7005-Ccbkv"/>
    <x v="1"/>
    <x v="0"/>
    <x v="1"/>
    <x v="0"/>
    <x v="53"/>
    <x v="1"/>
    <x v="1"/>
    <x v="1"/>
    <s v="No"/>
    <s v="Yes"/>
    <s v="No"/>
    <s v="No"/>
    <x v="0"/>
    <x v="1"/>
    <x v="0"/>
    <x v="0"/>
    <x v="0"/>
    <x v="803"/>
    <x v="2"/>
    <n v="556.35"/>
    <x v="1"/>
  </r>
  <r>
    <s v="1810-Bohsy"/>
    <x v="1"/>
    <x v="0"/>
    <x v="0"/>
    <x v="0"/>
    <x v="69"/>
    <x v="1"/>
    <x v="2"/>
    <x v="1"/>
    <s v="Yes"/>
    <s v="Yes"/>
    <s v="No"/>
    <s v="No"/>
    <x v="0"/>
    <x v="1"/>
    <x v="1"/>
    <x v="0"/>
    <x v="3"/>
    <x v="1103"/>
    <x v="2"/>
    <n v="4911.05"/>
    <x v="0"/>
  </r>
  <r>
    <s v="1784-Bxefa"/>
    <x v="0"/>
    <x v="0"/>
    <x v="1"/>
    <x v="0"/>
    <x v="6"/>
    <x v="1"/>
    <x v="1"/>
    <x v="2"/>
    <s v="No Internet Service"/>
    <s v="No Internet Service"/>
    <s v="No Internet Service"/>
    <s v="No Internet Service"/>
    <x v="2"/>
    <x v="2"/>
    <x v="0"/>
    <x v="0"/>
    <x v="1"/>
    <x v="155"/>
    <x v="0"/>
    <n v="187.35"/>
    <x v="0"/>
  </r>
  <r>
    <s v="7351-Mhqvu"/>
    <x v="0"/>
    <x v="0"/>
    <x v="1"/>
    <x v="0"/>
    <x v="53"/>
    <x v="0"/>
    <x v="0"/>
    <x v="0"/>
    <s v="Yes"/>
    <s v="Yes"/>
    <s v="No"/>
    <s v="Yes"/>
    <x v="0"/>
    <x v="1"/>
    <x v="0"/>
    <x v="1"/>
    <x v="3"/>
    <x v="889"/>
    <x v="0"/>
    <n v="307.60000000000002"/>
    <x v="0"/>
  </r>
  <r>
    <s v="9224-Vtyid"/>
    <x v="1"/>
    <x v="0"/>
    <x v="0"/>
    <x v="1"/>
    <x v="20"/>
    <x v="1"/>
    <x v="2"/>
    <x v="0"/>
    <s v="Yes"/>
    <s v="Yes"/>
    <s v="Yes"/>
    <s v="Yes"/>
    <x v="1"/>
    <x v="1"/>
    <x v="2"/>
    <x v="0"/>
    <x v="1"/>
    <x v="937"/>
    <x v="2"/>
    <n v="4318.3500000000004"/>
    <x v="0"/>
  </r>
  <r>
    <s v="9500-Iwpxq"/>
    <x v="0"/>
    <x v="0"/>
    <x v="0"/>
    <x v="1"/>
    <x v="59"/>
    <x v="1"/>
    <x v="2"/>
    <x v="0"/>
    <s v="Yes"/>
    <s v="Yes"/>
    <s v="Yes"/>
    <s v="Yes"/>
    <x v="0"/>
    <x v="1"/>
    <x v="1"/>
    <x v="0"/>
    <x v="0"/>
    <x v="630"/>
    <x v="1"/>
    <n v="4820.55"/>
    <x v="0"/>
  </r>
  <r>
    <s v="5762-Tjxgk"/>
    <x v="0"/>
    <x v="0"/>
    <x v="1"/>
    <x v="0"/>
    <x v="15"/>
    <x v="0"/>
    <x v="0"/>
    <x v="0"/>
    <s v="Yes"/>
    <s v="Yes"/>
    <s v="Yes"/>
    <s v="No"/>
    <x v="1"/>
    <x v="1"/>
    <x v="2"/>
    <x v="0"/>
    <x v="2"/>
    <x v="189"/>
    <x v="1"/>
    <n v="3038.55"/>
    <x v="0"/>
  </r>
  <r>
    <s v="4504-Youla"/>
    <x v="0"/>
    <x v="0"/>
    <x v="0"/>
    <x v="1"/>
    <x v="42"/>
    <x v="1"/>
    <x v="2"/>
    <x v="0"/>
    <s v="Yes"/>
    <s v="Yes"/>
    <s v="No"/>
    <s v="No"/>
    <x v="0"/>
    <x v="0"/>
    <x v="0"/>
    <x v="0"/>
    <x v="3"/>
    <x v="890"/>
    <x v="1"/>
    <n v="2136.9"/>
    <x v="0"/>
  </r>
  <r>
    <s v="5569-Idsey"/>
    <x v="1"/>
    <x v="0"/>
    <x v="0"/>
    <x v="0"/>
    <x v="16"/>
    <x v="1"/>
    <x v="2"/>
    <x v="1"/>
    <s v="No"/>
    <s v="Yes"/>
    <s v="Yes"/>
    <s v="No"/>
    <x v="1"/>
    <x v="1"/>
    <x v="1"/>
    <x v="0"/>
    <x v="2"/>
    <x v="1209"/>
    <x v="2"/>
    <n v="7472.15"/>
    <x v="0"/>
  </r>
  <r>
    <s v="4250-Fdvou"/>
    <x v="0"/>
    <x v="0"/>
    <x v="1"/>
    <x v="0"/>
    <x v="53"/>
    <x v="1"/>
    <x v="1"/>
    <x v="0"/>
    <s v="Yes"/>
    <s v="Yes"/>
    <s v="No"/>
    <s v="No"/>
    <x v="0"/>
    <x v="0"/>
    <x v="0"/>
    <x v="1"/>
    <x v="0"/>
    <x v="789"/>
    <x v="1"/>
    <n v="389.1"/>
    <x v="1"/>
  </r>
  <r>
    <s v="7284-Zzloh"/>
    <x v="1"/>
    <x v="0"/>
    <x v="0"/>
    <x v="0"/>
    <x v="3"/>
    <x v="1"/>
    <x v="1"/>
    <x v="0"/>
    <s v="Yes"/>
    <s v="No"/>
    <s v="Yes"/>
    <s v="No"/>
    <x v="0"/>
    <x v="0"/>
    <x v="2"/>
    <x v="1"/>
    <x v="3"/>
    <x v="1210"/>
    <x v="1"/>
    <n v="2296.25"/>
    <x v="0"/>
  </r>
  <r>
    <s v="5277-Zloor"/>
    <x v="0"/>
    <x v="1"/>
    <x v="1"/>
    <x v="0"/>
    <x v="2"/>
    <x v="1"/>
    <x v="2"/>
    <x v="1"/>
    <s v="No"/>
    <s v="No"/>
    <s v="No"/>
    <s v="No"/>
    <x v="1"/>
    <x v="0"/>
    <x v="0"/>
    <x v="0"/>
    <x v="0"/>
    <x v="599"/>
    <x v="2"/>
    <n v="187.45"/>
    <x v="1"/>
  </r>
  <r>
    <s v="2141-Rrygo"/>
    <x v="0"/>
    <x v="0"/>
    <x v="1"/>
    <x v="0"/>
    <x v="54"/>
    <x v="1"/>
    <x v="1"/>
    <x v="0"/>
    <s v="No"/>
    <s v="Yes"/>
    <s v="No"/>
    <s v="No"/>
    <x v="1"/>
    <x v="1"/>
    <x v="0"/>
    <x v="0"/>
    <x v="2"/>
    <x v="1207"/>
    <x v="1"/>
    <n v="261.25"/>
    <x v="1"/>
  </r>
  <r>
    <s v="1777-Jyqpj"/>
    <x v="1"/>
    <x v="0"/>
    <x v="1"/>
    <x v="0"/>
    <x v="2"/>
    <x v="0"/>
    <x v="0"/>
    <x v="0"/>
    <s v="No"/>
    <s v="No"/>
    <s v="No"/>
    <s v="No"/>
    <x v="0"/>
    <x v="0"/>
    <x v="0"/>
    <x v="1"/>
    <x v="1"/>
    <x v="97"/>
    <x v="0"/>
    <n v="38.450000000000003"/>
    <x v="0"/>
  </r>
  <r>
    <s v="6376-Gahqe"/>
    <x v="1"/>
    <x v="0"/>
    <x v="1"/>
    <x v="0"/>
    <x v="54"/>
    <x v="1"/>
    <x v="1"/>
    <x v="1"/>
    <s v="No"/>
    <s v="No"/>
    <s v="No"/>
    <s v="No"/>
    <x v="1"/>
    <x v="0"/>
    <x v="0"/>
    <x v="1"/>
    <x v="0"/>
    <x v="1211"/>
    <x v="1"/>
    <n v="299.2"/>
    <x v="1"/>
  </r>
  <r>
    <s v="3401-Urhda"/>
    <x v="1"/>
    <x v="0"/>
    <x v="1"/>
    <x v="0"/>
    <x v="69"/>
    <x v="1"/>
    <x v="2"/>
    <x v="0"/>
    <s v="Yes"/>
    <s v="No"/>
    <s v="No"/>
    <s v="Yes"/>
    <x v="0"/>
    <x v="0"/>
    <x v="1"/>
    <x v="1"/>
    <x v="3"/>
    <x v="23"/>
    <x v="1"/>
    <n v="3043.6"/>
    <x v="0"/>
  </r>
  <r>
    <s v="1599-Eahxy"/>
    <x v="1"/>
    <x v="0"/>
    <x v="0"/>
    <x v="1"/>
    <x v="31"/>
    <x v="1"/>
    <x v="2"/>
    <x v="2"/>
    <s v="No Internet Service"/>
    <s v="No Internet Service"/>
    <s v="No Internet Service"/>
    <s v="No Internet Service"/>
    <x v="2"/>
    <x v="2"/>
    <x v="1"/>
    <x v="1"/>
    <x v="3"/>
    <x v="133"/>
    <x v="0"/>
    <n v="1506.4"/>
    <x v="0"/>
  </r>
  <r>
    <s v="8631-Xvrzl"/>
    <x v="1"/>
    <x v="0"/>
    <x v="1"/>
    <x v="0"/>
    <x v="34"/>
    <x v="1"/>
    <x v="1"/>
    <x v="2"/>
    <s v="No Internet Service"/>
    <s v="No Internet Service"/>
    <s v="No Internet Service"/>
    <s v="No Internet Service"/>
    <x v="2"/>
    <x v="2"/>
    <x v="1"/>
    <x v="0"/>
    <x v="1"/>
    <x v="22"/>
    <x v="0"/>
    <n v="163.69999999999999"/>
    <x v="0"/>
  </r>
  <r>
    <s v="5052-Pnlos"/>
    <x v="1"/>
    <x v="0"/>
    <x v="1"/>
    <x v="0"/>
    <x v="35"/>
    <x v="1"/>
    <x v="2"/>
    <x v="1"/>
    <s v="No"/>
    <s v="Yes"/>
    <s v="Yes"/>
    <s v="No"/>
    <x v="1"/>
    <x v="1"/>
    <x v="0"/>
    <x v="0"/>
    <x v="2"/>
    <x v="159"/>
    <x v="2"/>
    <n v="323.25"/>
    <x v="1"/>
  </r>
  <r>
    <s v="3853-Lygam"/>
    <x v="1"/>
    <x v="0"/>
    <x v="1"/>
    <x v="0"/>
    <x v="22"/>
    <x v="1"/>
    <x v="2"/>
    <x v="1"/>
    <s v="No"/>
    <s v="No"/>
    <s v="Yes"/>
    <s v="Yes"/>
    <x v="0"/>
    <x v="1"/>
    <x v="0"/>
    <x v="0"/>
    <x v="2"/>
    <x v="422"/>
    <x v="2"/>
    <n v="1640"/>
    <x v="0"/>
  </r>
  <r>
    <s v="6979-Znsff"/>
    <x v="0"/>
    <x v="0"/>
    <x v="1"/>
    <x v="0"/>
    <x v="4"/>
    <x v="1"/>
    <x v="2"/>
    <x v="1"/>
    <s v="No"/>
    <s v="No"/>
    <s v="No"/>
    <s v="No"/>
    <x v="1"/>
    <x v="0"/>
    <x v="0"/>
    <x v="0"/>
    <x v="0"/>
    <x v="1212"/>
    <x v="2"/>
    <n v="762.1"/>
    <x v="1"/>
  </r>
  <r>
    <s v="5751-Usdbl"/>
    <x v="1"/>
    <x v="0"/>
    <x v="0"/>
    <x v="1"/>
    <x v="25"/>
    <x v="1"/>
    <x v="1"/>
    <x v="0"/>
    <s v="Yes"/>
    <s v="No"/>
    <s v="Yes"/>
    <s v="Yes"/>
    <x v="1"/>
    <x v="1"/>
    <x v="2"/>
    <x v="1"/>
    <x v="1"/>
    <x v="464"/>
    <x v="1"/>
    <n v="3846.35"/>
    <x v="0"/>
  </r>
  <r>
    <s v="5680-Lqogp"/>
    <x v="0"/>
    <x v="0"/>
    <x v="1"/>
    <x v="0"/>
    <x v="47"/>
    <x v="1"/>
    <x v="1"/>
    <x v="0"/>
    <s v="Yes"/>
    <s v="Yes"/>
    <s v="Yes"/>
    <s v="Yes"/>
    <x v="1"/>
    <x v="1"/>
    <x v="2"/>
    <x v="0"/>
    <x v="3"/>
    <x v="269"/>
    <x v="1"/>
    <n v="5646.6"/>
    <x v="0"/>
  </r>
  <r>
    <s v="2386-Lahrk"/>
    <x v="1"/>
    <x v="0"/>
    <x v="1"/>
    <x v="0"/>
    <x v="0"/>
    <x v="1"/>
    <x v="1"/>
    <x v="0"/>
    <s v="No"/>
    <s v="No"/>
    <s v="No"/>
    <s v="No"/>
    <x v="1"/>
    <x v="0"/>
    <x v="0"/>
    <x v="0"/>
    <x v="1"/>
    <x v="878"/>
    <x v="1"/>
    <n v="53.5"/>
    <x v="1"/>
  </r>
  <r>
    <s v="8189-Dukmv"/>
    <x v="0"/>
    <x v="0"/>
    <x v="0"/>
    <x v="0"/>
    <x v="54"/>
    <x v="1"/>
    <x v="1"/>
    <x v="2"/>
    <s v="No Internet Service"/>
    <s v="No Internet Service"/>
    <s v="No Internet Service"/>
    <s v="No Internet Service"/>
    <x v="2"/>
    <x v="2"/>
    <x v="1"/>
    <x v="1"/>
    <x v="2"/>
    <x v="289"/>
    <x v="0"/>
    <n v="79.05"/>
    <x v="0"/>
  </r>
  <r>
    <s v="6032-Igaln"/>
    <x v="0"/>
    <x v="0"/>
    <x v="1"/>
    <x v="0"/>
    <x v="0"/>
    <x v="0"/>
    <x v="0"/>
    <x v="0"/>
    <s v="No"/>
    <s v="No"/>
    <s v="No"/>
    <s v="No"/>
    <x v="0"/>
    <x v="0"/>
    <x v="0"/>
    <x v="0"/>
    <x v="1"/>
    <x v="675"/>
    <x v="0"/>
    <n v="25.1"/>
    <x v="1"/>
  </r>
  <r>
    <s v="9931-Dcezh"/>
    <x v="1"/>
    <x v="0"/>
    <x v="1"/>
    <x v="1"/>
    <x v="7"/>
    <x v="1"/>
    <x v="1"/>
    <x v="0"/>
    <s v="No"/>
    <s v="Yes"/>
    <s v="No"/>
    <s v="Yes"/>
    <x v="0"/>
    <x v="0"/>
    <x v="1"/>
    <x v="0"/>
    <x v="3"/>
    <x v="60"/>
    <x v="1"/>
    <n v="1516.6"/>
    <x v="0"/>
  </r>
  <r>
    <s v="1898-Jsndc"/>
    <x v="0"/>
    <x v="0"/>
    <x v="1"/>
    <x v="0"/>
    <x v="72"/>
    <x v="1"/>
    <x v="1"/>
    <x v="0"/>
    <s v="No"/>
    <s v="Yes"/>
    <s v="No"/>
    <s v="No"/>
    <x v="1"/>
    <x v="0"/>
    <x v="1"/>
    <x v="0"/>
    <x v="3"/>
    <x v="122"/>
    <x v="1"/>
    <n v="2224.5"/>
    <x v="0"/>
  </r>
  <r>
    <s v="0315-Lvcrk"/>
    <x v="1"/>
    <x v="0"/>
    <x v="1"/>
    <x v="0"/>
    <x v="26"/>
    <x v="1"/>
    <x v="1"/>
    <x v="1"/>
    <s v="No"/>
    <s v="No"/>
    <s v="Yes"/>
    <s v="No"/>
    <x v="0"/>
    <x v="1"/>
    <x v="0"/>
    <x v="1"/>
    <x v="0"/>
    <x v="295"/>
    <x v="2"/>
    <n v="888.75"/>
    <x v="0"/>
  </r>
  <r>
    <s v="3911-Rsnhi"/>
    <x v="0"/>
    <x v="0"/>
    <x v="0"/>
    <x v="0"/>
    <x v="16"/>
    <x v="0"/>
    <x v="0"/>
    <x v="0"/>
    <s v="No"/>
    <s v="Yes"/>
    <s v="Yes"/>
    <s v="Yes"/>
    <x v="1"/>
    <x v="1"/>
    <x v="2"/>
    <x v="0"/>
    <x v="3"/>
    <x v="1095"/>
    <x v="1"/>
    <n v="4310.3500000000004"/>
    <x v="0"/>
  </r>
  <r>
    <s v="2410-Ciyfz"/>
    <x v="1"/>
    <x v="0"/>
    <x v="1"/>
    <x v="1"/>
    <x v="2"/>
    <x v="1"/>
    <x v="1"/>
    <x v="2"/>
    <s v="No Internet Service"/>
    <s v="No Internet Service"/>
    <s v="No Internet Service"/>
    <s v="No Internet Service"/>
    <x v="2"/>
    <x v="2"/>
    <x v="0"/>
    <x v="1"/>
    <x v="1"/>
    <x v="66"/>
    <x v="0"/>
    <n v="42.9"/>
    <x v="0"/>
  </r>
  <r>
    <s v="4248-Hcetz"/>
    <x v="1"/>
    <x v="1"/>
    <x v="0"/>
    <x v="0"/>
    <x v="19"/>
    <x v="1"/>
    <x v="1"/>
    <x v="1"/>
    <s v="No"/>
    <s v="Yes"/>
    <s v="Yes"/>
    <s v="No"/>
    <x v="0"/>
    <x v="0"/>
    <x v="0"/>
    <x v="0"/>
    <x v="1"/>
    <x v="1137"/>
    <x v="1"/>
    <n v="2365.15"/>
    <x v="1"/>
  </r>
  <r>
    <s v="5505-Ovwqw"/>
    <x v="0"/>
    <x v="0"/>
    <x v="1"/>
    <x v="0"/>
    <x v="22"/>
    <x v="1"/>
    <x v="1"/>
    <x v="2"/>
    <s v="No Internet Service"/>
    <s v="No Internet Service"/>
    <s v="No Internet Service"/>
    <s v="No Internet Service"/>
    <x v="2"/>
    <x v="2"/>
    <x v="1"/>
    <x v="1"/>
    <x v="1"/>
    <x v="22"/>
    <x v="0"/>
    <n v="353.65"/>
    <x v="0"/>
  </r>
  <r>
    <s v="7271-Ajdtl"/>
    <x v="0"/>
    <x v="0"/>
    <x v="0"/>
    <x v="0"/>
    <x v="49"/>
    <x v="1"/>
    <x v="2"/>
    <x v="1"/>
    <s v="No"/>
    <s v="Yes"/>
    <s v="Yes"/>
    <s v="No"/>
    <x v="1"/>
    <x v="0"/>
    <x v="0"/>
    <x v="0"/>
    <x v="3"/>
    <x v="229"/>
    <x v="2"/>
    <n v="5073.1000000000004"/>
    <x v="0"/>
  </r>
  <r>
    <s v="1867-Tjhts"/>
    <x v="0"/>
    <x v="0"/>
    <x v="1"/>
    <x v="0"/>
    <x v="11"/>
    <x v="1"/>
    <x v="2"/>
    <x v="1"/>
    <s v="Yes"/>
    <s v="No"/>
    <s v="No"/>
    <s v="No"/>
    <x v="0"/>
    <x v="0"/>
    <x v="0"/>
    <x v="0"/>
    <x v="2"/>
    <x v="1213"/>
    <x v="1"/>
    <n v="4526.8500000000004"/>
    <x v="0"/>
  </r>
  <r>
    <s v="0516-Wjvxc"/>
    <x v="0"/>
    <x v="0"/>
    <x v="1"/>
    <x v="0"/>
    <x v="24"/>
    <x v="1"/>
    <x v="1"/>
    <x v="0"/>
    <s v="Yes"/>
    <s v="No"/>
    <s v="No"/>
    <s v="Yes"/>
    <x v="0"/>
    <x v="0"/>
    <x v="0"/>
    <x v="1"/>
    <x v="0"/>
    <x v="957"/>
    <x v="1"/>
    <n v="308.25"/>
    <x v="1"/>
  </r>
  <r>
    <s v="9174-Fkwze"/>
    <x v="0"/>
    <x v="1"/>
    <x v="1"/>
    <x v="0"/>
    <x v="0"/>
    <x v="1"/>
    <x v="1"/>
    <x v="2"/>
    <s v="No Internet Service"/>
    <s v="No Internet Service"/>
    <s v="No Internet Service"/>
    <s v="No Internet Service"/>
    <x v="2"/>
    <x v="2"/>
    <x v="0"/>
    <x v="0"/>
    <x v="0"/>
    <x v="93"/>
    <x v="0"/>
    <n v="19.45"/>
    <x v="1"/>
  </r>
  <r>
    <s v="6860-Yrjzp"/>
    <x v="1"/>
    <x v="1"/>
    <x v="1"/>
    <x v="0"/>
    <x v="34"/>
    <x v="1"/>
    <x v="2"/>
    <x v="1"/>
    <s v="No"/>
    <s v="No"/>
    <s v="No"/>
    <s v="No"/>
    <x v="0"/>
    <x v="0"/>
    <x v="0"/>
    <x v="0"/>
    <x v="0"/>
    <x v="1214"/>
    <x v="1"/>
    <n v="678.45"/>
    <x v="0"/>
  </r>
  <r>
    <s v="4429-Wygfr"/>
    <x v="1"/>
    <x v="0"/>
    <x v="1"/>
    <x v="0"/>
    <x v="70"/>
    <x v="1"/>
    <x v="1"/>
    <x v="0"/>
    <s v="No"/>
    <s v="No"/>
    <s v="No"/>
    <s v="Yes"/>
    <x v="0"/>
    <x v="0"/>
    <x v="0"/>
    <x v="1"/>
    <x v="2"/>
    <x v="493"/>
    <x v="0"/>
    <n v="1237.3"/>
    <x v="0"/>
  </r>
  <r>
    <s v="2817-Lvcpp"/>
    <x v="0"/>
    <x v="0"/>
    <x v="1"/>
    <x v="0"/>
    <x v="37"/>
    <x v="1"/>
    <x v="1"/>
    <x v="2"/>
    <s v="No Internet Service"/>
    <s v="No Internet Service"/>
    <s v="No Internet Service"/>
    <s v="No Internet Service"/>
    <x v="2"/>
    <x v="2"/>
    <x v="2"/>
    <x v="1"/>
    <x v="3"/>
    <x v="101"/>
    <x v="0"/>
    <n v="1023.95"/>
    <x v="0"/>
  </r>
  <r>
    <s v="5038-Etmlm"/>
    <x v="0"/>
    <x v="0"/>
    <x v="0"/>
    <x v="0"/>
    <x v="21"/>
    <x v="1"/>
    <x v="2"/>
    <x v="1"/>
    <s v="Yes"/>
    <s v="Yes"/>
    <s v="Yes"/>
    <s v="Yes"/>
    <x v="1"/>
    <x v="1"/>
    <x v="2"/>
    <x v="0"/>
    <x v="2"/>
    <x v="1057"/>
    <x v="2"/>
    <n v="8182.75"/>
    <x v="0"/>
  </r>
  <r>
    <s v="5056-Fimpt"/>
    <x v="0"/>
    <x v="0"/>
    <x v="1"/>
    <x v="1"/>
    <x v="29"/>
    <x v="1"/>
    <x v="1"/>
    <x v="1"/>
    <s v="Yes"/>
    <s v="Yes"/>
    <s v="No"/>
    <s v="Yes"/>
    <x v="1"/>
    <x v="1"/>
    <x v="1"/>
    <x v="0"/>
    <x v="3"/>
    <x v="841"/>
    <x v="2"/>
    <n v="4532.3"/>
    <x v="0"/>
  </r>
  <r>
    <s v="4521-Wfjai"/>
    <x v="1"/>
    <x v="0"/>
    <x v="1"/>
    <x v="0"/>
    <x v="39"/>
    <x v="1"/>
    <x v="2"/>
    <x v="2"/>
    <s v="No Internet Service"/>
    <s v="No Internet Service"/>
    <s v="No Internet Service"/>
    <s v="No Internet Service"/>
    <x v="2"/>
    <x v="2"/>
    <x v="2"/>
    <x v="0"/>
    <x v="2"/>
    <x v="1215"/>
    <x v="0"/>
    <n v="1444.05"/>
    <x v="0"/>
  </r>
  <r>
    <s v="6569-Ktmdu"/>
    <x v="0"/>
    <x v="0"/>
    <x v="1"/>
    <x v="0"/>
    <x v="0"/>
    <x v="1"/>
    <x v="1"/>
    <x v="2"/>
    <s v="No Internet Service"/>
    <s v="No Internet Service"/>
    <s v="No Internet Service"/>
    <s v="No Internet Service"/>
    <x v="2"/>
    <x v="2"/>
    <x v="0"/>
    <x v="1"/>
    <x v="1"/>
    <x v="1142"/>
    <x v="0"/>
    <n v="19.100000000000001"/>
    <x v="0"/>
  </r>
  <r>
    <s v="8809-Rihdd"/>
    <x v="1"/>
    <x v="0"/>
    <x v="0"/>
    <x v="1"/>
    <x v="21"/>
    <x v="1"/>
    <x v="2"/>
    <x v="1"/>
    <s v="No"/>
    <s v="Yes"/>
    <s v="Yes"/>
    <s v="No"/>
    <x v="1"/>
    <x v="1"/>
    <x v="2"/>
    <x v="0"/>
    <x v="0"/>
    <x v="286"/>
    <x v="2"/>
    <n v="7372.65"/>
    <x v="1"/>
  </r>
  <r>
    <s v="8809-Xkhmd"/>
    <x v="1"/>
    <x v="0"/>
    <x v="0"/>
    <x v="0"/>
    <x v="21"/>
    <x v="1"/>
    <x v="2"/>
    <x v="1"/>
    <s v="Yes"/>
    <s v="Yes"/>
    <s v="No"/>
    <s v="Yes"/>
    <x v="0"/>
    <x v="1"/>
    <x v="2"/>
    <x v="0"/>
    <x v="2"/>
    <x v="346"/>
    <x v="2"/>
    <n v="7325.1"/>
    <x v="0"/>
  </r>
  <r>
    <s v="0396-Ychwo"/>
    <x v="1"/>
    <x v="0"/>
    <x v="0"/>
    <x v="0"/>
    <x v="51"/>
    <x v="1"/>
    <x v="2"/>
    <x v="1"/>
    <s v="No"/>
    <s v="No"/>
    <s v="No"/>
    <s v="No"/>
    <x v="1"/>
    <x v="1"/>
    <x v="0"/>
    <x v="0"/>
    <x v="0"/>
    <x v="335"/>
    <x v="2"/>
    <n v="3474.2"/>
    <x v="0"/>
  </r>
  <r>
    <s v="0867-Ldttc"/>
    <x v="1"/>
    <x v="0"/>
    <x v="1"/>
    <x v="0"/>
    <x v="24"/>
    <x v="1"/>
    <x v="1"/>
    <x v="0"/>
    <s v="No"/>
    <s v="No"/>
    <s v="Yes"/>
    <s v="Yes"/>
    <x v="1"/>
    <x v="1"/>
    <x v="0"/>
    <x v="1"/>
    <x v="2"/>
    <x v="77"/>
    <x v="1"/>
    <n v="392.65"/>
    <x v="0"/>
  </r>
  <r>
    <s v="4822-Ngoch"/>
    <x v="0"/>
    <x v="0"/>
    <x v="1"/>
    <x v="0"/>
    <x v="9"/>
    <x v="1"/>
    <x v="2"/>
    <x v="1"/>
    <s v="No"/>
    <s v="Yes"/>
    <s v="Yes"/>
    <s v="No"/>
    <x v="0"/>
    <x v="0"/>
    <x v="0"/>
    <x v="0"/>
    <x v="0"/>
    <x v="777"/>
    <x v="2"/>
    <n v="1058.5999999999999"/>
    <x v="1"/>
  </r>
  <r>
    <s v="9391-Dxggg"/>
    <x v="0"/>
    <x v="1"/>
    <x v="1"/>
    <x v="0"/>
    <x v="66"/>
    <x v="1"/>
    <x v="1"/>
    <x v="1"/>
    <s v="No"/>
    <s v="Yes"/>
    <s v="Yes"/>
    <s v="No"/>
    <x v="0"/>
    <x v="1"/>
    <x v="1"/>
    <x v="1"/>
    <x v="3"/>
    <x v="294"/>
    <x v="2"/>
    <n v="3990.75"/>
    <x v="0"/>
  </r>
  <r>
    <s v="9844-Felaj"/>
    <x v="0"/>
    <x v="1"/>
    <x v="0"/>
    <x v="1"/>
    <x v="27"/>
    <x v="1"/>
    <x v="2"/>
    <x v="1"/>
    <s v="No"/>
    <s v="Yes"/>
    <s v="Yes"/>
    <s v="Yes"/>
    <x v="1"/>
    <x v="1"/>
    <x v="1"/>
    <x v="0"/>
    <x v="0"/>
    <x v="1216"/>
    <x v="2"/>
    <n v="7475.85"/>
    <x v="0"/>
  </r>
  <r>
    <s v="2122-Szzzd"/>
    <x v="1"/>
    <x v="0"/>
    <x v="1"/>
    <x v="0"/>
    <x v="66"/>
    <x v="1"/>
    <x v="1"/>
    <x v="2"/>
    <s v="No Internet Service"/>
    <s v="No Internet Service"/>
    <s v="No Internet Service"/>
    <s v="No Internet Service"/>
    <x v="2"/>
    <x v="2"/>
    <x v="1"/>
    <x v="1"/>
    <x v="3"/>
    <x v="488"/>
    <x v="0"/>
    <n v="835.5"/>
    <x v="0"/>
  </r>
  <r>
    <s v="5307-Dzcvc"/>
    <x v="0"/>
    <x v="1"/>
    <x v="0"/>
    <x v="0"/>
    <x v="48"/>
    <x v="1"/>
    <x v="2"/>
    <x v="1"/>
    <s v="No"/>
    <s v="No"/>
    <s v="No"/>
    <s v="No"/>
    <x v="1"/>
    <x v="0"/>
    <x v="0"/>
    <x v="0"/>
    <x v="3"/>
    <x v="121"/>
    <x v="2"/>
    <n v="2628.6"/>
    <x v="1"/>
  </r>
  <r>
    <s v="3148-Aoiqt"/>
    <x v="0"/>
    <x v="0"/>
    <x v="0"/>
    <x v="0"/>
    <x v="14"/>
    <x v="1"/>
    <x v="2"/>
    <x v="2"/>
    <s v="No Internet Service"/>
    <s v="No Internet Service"/>
    <s v="No Internet Service"/>
    <s v="No Internet Service"/>
    <x v="2"/>
    <x v="2"/>
    <x v="2"/>
    <x v="0"/>
    <x v="3"/>
    <x v="55"/>
    <x v="0"/>
    <n v="1718.35"/>
    <x v="0"/>
  </r>
  <r>
    <s v="8679-Joevf"/>
    <x v="0"/>
    <x v="1"/>
    <x v="1"/>
    <x v="0"/>
    <x v="10"/>
    <x v="1"/>
    <x v="1"/>
    <x v="0"/>
    <s v="No"/>
    <s v="No"/>
    <s v="No"/>
    <s v="Yes"/>
    <x v="1"/>
    <x v="0"/>
    <x v="0"/>
    <x v="1"/>
    <x v="0"/>
    <x v="1027"/>
    <x v="1"/>
    <n v="1023.9"/>
    <x v="1"/>
  </r>
  <r>
    <s v="8395-Etzkq"/>
    <x v="1"/>
    <x v="1"/>
    <x v="0"/>
    <x v="1"/>
    <x v="47"/>
    <x v="1"/>
    <x v="1"/>
    <x v="2"/>
    <s v="No Internet Service"/>
    <s v="No Internet Service"/>
    <s v="No Internet Service"/>
    <s v="No Internet Service"/>
    <x v="2"/>
    <x v="2"/>
    <x v="1"/>
    <x v="1"/>
    <x v="2"/>
    <x v="488"/>
    <x v="0"/>
    <n v="1193.55"/>
    <x v="0"/>
  </r>
  <r>
    <s v="6692-Yqhxc"/>
    <x v="1"/>
    <x v="0"/>
    <x v="1"/>
    <x v="0"/>
    <x v="10"/>
    <x v="1"/>
    <x v="1"/>
    <x v="1"/>
    <s v="No"/>
    <s v="No"/>
    <s v="No"/>
    <s v="No"/>
    <x v="0"/>
    <x v="0"/>
    <x v="0"/>
    <x v="0"/>
    <x v="3"/>
    <x v="864"/>
    <x v="1"/>
    <n v="1205.5"/>
    <x v="0"/>
  </r>
  <r>
    <s v="3889-Vwbid"/>
    <x v="1"/>
    <x v="0"/>
    <x v="0"/>
    <x v="1"/>
    <x v="47"/>
    <x v="1"/>
    <x v="1"/>
    <x v="0"/>
    <s v="Yes"/>
    <s v="Yes"/>
    <s v="No"/>
    <s v="Yes"/>
    <x v="1"/>
    <x v="1"/>
    <x v="2"/>
    <x v="1"/>
    <x v="2"/>
    <x v="813"/>
    <x v="1"/>
    <n v="5776.45"/>
    <x v="0"/>
  </r>
  <r>
    <s v="5222-Jcxzt"/>
    <x v="1"/>
    <x v="0"/>
    <x v="1"/>
    <x v="0"/>
    <x v="54"/>
    <x v="1"/>
    <x v="1"/>
    <x v="2"/>
    <s v="No Internet Service"/>
    <s v="No Internet Service"/>
    <s v="No Internet Service"/>
    <s v="No Internet Service"/>
    <x v="2"/>
    <x v="2"/>
    <x v="0"/>
    <x v="1"/>
    <x v="1"/>
    <x v="447"/>
    <x v="0"/>
    <n v="78.900000000000006"/>
    <x v="0"/>
  </r>
  <r>
    <s v="9754-Clvzw"/>
    <x v="0"/>
    <x v="0"/>
    <x v="0"/>
    <x v="1"/>
    <x v="70"/>
    <x v="0"/>
    <x v="0"/>
    <x v="0"/>
    <s v="Yes"/>
    <s v="Yes"/>
    <s v="No"/>
    <s v="Yes"/>
    <x v="0"/>
    <x v="0"/>
    <x v="0"/>
    <x v="1"/>
    <x v="3"/>
    <x v="1217"/>
    <x v="0"/>
    <n v="1025.1500000000001"/>
    <x v="0"/>
  </r>
  <r>
    <s v="1432-Fpaxx"/>
    <x v="0"/>
    <x v="0"/>
    <x v="1"/>
    <x v="0"/>
    <x v="44"/>
    <x v="0"/>
    <x v="0"/>
    <x v="0"/>
    <s v="No"/>
    <s v="Yes"/>
    <s v="No"/>
    <s v="No"/>
    <x v="0"/>
    <x v="0"/>
    <x v="0"/>
    <x v="0"/>
    <x v="0"/>
    <x v="1218"/>
    <x v="0"/>
    <n v="856.35"/>
    <x v="1"/>
  </r>
  <r>
    <s v="2739-Cczmb"/>
    <x v="1"/>
    <x v="0"/>
    <x v="1"/>
    <x v="1"/>
    <x v="24"/>
    <x v="1"/>
    <x v="1"/>
    <x v="2"/>
    <s v="No Internet Service"/>
    <s v="No Internet Service"/>
    <s v="No Internet Service"/>
    <s v="No Internet Service"/>
    <x v="2"/>
    <x v="2"/>
    <x v="0"/>
    <x v="1"/>
    <x v="3"/>
    <x v="477"/>
    <x v="0"/>
    <n v="122"/>
    <x v="0"/>
  </r>
  <r>
    <s v="7080-Tnuwp"/>
    <x v="1"/>
    <x v="0"/>
    <x v="0"/>
    <x v="0"/>
    <x v="27"/>
    <x v="1"/>
    <x v="2"/>
    <x v="1"/>
    <s v="No"/>
    <s v="Yes"/>
    <s v="Yes"/>
    <s v="No"/>
    <x v="1"/>
    <x v="0"/>
    <x v="1"/>
    <x v="0"/>
    <x v="2"/>
    <x v="94"/>
    <x v="2"/>
    <n v="6602.9"/>
    <x v="0"/>
  </r>
  <r>
    <s v="0496-Ahook"/>
    <x v="1"/>
    <x v="0"/>
    <x v="0"/>
    <x v="0"/>
    <x v="65"/>
    <x v="1"/>
    <x v="1"/>
    <x v="0"/>
    <s v="Yes"/>
    <s v="No"/>
    <s v="No"/>
    <s v="Yes"/>
    <x v="1"/>
    <x v="1"/>
    <x v="1"/>
    <x v="1"/>
    <x v="2"/>
    <x v="113"/>
    <x v="1"/>
    <n v="1712.9"/>
    <x v="0"/>
  </r>
  <r>
    <s v="8336-Tavkx"/>
    <x v="0"/>
    <x v="1"/>
    <x v="0"/>
    <x v="0"/>
    <x v="21"/>
    <x v="1"/>
    <x v="2"/>
    <x v="0"/>
    <s v="Yes"/>
    <s v="Yes"/>
    <s v="Yes"/>
    <s v="Yes"/>
    <x v="0"/>
    <x v="1"/>
    <x v="2"/>
    <x v="1"/>
    <x v="2"/>
    <x v="800"/>
    <x v="1"/>
    <n v="5682.25"/>
    <x v="0"/>
  </r>
  <r>
    <s v="2468-Sjflm"/>
    <x v="1"/>
    <x v="0"/>
    <x v="1"/>
    <x v="0"/>
    <x v="0"/>
    <x v="1"/>
    <x v="1"/>
    <x v="1"/>
    <s v="No"/>
    <s v="No"/>
    <s v="No"/>
    <s v="Yes"/>
    <x v="0"/>
    <x v="0"/>
    <x v="0"/>
    <x v="0"/>
    <x v="1"/>
    <x v="697"/>
    <x v="1"/>
    <n v="74.3"/>
    <x v="0"/>
  </r>
  <r>
    <s v="3181-Vthoe"/>
    <x v="1"/>
    <x v="0"/>
    <x v="0"/>
    <x v="0"/>
    <x v="27"/>
    <x v="0"/>
    <x v="0"/>
    <x v="0"/>
    <s v="No"/>
    <s v="Yes"/>
    <s v="Yes"/>
    <s v="Yes"/>
    <x v="0"/>
    <x v="1"/>
    <x v="1"/>
    <x v="0"/>
    <x v="2"/>
    <x v="666"/>
    <x v="1"/>
    <n v="3635.15"/>
    <x v="0"/>
  </r>
  <r>
    <s v="7168-Hdqhg"/>
    <x v="0"/>
    <x v="0"/>
    <x v="0"/>
    <x v="1"/>
    <x v="51"/>
    <x v="1"/>
    <x v="1"/>
    <x v="2"/>
    <s v="No Internet Service"/>
    <s v="No Internet Service"/>
    <s v="No Internet Service"/>
    <s v="No Internet Service"/>
    <x v="2"/>
    <x v="2"/>
    <x v="0"/>
    <x v="1"/>
    <x v="2"/>
    <x v="279"/>
    <x v="0"/>
    <n v="702.9"/>
    <x v="0"/>
  </r>
  <r>
    <s v="4803-Axvyp"/>
    <x v="0"/>
    <x v="1"/>
    <x v="1"/>
    <x v="0"/>
    <x v="46"/>
    <x v="1"/>
    <x v="2"/>
    <x v="1"/>
    <s v="No"/>
    <s v="No"/>
    <s v="No"/>
    <s v="Yes"/>
    <x v="1"/>
    <x v="1"/>
    <x v="0"/>
    <x v="0"/>
    <x v="0"/>
    <x v="660"/>
    <x v="2"/>
    <n v="3734.25"/>
    <x v="1"/>
  </r>
  <r>
    <s v="3884-Hcswg"/>
    <x v="0"/>
    <x v="0"/>
    <x v="1"/>
    <x v="0"/>
    <x v="22"/>
    <x v="1"/>
    <x v="1"/>
    <x v="1"/>
    <s v="No"/>
    <s v="No"/>
    <s v="No"/>
    <s v="No"/>
    <x v="0"/>
    <x v="0"/>
    <x v="0"/>
    <x v="0"/>
    <x v="0"/>
    <x v="243"/>
    <x v="1"/>
    <n v="1144.5"/>
    <x v="1"/>
  </r>
  <r>
    <s v="4567-Akpia"/>
    <x v="0"/>
    <x v="0"/>
    <x v="0"/>
    <x v="1"/>
    <x v="52"/>
    <x v="1"/>
    <x v="2"/>
    <x v="1"/>
    <s v="No"/>
    <s v="Yes"/>
    <s v="Yes"/>
    <s v="Yes"/>
    <x v="1"/>
    <x v="1"/>
    <x v="1"/>
    <x v="0"/>
    <x v="2"/>
    <x v="1219"/>
    <x v="2"/>
    <n v="4454.25"/>
    <x v="0"/>
  </r>
  <r>
    <s v="5077-Dxtcg"/>
    <x v="0"/>
    <x v="0"/>
    <x v="1"/>
    <x v="0"/>
    <x v="0"/>
    <x v="1"/>
    <x v="1"/>
    <x v="0"/>
    <s v="No"/>
    <s v="No"/>
    <s v="No"/>
    <s v="No"/>
    <x v="0"/>
    <x v="0"/>
    <x v="0"/>
    <x v="0"/>
    <x v="0"/>
    <x v="150"/>
    <x v="0"/>
    <n v="45.3"/>
    <x v="1"/>
  </r>
  <r>
    <s v="1142-Waczw"/>
    <x v="1"/>
    <x v="0"/>
    <x v="1"/>
    <x v="0"/>
    <x v="2"/>
    <x v="0"/>
    <x v="0"/>
    <x v="0"/>
    <s v="No"/>
    <s v="No"/>
    <s v="No"/>
    <s v="Yes"/>
    <x v="0"/>
    <x v="0"/>
    <x v="0"/>
    <x v="1"/>
    <x v="2"/>
    <x v="0"/>
    <x v="0"/>
    <n v="75.599999999999994"/>
    <x v="1"/>
  </r>
  <r>
    <s v="7901-Hxjva"/>
    <x v="1"/>
    <x v="0"/>
    <x v="1"/>
    <x v="0"/>
    <x v="60"/>
    <x v="1"/>
    <x v="1"/>
    <x v="1"/>
    <s v="No"/>
    <s v="No"/>
    <s v="Yes"/>
    <s v="No"/>
    <x v="0"/>
    <x v="0"/>
    <x v="0"/>
    <x v="1"/>
    <x v="0"/>
    <x v="158"/>
    <x v="1"/>
    <n v="1117.55"/>
    <x v="0"/>
  </r>
  <r>
    <s v="5649-Anrml"/>
    <x v="1"/>
    <x v="1"/>
    <x v="1"/>
    <x v="0"/>
    <x v="2"/>
    <x v="1"/>
    <x v="1"/>
    <x v="1"/>
    <s v="No"/>
    <s v="Yes"/>
    <s v="Yes"/>
    <s v="Yes"/>
    <x v="0"/>
    <x v="1"/>
    <x v="0"/>
    <x v="0"/>
    <x v="3"/>
    <x v="485"/>
    <x v="2"/>
    <n v="180.25"/>
    <x v="1"/>
  </r>
  <r>
    <s v="4892-Vlanz"/>
    <x v="1"/>
    <x v="0"/>
    <x v="1"/>
    <x v="0"/>
    <x v="0"/>
    <x v="1"/>
    <x v="1"/>
    <x v="2"/>
    <s v="No Internet Service"/>
    <s v="No Internet Service"/>
    <s v="No Internet Service"/>
    <s v="No Internet Service"/>
    <x v="2"/>
    <x v="2"/>
    <x v="0"/>
    <x v="1"/>
    <x v="1"/>
    <x v="21"/>
    <x v="0"/>
    <n v="19.8"/>
    <x v="1"/>
  </r>
  <r>
    <s v="5924-Ifqtt"/>
    <x v="1"/>
    <x v="0"/>
    <x v="0"/>
    <x v="1"/>
    <x v="9"/>
    <x v="1"/>
    <x v="2"/>
    <x v="0"/>
    <s v="No"/>
    <s v="Yes"/>
    <s v="Yes"/>
    <s v="Yes"/>
    <x v="1"/>
    <x v="0"/>
    <x v="0"/>
    <x v="0"/>
    <x v="0"/>
    <x v="1220"/>
    <x v="1"/>
    <n v="930.05"/>
    <x v="0"/>
  </r>
  <r>
    <s v="7968-Quxns"/>
    <x v="1"/>
    <x v="0"/>
    <x v="1"/>
    <x v="0"/>
    <x v="53"/>
    <x v="1"/>
    <x v="1"/>
    <x v="2"/>
    <s v="No Internet Service"/>
    <s v="No Internet Service"/>
    <s v="No Internet Service"/>
    <s v="No Internet Service"/>
    <x v="2"/>
    <x v="2"/>
    <x v="0"/>
    <x v="1"/>
    <x v="1"/>
    <x v="11"/>
    <x v="0"/>
    <n v="110.15"/>
    <x v="0"/>
  </r>
  <r>
    <s v="2919-Hbcjo"/>
    <x v="0"/>
    <x v="0"/>
    <x v="1"/>
    <x v="0"/>
    <x v="54"/>
    <x v="1"/>
    <x v="1"/>
    <x v="1"/>
    <s v="No"/>
    <s v="Yes"/>
    <s v="No"/>
    <s v="No"/>
    <x v="0"/>
    <x v="0"/>
    <x v="0"/>
    <x v="0"/>
    <x v="2"/>
    <x v="854"/>
    <x v="1"/>
    <n v="333.6"/>
    <x v="1"/>
  </r>
  <r>
    <s v="4236-Xpxav"/>
    <x v="0"/>
    <x v="0"/>
    <x v="0"/>
    <x v="1"/>
    <x v="24"/>
    <x v="1"/>
    <x v="1"/>
    <x v="1"/>
    <s v="No"/>
    <s v="Yes"/>
    <s v="No"/>
    <s v="Yes"/>
    <x v="1"/>
    <x v="1"/>
    <x v="0"/>
    <x v="0"/>
    <x v="1"/>
    <x v="452"/>
    <x v="2"/>
    <n v="465.05"/>
    <x v="1"/>
  </r>
  <r>
    <s v="8903-Wmrnw"/>
    <x v="0"/>
    <x v="0"/>
    <x v="0"/>
    <x v="0"/>
    <x v="30"/>
    <x v="1"/>
    <x v="1"/>
    <x v="1"/>
    <s v="Yes"/>
    <s v="No"/>
    <s v="Yes"/>
    <s v="No"/>
    <x v="1"/>
    <x v="1"/>
    <x v="0"/>
    <x v="1"/>
    <x v="0"/>
    <x v="1221"/>
    <x v="2"/>
    <n v="1669.4"/>
    <x v="0"/>
  </r>
  <r>
    <s v="2452-Snhfz"/>
    <x v="0"/>
    <x v="0"/>
    <x v="1"/>
    <x v="0"/>
    <x v="20"/>
    <x v="1"/>
    <x v="1"/>
    <x v="1"/>
    <s v="Yes"/>
    <s v="No"/>
    <s v="No"/>
    <s v="No"/>
    <x v="0"/>
    <x v="0"/>
    <x v="0"/>
    <x v="1"/>
    <x v="3"/>
    <x v="992"/>
    <x v="1"/>
    <n v="3545.1"/>
    <x v="0"/>
  </r>
  <r>
    <s v="3629-Weaam"/>
    <x v="0"/>
    <x v="0"/>
    <x v="1"/>
    <x v="0"/>
    <x v="4"/>
    <x v="1"/>
    <x v="1"/>
    <x v="0"/>
    <s v="No"/>
    <s v="No"/>
    <s v="Yes"/>
    <s v="Yes"/>
    <x v="0"/>
    <x v="1"/>
    <x v="0"/>
    <x v="1"/>
    <x v="1"/>
    <x v="1222"/>
    <x v="1"/>
    <n v="504.05"/>
    <x v="0"/>
  </r>
  <r>
    <s v="6029-Csmje"/>
    <x v="1"/>
    <x v="0"/>
    <x v="1"/>
    <x v="0"/>
    <x v="22"/>
    <x v="0"/>
    <x v="0"/>
    <x v="0"/>
    <s v="No"/>
    <s v="No"/>
    <s v="No"/>
    <s v="No"/>
    <x v="0"/>
    <x v="0"/>
    <x v="0"/>
    <x v="0"/>
    <x v="1"/>
    <x v="1144"/>
    <x v="0"/>
    <n v="440.2"/>
    <x v="0"/>
  </r>
  <r>
    <s v="7993-Nqlje"/>
    <x v="1"/>
    <x v="0"/>
    <x v="0"/>
    <x v="1"/>
    <x v="30"/>
    <x v="1"/>
    <x v="1"/>
    <x v="1"/>
    <s v="Yes"/>
    <s v="No"/>
    <s v="No"/>
    <s v="No"/>
    <x v="0"/>
    <x v="0"/>
    <x v="0"/>
    <x v="1"/>
    <x v="1"/>
    <x v="372"/>
    <x v="1"/>
    <n v="1151.55"/>
    <x v="0"/>
  </r>
  <r>
    <s v="9909-Dfrja"/>
    <x v="0"/>
    <x v="0"/>
    <x v="1"/>
    <x v="0"/>
    <x v="70"/>
    <x v="1"/>
    <x v="1"/>
    <x v="1"/>
    <s v="Yes"/>
    <s v="No"/>
    <s v="Yes"/>
    <s v="Yes"/>
    <x v="0"/>
    <x v="1"/>
    <x v="1"/>
    <x v="0"/>
    <x v="2"/>
    <x v="657"/>
    <x v="2"/>
    <n v="2475.35"/>
    <x v="0"/>
  </r>
  <r>
    <s v="9099-Ftuhs"/>
    <x v="0"/>
    <x v="0"/>
    <x v="1"/>
    <x v="0"/>
    <x v="57"/>
    <x v="1"/>
    <x v="2"/>
    <x v="0"/>
    <s v="Yes"/>
    <s v="No"/>
    <s v="No"/>
    <s v="No"/>
    <x v="0"/>
    <x v="0"/>
    <x v="0"/>
    <x v="1"/>
    <x v="0"/>
    <x v="60"/>
    <x v="1"/>
    <n v="1249.25"/>
    <x v="0"/>
  </r>
  <r>
    <s v="0581-Bxbub"/>
    <x v="0"/>
    <x v="1"/>
    <x v="1"/>
    <x v="0"/>
    <x v="54"/>
    <x v="1"/>
    <x v="1"/>
    <x v="1"/>
    <s v="No"/>
    <s v="Yes"/>
    <s v="No"/>
    <s v="No"/>
    <x v="0"/>
    <x v="0"/>
    <x v="0"/>
    <x v="1"/>
    <x v="0"/>
    <x v="1078"/>
    <x v="1"/>
    <n v="317.75"/>
    <x v="0"/>
  </r>
  <r>
    <s v="4962-Chqpw"/>
    <x v="1"/>
    <x v="0"/>
    <x v="1"/>
    <x v="1"/>
    <x v="44"/>
    <x v="1"/>
    <x v="1"/>
    <x v="2"/>
    <s v="No Internet Service"/>
    <s v="No Internet Service"/>
    <s v="No Internet Service"/>
    <s v="No Internet Service"/>
    <x v="2"/>
    <x v="2"/>
    <x v="1"/>
    <x v="1"/>
    <x v="1"/>
    <x v="216"/>
    <x v="0"/>
    <n v="535.04999999999995"/>
    <x v="0"/>
  </r>
  <r>
    <s v="9467-Roolm"/>
    <x v="0"/>
    <x v="0"/>
    <x v="1"/>
    <x v="0"/>
    <x v="13"/>
    <x v="1"/>
    <x v="1"/>
    <x v="2"/>
    <s v="No Internet Service"/>
    <s v="No Internet Service"/>
    <s v="No Internet Service"/>
    <s v="No Internet Service"/>
    <x v="2"/>
    <x v="2"/>
    <x v="0"/>
    <x v="1"/>
    <x v="1"/>
    <x v="924"/>
    <x v="0"/>
    <n v="461.3"/>
    <x v="0"/>
  </r>
  <r>
    <s v="3030-Yzadt"/>
    <x v="1"/>
    <x v="0"/>
    <x v="1"/>
    <x v="0"/>
    <x v="34"/>
    <x v="1"/>
    <x v="1"/>
    <x v="0"/>
    <s v="No"/>
    <s v="No"/>
    <s v="No"/>
    <s v="No"/>
    <x v="0"/>
    <x v="0"/>
    <x v="0"/>
    <x v="1"/>
    <x v="1"/>
    <x v="291"/>
    <x v="0"/>
    <n v="431"/>
    <x v="1"/>
  </r>
  <r>
    <s v="7410-Ktvfv"/>
    <x v="1"/>
    <x v="0"/>
    <x v="0"/>
    <x v="0"/>
    <x v="32"/>
    <x v="1"/>
    <x v="1"/>
    <x v="0"/>
    <s v="No"/>
    <s v="No"/>
    <s v="Yes"/>
    <s v="No"/>
    <x v="0"/>
    <x v="0"/>
    <x v="0"/>
    <x v="0"/>
    <x v="1"/>
    <x v="40"/>
    <x v="0"/>
    <n v="878.35"/>
    <x v="1"/>
  </r>
  <r>
    <s v="5150-Itwwb"/>
    <x v="1"/>
    <x v="1"/>
    <x v="1"/>
    <x v="0"/>
    <x v="35"/>
    <x v="1"/>
    <x v="2"/>
    <x v="1"/>
    <s v="No"/>
    <s v="No"/>
    <s v="No"/>
    <s v="No"/>
    <x v="1"/>
    <x v="1"/>
    <x v="0"/>
    <x v="0"/>
    <x v="0"/>
    <x v="154"/>
    <x v="2"/>
    <n v="335.75"/>
    <x v="0"/>
  </r>
  <r>
    <s v="2253-Kpmnb"/>
    <x v="0"/>
    <x v="0"/>
    <x v="0"/>
    <x v="1"/>
    <x v="14"/>
    <x v="0"/>
    <x v="0"/>
    <x v="0"/>
    <s v="Yes"/>
    <s v="Yes"/>
    <s v="Yes"/>
    <s v="Yes"/>
    <x v="0"/>
    <x v="0"/>
    <x v="2"/>
    <x v="1"/>
    <x v="2"/>
    <x v="1223"/>
    <x v="0"/>
    <n v="3121.4"/>
    <x v="0"/>
  </r>
  <r>
    <s v="1345-Zukid"/>
    <x v="1"/>
    <x v="0"/>
    <x v="1"/>
    <x v="0"/>
    <x v="60"/>
    <x v="1"/>
    <x v="1"/>
    <x v="2"/>
    <s v="No Internet Service"/>
    <s v="No Internet Service"/>
    <s v="No Internet Service"/>
    <s v="No Internet Service"/>
    <x v="2"/>
    <x v="2"/>
    <x v="1"/>
    <x v="1"/>
    <x v="1"/>
    <x v="195"/>
    <x v="0"/>
    <n v="324.8"/>
    <x v="0"/>
  </r>
  <r>
    <s v="6429-Shbcb"/>
    <x v="1"/>
    <x v="0"/>
    <x v="1"/>
    <x v="0"/>
    <x v="67"/>
    <x v="1"/>
    <x v="2"/>
    <x v="0"/>
    <s v="No"/>
    <s v="No"/>
    <s v="No"/>
    <s v="No"/>
    <x v="1"/>
    <x v="1"/>
    <x v="0"/>
    <x v="1"/>
    <x v="1"/>
    <x v="923"/>
    <x v="1"/>
    <n v="1394.55"/>
    <x v="0"/>
  </r>
  <r>
    <s v="9281-Ofdmf"/>
    <x v="1"/>
    <x v="1"/>
    <x v="1"/>
    <x v="0"/>
    <x v="72"/>
    <x v="1"/>
    <x v="2"/>
    <x v="1"/>
    <s v="No"/>
    <s v="Yes"/>
    <s v="No"/>
    <s v="No"/>
    <x v="0"/>
    <x v="1"/>
    <x v="0"/>
    <x v="1"/>
    <x v="0"/>
    <x v="996"/>
    <x v="2"/>
    <n v="3413.25"/>
    <x v="0"/>
  </r>
  <r>
    <s v="2603-Hvkcg"/>
    <x v="1"/>
    <x v="0"/>
    <x v="1"/>
    <x v="0"/>
    <x v="36"/>
    <x v="1"/>
    <x v="1"/>
    <x v="1"/>
    <s v="No"/>
    <s v="Yes"/>
    <s v="Yes"/>
    <s v="No"/>
    <x v="1"/>
    <x v="1"/>
    <x v="0"/>
    <x v="0"/>
    <x v="0"/>
    <x v="1171"/>
    <x v="2"/>
    <n v="3143.65"/>
    <x v="0"/>
  </r>
  <r>
    <s v="1834-Wuleg"/>
    <x v="1"/>
    <x v="0"/>
    <x v="0"/>
    <x v="1"/>
    <x v="65"/>
    <x v="1"/>
    <x v="1"/>
    <x v="2"/>
    <s v="No Internet Service"/>
    <s v="No Internet Service"/>
    <s v="No Internet Service"/>
    <s v="No Internet Service"/>
    <x v="2"/>
    <x v="2"/>
    <x v="1"/>
    <x v="1"/>
    <x v="1"/>
    <x v="202"/>
    <x v="0"/>
    <n v="439.75"/>
    <x v="0"/>
  </r>
  <r>
    <s v="9097-Zubyc"/>
    <x v="1"/>
    <x v="0"/>
    <x v="0"/>
    <x v="0"/>
    <x v="60"/>
    <x v="1"/>
    <x v="1"/>
    <x v="0"/>
    <s v="No"/>
    <s v="No"/>
    <s v="No"/>
    <s v="Yes"/>
    <x v="0"/>
    <x v="0"/>
    <x v="0"/>
    <x v="1"/>
    <x v="2"/>
    <x v="832"/>
    <x v="0"/>
    <n v="664.4"/>
    <x v="0"/>
  </r>
  <r>
    <s v="5148-Orict"/>
    <x v="0"/>
    <x v="0"/>
    <x v="0"/>
    <x v="0"/>
    <x v="38"/>
    <x v="1"/>
    <x v="1"/>
    <x v="0"/>
    <s v="Yes"/>
    <s v="Yes"/>
    <s v="Yes"/>
    <s v="Yes"/>
    <x v="0"/>
    <x v="1"/>
    <x v="2"/>
    <x v="0"/>
    <x v="1"/>
    <x v="389"/>
    <x v="1"/>
    <n v="4759.55"/>
    <x v="0"/>
  </r>
  <r>
    <s v="4893-Gyuju"/>
    <x v="0"/>
    <x v="0"/>
    <x v="1"/>
    <x v="0"/>
    <x v="37"/>
    <x v="1"/>
    <x v="1"/>
    <x v="2"/>
    <s v="No Internet Service"/>
    <s v="No Internet Service"/>
    <s v="No Internet Service"/>
    <s v="No Internet Service"/>
    <x v="2"/>
    <x v="2"/>
    <x v="1"/>
    <x v="0"/>
    <x v="1"/>
    <x v="195"/>
    <x v="0"/>
    <n v="1033"/>
    <x v="0"/>
  </r>
  <r>
    <s v="4578-Phjyz"/>
    <x v="1"/>
    <x v="0"/>
    <x v="0"/>
    <x v="1"/>
    <x v="15"/>
    <x v="1"/>
    <x v="1"/>
    <x v="0"/>
    <s v="No"/>
    <s v="Yes"/>
    <s v="Yes"/>
    <s v="Yes"/>
    <x v="1"/>
    <x v="0"/>
    <x v="1"/>
    <x v="0"/>
    <x v="0"/>
    <x v="432"/>
    <x v="1"/>
    <n v="3482.85"/>
    <x v="0"/>
  </r>
  <r>
    <s v="7272-Qdcka"/>
    <x v="1"/>
    <x v="0"/>
    <x v="1"/>
    <x v="0"/>
    <x v="7"/>
    <x v="1"/>
    <x v="2"/>
    <x v="1"/>
    <s v="No"/>
    <s v="Yes"/>
    <s v="No"/>
    <s v="No"/>
    <x v="1"/>
    <x v="1"/>
    <x v="1"/>
    <x v="1"/>
    <x v="0"/>
    <x v="1224"/>
    <x v="2"/>
    <n v="2688.45"/>
    <x v="0"/>
  </r>
  <r>
    <s v="8908-Slfcj"/>
    <x v="0"/>
    <x v="0"/>
    <x v="1"/>
    <x v="0"/>
    <x v="17"/>
    <x v="1"/>
    <x v="1"/>
    <x v="2"/>
    <s v="No Internet Service"/>
    <s v="No Internet Service"/>
    <s v="No Internet Service"/>
    <s v="No Internet Service"/>
    <x v="2"/>
    <x v="2"/>
    <x v="2"/>
    <x v="0"/>
    <x v="3"/>
    <x v="115"/>
    <x v="0"/>
    <n v="435.25"/>
    <x v="0"/>
  </r>
  <r>
    <s v="8393-Dlhga"/>
    <x v="1"/>
    <x v="0"/>
    <x v="1"/>
    <x v="1"/>
    <x v="13"/>
    <x v="1"/>
    <x v="1"/>
    <x v="1"/>
    <s v="No"/>
    <s v="Yes"/>
    <s v="No"/>
    <s v="No"/>
    <x v="1"/>
    <x v="1"/>
    <x v="0"/>
    <x v="0"/>
    <x v="0"/>
    <x v="662"/>
    <x v="2"/>
    <n v="2448.75"/>
    <x v="1"/>
  </r>
  <r>
    <s v="9766-Hgede"/>
    <x v="0"/>
    <x v="0"/>
    <x v="0"/>
    <x v="0"/>
    <x v="22"/>
    <x v="1"/>
    <x v="1"/>
    <x v="2"/>
    <s v="No Internet Service"/>
    <s v="No Internet Service"/>
    <s v="No Internet Service"/>
    <s v="No Internet Service"/>
    <x v="2"/>
    <x v="2"/>
    <x v="1"/>
    <x v="1"/>
    <x v="1"/>
    <x v="195"/>
    <x v="0"/>
    <n v="307"/>
    <x v="0"/>
  </r>
  <r>
    <s v="6968-Mhomu"/>
    <x v="1"/>
    <x v="0"/>
    <x v="0"/>
    <x v="0"/>
    <x v="11"/>
    <x v="0"/>
    <x v="0"/>
    <x v="0"/>
    <s v="No"/>
    <s v="No"/>
    <s v="No"/>
    <s v="No"/>
    <x v="1"/>
    <x v="1"/>
    <x v="1"/>
    <x v="0"/>
    <x v="3"/>
    <x v="221"/>
    <x v="0"/>
    <n v="2689.35"/>
    <x v="0"/>
  </r>
  <r>
    <s v="7395-Igjos"/>
    <x v="1"/>
    <x v="1"/>
    <x v="0"/>
    <x v="0"/>
    <x v="22"/>
    <x v="1"/>
    <x v="1"/>
    <x v="1"/>
    <s v="No"/>
    <s v="No"/>
    <s v="No"/>
    <s v="No"/>
    <x v="0"/>
    <x v="1"/>
    <x v="0"/>
    <x v="1"/>
    <x v="2"/>
    <x v="867"/>
    <x v="1"/>
    <n v="1329.2"/>
    <x v="1"/>
  </r>
  <r>
    <s v="5044-Xdpyx"/>
    <x v="0"/>
    <x v="0"/>
    <x v="0"/>
    <x v="0"/>
    <x v="69"/>
    <x v="1"/>
    <x v="2"/>
    <x v="2"/>
    <s v="No Internet Service"/>
    <s v="No Internet Service"/>
    <s v="No Internet Service"/>
    <s v="No Internet Service"/>
    <x v="2"/>
    <x v="2"/>
    <x v="2"/>
    <x v="1"/>
    <x v="1"/>
    <x v="990"/>
    <x v="0"/>
    <n v="1281.25"/>
    <x v="0"/>
  </r>
  <r>
    <s v="1814-Wfgvs"/>
    <x v="1"/>
    <x v="0"/>
    <x v="0"/>
    <x v="1"/>
    <x v="21"/>
    <x v="0"/>
    <x v="0"/>
    <x v="0"/>
    <s v="Yes"/>
    <s v="No"/>
    <s v="Yes"/>
    <s v="Yes"/>
    <x v="1"/>
    <x v="0"/>
    <x v="2"/>
    <x v="1"/>
    <x v="1"/>
    <x v="1225"/>
    <x v="0"/>
    <n v="3527"/>
    <x v="0"/>
  </r>
  <r>
    <s v="2834-Spcjv"/>
    <x v="1"/>
    <x v="0"/>
    <x v="0"/>
    <x v="0"/>
    <x v="15"/>
    <x v="1"/>
    <x v="1"/>
    <x v="1"/>
    <s v="Yes"/>
    <s v="No"/>
    <s v="No"/>
    <s v="No"/>
    <x v="1"/>
    <x v="0"/>
    <x v="0"/>
    <x v="1"/>
    <x v="0"/>
    <x v="1019"/>
    <x v="2"/>
    <n v="4348.6499999999996"/>
    <x v="1"/>
  </r>
  <r>
    <s v="3721-Wkiil"/>
    <x v="0"/>
    <x v="0"/>
    <x v="1"/>
    <x v="0"/>
    <x v="23"/>
    <x v="1"/>
    <x v="1"/>
    <x v="2"/>
    <s v="No Internet Service"/>
    <s v="No Internet Service"/>
    <s v="No Internet Service"/>
    <s v="No Internet Service"/>
    <x v="2"/>
    <x v="2"/>
    <x v="2"/>
    <x v="0"/>
    <x v="1"/>
    <x v="127"/>
    <x v="0"/>
    <n v="561.15"/>
    <x v="0"/>
  </r>
  <r>
    <s v="6734-Ckrsm"/>
    <x v="0"/>
    <x v="0"/>
    <x v="1"/>
    <x v="0"/>
    <x v="35"/>
    <x v="1"/>
    <x v="1"/>
    <x v="2"/>
    <s v="No Internet Service"/>
    <s v="No Internet Service"/>
    <s v="No Internet Service"/>
    <s v="No Internet Service"/>
    <x v="2"/>
    <x v="2"/>
    <x v="0"/>
    <x v="1"/>
    <x v="1"/>
    <x v="187"/>
    <x v="0"/>
    <n v="63.6"/>
    <x v="0"/>
  </r>
  <r>
    <s v="1265-Zfosd"/>
    <x v="0"/>
    <x v="0"/>
    <x v="0"/>
    <x v="0"/>
    <x v="38"/>
    <x v="1"/>
    <x v="2"/>
    <x v="0"/>
    <s v="Yes"/>
    <s v="Yes"/>
    <s v="Yes"/>
    <s v="Yes"/>
    <x v="0"/>
    <x v="1"/>
    <x v="2"/>
    <x v="0"/>
    <x v="1"/>
    <x v="1226"/>
    <x v="1"/>
    <n v="5129.3"/>
    <x v="0"/>
  </r>
  <r>
    <s v="6568-Pocui"/>
    <x v="0"/>
    <x v="0"/>
    <x v="0"/>
    <x v="0"/>
    <x v="3"/>
    <x v="1"/>
    <x v="1"/>
    <x v="1"/>
    <s v="No"/>
    <s v="No"/>
    <s v="No"/>
    <s v="Yes"/>
    <x v="1"/>
    <x v="1"/>
    <x v="2"/>
    <x v="0"/>
    <x v="3"/>
    <x v="768"/>
    <x v="2"/>
    <n v="4285.8"/>
    <x v="0"/>
  </r>
  <r>
    <s v="7890-Vyywg"/>
    <x v="1"/>
    <x v="1"/>
    <x v="0"/>
    <x v="0"/>
    <x v="35"/>
    <x v="0"/>
    <x v="0"/>
    <x v="0"/>
    <s v="No"/>
    <s v="No"/>
    <s v="No"/>
    <s v="No"/>
    <x v="1"/>
    <x v="0"/>
    <x v="0"/>
    <x v="0"/>
    <x v="1"/>
    <x v="1227"/>
    <x v="0"/>
    <n v="93.7"/>
    <x v="1"/>
  </r>
  <r>
    <s v="5197-Lqxxh"/>
    <x v="0"/>
    <x v="0"/>
    <x v="0"/>
    <x v="0"/>
    <x v="16"/>
    <x v="1"/>
    <x v="2"/>
    <x v="0"/>
    <s v="No"/>
    <s v="Yes"/>
    <s v="Yes"/>
    <s v="Yes"/>
    <x v="1"/>
    <x v="1"/>
    <x v="2"/>
    <x v="0"/>
    <x v="3"/>
    <x v="344"/>
    <x v="1"/>
    <n v="5894.5"/>
    <x v="0"/>
  </r>
  <r>
    <s v="9907-Swkkf"/>
    <x v="0"/>
    <x v="1"/>
    <x v="1"/>
    <x v="0"/>
    <x v="0"/>
    <x v="0"/>
    <x v="0"/>
    <x v="0"/>
    <s v="No"/>
    <s v="No"/>
    <s v="No"/>
    <s v="No"/>
    <x v="0"/>
    <x v="0"/>
    <x v="0"/>
    <x v="1"/>
    <x v="1"/>
    <x v="364"/>
    <x v="0"/>
    <n v="25.05"/>
    <x v="1"/>
  </r>
  <r>
    <s v="3457-Pqbyh"/>
    <x v="0"/>
    <x v="0"/>
    <x v="0"/>
    <x v="1"/>
    <x v="11"/>
    <x v="1"/>
    <x v="1"/>
    <x v="2"/>
    <s v="No Internet Service"/>
    <s v="No Internet Service"/>
    <s v="No Internet Service"/>
    <s v="No Internet Service"/>
    <x v="2"/>
    <x v="2"/>
    <x v="2"/>
    <x v="1"/>
    <x v="3"/>
    <x v="956"/>
    <x v="0"/>
    <n v="1160.75"/>
    <x v="0"/>
  </r>
  <r>
    <s v="7682-Azndk"/>
    <x v="1"/>
    <x v="0"/>
    <x v="0"/>
    <x v="1"/>
    <x v="1"/>
    <x v="1"/>
    <x v="1"/>
    <x v="1"/>
    <s v="No"/>
    <s v="Yes"/>
    <s v="Yes"/>
    <s v="No"/>
    <x v="1"/>
    <x v="0"/>
    <x v="0"/>
    <x v="0"/>
    <x v="0"/>
    <x v="107"/>
    <x v="2"/>
    <n v="3091.75"/>
    <x v="0"/>
  </r>
  <r>
    <s v="0587-Dmgbh"/>
    <x v="0"/>
    <x v="0"/>
    <x v="1"/>
    <x v="0"/>
    <x v="4"/>
    <x v="1"/>
    <x v="1"/>
    <x v="0"/>
    <s v="Yes"/>
    <s v="No"/>
    <s v="No"/>
    <s v="No"/>
    <x v="0"/>
    <x v="0"/>
    <x v="0"/>
    <x v="0"/>
    <x v="0"/>
    <x v="224"/>
    <x v="0"/>
    <n v="365.55"/>
    <x v="1"/>
  </r>
  <r>
    <s v="5384-Zttwp"/>
    <x v="0"/>
    <x v="0"/>
    <x v="0"/>
    <x v="1"/>
    <x v="30"/>
    <x v="1"/>
    <x v="1"/>
    <x v="2"/>
    <s v="No Internet Service"/>
    <s v="No Internet Service"/>
    <s v="No Internet Service"/>
    <s v="No Internet Service"/>
    <x v="2"/>
    <x v="2"/>
    <x v="0"/>
    <x v="1"/>
    <x v="1"/>
    <x v="21"/>
    <x v="0"/>
    <n v="272.95"/>
    <x v="0"/>
  </r>
  <r>
    <s v="3745-Hrphi"/>
    <x v="1"/>
    <x v="0"/>
    <x v="0"/>
    <x v="1"/>
    <x v="33"/>
    <x v="0"/>
    <x v="0"/>
    <x v="0"/>
    <s v="No"/>
    <s v="No"/>
    <s v="Yes"/>
    <s v="Yes"/>
    <x v="1"/>
    <x v="1"/>
    <x v="2"/>
    <x v="1"/>
    <x v="2"/>
    <x v="72"/>
    <x v="1"/>
    <n v="3632"/>
    <x v="0"/>
  </r>
  <r>
    <s v="7636-Owbpg"/>
    <x v="1"/>
    <x v="1"/>
    <x v="1"/>
    <x v="0"/>
    <x v="18"/>
    <x v="0"/>
    <x v="0"/>
    <x v="0"/>
    <s v="No"/>
    <s v="Yes"/>
    <s v="No"/>
    <s v="No"/>
    <x v="0"/>
    <x v="0"/>
    <x v="0"/>
    <x v="0"/>
    <x v="3"/>
    <x v="1146"/>
    <x v="0"/>
    <n v="381.2"/>
    <x v="0"/>
  </r>
  <r>
    <s v="1231-Yndek"/>
    <x v="1"/>
    <x v="0"/>
    <x v="1"/>
    <x v="0"/>
    <x v="11"/>
    <x v="1"/>
    <x v="1"/>
    <x v="2"/>
    <s v="No Internet Service"/>
    <s v="No Internet Service"/>
    <s v="No Internet Service"/>
    <s v="No Internet Service"/>
    <x v="2"/>
    <x v="2"/>
    <x v="2"/>
    <x v="0"/>
    <x v="2"/>
    <x v="307"/>
    <x v="0"/>
    <n v="1035.5"/>
    <x v="0"/>
  </r>
  <r>
    <s v="1407-Digzv"/>
    <x v="0"/>
    <x v="0"/>
    <x v="0"/>
    <x v="1"/>
    <x v="35"/>
    <x v="1"/>
    <x v="1"/>
    <x v="2"/>
    <s v="No Internet Service"/>
    <s v="No Internet Service"/>
    <s v="No Internet Service"/>
    <s v="No Internet Service"/>
    <x v="2"/>
    <x v="2"/>
    <x v="2"/>
    <x v="1"/>
    <x v="1"/>
    <x v="1142"/>
    <x v="0"/>
    <n v="52"/>
    <x v="0"/>
  </r>
  <r>
    <s v="6397-Jnzzg"/>
    <x v="0"/>
    <x v="1"/>
    <x v="0"/>
    <x v="0"/>
    <x v="29"/>
    <x v="0"/>
    <x v="0"/>
    <x v="0"/>
    <s v="No"/>
    <s v="Yes"/>
    <s v="Yes"/>
    <s v="No"/>
    <x v="1"/>
    <x v="1"/>
    <x v="0"/>
    <x v="1"/>
    <x v="3"/>
    <x v="1132"/>
    <x v="1"/>
    <n v="2342.1999999999998"/>
    <x v="1"/>
  </r>
  <r>
    <s v="0570-Bfqht"/>
    <x v="0"/>
    <x v="0"/>
    <x v="1"/>
    <x v="0"/>
    <x v="34"/>
    <x v="1"/>
    <x v="1"/>
    <x v="1"/>
    <s v="No"/>
    <s v="Yes"/>
    <s v="Yes"/>
    <s v="No"/>
    <x v="0"/>
    <x v="0"/>
    <x v="0"/>
    <x v="1"/>
    <x v="0"/>
    <x v="702"/>
    <x v="1"/>
    <n v="653.9"/>
    <x v="0"/>
  </r>
  <r>
    <s v="4393-Obcrr"/>
    <x v="0"/>
    <x v="0"/>
    <x v="1"/>
    <x v="0"/>
    <x v="35"/>
    <x v="1"/>
    <x v="1"/>
    <x v="2"/>
    <s v="No Internet Service"/>
    <s v="No Internet Service"/>
    <s v="No Internet Service"/>
    <s v="No Internet Service"/>
    <x v="2"/>
    <x v="2"/>
    <x v="1"/>
    <x v="1"/>
    <x v="1"/>
    <x v="202"/>
    <x v="0"/>
    <n v="71.2"/>
    <x v="0"/>
  </r>
  <r>
    <s v="3523-Qrqll"/>
    <x v="0"/>
    <x v="0"/>
    <x v="0"/>
    <x v="1"/>
    <x v="5"/>
    <x v="1"/>
    <x v="1"/>
    <x v="0"/>
    <s v="No"/>
    <s v="Yes"/>
    <s v="No"/>
    <s v="No"/>
    <x v="1"/>
    <x v="1"/>
    <x v="1"/>
    <x v="0"/>
    <x v="2"/>
    <x v="51"/>
    <x v="1"/>
    <n v="1498.2"/>
    <x v="1"/>
  </r>
  <r>
    <s v="8564-Ldkfl"/>
    <x v="1"/>
    <x v="0"/>
    <x v="0"/>
    <x v="0"/>
    <x v="63"/>
    <x v="1"/>
    <x v="2"/>
    <x v="1"/>
    <s v="No"/>
    <s v="Yes"/>
    <s v="Yes"/>
    <s v="No"/>
    <x v="1"/>
    <x v="1"/>
    <x v="1"/>
    <x v="0"/>
    <x v="2"/>
    <x v="841"/>
    <x v="2"/>
    <n v="4178.6499999999996"/>
    <x v="0"/>
  </r>
  <r>
    <s v="3696-Dfhhb"/>
    <x v="0"/>
    <x v="0"/>
    <x v="1"/>
    <x v="0"/>
    <x v="47"/>
    <x v="1"/>
    <x v="2"/>
    <x v="2"/>
    <s v="No Internet Service"/>
    <s v="No Internet Service"/>
    <s v="No Internet Service"/>
    <s v="No Internet Service"/>
    <x v="2"/>
    <x v="2"/>
    <x v="2"/>
    <x v="1"/>
    <x v="2"/>
    <x v="990"/>
    <x v="0"/>
    <n v="1821.8"/>
    <x v="0"/>
  </r>
  <r>
    <s v="0895-Dqhew"/>
    <x v="1"/>
    <x v="0"/>
    <x v="0"/>
    <x v="0"/>
    <x v="68"/>
    <x v="1"/>
    <x v="2"/>
    <x v="1"/>
    <s v="No"/>
    <s v="Yes"/>
    <s v="Yes"/>
    <s v="No"/>
    <x v="1"/>
    <x v="1"/>
    <x v="0"/>
    <x v="0"/>
    <x v="0"/>
    <x v="1068"/>
    <x v="2"/>
    <n v="5278.15"/>
    <x v="1"/>
  </r>
  <r>
    <s v="4717-Ghadl"/>
    <x v="0"/>
    <x v="0"/>
    <x v="1"/>
    <x v="0"/>
    <x v="37"/>
    <x v="1"/>
    <x v="2"/>
    <x v="0"/>
    <s v="No"/>
    <s v="Yes"/>
    <s v="No"/>
    <s v="Yes"/>
    <x v="1"/>
    <x v="1"/>
    <x v="2"/>
    <x v="0"/>
    <x v="1"/>
    <x v="1228"/>
    <x v="1"/>
    <n v="4024.2"/>
    <x v="0"/>
  </r>
  <r>
    <s v="5501-Tvmgm"/>
    <x v="1"/>
    <x v="0"/>
    <x v="1"/>
    <x v="0"/>
    <x v="0"/>
    <x v="1"/>
    <x v="1"/>
    <x v="0"/>
    <s v="No"/>
    <s v="No"/>
    <s v="No"/>
    <s v="No"/>
    <x v="0"/>
    <x v="1"/>
    <x v="0"/>
    <x v="0"/>
    <x v="0"/>
    <x v="917"/>
    <x v="1"/>
    <n v="55.25"/>
    <x v="0"/>
  </r>
  <r>
    <s v="5879-Hmffh"/>
    <x v="0"/>
    <x v="0"/>
    <x v="0"/>
    <x v="0"/>
    <x v="21"/>
    <x v="1"/>
    <x v="2"/>
    <x v="0"/>
    <s v="Yes"/>
    <s v="Yes"/>
    <s v="Yes"/>
    <s v="Yes"/>
    <x v="1"/>
    <x v="1"/>
    <x v="2"/>
    <x v="1"/>
    <x v="2"/>
    <x v="129"/>
    <x v="2"/>
    <n v="6520.8"/>
    <x v="0"/>
  </r>
  <r>
    <s v="6772-Wfqrd"/>
    <x v="1"/>
    <x v="0"/>
    <x v="1"/>
    <x v="1"/>
    <x v="63"/>
    <x v="1"/>
    <x v="1"/>
    <x v="2"/>
    <s v="No Internet Service"/>
    <s v="No Internet Service"/>
    <s v="No Internet Service"/>
    <s v="No Internet Service"/>
    <x v="2"/>
    <x v="2"/>
    <x v="1"/>
    <x v="0"/>
    <x v="2"/>
    <x v="66"/>
    <x v="0"/>
    <n v="854.9"/>
    <x v="0"/>
  </r>
  <r>
    <s v="3810-Dvdqq"/>
    <x v="0"/>
    <x v="0"/>
    <x v="0"/>
    <x v="1"/>
    <x v="21"/>
    <x v="1"/>
    <x v="2"/>
    <x v="1"/>
    <s v="Yes"/>
    <s v="Yes"/>
    <s v="Yes"/>
    <s v="Yes"/>
    <x v="1"/>
    <x v="1"/>
    <x v="2"/>
    <x v="0"/>
    <x v="2"/>
    <x v="1229"/>
    <x v="2"/>
    <n v="8308.9"/>
    <x v="0"/>
  </r>
  <r>
    <s v="6972-Snkkw"/>
    <x v="0"/>
    <x v="0"/>
    <x v="1"/>
    <x v="0"/>
    <x v="53"/>
    <x v="1"/>
    <x v="1"/>
    <x v="2"/>
    <s v="No Internet Service"/>
    <s v="No Internet Service"/>
    <s v="No Internet Service"/>
    <s v="No Internet Service"/>
    <x v="2"/>
    <x v="2"/>
    <x v="0"/>
    <x v="1"/>
    <x v="1"/>
    <x v="187"/>
    <x v="0"/>
    <n v="109.2"/>
    <x v="0"/>
  </r>
  <r>
    <s v="3694-Gltjm"/>
    <x v="0"/>
    <x v="0"/>
    <x v="1"/>
    <x v="0"/>
    <x v="24"/>
    <x v="1"/>
    <x v="1"/>
    <x v="2"/>
    <s v="No Internet Service"/>
    <s v="No Internet Service"/>
    <s v="No Internet Service"/>
    <s v="No Internet Service"/>
    <x v="2"/>
    <x v="2"/>
    <x v="0"/>
    <x v="0"/>
    <x v="3"/>
    <x v="165"/>
    <x v="0"/>
    <n v="92.05"/>
    <x v="0"/>
  </r>
  <r>
    <s v="8550-Xsxuq"/>
    <x v="1"/>
    <x v="0"/>
    <x v="0"/>
    <x v="0"/>
    <x v="43"/>
    <x v="1"/>
    <x v="2"/>
    <x v="0"/>
    <s v="No"/>
    <s v="Yes"/>
    <s v="Yes"/>
    <s v="No"/>
    <x v="0"/>
    <x v="1"/>
    <x v="1"/>
    <x v="0"/>
    <x v="3"/>
    <x v="708"/>
    <x v="1"/>
    <n v="3420.5"/>
    <x v="0"/>
  </r>
  <r>
    <s v="8149-Rsoun"/>
    <x v="0"/>
    <x v="0"/>
    <x v="1"/>
    <x v="0"/>
    <x v="0"/>
    <x v="1"/>
    <x v="2"/>
    <x v="1"/>
    <s v="No"/>
    <s v="No"/>
    <s v="No"/>
    <s v="No"/>
    <x v="1"/>
    <x v="1"/>
    <x v="0"/>
    <x v="0"/>
    <x v="0"/>
    <x v="618"/>
    <x v="2"/>
    <n v="93.85"/>
    <x v="1"/>
  </r>
  <r>
    <s v="9055-Mojjj"/>
    <x v="0"/>
    <x v="0"/>
    <x v="0"/>
    <x v="1"/>
    <x v="38"/>
    <x v="1"/>
    <x v="1"/>
    <x v="0"/>
    <s v="Yes"/>
    <s v="No"/>
    <s v="No"/>
    <s v="Yes"/>
    <x v="1"/>
    <x v="0"/>
    <x v="1"/>
    <x v="1"/>
    <x v="1"/>
    <x v="1230"/>
    <x v="1"/>
    <n v="4068"/>
    <x v="0"/>
  </r>
  <r>
    <s v="4359-Innwn"/>
    <x v="0"/>
    <x v="0"/>
    <x v="1"/>
    <x v="0"/>
    <x v="22"/>
    <x v="1"/>
    <x v="1"/>
    <x v="2"/>
    <s v="No Internet Service"/>
    <s v="No Internet Service"/>
    <s v="No Internet Service"/>
    <s v="No Internet Service"/>
    <x v="2"/>
    <x v="2"/>
    <x v="1"/>
    <x v="1"/>
    <x v="3"/>
    <x v="332"/>
    <x v="0"/>
    <n v="337.9"/>
    <x v="0"/>
  </r>
  <r>
    <s v="0585-Egdda"/>
    <x v="1"/>
    <x v="0"/>
    <x v="0"/>
    <x v="0"/>
    <x v="63"/>
    <x v="1"/>
    <x v="1"/>
    <x v="1"/>
    <s v="No"/>
    <s v="Yes"/>
    <s v="Yes"/>
    <s v="No"/>
    <x v="0"/>
    <x v="0"/>
    <x v="0"/>
    <x v="0"/>
    <x v="0"/>
    <x v="191"/>
    <x v="1"/>
    <n v="3168.75"/>
    <x v="0"/>
  </r>
  <r>
    <s v="4032-Rmhci"/>
    <x v="0"/>
    <x v="0"/>
    <x v="0"/>
    <x v="1"/>
    <x v="52"/>
    <x v="0"/>
    <x v="0"/>
    <x v="0"/>
    <s v="Yes"/>
    <s v="No"/>
    <s v="Yes"/>
    <s v="No"/>
    <x v="0"/>
    <x v="0"/>
    <x v="1"/>
    <x v="1"/>
    <x v="3"/>
    <x v="790"/>
    <x v="0"/>
    <n v="1412.4"/>
    <x v="0"/>
  </r>
  <r>
    <s v="0549-Cycqn"/>
    <x v="1"/>
    <x v="1"/>
    <x v="1"/>
    <x v="0"/>
    <x v="69"/>
    <x v="1"/>
    <x v="2"/>
    <x v="1"/>
    <s v="No"/>
    <s v="Yes"/>
    <s v="No"/>
    <s v="No"/>
    <x v="0"/>
    <x v="0"/>
    <x v="1"/>
    <x v="0"/>
    <x v="2"/>
    <x v="1228"/>
    <x v="1"/>
    <n v="3974.7"/>
    <x v="0"/>
  </r>
  <r>
    <s v="3481-Jhuzh"/>
    <x v="1"/>
    <x v="0"/>
    <x v="0"/>
    <x v="0"/>
    <x v="52"/>
    <x v="1"/>
    <x v="2"/>
    <x v="1"/>
    <s v="No"/>
    <s v="Yes"/>
    <s v="No"/>
    <s v="No"/>
    <x v="0"/>
    <x v="0"/>
    <x v="0"/>
    <x v="0"/>
    <x v="0"/>
    <x v="297"/>
    <x v="1"/>
    <n v="3439"/>
    <x v="0"/>
  </r>
  <r>
    <s v="7250-Eqkiy"/>
    <x v="0"/>
    <x v="0"/>
    <x v="0"/>
    <x v="1"/>
    <x v="0"/>
    <x v="1"/>
    <x v="1"/>
    <x v="0"/>
    <s v="No"/>
    <s v="No"/>
    <s v="Yes"/>
    <s v="No"/>
    <x v="0"/>
    <x v="0"/>
    <x v="0"/>
    <x v="1"/>
    <x v="1"/>
    <x v="742"/>
    <x v="0"/>
    <n v="50.45"/>
    <x v="1"/>
  </r>
  <r>
    <s v="3594-Ivhjz"/>
    <x v="0"/>
    <x v="0"/>
    <x v="1"/>
    <x v="0"/>
    <x v="2"/>
    <x v="1"/>
    <x v="1"/>
    <x v="2"/>
    <s v="No Internet Service"/>
    <s v="No Internet Service"/>
    <s v="No Internet Service"/>
    <s v="No Internet Service"/>
    <x v="2"/>
    <x v="2"/>
    <x v="0"/>
    <x v="0"/>
    <x v="1"/>
    <x v="507"/>
    <x v="0"/>
    <n v="42.45"/>
    <x v="0"/>
  </r>
  <r>
    <s v="6869-Fgjjc"/>
    <x v="1"/>
    <x v="0"/>
    <x v="1"/>
    <x v="0"/>
    <x v="47"/>
    <x v="1"/>
    <x v="1"/>
    <x v="1"/>
    <s v="No"/>
    <s v="Yes"/>
    <s v="Yes"/>
    <s v="No"/>
    <x v="0"/>
    <x v="0"/>
    <x v="1"/>
    <x v="1"/>
    <x v="3"/>
    <x v="1228"/>
    <x v="1"/>
    <n v="5461.45"/>
    <x v="0"/>
  </r>
  <r>
    <s v="3896-Zvnet"/>
    <x v="0"/>
    <x v="0"/>
    <x v="0"/>
    <x v="1"/>
    <x v="65"/>
    <x v="1"/>
    <x v="2"/>
    <x v="2"/>
    <s v="No Internet Service"/>
    <s v="No Internet Service"/>
    <s v="No Internet Service"/>
    <s v="No Internet Service"/>
    <x v="2"/>
    <x v="2"/>
    <x v="2"/>
    <x v="1"/>
    <x v="1"/>
    <x v="156"/>
    <x v="0"/>
    <n v="571.75"/>
    <x v="0"/>
  </r>
  <r>
    <s v="8205-Vslrb"/>
    <x v="1"/>
    <x v="0"/>
    <x v="0"/>
    <x v="0"/>
    <x v="27"/>
    <x v="1"/>
    <x v="2"/>
    <x v="0"/>
    <s v="Yes"/>
    <s v="No"/>
    <s v="Yes"/>
    <s v="Yes"/>
    <x v="0"/>
    <x v="1"/>
    <x v="2"/>
    <x v="1"/>
    <x v="3"/>
    <x v="1231"/>
    <x v="1"/>
    <n v="5498.2"/>
    <x v="0"/>
  </r>
  <r>
    <s v="5960-Mvtuk"/>
    <x v="1"/>
    <x v="0"/>
    <x v="1"/>
    <x v="0"/>
    <x v="35"/>
    <x v="0"/>
    <x v="0"/>
    <x v="0"/>
    <s v="No"/>
    <s v="No"/>
    <s v="No"/>
    <s v="Yes"/>
    <x v="0"/>
    <x v="0"/>
    <x v="0"/>
    <x v="0"/>
    <x v="0"/>
    <x v="7"/>
    <x v="0"/>
    <n v="96.85"/>
    <x v="0"/>
  </r>
  <r>
    <s v="6817-Wtyhe"/>
    <x v="1"/>
    <x v="0"/>
    <x v="1"/>
    <x v="0"/>
    <x v="2"/>
    <x v="1"/>
    <x v="1"/>
    <x v="0"/>
    <s v="No"/>
    <s v="No"/>
    <s v="No"/>
    <s v="No"/>
    <x v="0"/>
    <x v="0"/>
    <x v="0"/>
    <x v="1"/>
    <x v="2"/>
    <x v="1147"/>
    <x v="0"/>
    <n v="111.05"/>
    <x v="0"/>
  </r>
  <r>
    <s v="3082-Vqxnh"/>
    <x v="1"/>
    <x v="0"/>
    <x v="0"/>
    <x v="0"/>
    <x v="35"/>
    <x v="0"/>
    <x v="0"/>
    <x v="0"/>
    <s v="No"/>
    <s v="Yes"/>
    <s v="No"/>
    <s v="No"/>
    <x v="0"/>
    <x v="0"/>
    <x v="0"/>
    <x v="1"/>
    <x v="3"/>
    <x v="643"/>
    <x v="0"/>
    <n v="94.4"/>
    <x v="0"/>
  </r>
  <r>
    <s v="4013-Ubxwq"/>
    <x v="0"/>
    <x v="0"/>
    <x v="1"/>
    <x v="0"/>
    <x v="40"/>
    <x v="1"/>
    <x v="2"/>
    <x v="0"/>
    <s v="No"/>
    <s v="No"/>
    <s v="No"/>
    <s v="Yes"/>
    <x v="1"/>
    <x v="1"/>
    <x v="0"/>
    <x v="0"/>
    <x v="0"/>
    <x v="712"/>
    <x v="1"/>
    <n v="521.1"/>
    <x v="1"/>
  </r>
  <r>
    <s v="4931-Trzwn"/>
    <x v="0"/>
    <x v="0"/>
    <x v="1"/>
    <x v="0"/>
    <x v="9"/>
    <x v="1"/>
    <x v="1"/>
    <x v="0"/>
    <s v="Yes"/>
    <s v="No"/>
    <s v="No"/>
    <s v="No"/>
    <x v="1"/>
    <x v="1"/>
    <x v="0"/>
    <x v="0"/>
    <x v="0"/>
    <x v="1232"/>
    <x v="1"/>
    <n v="923.85"/>
    <x v="0"/>
  </r>
  <r>
    <s v="0750-Ekngl"/>
    <x v="1"/>
    <x v="0"/>
    <x v="1"/>
    <x v="0"/>
    <x v="40"/>
    <x v="1"/>
    <x v="1"/>
    <x v="2"/>
    <s v="No Internet Service"/>
    <s v="No Internet Service"/>
    <s v="No Internet Service"/>
    <s v="No Internet Service"/>
    <x v="2"/>
    <x v="2"/>
    <x v="0"/>
    <x v="1"/>
    <x v="1"/>
    <x v="42"/>
    <x v="0"/>
    <n v="141.1"/>
    <x v="0"/>
  </r>
  <r>
    <s v="7669-Lcrsd"/>
    <x v="1"/>
    <x v="0"/>
    <x v="0"/>
    <x v="1"/>
    <x v="18"/>
    <x v="1"/>
    <x v="1"/>
    <x v="0"/>
    <s v="No"/>
    <s v="No"/>
    <s v="No"/>
    <s v="No"/>
    <x v="1"/>
    <x v="0"/>
    <x v="0"/>
    <x v="0"/>
    <x v="1"/>
    <x v="1233"/>
    <x v="1"/>
    <n v="628.65"/>
    <x v="0"/>
  </r>
  <r>
    <s v="3567-Pqtso"/>
    <x v="1"/>
    <x v="0"/>
    <x v="0"/>
    <x v="1"/>
    <x v="62"/>
    <x v="1"/>
    <x v="2"/>
    <x v="1"/>
    <s v="No"/>
    <s v="Yes"/>
    <s v="Yes"/>
    <s v="No"/>
    <x v="1"/>
    <x v="1"/>
    <x v="1"/>
    <x v="0"/>
    <x v="0"/>
    <x v="299"/>
    <x v="2"/>
    <n v="5576.3"/>
    <x v="0"/>
  </r>
  <r>
    <s v="5519-Nphvg"/>
    <x v="0"/>
    <x v="0"/>
    <x v="1"/>
    <x v="0"/>
    <x v="18"/>
    <x v="1"/>
    <x v="2"/>
    <x v="1"/>
    <s v="No"/>
    <s v="No"/>
    <s v="No"/>
    <s v="No"/>
    <x v="1"/>
    <x v="1"/>
    <x v="0"/>
    <x v="0"/>
    <x v="0"/>
    <x v="402"/>
    <x v="2"/>
    <n v="1046.0999999999999"/>
    <x v="1"/>
  </r>
  <r>
    <s v="8043-Pnysd"/>
    <x v="1"/>
    <x v="0"/>
    <x v="0"/>
    <x v="1"/>
    <x v="28"/>
    <x v="1"/>
    <x v="1"/>
    <x v="2"/>
    <s v="No Internet Service"/>
    <s v="No Internet Service"/>
    <s v="No Internet Service"/>
    <s v="No Internet Service"/>
    <x v="2"/>
    <x v="2"/>
    <x v="2"/>
    <x v="1"/>
    <x v="1"/>
    <x v="425"/>
    <x v="0"/>
    <n v="1245.5999999999999"/>
    <x v="0"/>
  </r>
  <r>
    <s v="9938-Ekrgf"/>
    <x v="0"/>
    <x v="0"/>
    <x v="1"/>
    <x v="0"/>
    <x v="30"/>
    <x v="1"/>
    <x v="1"/>
    <x v="0"/>
    <s v="Yes"/>
    <s v="Yes"/>
    <s v="Yes"/>
    <s v="Yes"/>
    <x v="1"/>
    <x v="1"/>
    <x v="0"/>
    <x v="1"/>
    <x v="1"/>
    <x v="777"/>
    <x v="2"/>
    <n v="1287.8499999999999"/>
    <x v="0"/>
  </r>
  <r>
    <s v="2703-Amtul"/>
    <x v="1"/>
    <x v="0"/>
    <x v="0"/>
    <x v="1"/>
    <x v="51"/>
    <x v="1"/>
    <x v="1"/>
    <x v="0"/>
    <s v="Yes"/>
    <s v="Yes"/>
    <s v="No"/>
    <s v="No"/>
    <x v="0"/>
    <x v="0"/>
    <x v="1"/>
    <x v="1"/>
    <x v="1"/>
    <x v="665"/>
    <x v="1"/>
    <n v="1939.35"/>
    <x v="0"/>
  </r>
  <r>
    <s v="0928-Jmxnp"/>
    <x v="1"/>
    <x v="1"/>
    <x v="0"/>
    <x v="0"/>
    <x v="54"/>
    <x v="0"/>
    <x v="0"/>
    <x v="0"/>
    <s v="No"/>
    <s v="No"/>
    <s v="Yes"/>
    <s v="No"/>
    <x v="0"/>
    <x v="0"/>
    <x v="0"/>
    <x v="0"/>
    <x v="0"/>
    <x v="1234"/>
    <x v="0"/>
    <n v="118.25"/>
    <x v="0"/>
  </r>
  <r>
    <s v="8173-Rxayp"/>
    <x v="0"/>
    <x v="0"/>
    <x v="0"/>
    <x v="1"/>
    <x v="65"/>
    <x v="1"/>
    <x v="1"/>
    <x v="2"/>
    <s v="No Internet Service"/>
    <s v="No Internet Service"/>
    <s v="No Internet Service"/>
    <s v="No Internet Service"/>
    <x v="2"/>
    <x v="2"/>
    <x v="2"/>
    <x v="1"/>
    <x v="1"/>
    <x v="139"/>
    <x v="0"/>
    <n v="452.55"/>
    <x v="0"/>
  </r>
  <r>
    <s v="4825-Xjgdm"/>
    <x v="0"/>
    <x v="0"/>
    <x v="1"/>
    <x v="0"/>
    <x v="59"/>
    <x v="0"/>
    <x v="0"/>
    <x v="0"/>
    <s v="Yes"/>
    <s v="Yes"/>
    <s v="Yes"/>
    <s v="Yes"/>
    <x v="0"/>
    <x v="0"/>
    <x v="1"/>
    <x v="1"/>
    <x v="3"/>
    <x v="1149"/>
    <x v="0"/>
    <n v="2696.55"/>
    <x v="0"/>
  </r>
  <r>
    <s v="5402-Htotq"/>
    <x v="1"/>
    <x v="0"/>
    <x v="1"/>
    <x v="0"/>
    <x v="10"/>
    <x v="1"/>
    <x v="2"/>
    <x v="0"/>
    <s v="No"/>
    <s v="Yes"/>
    <s v="No"/>
    <s v="No"/>
    <x v="0"/>
    <x v="0"/>
    <x v="0"/>
    <x v="1"/>
    <x v="0"/>
    <x v="25"/>
    <x v="1"/>
    <n v="875.35"/>
    <x v="0"/>
  </r>
  <r>
    <s v="6734-Jdttv"/>
    <x v="1"/>
    <x v="0"/>
    <x v="0"/>
    <x v="1"/>
    <x v="45"/>
    <x v="1"/>
    <x v="1"/>
    <x v="2"/>
    <s v="No Internet Service"/>
    <s v="No Internet Service"/>
    <s v="No Internet Service"/>
    <s v="No Internet Service"/>
    <x v="2"/>
    <x v="2"/>
    <x v="2"/>
    <x v="0"/>
    <x v="3"/>
    <x v="216"/>
    <x v="0"/>
    <n v="1267.05"/>
    <x v="0"/>
  </r>
  <r>
    <s v="7850-Thjmu"/>
    <x v="0"/>
    <x v="0"/>
    <x v="0"/>
    <x v="1"/>
    <x v="70"/>
    <x v="1"/>
    <x v="1"/>
    <x v="2"/>
    <s v="No Internet Service"/>
    <s v="No Internet Service"/>
    <s v="No Internet Service"/>
    <s v="No Internet Service"/>
    <x v="2"/>
    <x v="2"/>
    <x v="2"/>
    <x v="1"/>
    <x v="3"/>
    <x v="165"/>
    <x v="0"/>
    <n v="494.9"/>
    <x v="0"/>
  </r>
  <r>
    <s v="3890-Rtcms"/>
    <x v="1"/>
    <x v="0"/>
    <x v="1"/>
    <x v="0"/>
    <x v="10"/>
    <x v="1"/>
    <x v="1"/>
    <x v="0"/>
    <s v="No"/>
    <s v="No"/>
    <s v="No"/>
    <s v="Yes"/>
    <x v="0"/>
    <x v="0"/>
    <x v="0"/>
    <x v="0"/>
    <x v="1"/>
    <x v="1235"/>
    <x v="0"/>
    <n v="799"/>
    <x v="0"/>
  </r>
  <r>
    <s v="8849-Gyokr"/>
    <x v="0"/>
    <x v="0"/>
    <x v="0"/>
    <x v="0"/>
    <x v="68"/>
    <x v="1"/>
    <x v="2"/>
    <x v="1"/>
    <s v="Yes"/>
    <s v="Yes"/>
    <s v="No"/>
    <s v="No"/>
    <x v="1"/>
    <x v="1"/>
    <x v="1"/>
    <x v="1"/>
    <x v="2"/>
    <x v="1236"/>
    <x v="2"/>
    <n v="5763.3"/>
    <x v="1"/>
  </r>
  <r>
    <s v="3148-Blqjt"/>
    <x v="1"/>
    <x v="0"/>
    <x v="1"/>
    <x v="0"/>
    <x v="0"/>
    <x v="1"/>
    <x v="1"/>
    <x v="2"/>
    <s v="No Internet Service"/>
    <s v="No Internet Service"/>
    <s v="No Internet Service"/>
    <s v="No Internet Service"/>
    <x v="2"/>
    <x v="2"/>
    <x v="0"/>
    <x v="1"/>
    <x v="1"/>
    <x v="451"/>
    <x v="0"/>
    <n v="20.100000000000001"/>
    <x v="1"/>
  </r>
  <r>
    <s v="3717-Fdjfu"/>
    <x v="1"/>
    <x v="0"/>
    <x v="1"/>
    <x v="1"/>
    <x v="24"/>
    <x v="1"/>
    <x v="1"/>
    <x v="2"/>
    <s v="No Internet Service"/>
    <s v="No Internet Service"/>
    <s v="No Internet Service"/>
    <s v="No Internet Service"/>
    <x v="2"/>
    <x v="2"/>
    <x v="2"/>
    <x v="1"/>
    <x v="1"/>
    <x v="507"/>
    <x v="0"/>
    <n v="106.9"/>
    <x v="0"/>
  </r>
  <r>
    <s v="3665-Jatsn"/>
    <x v="0"/>
    <x v="0"/>
    <x v="1"/>
    <x v="0"/>
    <x v="67"/>
    <x v="0"/>
    <x v="0"/>
    <x v="0"/>
    <s v="No"/>
    <s v="Yes"/>
    <s v="No"/>
    <s v="No"/>
    <x v="0"/>
    <x v="1"/>
    <x v="0"/>
    <x v="0"/>
    <x v="0"/>
    <x v="1022"/>
    <x v="0"/>
    <n v="710.05"/>
    <x v="0"/>
  </r>
  <r>
    <s v="7966-Yotqw"/>
    <x v="1"/>
    <x v="0"/>
    <x v="1"/>
    <x v="0"/>
    <x v="6"/>
    <x v="1"/>
    <x v="2"/>
    <x v="0"/>
    <s v="Yes"/>
    <s v="No"/>
    <s v="No"/>
    <s v="No"/>
    <x v="0"/>
    <x v="0"/>
    <x v="0"/>
    <x v="0"/>
    <x v="3"/>
    <x v="1237"/>
    <x v="1"/>
    <n v="568.20000000000005"/>
    <x v="0"/>
  </r>
  <r>
    <s v="0461-Cvkmu"/>
    <x v="0"/>
    <x v="0"/>
    <x v="0"/>
    <x v="1"/>
    <x v="57"/>
    <x v="1"/>
    <x v="1"/>
    <x v="1"/>
    <s v="No"/>
    <s v="Yes"/>
    <s v="Yes"/>
    <s v="Yes"/>
    <x v="0"/>
    <x v="0"/>
    <x v="0"/>
    <x v="1"/>
    <x v="0"/>
    <x v="920"/>
    <x v="1"/>
    <n v="1900.25"/>
    <x v="1"/>
  </r>
  <r>
    <s v="8806-Eagwc"/>
    <x v="1"/>
    <x v="0"/>
    <x v="1"/>
    <x v="0"/>
    <x v="35"/>
    <x v="1"/>
    <x v="1"/>
    <x v="0"/>
    <s v="No"/>
    <s v="No"/>
    <s v="No"/>
    <s v="No"/>
    <x v="1"/>
    <x v="0"/>
    <x v="0"/>
    <x v="1"/>
    <x v="1"/>
    <x v="237"/>
    <x v="1"/>
    <n v="159.15"/>
    <x v="1"/>
  </r>
  <r>
    <s v="8853-Tzdgh"/>
    <x v="0"/>
    <x v="0"/>
    <x v="1"/>
    <x v="0"/>
    <x v="21"/>
    <x v="1"/>
    <x v="2"/>
    <x v="1"/>
    <s v="No"/>
    <s v="Yes"/>
    <s v="Yes"/>
    <s v="Yes"/>
    <x v="1"/>
    <x v="1"/>
    <x v="2"/>
    <x v="0"/>
    <x v="2"/>
    <x v="67"/>
    <x v="2"/>
    <n v="8012.75"/>
    <x v="0"/>
  </r>
  <r>
    <s v="7779-Lgovn"/>
    <x v="1"/>
    <x v="1"/>
    <x v="0"/>
    <x v="0"/>
    <x v="6"/>
    <x v="1"/>
    <x v="2"/>
    <x v="1"/>
    <s v="No"/>
    <s v="No"/>
    <s v="No"/>
    <s v="No"/>
    <x v="0"/>
    <x v="1"/>
    <x v="0"/>
    <x v="0"/>
    <x v="0"/>
    <x v="463"/>
    <x v="2"/>
    <n v="856.65"/>
    <x v="1"/>
  </r>
  <r>
    <s v="4324-Bzckl"/>
    <x v="0"/>
    <x v="0"/>
    <x v="0"/>
    <x v="1"/>
    <x v="6"/>
    <x v="1"/>
    <x v="1"/>
    <x v="0"/>
    <s v="No"/>
    <s v="Yes"/>
    <s v="Yes"/>
    <s v="No"/>
    <x v="0"/>
    <x v="0"/>
    <x v="0"/>
    <x v="0"/>
    <x v="1"/>
    <x v="1132"/>
    <x v="1"/>
    <n v="551.29999999999995"/>
    <x v="0"/>
  </r>
  <r>
    <s v="6924-Tdgmt"/>
    <x v="1"/>
    <x v="0"/>
    <x v="0"/>
    <x v="0"/>
    <x v="26"/>
    <x v="1"/>
    <x v="1"/>
    <x v="2"/>
    <s v="No Internet Service"/>
    <s v="No Internet Service"/>
    <s v="No Internet Service"/>
    <s v="No Internet Service"/>
    <x v="2"/>
    <x v="2"/>
    <x v="1"/>
    <x v="0"/>
    <x v="1"/>
    <x v="155"/>
    <x v="0"/>
    <n v="184.95"/>
    <x v="0"/>
  </r>
  <r>
    <s v="9710-Zushq"/>
    <x v="0"/>
    <x v="1"/>
    <x v="1"/>
    <x v="0"/>
    <x v="50"/>
    <x v="1"/>
    <x v="2"/>
    <x v="1"/>
    <s v="Yes"/>
    <s v="Yes"/>
    <s v="No"/>
    <s v="No"/>
    <x v="1"/>
    <x v="1"/>
    <x v="0"/>
    <x v="0"/>
    <x v="2"/>
    <x v="1238"/>
    <x v="2"/>
    <n v="4056.75"/>
    <x v="1"/>
  </r>
  <r>
    <s v="1536-Yhdoe"/>
    <x v="1"/>
    <x v="0"/>
    <x v="0"/>
    <x v="1"/>
    <x v="22"/>
    <x v="1"/>
    <x v="2"/>
    <x v="0"/>
    <s v="Yes"/>
    <s v="No"/>
    <s v="No"/>
    <s v="Yes"/>
    <x v="0"/>
    <x v="0"/>
    <x v="1"/>
    <x v="0"/>
    <x v="1"/>
    <x v="1239"/>
    <x v="1"/>
    <n v="1096.6500000000001"/>
    <x v="0"/>
  </r>
  <r>
    <s v="8123-Qbnaz"/>
    <x v="0"/>
    <x v="0"/>
    <x v="0"/>
    <x v="1"/>
    <x v="51"/>
    <x v="1"/>
    <x v="2"/>
    <x v="1"/>
    <s v="Yes"/>
    <s v="No"/>
    <s v="Yes"/>
    <s v="No"/>
    <x v="1"/>
    <x v="1"/>
    <x v="0"/>
    <x v="0"/>
    <x v="3"/>
    <x v="743"/>
    <x v="2"/>
    <n v="3684.95"/>
    <x v="0"/>
  </r>
  <r>
    <s v="3629-Znkxa"/>
    <x v="1"/>
    <x v="1"/>
    <x v="1"/>
    <x v="0"/>
    <x v="22"/>
    <x v="1"/>
    <x v="1"/>
    <x v="1"/>
    <s v="No"/>
    <s v="Yes"/>
    <s v="Yes"/>
    <s v="No"/>
    <x v="1"/>
    <x v="1"/>
    <x v="0"/>
    <x v="0"/>
    <x v="0"/>
    <x v="1240"/>
    <x v="2"/>
    <n v="1752.45"/>
    <x v="0"/>
  </r>
  <r>
    <s v="4827-Ltqrj"/>
    <x v="0"/>
    <x v="1"/>
    <x v="0"/>
    <x v="1"/>
    <x v="33"/>
    <x v="1"/>
    <x v="2"/>
    <x v="1"/>
    <s v="Yes"/>
    <s v="Yes"/>
    <s v="No"/>
    <s v="Yes"/>
    <x v="1"/>
    <x v="1"/>
    <x v="1"/>
    <x v="0"/>
    <x v="3"/>
    <x v="780"/>
    <x v="2"/>
    <n v="7210.85"/>
    <x v="0"/>
  </r>
  <r>
    <s v="7711-Yijwc"/>
    <x v="1"/>
    <x v="0"/>
    <x v="0"/>
    <x v="1"/>
    <x v="59"/>
    <x v="1"/>
    <x v="1"/>
    <x v="0"/>
    <s v="Yes"/>
    <s v="Yes"/>
    <s v="Yes"/>
    <s v="Yes"/>
    <x v="1"/>
    <x v="1"/>
    <x v="1"/>
    <x v="1"/>
    <x v="2"/>
    <x v="515"/>
    <x v="2"/>
    <n v="5264.5"/>
    <x v="0"/>
  </r>
  <r>
    <s v="5482-Vxsxj"/>
    <x v="1"/>
    <x v="0"/>
    <x v="1"/>
    <x v="0"/>
    <x v="5"/>
    <x v="1"/>
    <x v="1"/>
    <x v="1"/>
    <s v="No"/>
    <s v="Yes"/>
    <s v="No"/>
    <s v="No"/>
    <x v="1"/>
    <x v="1"/>
    <x v="0"/>
    <x v="0"/>
    <x v="1"/>
    <x v="1020"/>
    <x v="2"/>
    <n v="2157.3000000000002"/>
    <x v="0"/>
  </r>
  <r>
    <s v="7365-Bvcjh"/>
    <x v="1"/>
    <x v="0"/>
    <x v="1"/>
    <x v="0"/>
    <x v="0"/>
    <x v="0"/>
    <x v="0"/>
    <x v="0"/>
    <s v="No"/>
    <s v="No"/>
    <s v="No"/>
    <s v="No"/>
    <x v="0"/>
    <x v="0"/>
    <x v="0"/>
    <x v="0"/>
    <x v="0"/>
    <x v="369"/>
    <x v="0"/>
    <n v="24.4"/>
    <x v="0"/>
  </r>
  <r>
    <s v="9620-Enejv"/>
    <x v="0"/>
    <x v="0"/>
    <x v="1"/>
    <x v="0"/>
    <x v="53"/>
    <x v="1"/>
    <x v="1"/>
    <x v="1"/>
    <s v="No"/>
    <s v="No"/>
    <s v="No"/>
    <s v="No"/>
    <x v="0"/>
    <x v="0"/>
    <x v="0"/>
    <x v="1"/>
    <x v="3"/>
    <x v="708"/>
    <x v="1"/>
    <n v="433.95"/>
    <x v="0"/>
  </r>
  <r>
    <s v="4183-Wcsep"/>
    <x v="1"/>
    <x v="0"/>
    <x v="1"/>
    <x v="0"/>
    <x v="36"/>
    <x v="1"/>
    <x v="1"/>
    <x v="1"/>
    <s v="No"/>
    <s v="Yes"/>
    <s v="No"/>
    <s v="Yes"/>
    <x v="0"/>
    <x v="0"/>
    <x v="0"/>
    <x v="0"/>
    <x v="0"/>
    <x v="800"/>
    <x v="1"/>
    <n v="2435.15"/>
    <x v="1"/>
  </r>
  <r>
    <s v="2378-Yizka"/>
    <x v="0"/>
    <x v="0"/>
    <x v="0"/>
    <x v="1"/>
    <x v="47"/>
    <x v="1"/>
    <x v="1"/>
    <x v="0"/>
    <s v="Yes"/>
    <s v="Yes"/>
    <s v="Yes"/>
    <s v="Yes"/>
    <x v="1"/>
    <x v="1"/>
    <x v="2"/>
    <x v="0"/>
    <x v="3"/>
    <x v="418"/>
    <x v="2"/>
    <n v="5607.75"/>
    <x v="0"/>
  </r>
  <r>
    <s v="5498-Txhlf"/>
    <x v="0"/>
    <x v="0"/>
    <x v="0"/>
    <x v="1"/>
    <x v="1"/>
    <x v="1"/>
    <x v="2"/>
    <x v="1"/>
    <s v="No"/>
    <s v="No"/>
    <s v="Yes"/>
    <s v="No"/>
    <x v="1"/>
    <x v="0"/>
    <x v="0"/>
    <x v="1"/>
    <x v="0"/>
    <x v="1241"/>
    <x v="2"/>
    <n v="2874.15"/>
    <x v="1"/>
  </r>
  <r>
    <s v="0689-Dsxgl"/>
    <x v="0"/>
    <x v="0"/>
    <x v="0"/>
    <x v="1"/>
    <x v="15"/>
    <x v="1"/>
    <x v="1"/>
    <x v="1"/>
    <s v="No"/>
    <s v="Yes"/>
    <s v="Yes"/>
    <s v="Yes"/>
    <x v="0"/>
    <x v="0"/>
    <x v="0"/>
    <x v="1"/>
    <x v="2"/>
    <x v="811"/>
    <x v="2"/>
    <n v="4433.3"/>
    <x v="0"/>
  </r>
  <r>
    <s v="6818-Djxaa"/>
    <x v="0"/>
    <x v="0"/>
    <x v="1"/>
    <x v="1"/>
    <x v="6"/>
    <x v="1"/>
    <x v="1"/>
    <x v="1"/>
    <s v="No"/>
    <s v="No"/>
    <s v="Yes"/>
    <s v="Yes"/>
    <x v="1"/>
    <x v="0"/>
    <x v="0"/>
    <x v="0"/>
    <x v="0"/>
    <x v="1174"/>
    <x v="2"/>
    <n v="964.35"/>
    <x v="0"/>
  </r>
  <r>
    <s v="9722-Ujojr"/>
    <x v="1"/>
    <x v="0"/>
    <x v="0"/>
    <x v="1"/>
    <x v="44"/>
    <x v="1"/>
    <x v="1"/>
    <x v="1"/>
    <s v="No"/>
    <s v="No"/>
    <s v="No"/>
    <s v="No"/>
    <x v="0"/>
    <x v="0"/>
    <x v="0"/>
    <x v="0"/>
    <x v="0"/>
    <x v="1111"/>
    <x v="1"/>
    <n v="1974.8"/>
    <x v="1"/>
  </r>
  <r>
    <s v="0464-Wjtko"/>
    <x v="0"/>
    <x v="0"/>
    <x v="0"/>
    <x v="1"/>
    <x v="21"/>
    <x v="1"/>
    <x v="1"/>
    <x v="2"/>
    <s v="No Internet Service"/>
    <s v="No Internet Service"/>
    <s v="No Internet Service"/>
    <s v="No Internet Service"/>
    <x v="2"/>
    <x v="2"/>
    <x v="2"/>
    <x v="1"/>
    <x v="2"/>
    <x v="451"/>
    <x v="0"/>
    <n v="1460.85"/>
    <x v="0"/>
  </r>
  <r>
    <s v="8902-Zeovf"/>
    <x v="1"/>
    <x v="0"/>
    <x v="0"/>
    <x v="1"/>
    <x v="20"/>
    <x v="1"/>
    <x v="1"/>
    <x v="2"/>
    <s v="No Internet Service"/>
    <s v="No Internet Service"/>
    <s v="No Internet Service"/>
    <s v="No Internet Service"/>
    <x v="2"/>
    <x v="2"/>
    <x v="1"/>
    <x v="1"/>
    <x v="1"/>
    <x v="332"/>
    <x v="0"/>
    <n v="951.55"/>
    <x v="0"/>
  </r>
  <r>
    <s v="6778-Eicrf"/>
    <x v="1"/>
    <x v="0"/>
    <x v="0"/>
    <x v="1"/>
    <x v="65"/>
    <x v="1"/>
    <x v="2"/>
    <x v="0"/>
    <s v="Yes"/>
    <s v="No"/>
    <s v="No"/>
    <s v="No"/>
    <x v="1"/>
    <x v="1"/>
    <x v="1"/>
    <x v="1"/>
    <x v="1"/>
    <x v="37"/>
    <x v="1"/>
    <n v="1821.2"/>
    <x v="0"/>
  </r>
  <r>
    <s v="2662-Nntdk"/>
    <x v="1"/>
    <x v="0"/>
    <x v="1"/>
    <x v="0"/>
    <x v="45"/>
    <x v="1"/>
    <x v="2"/>
    <x v="2"/>
    <s v="No Internet Service"/>
    <s v="No Internet Service"/>
    <s v="No Internet Service"/>
    <s v="No Internet Service"/>
    <x v="2"/>
    <x v="2"/>
    <x v="1"/>
    <x v="1"/>
    <x v="3"/>
    <x v="162"/>
    <x v="0"/>
    <n v="1600.95"/>
    <x v="0"/>
  </r>
  <r>
    <s v="4132-Kalro"/>
    <x v="0"/>
    <x v="0"/>
    <x v="1"/>
    <x v="0"/>
    <x v="54"/>
    <x v="1"/>
    <x v="2"/>
    <x v="1"/>
    <s v="No"/>
    <s v="No"/>
    <s v="No"/>
    <s v="Yes"/>
    <x v="1"/>
    <x v="1"/>
    <x v="0"/>
    <x v="0"/>
    <x v="1"/>
    <x v="752"/>
    <x v="2"/>
    <n v="399.25"/>
    <x v="0"/>
  </r>
  <r>
    <s v="3902-Foigh"/>
    <x v="1"/>
    <x v="1"/>
    <x v="0"/>
    <x v="0"/>
    <x v="18"/>
    <x v="1"/>
    <x v="2"/>
    <x v="1"/>
    <s v="No"/>
    <s v="Yes"/>
    <s v="No"/>
    <s v="No"/>
    <x v="1"/>
    <x v="1"/>
    <x v="0"/>
    <x v="0"/>
    <x v="0"/>
    <x v="733"/>
    <x v="2"/>
    <n v="1218.55"/>
    <x v="1"/>
  </r>
  <r>
    <s v="6772-Ksatr"/>
    <x v="1"/>
    <x v="0"/>
    <x v="1"/>
    <x v="0"/>
    <x v="0"/>
    <x v="1"/>
    <x v="2"/>
    <x v="1"/>
    <s v="Yes"/>
    <s v="No"/>
    <s v="No"/>
    <s v="No"/>
    <x v="0"/>
    <x v="0"/>
    <x v="0"/>
    <x v="0"/>
    <x v="0"/>
    <x v="563"/>
    <x v="1"/>
    <n v="81.7"/>
    <x v="1"/>
  </r>
  <r>
    <s v="7112-Opotk"/>
    <x v="1"/>
    <x v="0"/>
    <x v="1"/>
    <x v="0"/>
    <x v="55"/>
    <x v="1"/>
    <x v="1"/>
    <x v="1"/>
    <s v="No"/>
    <s v="No"/>
    <s v="No"/>
    <s v="No"/>
    <x v="0"/>
    <x v="0"/>
    <x v="0"/>
    <x v="1"/>
    <x v="0"/>
    <x v="1242"/>
    <x v="1"/>
    <n v="2171.15"/>
    <x v="1"/>
  </r>
  <r>
    <s v="2874-Yxvva"/>
    <x v="0"/>
    <x v="0"/>
    <x v="1"/>
    <x v="0"/>
    <x v="1"/>
    <x v="1"/>
    <x v="1"/>
    <x v="1"/>
    <s v="No"/>
    <s v="Yes"/>
    <s v="Yes"/>
    <s v="Yes"/>
    <x v="1"/>
    <x v="1"/>
    <x v="0"/>
    <x v="0"/>
    <x v="0"/>
    <x v="349"/>
    <x v="2"/>
    <n v="3634.8"/>
    <x v="0"/>
  </r>
  <r>
    <s v="1245-Harps"/>
    <x v="0"/>
    <x v="0"/>
    <x v="0"/>
    <x v="0"/>
    <x v="60"/>
    <x v="1"/>
    <x v="1"/>
    <x v="2"/>
    <s v="No Internet Service"/>
    <s v="No Internet Service"/>
    <s v="No Internet Service"/>
    <s v="No Internet Service"/>
    <x v="2"/>
    <x v="2"/>
    <x v="2"/>
    <x v="1"/>
    <x v="1"/>
    <x v="66"/>
    <x v="0"/>
    <n v="292.39999999999998"/>
    <x v="0"/>
  </r>
  <r>
    <s v="4210-Qfjmf"/>
    <x v="0"/>
    <x v="0"/>
    <x v="1"/>
    <x v="0"/>
    <x v="54"/>
    <x v="1"/>
    <x v="1"/>
    <x v="1"/>
    <s v="No"/>
    <s v="No"/>
    <s v="No"/>
    <s v="No"/>
    <x v="0"/>
    <x v="1"/>
    <x v="0"/>
    <x v="0"/>
    <x v="0"/>
    <x v="574"/>
    <x v="1"/>
    <n v="317.25"/>
    <x v="1"/>
  </r>
  <r>
    <s v="4323-Elyyb"/>
    <x v="1"/>
    <x v="0"/>
    <x v="0"/>
    <x v="1"/>
    <x v="9"/>
    <x v="1"/>
    <x v="1"/>
    <x v="2"/>
    <s v="No Internet Service"/>
    <s v="No Internet Service"/>
    <s v="No Internet Service"/>
    <s v="No Internet Service"/>
    <x v="2"/>
    <x v="2"/>
    <x v="1"/>
    <x v="1"/>
    <x v="1"/>
    <x v="187"/>
    <x v="0"/>
    <n v="218.55"/>
    <x v="0"/>
  </r>
  <r>
    <s v="4293-Etkap"/>
    <x v="0"/>
    <x v="0"/>
    <x v="0"/>
    <x v="1"/>
    <x v="45"/>
    <x v="1"/>
    <x v="2"/>
    <x v="0"/>
    <s v="No"/>
    <s v="Yes"/>
    <s v="No"/>
    <s v="Yes"/>
    <x v="1"/>
    <x v="1"/>
    <x v="2"/>
    <x v="0"/>
    <x v="2"/>
    <x v="630"/>
    <x v="1"/>
    <n v="5071.8999999999996"/>
    <x v="0"/>
  </r>
  <r>
    <s v="6064-Pupmc"/>
    <x v="1"/>
    <x v="0"/>
    <x v="0"/>
    <x v="1"/>
    <x v="57"/>
    <x v="1"/>
    <x v="1"/>
    <x v="0"/>
    <s v="Yes"/>
    <s v="No"/>
    <s v="No"/>
    <s v="Yes"/>
    <x v="0"/>
    <x v="0"/>
    <x v="1"/>
    <x v="1"/>
    <x v="3"/>
    <x v="1243"/>
    <x v="1"/>
    <n v="1423.35"/>
    <x v="0"/>
  </r>
  <r>
    <s v="6504-Vblfl"/>
    <x v="1"/>
    <x v="0"/>
    <x v="0"/>
    <x v="0"/>
    <x v="49"/>
    <x v="1"/>
    <x v="1"/>
    <x v="0"/>
    <s v="Yes"/>
    <s v="Yes"/>
    <s v="Yes"/>
    <s v="No"/>
    <x v="0"/>
    <x v="0"/>
    <x v="2"/>
    <x v="1"/>
    <x v="0"/>
    <x v="122"/>
    <x v="1"/>
    <n v="3068.6"/>
    <x v="0"/>
  </r>
  <r>
    <s v="6322-Pjjdj"/>
    <x v="1"/>
    <x v="0"/>
    <x v="0"/>
    <x v="0"/>
    <x v="12"/>
    <x v="1"/>
    <x v="1"/>
    <x v="1"/>
    <s v="No"/>
    <s v="Yes"/>
    <s v="No"/>
    <s v="No"/>
    <x v="1"/>
    <x v="1"/>
    <x v="2"/>
    <x v="0"/>
    <x v="0"/>
    <x v="285"/>
    <x v="2"/>
    <n v="4690.6499999999996"/>
    <x v="0"/>
  </r>
  <r>
    <s v="0330-Bgyze"/>
    <x v="1"/>
    <x v="0"/>
    <x v="0"/>
    <x v="0"/>
    <x v="31"/>
    <x v="1"/>
    <x v="2"/>
    <x v="1"/>
    <s v="No"/>
    <s v="Yes"/>
    <s v="Yes"/>
    <s v="No"/>
    <x v="1"/>
    <x v="1"/>
    <x v="1"/>
    <x v="1"/>
    <x v="2"/>
    <x v="808"/>
    <x v="2"/>
    <n v="6157.6"/>
    <x v="0"/>
  </r>
  <r>
    <s v="1085-Ldwam"/>
    <x v="0"/>
    <x v="0"/>
    <x v="0"/>
    <x v="1"/>
    <x v="14"/>
    <x v="1"/>
    <x v="1"/>
    <x v="2"/>
    <s v="No Internet Service"/>
    <s v="No Internet Service"/>
    <s v="No Internet Service"/>
    <s v="No Internet Service"/>
    <x v="2"/>
    <x v="2"/>
    <x v="1"/>
    <x v="0"/>
    <x v="3"/>
    <x v="477"/>
    <x v="0"/>
    <n v="1442.65"/>
    <x v="0"/>
  </r>
  <r>
    <s v="7586-Zatgz"/>
    <x v="1"/>
    <x v="0"/>
    <x v="1"/>
    <x v="0"/>
    <x v="63"/>
    <x v="1"/>
    <x v="2"/>
    <x v="1"/>
    <s v="No"/>
    <s v="No"/>
    <s v="No"/>
    <s v="No"/>
    <x v="1"/>
    <x v="0"/>
    <x v="0"/>
    <x v="0"/>
    <x v="0"/>
    <x v="515"/>
    <x v="2"/>
    <n v="3369.05"/>
    <x v="0"/>
  </r>
  <r>
    <s v="7197-Vojmm"/>
    <x v="1"/>
    <x v="0"/>
    <x v="0"/>
    <x v="0"/>
    <x v="56"/>
    <x v="1"/>
    <x v="1"/>
    <x v="0"/>
    <s v="Yes"/>
    <s v="Yes"/>
    <s v="No"/>
    <s v="Yes"/>
    <x v="0"/>
    <x v="1"/>
    <x v="2"/>
    <x v="0"/>
    <x v="3"/>
    <x v="41"/>
    <x v="1"/>
    <n v="4671.6499999999996"/>
    <x v="0"/>
  </r>
  <r>
    <s v="3318-Osats"/>
    <x v="1"/>
    <x v="1"/>
    <x v="1"/>
    <x v="0"/>
    <x v="42"/>
    <x v="1"/>
    <x v="2"/>
    <x v="1"/>
    <s v="No"/>
    <s v="No"/>
    <s v="No"/>
    <s v="No"/>
    <x v="1"/>
    <x v="1"/>
    <x v="0"/>
    <x v="0"/>
    <x v="0"/>
    <x v="53"/>
    <x v="2"/>
    <n v="3474.05"/>
    <x v="1"/>
  </r>
  <r>
    <s v="5828-Avipd"/>
    <x v="1"/>
    <x v="0"/>
    <x v="0"/>
    <x v="1"/>
    <x v="67"/>
    <x v="1"/>
    <x v="2"/>
    <x v="1"/>
    <s v="No"/>
    <s v="No"/>
    <s v="No"/>
    <s v="Yes"/>
    <x v="1"/>
    <x v="1"/>
    <x v="1"/>
    <x v="0"/>
    <x v="0"/>
    <x v="1162"/>
    <x v="2"/>
    <n v="1875.55"/>
    <x v="1"/>
  </r>
  <r>
    <s v="1843-Tlsgd"/>
    <x v="0"/>
    <x v="0"/>
    <x v="0"/>
    <x v="1"/>
    <x v="9"/>
    <x v="1"/>
    <x v="1"/>
    <x v="2"/>
    <s v="No Internet Service"/>
    <s v="No Internet Service"/>
    <s v="No Internet Service"/>
    <s v="No Internet Service"/>
    <x v="2"/>
    <x v="2"/>
    <x v="2"/>
    <x v="1"/>
    <x v="1"/>
    <x v="115"/>
    <x v="0"/>
    <n v="272.35000000000002"/>
    <x v="0"/>
  </r>
  <r>
    <s v="9626-Vfrgg"/>
    <x v="0"/>
    <x v="0"/>
    <x v="1"/>
    <x v="1"/>
    <x v="52"/>
    <x v="1"/>
    <x v="2"/>
    <x v="1"/>
    <s v="No"/>
    <s v="Yes"/>
    <s v="No"/>
    <s v="No"/>
    <x v="1"/>
    <x v="0"/>
    <x v="0"/>
    <x v="0"/>
    <x v="2"/>
    <x v="1244"/>
    <x v="2"/>
    <n v="3645.05"/>
    <x v="0"/>
  </r>
  <r>
    <s v="7075-Bndvq"/>
    <x v="0"/>
    <x v="0"/>
    <x v="1"/>
    <x v="0"/>
    <x v="54"/>
    <x v="0"/>
    <x v="0"/>
    <x v="0"/>
    <s v="Yes"/>
    <s v="No"/>
    <s v="Yes"/>
    <s v="No"/>
    <x v="0"/>
    <x v="0"/>
    <x v="0"/>
    <x v="1"/>
    <x v="1"/>
    <x v="814"/>
    <x v="0"/>
    <n v="135.75"/>
    <x v="0"/>
  </r>
  <r>
    <s v="9143-Canjf"/>
    <x v="0"/>
    <x v="0"/>
    <x v="0"/>
    <x v="1"/>
    <x v="65"/>
    <x v="1"/>
    <x v="1"/>
    <x v="0"/>
    <s v="Yes"/>
    <s v="No"/>
    <s v="No"/>
    <s v="Yes"/>
    <x v="0"/>
    <x v="0"/>
    <x v="0"/>
    <x v="1"/>
    <x v="0"/>
    <x v="237"/>
    <x v="1"/>
    <n v="1319.85"/>
    <x v="0"/>
  </r>
  <r>
    <s v="7284-Buyec"/>
    <x v="0"/>
    <x v="0"/>
    <x v="1"/>
    <x v="0"/>
    <x v="24"/>
    <x v="0"/>
    <x v="0"/>
    <x v="0"/>
    <s v="No"/>
    <s v="Yes"/>
    <s v="No"/>
    <s v="No"/>
    <x v="1"/>
    <x v="1"/>
    <x v="0"/>
    <x v="0"/>
    <x v="3"/>
    <x v="889"/>
    <x v="0"/>
    <n v="229.4"/>
    <x v="0"/>
  </r>
  <r>
    <s v="2041-Jijci"/>
    <x v="0"/>
    <x v="0"/>
    <x v="1"/>
    <x v="0"/>
    <x v="24"/>
    <x v="1"/>
    <x v="2"/>
    <x v="0"/>
    <s v="No"/>
    <s v="Yes"/>
    <s v="No"/>
    <s v="No"/>
    <x v="0"/>
    <x v="1"/>
    <x v="0"/>
    <x v="0"/>
    <x v="0"/>
    <x v="1178"/>
    <x v="1"/>
    <n v="370.25"/>
    <x v="0"/>
  </r>
  <r>
    <s v="1086-Lxkfy"/>
    <x v="0"/>
    <x v="0"/>
    <x v="0"/>
    <x v="1"/>
    <x v="0"/>
    <x v="1"/>
    <x v="1"/>
    <x v="1"/>
    <s v="No"/>
    <s v="No"/>
    <s v="No"/>
    <s v="No"/>
    <x v="0"/>
    <x v="0"/>
    <x v="0"/>
    <x v="0"/>
    <x v="1"/>
    <x v="915"/>
    <x v="1"/>
    <n v="69.099999999999994"/>
    <x v="1"/>
  </r>
  <r>
    <s v="4900-Msomt"/>
    <x v="0"/>
    <x v="0"/>
    <x v="0"/>
    <x v="1"/>
    <x v="21"/>
    <x v="1"/>
    <x v="2"/>
    <x v="0"/>
    <s v="Yes"/>
    <s v="Yes"/>
    <s v="Yes"/>
    <s v="Yes"/>
    <x v="1"/>
    <x v="0"/>
    <x v="2"/>
    <x v="1"/>
    <x v="2"/>
    <x v="1005"/>
    <x v="1"/>
    <n v="5714.2"/>
    <x v="0"/>
  </r>
  <r>
    <s v="2229-Vwqjh"/>
    <x v="0"/>
    <x v="0"/>
    <x v="1"/>
    <x v="0"/>
    <x v="65"/>
    <x v="1"/>
    <x v="1"/>
    <x v="0"/>
    <s v="No"/>
    <s v="No"/>
    <s v="Yes"/>
    <s v="No"/>
    <x v="0"/>
    <x v="0"/>
    <x v="0"/>
    <x v="0"/>
    <x v="3"/>
    <x v="434"/>
    <x v="0"/>
    <n v="1233.25"/>
    <x v="0"/>
  </r>
  <r>
    <s v="9194-Gfvoi"/>
    <x v="0"/>
    <x v="0"/>
    <x v="0"/>
    <x v="0"/>
    <x v="41"/>
    <x v="1"/>
    <x v="2"/>
    <x v="0"/>
    <s v="Yes"/>
    <s v="No"/>
    <s v="Yes"/>
    <s v="Yes"/>
    <x v="1"/>
    <x v="1"/>
    <x v="2"/>
    <x v="1"/>
    <x v="3"/>
    <x v="609"/>
    <x v="2"/>
    <n v="3571.6"/>
    <x v="0"/>
  </r>
  <r>
    <s v="1336-Ezfzy"/>
    <x v="0"/>
    <x v="0"/>
    <x v="1"/>
    <x v="0"/>
    <x v="54"/>
    <x v="1"/>
    <x v="1"/>
    <x v="2"/>
    <s v="No Internet Service"/>
    <s v="No Internet Service"/>
    <s v="No Internet Service"/>
    <s v="No Internet Service"/>
    <x v="2"/>
    <x v="2"/>
    <x v="0"/>
    <x v="1"/>
    <x v="1"/>
    <x v="332"/>
    <x v="0"/>
    <n v="83.3"/>
    <x v="0"/>
  </r>
  <r>
    <s v="4282-Msacw"/>
    <x v="1"/>
    <x v="0"/>
    <x v="1"/>
    <x v="0"/>
    <x v="47"/>
    <x v="1"/>
    <x v="2"/>
    <x v="1"/>
    <s v="Yes"/>
    <s v="Yes"/>
    <s v="Yes"/>
    <s v="Yes"/>
    <x v="1"/>
    <x v="1"/>
    <x v="1"/>
    <x v="0"/>
    <x v="3"/>
    <x v="1245"/>
    <x v="2"/>
    <n v="8035.95"/>
    <x v="0"/>
  </r>
  <r>
    <s v="1403-Lklik"/>
    <x v="0"/>
    <x v="0"/>
    <x v="0"/>
    <x v="1"/>
    <x v="55"/>
    <x v="1"/>
    <x v="1"/>
    <x v="2"/>
    <s v="No Internet Service"/>
    <s v="No Internet Service"/>
    <s v="No Internet Service"/>
    <s v="No Internet Service"/>
    <x v="2"/>
    <x v="2"/>
    <x v="1"/>
    <x v="1"/>
    <x v="1"/>
    <x v="451"/>
    <x v="0"/>
    <n v="579.4"/>
    <x v="0"/>
  </r>
  <r>
    <s v="2636-Alxxz"/>
    <x v="0"/>
    <x v="1"/>
    <x v="1"/>
    <x v="0"/>
    <x v="0"/>
    <x v="1"/>
    <x v="1"/>
    <x v="1"/>
    <s v="No"/>
    <s v="No"/>
    <s v="No"/>
    <s v="No"/>
    <x v="0"/>
    <x v="0"/>
    <x v="0"/>
    <x v="0"/>
    <x v="0"/>
    <x v="923"/>
    <x v="1"/>
    <n v="69.599999999999994"/>
    <x v="1"/>
  </r>
  <r>
    <s v="7774-Ojsxi"/>
    <x v="1"/>
    <x v="0"/>
    <x v="1"/>
    <x v="0"/>
    <x v="36"/>
    <x v="1"/>
    <x v="2"/>
    <x v="1"/>
    <s v="No"/>
    <s v="Yes"/>
    <s v="Yes"/>
    <s v="No"/>
    <x v="1"/>
    <x v="1"/>
    <x v="1"/>
    <x v="0"/>
    <x v="0"/>
    <x v="1246"/>
    <x v="2"/>
    <n v="3066.45"/>
    <x v="1"/>
  </r>
  <r>
    <s v="7786-Wbjyi"/>
    <x v="0"/>
    <x v="0"/>
    <x v="1"/>
    <x v="0"/>
    <x v="54"/>
    <x v="1"/>
    <x v="2"/>
    <x v="1"/>
    <s v="No"/>
    <s v="Yes"/>
    <s v="No"/>
    <s v="No"/>
    <x v="0"/>
    <x v="0"/>
    <x v="0"/>
    <x v="1"/>
    <x v="2"/>
    <x v="881"/>
    <x v="1"/>
    <n v="305.55"/>
    <x v="1"/>
  </r>
  <r>
    <s v="0136-Ifmyd"/>
    <x v="1"/>
    <x v="1"/>
    <x v="0"/>
    <x v="0"/>
    <x v="14"/>
    <x v="1"/>
    <x v="2"/>
    <x v="1"/>
    <s v="No"/>
    <s v="Yes"/>
    <s v="Yes"/>
    <s v="Yes"/>
    <x v="1"/>
    <x v="1"/>
    <x v="2"/>
    <x v="0"/>
    <x v="0"/>
    <x v="1247"/>
    <x v="2"/>
    <n v="7634.25"/>
    <x v="0"/>
  </r>
  <r>
    <s v="5144-Tvglp"/>
    <x v="1"/>
    <x v="1"/>
    <x v="1"/>
    <x v="0"/>
    <x v="46"/>
    <x v="1"/>
    <x v="2"/>
    <x v="1"/>
    <s v="No"/>
    <s v="No"/>
    <s v="No"/>
    <s v="No"/>
    <x v="1"/>
    <x v="1"/>
    <x v="0"/>
    <x v="1"/>
    <x v="0"/>
    <x v="365"/>
    <x v="2"/>
    <n v="3653"/>
    <x v="0"/>
  </r>
  <r>
    <s v="9643-Avvwi"/>
    <x v="0"/>
    <x v="0"/>
    <x v="0"/>
    <x v="1"/>
    <x v="35"/>
    <x v="1"/>
    <x v="1"/>
    <x v="1"/>
    <s v="No"/>
    <s v="Yes"/>
    <s v="No"/>
    <s v="Yes"/>
    <x v="0"/>
    <x v="0"/>
    <x v="0"/>
    <x v="0"/>
    <x v="0"/>
    <x v="191"/>
    <x v="1"/>
    <n v="241.3"/>
    <x v="0"/>
  </r>
  <r>
    <s v="0253-Zteob"/>
    <x v="0"/>
    <x v="0"/>
    <x v="0"/>
    <x v="1"/>
    <x v="43"/>
    <x v="1"/>
    <x v="2"/>
    <x v="0"/>
    <s v="No"/>
    <s v="Yes"/>
    <s v="No"/>
    <s v="Yes"/>
    <x v="1"/>
    <x v="1"/>
    <x v="2"/>
    <x v="1"/>
    <x v="0"/>
    <x v="1137"/>
    <x v="1"/>
    <n v="3870.3"/>
    <x v="0"/>
  </r>
  <r>
    <s v="2706-Qzihy"/>
    <x v="0"/>
    <x v="0"/>
    <x v="0"/>
    <x v="0"/>
    <x v="30"/>
    <x v="1"/>
    <x v="2"/>
    <x v="2"/>
    <s v="No Internet Service"/>
    <s v="No Internet Service"/>
    <s v="No Internet Service"/>
    <s v="No Internet Service"/>
    <x v="2"/>
    <x v="2"/>
    <x v="2"/>
    <x v="1"/>
    <x v="1"/>
    <x v="624"/>
    <x v="0"/>
    <n v="387.9"/>
    <x v="0"/>
  </r>
  <r>
    <s v="6061-Pqhmk"/>
    <x v="0"/>
    <x v="0"/>
    <x v="1"/>
    <x v="0"/>
    <x v="13"/>
    <x v="1"/>
    <x v="1"/>
    <x v="2"/>
    <s v="No Internet Service"/>
    <s v="No Internet Service"/>
    <s v="No Internet Service"/>
    <s v="No Internet Service"/>
    <x v="2"/>
    <x v="2"/>
    <x v="1"/>
    <x v="1"/>
    <x v="3"/>
    <x v="147"/>
    <x v="0"/>
    <n v="527.5"/>
    <x v="0"/>
  </r>
  <r>
    <s v="9885-Csmwe"/>
    <x v="0"/>
    <x v="1"/>
    <x v="1"/>
    <x v="0"/>
    <x v="0"/>
    <x v="1"/>
    <x v="1"/>
    <x v="1"/>
    <s v="No"/>
    <s v="No"/>
    <s v="No"/>
    <s v="No"/>
    <x v="1"/>
    <x v="0"/>
    <x v="0"/>
    <x v="1"/>
    <x v="0"/>
    <x v="800"/>
    <x v="1"/>
    <n v="78.45"/>
    <x v="1"/>
  </r>
  <r>
    <s v="6137-Mfajn"/>
    <x v="0"/>
    <x v="0"/>
    <x v="1"/>
    <x v="0"/>
    <x v="43"/>
    <x v="0"/>
    <x v="0"/>
    <x v="0"/>
    <s v="Yes"/>
    <s v="Yes"/>
    <s v="No"/>
    <s v="No"/>
    <x v="1"/>
    <x v="0"/>
    <x v="0"/>
    <x v="0"/>
    <x v="0"/>
    <x v="271"/>
    <x v="0"/>
    <n v="2104.5500000000002"/>
    <x v="0"/>
  </r>
  <r>
    <s v="9122-Umrob"/>
    <x v="1"/>
    <x v="0"/>
    <x v="1"/>
    <x v="0"/>
    <x v="0"/>
    <x v="1"/>
    <x v="1"/>
    <x v="2"/>
    <s v="No Internet Service"/>
    <s v="No Internet Service"/>
    <s v="No Internet Service"/>
    <s v="No Internet Service"/>
    <x v="2"/>
    <x v="2"/>
    <x v="0"/>
    <x v="1"/>
    <x v="1"/>
    <x v="956"/>
    <x v="0"/>
    <n v="20.3"/>
    <x v="0"/>
  </r>
  <r>
    <s v="4232-Jgkiy"/>
    <x v="1"/>
    <x v="0"/>
    <x v="1"/>
    <x v="0"/>
    <x v="0"/>
    <x v="1"/>
    <x v="1"/>
    <x v="2"/>
    <s v="No Internet Service"/>
    <s v="No Internet Service"/>
    <s v="No Internet Service"/>
    <s v="No Internet Service"/>
    <x v="2"/>
    <x v="2"/>
    <x v="0"/>
    <x v="1"/>
    <x v="0"/>
    <x v="279"/>
    <x v="0"/>
    <n v="19.2"/>
    <x v="0"/>
  </r>
  <r>
    <s v="2402-Tairz"/>
    <x v="0"/>
    <x v="0"/>
    <x v="1"/>
    <x v="0"/>
    <x v="50"/>
    <x v="1"/>
    <x v="1"/>
    <x v="1"/>
    <s v="No"/>
    <s v="Yes"/>
    <s v="Yes"/>
    <s v="No"/>
    <x v="0"/>
    <x v="0"/>
    <x v="1"/>
    <x v="1"/>
    <x v="0"/>
    <x v="176"/>
    <x v="1"/>
    <n v="3019.1"/>
    <x v="0"/>
  </r>
  <r>
    <s v="9659-Ztwsm"/>
    <x v="1"/>
    <x v="1"/>
    <x v="0"/>
    <x v="0"/>
    <x v="33"/>
    <x v="1"/>
    <x v="2"/>
    <x v="1"/>
    <s v="No"/>
    <s v="Yes"/>
    <s v="Yes"/>
    <s v="Yes"/>
    <x v="1"/>
    <x v="1"/>
    <x v="1"/>
    <x v="0"/>
    <x v="2"/>
    <x v="987"/>
    <x v="2"/>
    <n v="7051.95"/>
    <x v="0"/>
  </r>
  <r>
    <s v="9139-Twbas"/>
    <x v="0"/>
    <x v="0"/>
    <x v="0"/>
    <x v="0"/>
    <x v="70"/>
    <x v="0"/>
    <x v="0"/>
    <x v="0"/>
    <s v="Yes"/>
    <s v="Yes"/>
    <s v="Yes"/>
    <s v="No"/>
    <x v="1"/>
    <x v="0"/>
    <x v="1"/>
    <x v="1"/>
    <x v="2"/>
    <x v="465"/>
    <x v="0"/>
    <n v="1190.5"/>
    <x v="0"/>
  </r>
  <r>
    <s v="6685-Gbwjz"/>
    <x v="1"/>
    <x v="0"/>
    <x v="0"/>
    <x v="0"/>
    <x v="28"/>
    <x v="1"/>
    <x v="1"/>
    <x v="0"/>
    <s v="Yes"/>
    <s v="Yes"/>
    <s v="No"/>
    <s v="Yes"/>
    <x v="1"/>
    <x v="0"/>
    <x v="1"/>
    <x v="1"/>
    <x v="3"/>
    <x v="904"/>
    <x v="1"/>
    <n v="4448.8"/>
    <x v="0"/>
  </r>
  <r>
    <s v="5016-Ettff"/>
    <x v="1"/>
    <x v="0"/>
    <x v="1"/>
    <x v="0"/>
    <x v="6"/>
    <x v="0"/>
    <x v="0"/>
    <x v="0"/>
    <s v="No"/>
    <s v="No"/>
    <s v="Yes"/>
    <s v="No"/>
    <x v="0"/>
    <x v="0"/>
    <x v="0"/>
    <x v="1"/>
    <x v="1"/>
    <x v="1023"/>
    <x v="0"/>
    <n v="255.25"/>
    <x v="1"/>
  </r>
  <r>
    <s v="3866-Mdtub"/>
    <x v="0"/>
    <x v="0"/>
    <x v="1"/>
    <x v="0"/>
    <x v="2"/>
    <x v="1"/>
    <x v="1"/>
    <x v="0"/>
    <s v="Yes"/>
    <s v="No"/>
    <s v="No"/>
    <s v="No"/>
    <x v="1"/>
    <x v="1"/>
    <x v="0"/>
    <x v="0"/>
    <x v="0"/>
    <x v="1111"/>
    <x v="1"/>
    <n v="146.9"/>
    <x v="1"/>
  </r>
  <r>
    <s v="2195-Vvrjf"/>
    <x v="1"/>
    <x v="1"/>
    <x v="0"/>
    <x v="0"/>
    <x v="32"/>
    <x v="1"/>
    <x v="1"/>
    <x v="0"/>
    <s v="Yes"/>
    <s v="No"/>
    <s v="No"/>
    <s v="No"/>
    <x v="0"/>
    <x v="1"/>
    <x v="0"/>
    <x v="0"/>
    <x v="3"/>
    <x v="1017"/>
    <x v="1"/>
    <n v="1011.05"/>
    <x v="0"/>
  </r>
  <r>
    <s v="3913-Rdsjz"/>
    <x v="0"/>
    <x v="0"/>
    <x v="0"/>
    <x v="0"/>
    <x v="38"/>
    <x v="1"/>
    <x v="2"/>
    <x v="2"/>
    <s v="No Internet Service"/>
    <s v="No Internet Service"/>
    <s v="No Internet Service"/>
    <s v="No Internet Service"/>
    <x v="2"/>
    <x v="2"/>
    <x v="2"/>
    <x v="1"/>
    <x v="1"/>
    <x v="490"/>
    <x v="0"/>
    <n v="1714.95"/>
    <x v="0"/>
  </r>
  <r>
    <s v="8058-Jmeqo"/>
    <x v="0"/>
    <x v="1"/>
    <x v="1"/>
    <x v="0"/>
    <x v="34"/>
    <x v="1"/>
    <x v="2"/>
    <x v="1"/>
    <s v="No"/>
    <s v="No"/>
    <s v="No"/>
    <s v="No"/>
    <x v="0"/>
    <x v="1"/>
    <x v="0"/>
    <x v="0"/>
    <x v="0"/>
    <x v="777"/>
    <x v="2"/>
    <n v="762.5"/>
    <x v="1"/>
  </r>
  <r>
    <s v="4203-Qgnza"/>
    <x v="0"/>
    <x v="0"/>
    <x v="1"/>
    <x v="1"/>
    <x v="7"/>
    <x v="1"/>
    <x v="1"/>
    <x v="2"/>
    <s v="No Internet Service"/>
    <s v="No Internet Service"/>
    <s v="No Internet Service"/>
    <s v="No Internet Service"/>
    <x v="2"/>
    <x v="2"/>
    <x v="0"/>
    <x v="1"/>
    <x v="1"/>
    <x v="202"/>
    <x v="0"/>
    <n v="535.35"/>
    <x v="0"/>
  </r>
  <r>
    <s v="5043-Trzwm"/>
    <x v="0"/>
    <x v="0"/>
    <x v="1"/>
    <x v="0"/>
    <x v="0"/>
    <x v="1"/>
    <x v="1"/>
    <x v="1"/>
    <s v="No"/>
    <s v="No"/>
    <s v="Yes"/>
    <s v="No"/>
    <x v="0"/>
    <x v="0"/>
    <x v="0"/>
    <x v="1"/>
    <x v="0"/>
    <x v="258"/>
    <x v="1"/>
    <n v="75.55"/>
    <x v="0"/>
  </r>
  <r>
    <s v="0697-Zmsws"/>
    <x v="1"/>
    <x v="0"/>
    <x v="1"/>
    <x v="0"/>
    <x v="54"/>
    <x v="1"/>
    <x v="2"/>
    <x v="1"/>
    <s v="No"/>
    <s v="No"/>
    <s v="No"/>
    <s v="No"/>
    <x v="0"/>
    <x v="1"/>
    <x v="0"/>
    <x v="0"/>
    <x v="0"/>
    <x v="310"/>
    <x v="2"/>
    <n v="338.9"/>
    <x v="1"/>
  </r>
  <r>
    <s v="7657-Dyepj"/>
    <x v="1"/>
    <x v="1"/>
    <x v="1"/>
    <x v="0"/>
    <x v="46"/>
    <x v="1"/>
    <x v="1"/>
    <x v="0"/>
    <s v="No"/>
    <s v="Yes"/>
    <s v="Yes"/>
    <s v="Yes"/>
    <x v="1"/>
    <x v="0"/>
    <x v="1"/>
    <x v="0"/>
    <x v="3"/>
    <x v="192"/>
    <x v="1"/>
    <n v="2497.35"/>
    <x v="1"/>
  </r>
  <r>
    <s v="9494-Bdnnc"/>
    <x v="1"/>
    <x v="0"/>
    <x v="0"/>
    <x v="0"/>
    <x v="33"/>
    <x v="1"/>
    <x v="2"/>
    <x v="1"/>
    <s v="No"/>
    <s v="Yes"/>
    <s v="Yes"/>
    <s v="No"/>
    <x v="0"/>
    <x v="1"/>
    <x v="1"/>
    <x v="1"/>
    <x v="0"/>
    <x v="804"/>
    <x v="2"/>
    <n v="6273.4"/>
    <x v="0"/>
  </r>
  <r>
    <s v="1640-Plfmp"/>
    <x v="0"/>
    <x v="0"/>
    <x v="1"/>
    <x v="0"/>
    <x v="0"/>
    <x v="1"/>
    <x v="1"/>
    <x v="1"/>
    <s v="No"/>
    <s v="No"/>
    <s v="No"/>
    <s v="No"/>
    <x v="0"/>
    <x v="0"/>
    <x v="0"/>
    <x v="0"/>
    <x v="0"/>
    <x v="1193"/>
    <x v="1"/>
    <n v="70.25"/>
    <x v="0"/>
  </r>
  <r>
    <s v="5366-Obvmr"/>
    <x v="0"/>
    <x v="0"/>
    <x v="0"/>
    <x v="0"/>
    <x v="32"/>
    <x v="1"/>
    <x v="1"/>
    <x v="0"/>
    <s v="No"/>
    <s v="No"/>
    <s v="No"/>
    <s v="Yes"/>
    <x v="0"/>
    <x v="0"/>
    <x v="0"/>
    <x v="0"/>
    <x v="1"/>
    <x v="303"/>
    <x v="0"/>
    <n v="908.75"/>
    <x v="0"/>
  </r>
  <r>
    <s v="8276-Mqbyc"/>
    <x v="1"/>
    <x v="1"/>
    <x v="1"/>
    <x v="0"/>
    <x v="69"/>
    <x v="1"/>
    <x v="2"/>
    <x v="1"/>
    <s v="No"/>
    <s v="No"/>
    <s v="Yes"/>
    <s v="No"/>
    <x v="1"/>
    <x v="1"/>
    <x v="0"/>
    <x v="0"/>
    <x v="0"/>
    <x v="829"/>
    <x v="2"/>
    <n v="4913.3"/>
    <x v="1"/>
  </r>
  <r>
    <s v="7644-Omvmy"/>
    <x v="1"/>
    <x v="0"/>
    <x v="0"/>
    <x v="1"/>
    <x v="71"/>
    <x v="1"/>
    <x v="1"/>
    <x v="2"/>
    <s v="No Internet Service"/>
    <s v="No Internet Service"/>
    <s v="No Internet Service"/>
    <s v="No Internet Service"/>
    <x v="2"/>
    <x v="2"/>
    <x v="2"/>
    <x v="1"/>
    <x v="1"/>
    <x v="216"/>
    <x v="0"/>
    <m/>
    <x v="0"/>
  </r>
  <r>
    <s v="7593-Xfkdi"/>
    <x v="1"/>
    <x v="0"/>
    <x v="1"/>
    <x v="0"/>
    <x v="0"/>
    <x v="1"/>
    <x v="1"/>
    <x v="0"/>
    <s v="No"/>
    <s v="No"/>
    <s v="No"/>
    <s v="No"/>
    <x v="0"/>
    <x v="0"/>
    <x v="0"/>
    <x v="1"/>
    <x v="1"/>
    <x v="872"/>
    <x v="0"/>
    <n v="46.3"/>
    <x v="1"/>
  </r>
  <r>
    <s v="4573-Jknae"/>
    <x v="1"/>
    <x v="0"/>
    <x v="1"/>
    <x v="1"/>
    <x v="18"/>
    <x v="1"/>
    <x v="1"/>
    <x v="2"/>
    <s v="No Internet Service"/>
    <s v="No Internet Service"/>
    <s v="No Internet Service"/>
    <s v="No Internet Service"/>
    <x v="2"/>
    <x v="2"/>
    <x v="2"/>
    <x v="1"/>
    <x v="2"/>
    <x v="195"/>
    <x v="0"/>
    <n v="212.3"/>
    <x v="0"/>
  </r>
  <r>
    <s v="0337-Cnpze"/>
    <x v="0"/>
    <x v="0"/>
    <x v="1"/>
    <x v="0"/>
    <x v="52"/>
    <x v="1"/>
    <x v="2"/>
    <x v="1"/>
    <s v="No"/>
    <s v="Yes"/>
    <s v="Yes"/>
    <s v="No"/>
    <x v="1"/>
    <x v="1"/>
    <x v="0"/>
    <x v="0"/>
    <x v="0"/>
    <x v="1248"/>
    <x v="2"/>
    <n v="4443.45"/>
    <x v="1"/>
  </r>
  <r>
    <s v="9817-Aplhw"/>
    <x v="1"/>
    <x v="0"/>
    <x v="1"/>
    <x v="0"/>
    <x v="18"/>
    <x v="1"/>
    <x v="2"/>
    <x v="2"/>
    <s v="No Internet Service"/>
    <s v="No Internet Service"/>
    <s v="No Internet Service"/>
    <s v="No Internet Service"/>
    <x v="2"/>
    <x v="2"/>
    <x v="0"/>
    <x v="1"/>
    <x v="0"/>
    <x v="746"/>
    <x v="0"/>
    <n v="316.2"/>
    <x v="0"/>
  </r>
  <r>
    <s v="8380-Mqinp"/>
    <x v="0"/>
    <x v="0"/>
    <x v="0"/>
    <x v="1"/>
    <x v="49"/>
    <x v="1"/>
    <x v="1"/>
    <x v="2"/>
    <s v="No Internet Service"/>
    <s v="No Internet Service"/>
    <s v="No Internet Service"/>
    <s v="No Internet Service"/>
    <x v="2"/>
    <x v="2"/>
    <x v="2"/>
    <x v="1"/>
    <x v="1"/>
    <x v="956"/>
    <x v="0"/>
    <n v="1079.05"/>
    <x v="0"/>
  </r>
  <r>
    <s v="0840-Dfezh"/>
    <x v="0"/>
    <x v="0"/>
    <x v="1"/>
    <x v="0"/>
    <x v="40"/>
    <x v="1"/>
    <x v="2"/>
    <x v="1"/>
    <s v="No"/>
    <s v="No"/>
    <s v="No"/>
    <s v="No"/>
    <x v="0"/>
    <x v="0"/>
    <x v="0"/>
    <x v="0"/>
    <x v="0"/>
    <x v="209"/>
    <x v="1"/>
    <n v="564.65"/>
    <x v="0"/>
  </r>
  <r>
    <s v="1513-Xnpph"/>
    <x v="0"/>
    <x v="0"/>
    <x v="1"/>
    <x v="0"/>
    <x v="18"/>
    <x v="1"/>
    <x v="1"/>
    <x v="1"/>
    <s v="No"/>
    <s v="No"/>
    <s v="Yes"/>
    <s v="Yes"/>
    <x v="0"/>
    <x v="1"/>
    <x v="0"/>
    <x v="0"/>
    <x v="0"/>
    <x v="1070"/>
    <x v="2"/>
    <n v="1095.6500000000001"/>
    <x v="1"/>
  </r>
  <r>
    <s v="8690-Zvlcl"/>
    <x v="0"/>
    <x v="0"/>
    <x v="0"/>
    <x v="1"/>
    <x v="47"/>
    <x v="1"/>
    <x v="2"/>
    <x v="0"/>
    <s v="Yes"/>
    <s v="Yes"/>
    <s v="Yes"/>
    <s v="Yes"/>
    <x v="1"/>
    <x v="1"/>
    <x v="2"/>
    <x v="1"/>
    <x v="3"/>
    <x v="573"/>
    <x v="2"/>
    <n v="6161.9"/>
    <x v="0"/>
  </r>
  <r>
    <s v="6015-Vvhhe"/>
    <x v="0"/>
    <x v="1"/>
    <x v="1"/>
    <x v="0"/>
    <x v="24"/>
    <x v="1"/>
    <x v="2"/>
    <x v="1"/>
    <s v="No"/>
    <s v="No"/>
    <s v="No"/>
    <s v="No"/>
    <x v="1"/>
    <x v="0"/>
    <x v="0"/>
    <x v="0"/>
    <x v="3"/>
    <x v="514"/>
    <x v="1"/>
    <n v="446.05"/>
    <x v="1"/>
  </r>
  <r>
    <s v="1125-Snvck"/>
    <x v="0"/>
    <x v="1"/>
    <x v="1"/>
    <x v="0"/>
    <x v="12"/>
    <x v="1"/>
    <x v="1"/>
    <x v="0"/>
    <s v="No"/>
    <s v="No"/>
    <s v="No"/>
    <s v="No"/>
    <x v="0"/>
    <x v="0"/>
    <x v="0"/>
    <x v="1"/>
    <x v="1"/>
    <x v="653"/>
    <x v="0"/>
    <n v="2106.0500000000002"/>
    <x v="0"/>
  </r>
  <r>
    <s v="0384-Lpite"/>
    <x v="1"/>
    <x v="0"/>
    <x v="1"/>
    <x v="0"/>
    <x v="63"/>
    <x v="0"/>
    <x v="0"/>
    <x v="0"/>
    <s v="Yes"/>
    <s v="Yes"/>
    <s v="Yes"/>
    <s v="No"/>
    <x v="1"/>
    <x v="1"/>
    <x v="1"/>
    <x v="1"/>
    <x v="3"/>
    <x v="1249"/>
    <x v="1"/>
    <n v="2511.5500000000002"/>
    <x v="0"/>
  </r>
  <r>
    <s v="4616-Ewbnj"/>
    <x v="0"/>
    <x v="0"/>
    <x v="1"/>
    <x v="0"/>
    <x v="10"/>
    <x v="1"/>
    <x v="1"/>
    <x v="2"/>
    <s v="No Internet Service"/>
    <s v="No Internet Service"/>
    <s v="No Internet Service"/>
    <s v="No Internet Service"/>
    <x v="2"/>
    <x v="2"/>
    <x v="1"/>
    <x v="1"/>
    <x v="2"/>
    <x v="451"/>
    <x v="0"/>
    <n v="318.60000000000002"/>
    <x v="0"/>
  </r>
  <r>
    <s v="6347-Dcuik"/>
    <x v="1"/>
    <x v="0"/>
    <x v="1"/>
    <x v="0"/>
    <x v="6"/>
    <x v="1"/>
    <x v="2"/>
    <x v="1"/>
    <s v="No"/>
    <s v="No"/>
    <s v="No"/>
    <s v="No"/>
    <x v="0"/>
    <x v="0"/>
    <x v="0"/>
    <x v="0"/>
    <x v="1"/>
    <x v="823"/>
    <x v="1"/>
    <n v="811.8"/>
    <x v="1"/>
  </r>
  <r>
    <s v="1335-Hqmkx"/>
    <x v="0"/>
    <x v="0"/>
    <x v="0"/>
    <x v="0"/>
    <x v="21"/>
    <x v="1"/>
    <x v="2"/>
    <x v="1"/>
    <s v="No"/>
    <s v="Yes"/>
    <s v="Yes"/>
    <s v="No"/>
    <x v="1"/>
    <x v="1"/>
    <x v="1"/>
    <x v="0"/>
    <x v="0"/>
    <x v="733"/>
    <x v="2"/>
    <n v="7323.15"/>
    <x v="0"/>
  </r>
  <r>
    <s v="2545-Ebupk"/>
    <x v="0"/>
    <x v="1"/>
    <x v="1"/>
    <x v="0"/>
    <x v="2"/>
    <x v="1"/>
    <x v="2"/>
    <x v="1"/>
    <s v="No"/>
    <s v="No"/>
    <s v="No"/>
    <s v="No"/>
    <x v="0"/>
    <x v="1"/>
    <x v="0"/>
    <x v="0"/>
    <x v="0"/>
    <x v="398"/>
    <x v="2"/>
    <n v="186.05"/>
    <x v="0"/>
  </r>
  <r>
    <s v="6923-Aqonu"/>
    <x v="1"/>
    <x v="0"/>
    <x v="0"/>
    <x v="1"/>
    <x v="57"/>
    <x v="1"/>
    <x v="1"/>
    <x v="2"/>
    <s v="No Internet Service"/>
    <s v="No Internet Service"/>
    <s v="No Internet Service"/>
    <s v="No Internet Service"/>
    <x v="2"/>
    <x v="2"/>
    <x v="2"/>
    <x v="1"/>
    <x v="1"/>
    <x v="786"/>
    <x v="0"/>
    <n v="454"/>
    <x v="0"/>
  </r>
  <r>
    <s v="2172-Ejxvf"/>
    <x v="0"/>
    <x v="1"/>
    <x v="1"/>
    <x v="0"/>
    <x v="16"/>
    <x v="1"/>
    <x v="2"/>
    <x v="1"/>
    <s v="No"/>
    <s v="Yes"/>
    <s v="Yes"/>
    <s v="No"/>
    <x v="1"/>
    <x v="1"/>
    <x v="1"/>
    <x v="0"/>
    <x v="0"/>
    <x v="362"/>
    <x v="2"/>
    <n v="7521.95"/>
    <x v="0"/>
  </r>
  <r>
    <s v="0897-Fegmu"/>
    <x v="0"/>
    <x v="0"/>
    <x v="0"/>
    <x v="0"/>
    <x v="26"/>
    <x v="1"/>
    <x v="2"/>
    <x v="1"/>
    <s v="No"/>
    <s v="No"/>
    <s v="Yes"/>
    <s v="No"/>
    <x v="1"/>
    <x v="1"/>
    <x v="0"/>
    <x v="0"/>
    <x v="0"/>
    <x v="437"/>
    <x v="2"/>
    <n v="1056.95"/>
    <x v="1"/>
  </r>
  <r>
    <s v="7663-Rgwbc"/>
    <x v="1"/>
    <x v="0"/>
    <x v="1"/>
    <x v="0"/>
    <x v="0"/>
    <x v="1"/>
    <x v="1"/>
    <x v="0"/>
    <s v="No"/>
    <s v="No"/>
    <s v="No"/>
    <s v="No"/>
    <x v="0"/>
    <x v="0"/>
    <x v="0"/>
    <x v="0"/>
    <x v="1"/>
    <x v="1250"/>
    <x v="0"/>
    <n v="44.15"/>
    <x v="1"/>
  </r>
  <r>
    <s v="1120-Bmwub"/>
    <x v="0"/>
    <x v="0"/>
    <x v="1"/>
    <x v="0"/>
    <x v="10"/>
    <x v="1"/>
    <x v="1"/>
    <x v="0"/>
    <s v="No"/>
    <s v="Yes"/>
    <s v="No"/>
    <s v="Yes"/>
    <x v="0"/>
    <x v="0"/>
    <x v="0"/>
    <x v="0"/>
    <x v="1"/>
    <x v="1251"/>
    <x v="1"/>
    <n v="834.15"/>
    <x v="1"/>
  </r>
  <r>
    <s v="9124-Lhcjq"/>
    <x v="0"/>
    <x v="0"/>
    <x v="1"/>
    <x v="0"/>
    <x v="0"/>
    <x v="1"/>
    <x v="2"/>
    <x v="1"/>
    <s v="No"/>
    <s v="No"/>
    <s v="No"/>
    <s v="No"/>
    <x v="0"/>
    <x v="1"/>
    <x v="0"/>
    <x v="0"/>
    <x v="1"/>
    <x v="324"/>
    <x v="2"/>
    <n v="85.45"/>
    <x v="1"/>
  </r>
  <r>
    <s v="4536-Pleqy"/>
    <x v="1"/>
    <x v="0"/>
    <x v="0"/>
    <x v="0"/>
    <x v="18"/>
    <x v="1"/>
    <x v="1"/>
    <x v="1"/>
    <s v="No"/>
    <s v="Yes"/>
    <s v="No"/>
    <s v="No"/>
    <x v="0"/>
    <x v="1"/>
    <x v="0"/>
    <x v="0"/>
    <x v="3"/>
    <x v="474"/>
    <x v="2"/>
    <n v="999.8"/>
    <x v="0"/>
  </r>
  <r>
    <s v="7029-Ijejk"/>
    <x v="0"/>
    <x v="0"/>
    <x v="1"/>
    <x v="0"/>
    <x v="68"/>
    <x v="0"/>
    <x v="0"/>
    <x v="0"/>
    <s v="Yes"/>
    <s v="No"/>
    <s v="No"/>
    <s v="Yes"/>
    <x v="0"/>
    <x v="1"/>
    <x v="1"/>
    <x v="1"/>
    <x v="2"/>
    <x v="1252"/>
    <x v="0"/>
    <n v="2369.6999999999998"/>
    <x v="0"/>
  </r>
  <r>
    <s v="8871-Jlmhm"/>
    <x v="0"/>
    <x v="0"/>
    <x v="0"/>
    <x v="0"/>
    <x v="47"/>
    <x v="1"/>
    <x v="2"/>
    <x v="1"/>
    <s v="No"/>
    <s v="Yes"/>
    <s v="Yes"/>
    <s v="Yes"/>
    <x v="0"/>
    <x v="0"/>
    <x v="2"/>
    <x v="1"/>
    <x v="3"/>
    <x v="1253"/>
    <x v="2"/>
    <n v="6297.65"/>
    <x v="0"/>
  </r>
  <r>
    <s v="2235-Zgkpt"/>
    <x v="0"/>
    <x v="0"/>
    <x v="0"/>
    <x v="1"/>
    <x v="54"/>
    <x v="1"/>
    <x v="2"/>
    <x v="0"/>
    <s v="No"/>
    <s v="No"/>
    <s v="No"/>
    <s v="No"/>
    <x v="0"/>
    <x v="0"/>
    <x v="0"/>
    <x v="1"/>
    <x v="1"/>
    <x v="1254"/>
    <x v="0"/>
    <n v="239.55"/>
    <x v="1"/>
  </r>
  <r>
    <s v="3891-Puqod"/>
    <x v="0"/>
    <x v="0"/>
    <x v="1"/>
    <x v="1"/>
    <x v="0"/>
    <x v="1"/>
    <x v="1"/>
    <x v="0"/>
    <s v="No"/>
    <s v="No"/>
    <s v="Yes"/>
    <s v="No"/>
    <x v="0"/>
    <x v="1"/>
    <x v="0"/>
    <x v="1"/>
    <x v="0"/>
    <x v="894"/>
    <x v="1"/>
    <n v="59.2"/>
    <x v="1"/>
  </r>
  <r>
    <s v="5447-Vytkw"/>
    <x v="1"/>
    <x v="0"/>
    <x v="1"/>
    <x v="0"/>
    <x v="23"/>
    <x v="1"/>
    <x v="1"/>
    <x v="0"/>
    <s v="Yes"/>
    <s v="No"/>
    <s v="No"/>
    <s v="Yes"/>
    <x v="0"/>
    <x v="0"/>
    <x v="0"/>
    <x v="1"/>
    <x v="1"/>
    <x v="353"/>
    <x v="1"/>
    <n v="1461.45"/>
    <x v="0"/>
  </r>
  <r>
    <s v="3623-Fqbox"/>
    <x v="1"/>
    <x v="0"/>
    <x v="1"/>
    <x v="0"/>
    <x v="17"/>
    <x v="1"/>
    <x v="1"/>
    <x v="2"/>
    <s v="No Internet Service"/>
    <s v="No Internet Service"/>
    <s v="No Internet Service"/>
    <s v="No Internet Service"/>
    <x v="2"/>
    <x v="2"/>
    <x v="0"/>
    <x v="0"/>
    <x v="1"/>
    <x v="81"/>
    <x v="0"/>
    <n v="416.4"/>
    <x v="0"/>
  </r>
  <r>
    <s v="0689-Nkylf"/>
    <x v="1"/>
    <x v="0"/>
    <x v="1"/>
    <x v="0"/>
    <x v="9"/>
    <x v="1"/>
    <x v="1"/>
    <x v="1"/>
    <s v="No"/>
    <s v="No"/>
    <s v="Yes"/>
    <s v="No"/>
    <x v="1"/>
    <x v="0"/>
    <x v="0"/>
    <x v="0"/>
    <x v="0"/>
    <x v="1255"/>
    <x v="1"/>
    <n v="1060.5999999999999"/>
    <x v="1"/>
  </r>
  <r>
    <s v="8659-Hdiye"/>
    <x v="0"/>
    <x v="1"/>
    <x v="1"/>
    <x v="0"/>
    <x v="38"/>
    <x v="1"/>
    <x v="2"/>
    <x v="0"/>
    <s v="No"/>
    <s v="Yes"/>
    <s v="Yes"/>
    <s v="Yes"/>
    <x v="0"/>
    <x v="1"/>
    <x v="0"/>
    <x v="1"/>
    <x v="3"/>
    <x v="712"/>
    <x v="1"/>
    <n v="4869.3500000000004"/>
    <x v="0"/>
  </r>
  <r>
    <s v="3658-Kibgf"/>
    <x v="0"/>
    <x v="0"/>
    <x v="1"/>
    <x v="0"/>
    <x v="0"/>
    <x v="1"/>
    <x v="1"/>
    <x v="0"/>
    <s v="Yes"/>
    <s v="Yes"/>
    <s v="No"/>
    <s v="No"/>
    <x v="0"/>
    <x v="0"/>
    <x v="0"/>
    <x v="0"/>
    <x v="0"/>
    <x v="933"/>
    <x v="1"/>
    <n v="54.9"/>
    <x v="1"/>
  </r>
  <r>
    <s v="3474-Bafsj"/>
    <x v="1"/>
    <x v="0"/>
    <x v="0"/>
    <x v="0"/>
    <x v="58"/>
    <x v="0"/>
    <x v="0"/>
    <x v="0"/>
    <s v="No"/>
    <s v="Yes"/>
    <s v="Yes"/>
    <s v="Yes"/>
    <x v="1"/>
    <x v="1"/>
    <x v="2"/>
    <x v="0"/>
    <x v="2"/>
    <x v="1256"/>
    <x v="1"/>
    <n v="3265.95"/>
    <x v="0"/>
  </r>
  <r>
    <s v="5519-Yldgw"/>
    <x v="0"/>
    <x v="0"/>
    <x v="0"/>
    <x v="0"/>
    <x v="17"/>
    <x v="1"/>
    <x v="2"/>
    <x v="1"/>
    <s v="Yes"/>
    <s v="No"/>
    <s v="Yes"/>
    <s v="No"/>
    <x v="1"/>
    <x v="1"/>
    <x v="0"/>
    <x v="0"/>
    <x v="0"/>
    <x v="1164"/>
    <x v="2"/>
    <n v="2254.1999999999998"/>
    <x v="1"/>
  </r>
  <r>
    <s v="3865-Zfzib"/>
    <x v="1"/>
    <x v="0"/>
    <x v="1"/>
    <x v="0"/>
    <x v="67"/>
    <x v="1"/>
    <x v="1"/>
    <x v="2"/>
    <s v="No Internet Service"/>
    <s v="No Internet Service"/>
    <s v="No Internet Service"/>
    <s v="No Internet Service"/>
    <x v="2"/>
    <x v="2"/>
    <x v="2"/>
    <x v="1"/>
    <x v="1"/>
    <x v="165"/>
    <x v="0"/>
    <n v="358.15"/>
    <x v="0"/>
  </r>
  <r>
    <s v="1855-Agawh"/>
    <x v="1"/>
    <x v="0"/>
    <x v="0"/>
    <x v="0"/>
    <x v="36"/>
    <x v="1"/>
    <x v="1"/>
    <x v="1"/>
    <s v="No"/>
    <s v="No"/>
    <s v="Yes"/>
    <s v="No"/>
    <x v="1"/>
    <x v="1"/>
    <x v="1"/>
    <x v="0"/>
    <x v="0"/>
    <x v="972"/>
    <x v="2"/>
    <n v="2939.8"/>
    <x v="0"/>
  </r>
  <r>
    <s v="7109-Cqyuz"/>
    <x v="1"/>
    <x v="0"/>
    <x v="1"/>
    <x v="0"/>
    <x v="15"/>
    <x v="1"/>
    <x v="2"/>
    <x v="0"/>
    <s v="Yes"/>
    <s v="Yes"/>
    <s v="Yes"/>
    <s v="Yes"/>
    <x v="1"/>
    <x v="1"/>
    <x v="2"/>
    <x v="0"/>
    <x v="1"/>
    <x v="543"/>
    <x v="2"/>
    <n v="4652.3999999999996"/>
    <x v="0"/>
  </r>
  <r>
    <s v="1370-Ggawx"/>
    <x v="0"/>
    <x v="0"/>
    <x v="1"/>
    <x v="0"/>
    <x v="25"/>
    <x v="1"/>
    <x v="2"/>
    <x v="1"/>
    <s v="No"/>
    <s v="Yes"/>
    <s v="Yes"/>
    <s v="No"/>
    <x v="0"/>
    <x v="1"/>
    <x v="1"/>
    <x v="0"/>
    <x v="0"/>
    <x v="1257"/>
    <x v="2"/>
    <n v="4408.45"/>
    <x v="0"/>
  </r>
  <r>
    <s v="4680-Kutaj"/>
    <x v="0"/>
    <x v="1"/>
    <x v="1"/>
    <x v="0"/>
    <x v="26"/>
    <x v="1"/>
    <x v="2"/>
    <x v="0"/>
    <s v="Yes"/>
    <s v="No"/>
    <s v="No"/>
    <s v="No"/>
    <x v="0"/>
    <x v="0"/>
    <x v="0"/>
    <x v="0"/>
    <x v="0"/>
    <x v="1258"/>
    <x v="1"/>
    <n v="580.79999999999995"/>
    <x v="0"/>
  </r>
  <r>
    <s v="5307-Uvgnb"/>
    <x v="0"/>
    <x v="0"/>
    <x v="0"/>
    <x v="1"/>
    <x v="62"/>
    <x v="0"/>
    <x v="0"/>
    <x v="0"/>
    <s v="Yes"/>
    <s v="Yes"/>
    <s v="Yes"/>
    <s v="No"/>
    <x v="0"/>
    <x v="1"/>
    <x v="0"/>
    <x v="0"/>
    <x v="2"/>
    <x v="931"/>
    <x v="0"/>
    <n v="2495.1999999999998"/>
    <x v="0"/>
  </r>
  <r>
    <s v="4946-Edsew"/>
    <x v="0"/>
    <x v="0"/>
    <x v="0"/>
    <x v="1"/>
    <x v="26"/>
    <x v="1"/>
    <x v="1"/>
    <x v="2"/>
    <s v="No Internet Service"/>
    <s v="No Internet Service"/>
    <s v="No Internet Service"/>
    <s v="No Internet Service"/>
    <x v="2"/>
    <x v="2"/>
    <x v="0"/>
    <x v="0"/>
    <x v="1"/>
    <x v="261"/>
    <x v="0"/>
    <n v="180.3"/>
    <x v="1"/>
  </r>
  <r>
    <s v="2883-Ilgwo"/>
    <x v="1"/>
    <x v="1"/>
    <x v="1"/>
    <x v="0"/>
    <x v="58"/>
    <x v="1"/>
    <x v="2"/>
    <x v="1"/>
    <s v="No"/>
    <s v="Yes"/>
    <s v="No"/>
    <s v="Yes"/>
    <x v="1"/>
    <x v="1"/>
    <x v="0"/>
    <x v="0"/>
    <x v="2"/>
    <x v="1043"/>
    <x v="2"/>
    <n v="5913.95"/>
    <x v="0"/>
  </r>
  <r>
    <s v="2516-Vqrrv"/>
    <x v="0"/>
    <x v="1"/>
    <x v="1"/>
    <x v="0"/>
    <x v="2"/>
    <x v="1"/>
    <x v="2"/>
    <x v="1"/>
    <s v="No"/>
    <s v="No"/>
    <s v="No"/>
    <s v="No"/>
    <x v="0"/>
    <x v="0"/>
    <x v="0"/>
    <x v="0"/>
    <x v="1"/>
    <x v="992"/>
    <x v="1"/>
    <n v="158.4"/>
    <x v="1"/>
  </r>
  <r>
    <s v="7580-Ugxnc"/>
    <x v="0"/>
    <x v="1"/>
    <x v="1"/>
    <x v="0"/>
    <x v="2"/>
    <x v="1"/>
    <x v="1"/>
    <x v="0"/>
    <s v="Yes"/>
    <s v="Yes"/>
    <s v="No"/>
    <s v="No"/>
    <x v="0"/>
    <x v="0"/>
    <x v="0"/>
    <x v="1"/>
    <x v="1"/>
    <x v="457"/>
    <x v="1"/>
    <n v="104.2"/>
    <x v="1"/>
  </r>
  <r>
    <s v="3642-Byhdo"/>
    <x v="0"/>
    <x v="0"/>
    <x v="0"/>
    <x v="1"/>
    <x v="16"/>
    <x v="1"/>
    <x v="1"/>
    <x v="2"/>
    <s v="No Internet Service"/>
    <s v="No Internet Service"/>
    <s v="No Internet Service"/>
    <s v="No Internet Service"/>
    <x v="2"/>
    <x v="2"/>
    <x v="2"/>
    <x v="1"/>
    <x v="2"/>
    <x v="147"/>
    <x v="0"/>
    <n v="1389.35"/>
    <x v="0"/>
  </r>
  <r>
    <s v="9629-Nhxfw"/>
    <x v="0"/>
    <x v="0"/>
    <x v="0"/>
    <x v="1"/>
    <x v="0"/>
    <x v="1"/>
    <x v="1"/>
    <x v="2"/>
    <s v="No Internet Service"/>
    <s v="No Internet Service"/>
    <s v="No Internet Service"/>
    <s v="No Internet Service"/>
    <x v="2"/>
    <x v="2"/>
    <x v="0"/>
    <x v="0"/>
    <x v="1"/>
    <x v="101"/>
    <x v="0"/>
    <n v="19.399999999999999"/>
    <x v="0"/>
  </r>
  <r>
    <s v="2696-Rzvzw"/>
    <x v="1"/>
    <x v="0"/>
    <x v="0"/>
    <x v="0"/>
    <x v="47"/>
    <x v="1"/>
    <x v="2"/>
    <x v="2"/>
    <s v="No Internet Service"/>
    <s v="No Internet Service"/>
    <s v="No Internet Service"/>
    <s v="No Internet Service"/>
    <x v="2"/>
    <x v="2"/>
    <x v="2"/>
    <x v="1"/>
    <x v="3"/>
    <x v="364"/>
    <x v="0"/>
    <n v="1629.2"/>
    <x v="0"/>
  </r>
  <r>
    <s v="5766-Ftrts"/>
    <x v="1"/>
    <x v="0"/>
    <x v="0"/>
    <x v="0"/>
    <x v="21"/>
    <x v="1"/>
    <x v="1"/>
    <x v="0"/>
    <s v="Yes"/>
    <s v="Yes"/>
    <s v="Yes"/>
    <s v="Yes"/>
    <x v="1"/>
    <x v="1"/>
    <x v="2"/>
    <x v="1"/>
    <x v="1"/>
    <x v="777"/>
    <x v="2"/>
    <n v="6033.1"/>
    <x v="0"/>
  </r>
  <r>
    <s v="0396-Hujbp"/>
    <x v="0"/>
    <x v="0"/>
    <x v="1"/>
    <x v="0"/>
    <x v="2"/>
    <x v="1"/>
    <x v="1"/>
    <x v="2"/>
    <s v="No Internet Service"/>
    <s v="No Internet Service"/>
    <s v="No Internet Service"/>
    <s v="No Internet Service"/>
    <x v="2"/>
    <x v="2"/>
    <x v="0"/>
    <x v="1"/>
    <x v="1"/>
    <x v="170"/>
    <x v="0"/>
    <n v="44.4"/>
    <x v="0"/>
  </r>
  <r>
    <s v="5178-Lmxop"/>
    <x v="1"/>
    <x v="1"/>
    <x v="0"/>
    <x v="0"/>
    <x v="0"/>
    <x v="1"/>
    <x v="2"/>
    <x v="1"/>
    <s v="No"/>
    <s v="No"/>
    <s v="No"/>
    <s v="No"/>
    <x v="1"/>
    <x v="1"/>
    <x v="0"/>
    <x v="0"/>
    <x v="0"/>
    <x v="485"/>
    <x v="2"/>
    <n v="95.1"/>
    <x v="1"/>
  </r>
  <r>
    <s v="8879-Zkjof"/>
    <x v="0"/>
    <x v="0"/>
    <x v="1"/>
    <x v="0"/>
    <x v="52"/>
    <x v="1"/>
    <x v="1"/>
    <x v="0"/>
    <s v="Yes"/>
    <s v="No"/>
    <s v="Yes"/>
    <s v="Yes"/>
    <x v="1"/>
    <x v="1"/>
    <x v="1"/>
    <x v="0"/>
    <x v="2"/>
    <x v="43"/>
    <x v="1"/>
    <n v="3320.75"/>
    <x v="0"/>
  </r>
  <r>
    <s v="6285-Ftqbf"/>
    <x v="1"/>
    <x v="0"/>
    <x v="0"/>
    <x v="1"/>
    <x v="21"/>
    <x v="1"/>
    <x v="2"/>
    <x v="2"/>
    <s v="No Internet Service"/>
    <s v="No Internet Service"/>
    <s v="No Internet Service"/>
    <s v="No Internet Service"/>
    <x v="2"/>
    <x v="2"/>
    <x v="2"/>
    <x v="1"/>
    <x v="3"/>
    <x v="490"/>
    <x v="0"/>
    <n v="1867.7"/>
    <x v="0"/>
  </r>
  <r>
    <s v="8185-Upybr"/>
    <x v="1"/>
    <x v="0"/>
    <x v="0"/>
    <x v="0"/>
    <x v="53"/>
    <x v="1"/>
    <x v="2"/>
    <x v="1"/>
    <s v="No"/>
    <s v="No"/>
    <s v="No"/>
    <s v="No"/>
    <x v="0"/>
    <x v="0"/>
    <x v="0"/>
    <x v="0"/>
    <x v="0"/>
    <x v="528"/>
    <x v="1"/>
    <n v="438"/>
    <x v="1"/>
  </r>
  <r>
    <s v="4585-Hetai"/>
    <x v="0"/>
    <x v="0"/>
    <x v="0"/>
    <x v="1"/>
    <x v="54"/>
    <x v="1"/>
    <x v="1"/>
    <x v="1"/>
    <s v="No"/>
    <s v="No"/>
    <s v="Yes"/>
    <s v="No"/>
    <x v="0"/>
    <x v="0"/>
    <x v="0"/>
    <x v="0"/>
    <x v="0"/>
    <x v="836"/>
    <x v="1"/>
    <n v="325.45"/>
    <x v="1"/>
  </r>
  <r>
    <s v="7526-Bezqb"/>
    <x v="1"/>
    <x v="0"/>
    <x v="1"/>
    <x v="0"/>
    <x v="18"/>
    <x v="1"/>
    <x v="2"/>
    <x v="1"/>
    <s v="No"/>
    <s v="No"/>
    <s v="No"/>
    <s v="No"/>
    <x v="1"/>
    <x v="1"/>
    <x v="0"/>
    <x v="0"/>
    <x v="0"/>
    <x v="906"/>
    <x v="2"/>
    <n v="1148.0999999999999"/>
    <x v="1"/>
  </r>
  <r>
    <s v="1474-Juwsm"/>
    <x v="0"/>
    <x v="0"/>
    <x v="0"/>
    <x v="0"/>
    <x v="11"/>
    <x v="1"/>
    <x v="2"/>
    <x v="0"/>
    <s v="Yes"/>
    <s v="No"/>
    <s v="No"/>
    <s v="Yes"/>
    <x v="0"/>
    <x v="1"/>
    <x v="1"/>
    <x v="0"/>
    <x v="0"/>
    <x v="1259"/>
    <x v="1"/>
    <n v="3972.25"/>
    <x v="0"/>
  </r>
  <r>
    <s v="3530-Crzsb"/>
    <x v="0"/>
    <x v="0"/>
    <x v="1"/>
    <x v="0"/>
    <x v="40"/>
    <x v="1"/>
    <x v="1"/>
    <x v="2"/>
    <s v="No Internet Service"/>
    <s v="No Internet Service"/>
    <s v="No Internet Service"/>
    <s v="No Internet Service"/>
    <x v="2"/>
    <x v="2"/>
    <x v="0"/>
    <x v="1"/>
    <x v="1"/>
    <x v="16"/>
    <x v="0"/>
    <n v="155.9"/>
    <x v="0"/>
  </r>
  <r>
    <s v="8498-Xxgwa"/>
    <x v="0"/>
    <x v="0"/>
    <x v="0"/>
    <x v="0"/>
    <x v="45"/>
    <x v="1"/>
    <x v="1"/>
    <x v="0"/>
    <s v="Yes"/>
    <s v="No"/>
    <s v="Yes"/>
    <s v="No"/>
    <x v="0"/>
    <x v="0"/>
    <x v="0"/>
    <x v="0"/>
    <x v="1"/>
    <x v="237"/>
    <x v="1"/>
    <n v="3673.15"/>
    <x v="0"/>
  </r>
  <r>
    <s v="9617-Ingjy"/>
    <x v="1"/>
    <x v="0"/>
    <x v="1"/>
    <x v="0"/>
    <x v="0"/>
    <x v="1"/>
    <x v="1"/>
    <x v="1"/>
    <s v="No"/>
    <s v="No"/>
    <s v="No"/>
    <s v="No"/>
    <x v="0"/>
    <x v="0"/>
    <x v="0"/>
    <x v="0"/>
    <x v="1"/>
    <x v="232"/>
    <x v="1"/>
    <n v="70.599999999999994"/>
    <x v="0"/>
  </r>
  <r>
    <s v="0621-Tssmu"/>
    <x v="1"/>
    <x v="0"/>
    <x v="0"/>
    <x v="0"/>
    <x v="39"/>
    <x v="1"/>
    <x v="1"/>
    <x v="2"/>
    <s v="No Internet Service"/>
    <s v="No Internet Service"/>
    <s v="No Internet Service"/>
    <s v="No Internet Service"/>
    <x v="2"/>
    <x v="2"/>
    <x v="1"/>
    <x v="1"/>
    <x v="3"/>
    <x v="81"/>
    <x v="0"/>
    <n v="1126.75"/>
    <x v="0"/>
  </r>
  <r>
    <s v="7234-Kmnrq"/>
    <x v="1"/>
    <x v="0"/>
    <x v="1"/>
    <x v="0"/>
    <x v="54"/>
    <x v="1"/>
    <x v="1"/>
    <x v="2"/>
    <s v="No Internet Service"/>
    <s v="No Internet Service"/>
    <s v="No Internet Service"/>
    <s v="No Internet Service"/>
    <x v="2"/>
    <x v="2"/>
    <x v="0"/>
    <x v="1"/>
    <x v="1"/>
    <x v="447"/>
    <x v="0"/>
    <n v="73.45"/>
    <x v="0"/>
  </r>
  <r>
    <s v="7636-Pepns"/>
    <x v="0"/>
    <x v="0"/>
    <x v="0"/>
    <x v="1"/>
    <x v="11"/>
    <x v="1"/>
    <x v="1"/>
    <x v="0"/>
    <s v="No"/>
    <s v="No"/>
    <s v="No"/>
    <s v="No"/>
    <x v="0"/>
    <x v="0"/>
    <x v="1"/>
    <x v="0"/>
    <x v="1"/>
    <x v="1252"/>
    <x v="0"/>
    <n v="2413.0500000000002"/>
    <x v="0"/>
  </r>
  <r>
    <s v="4683-Wydou"/>
    <x v="1"/>
    <x v="0"/>
    <x v="0"/>
    <x v="0"/>
    <x v="8"/>
    <x v="1"/>
    <x v="2"/>
    <x v="1"/>
    <s v="No"/>
    <s v="No"/>
    <s v="Yes"/>
    <s v="Yes"/>
    <x v="1"/>
    <x v="1"/>
    <x v="2"/>
    <x v="0"/>
    <x v="2"/>
    <x v="1260"/>
    <x v="2"/>
    <n v="6912.7"/>
    <x v="0"/>
  </r>
  <r>
    <s v="9052-Dhnkm"/>
    <x v="1"/>
    <x v="0"/>
    <x v="1"/>
    <x v="0"/>
    <x v="70"/>
    <x v="1"/>
    <x v="2"/>
    <x v="0"/>
    <s v="Yes"/>
    <s v="Yes"/>
    <s v="No"/>
    <s v="No"/>
    <x v="0"/>
    <x v="0"/>
    <x v="1"/>
    <x v="1"/>
    <x v="0"/>
    <x v="1261"/>
    <x v="1"/>
    <n v="1581.95"/>
    <x v="0"/>
  </r>
  <r>
    <s v="6794-Hkiaj"/>
    <x v="1"/>
    <x v="0"/>
    <x v="1"/>
    <x v="0"/>
    <x v="8"/>
    <x v="1"/>
    <x v="2"/>
    <x v="1"/>
    <s v="Yes"/>
    <s v="Yes"/>
    <s v="Yes"/>
    <s v="No"/>
    <x v="0"/>
    <x v="0"/>
    <x v="0"/>
    <x v="1"/>
    <x v="2"/>
    <x v="996"/>
    <x v="2"/>
    <n v="5586.45"/>
    <x v="0"/>
  </r>
  <r>
    <s v="5578-Nkcxi"/>
    <x v="0"/>
    <x v="0"/>
    <x v="0"/>
    <x v="1"/>
    <x v="11"/>
    <x v="1"/>
    <x v="1"/>
    <x v="1"/>
    <s v="Yes"/>
    <s v="Yes"/>
    <s v="No"/>
    <s v="No"/>
    <x v="1"/>
    <x v="1"/>
    <x v="1"/>
    <x v="1"/>
    <x v="3"/>
    <x v="739"/>
    <x v="2"/>
    <n v="5846.65"/>
    <x v="0"/>
  </r>
  <r>
    <s v="1642-Hmarx"/>
    <x v="0"/>
    <x v="0"/>
    <x v="0"/>
    <x v="0"/>
    <x v="47"/>
    <x v="1"/>
    <x v="2"/>
    <x v="0"/>
    <s v="Yes"/>
    <s v="Yes"/>
    <s v="Yes"/>
    <s v="Yes"/>
    <x v="1"/>
    <x v="1"/>
    <x v="2"/>
    <x v="0"/>
    <x v="0"/>
    <x v="525"/>
    <x v="2"/>
    <n v="6424.7"/>
    <x v="0"/>
  </r>
  <r>
    <s v="3096-Wpxbt"/>
    <x v="0"/>
    <x v="0"/>
    <x v="0"/>
    <x v="1"/>
    <x v="59"/>
    <x v="1"/>
    <x v="2"/>
    <x v="1"/>
    <s v="Yes"/>
    <s v="Yes"/>
    <s v="Yes"/>
    <s v="No"/>
    <x v="0"/>
    <x v="1"/>
    <x v="1"/>
    <x v="0"/>
    <x v="3"/>
    <x v="1101"/>
    <x v="2"/>
    <n v="6018.65"/>
    <x v="0"/>
  </r>
  <r>
    <s v="8434-Pnqzx"/>
    <x v="0"/>
    <x v="0"/>
    <x v="1"/>
    <x v="0"/>
    <x v="41"/>
    <x v="1"/>
    <x v="2"/>
    <x v="0"/>
    <s v="No"/>
    <s v="No"/>
    <s v="Yes"/>
    <s v="Yes"/>
    <x v="1"/>
    <x v="1"/>
    <x v="2"/>
    <x v="0"/>
    <x v="3"/>
    <x v="800"/>
    <x v="1"/>
    <n v="3373.4"/>
    <x v="0"/>
  </r>
  <r>
    <s v="5950-Aaagj"/>
    <x v="1"/>
    <x v="0"/>
    <x v="1"/>
    <x v="0"/>
    <x v="32"/>
    <x v="1"/>
    <x v="2"/>
    <x v="1"/>
    <s v="No"/>
    <s v="No"/>
    <s v="No"/>
    <s v="No"/>
    <x v="1"/>
    <x v="0"/>
    <x v="0"/>
    <x v="1"/>
    <x v="2"/>
    <x v="132"/>
    <x v="2"/>
    <n v="1537.9"/>
    <x v="0"/>
  </r>
  <r>
    <s v="4299-Opxej"/>
    <x v="0"/>
    <x v="0"/>
    <x v="1"/>
    <x v="0"/>
    <x v="39"/>
    <x v="1"/>
    <x v="1"/>
    <x v="2"/>
    <s v="No Internet Service"/>
    <s v="No Internet Service"/>
    <s v="No Internet Service"/>
    <s v="No Internet Service"/>
    <x v="2"/>
    <x v="2"/>
    <x v="2"/>
    <x v="0"/>
    <x v="2"/>
    <x v="425"/>
    <x v="0"/>
    <n v="1080.55"/>
    <x v="0"/>
  </r>
  <r>
    <s v="4951-Ukaaq"/>
    <x v="0"/>
    <x v="0"/>
    <x v="1"/>
    <x v="0"/>
    <x v="54"/>
    <x v="1"/>
    <x v="2"/>
    <x v="1"/>
    <s v="No"/>
    <s v="Yes"/>
    <s v="No"/>
    <s v="No"/>
    <x v="0"/>
    <x v="1"/>
    <x v="0"/>
    <x v="0"/>
    <x v="0"/>
    <x v="116"/>
    <x v="2"/>
    <n v="355.2"/>
    <x v="1"/>
  </r>
  <r>
    <s v="9618-Lfjru"/>
    <x v="0"/>
    <x v="0"/>
    <x v="1"/>
    <x v="0"/>
    <x v="54"/>
    <x v="1"/>
    <x v="1"/>
    <x v="2"/>
    <s v="No Internet Service"/>
    <s v="No Internet Service"/>
    <s v="No Internet Service"/>
    <s v="No Internet Service"/>
    <x v="2"/>
    <x v="2"/>
    <x v="0"/>
    <x v="1"/>
    <x v="3"/>
    <x v="507"/>
    <x v="0"/>
    <n v="82.85"/>
    <x v="0"/>
  </r>
  <r>
    <s v="6693-Djwty"/>
    <x v="0"/>
    <x v="0"/>
    <x v="1"/>
    <x v="1"/>
    <x v="42"/>
    <x v="1"/>
    <x v="1"/>
    <x v="0"/>
    <s v="Yes"/>
    <s v="Yes"/>
    <s v="No"/>
    <s v="No"/>
    <x v="0"/>
    <x v="0"/>
    <x v="1"/>
    <x v="1"/>
    <x v="3"/>
    <x v="1258"/>
    <x v="1"/>
    <n v="2016.45"/>
    <x v="0"/>
  </r>
  <r>
    <s v="0744-Gknge"/>
    <x v="0"/>
    <x v="0"/>
    <x v="0"/>
    <x v="1"/>
    <x v="38"/>
    <x v="1"/>
    <x v="2"/>
    <x v="1"/>
    <s v="Yes"/>
    <s v="No"/>
    <s v="No"/>
    <s v="Yes"/>
    <x v="0"/>
    <x v="0"/>
    <x v="0"/>
    <x v="0"/>
    <x v="2"/>
    <x v="188"/>
    <x v="2"/>
    <n v="5327.25"/>
    <x v="0"/>
  </r>
  <r>
    <s v="6447-Egdiv"/>
    <x v="0"/>
    <x v="0"/>
    <x v="1"/>
    <x v="0"/>
    <x v="36"/>
    <x v="1"/>
    <x v="1"/>
    <x v="2"/>
    <s v="No Internet Service"/>
    <s v="No Internet Service"/>
    <s v="No Internet Service"/>
    <s v="No Internet Service"/>
    <x v="2"/>
    <x v="2"/>
    <x v="1"/>
    <x v="1"/>
    <x v="1"/>
    <x v="774"/>
    <x v="0"/>
    <n v="683.25"/>
    <x v="0"/>
  </r>
  <r>
    <s v="1167-Oyzjf"/>
    <x v="0"/>
    <x v="1"/>
    <x v="0"/>
    <x v="0"/>
    <x v="56"/>
    <x v="1"/>
    <x v="1"/>
    <x v="2"/>
    <s v="No Internet Service"/>
    <s v="No Internet Service"/>
    <s v="No Internet Service"/>
    <s v="No Internet Service"/>
    <x v="2"/>
    <x v="2"/>
    <x v="2"/>
    <x v="0"/>
    <x v="2"/>
    <x v="332"/>
    <x v="0"/>
    <n v="1263.05"/>
    <x v="0"/>
  </r>
  <r>
    <s v="2108-Ykqty"/>
    <x v="0"/>
    <x v="0"/>
    <x v="1"/>
    <x v="0"/>
    <x v="54"/>
    <x v="1"/>
    <x v="1"/>
    <x v="0"/>
    <s v="No"/>
    <s v="Yes"/>
    <s v="No"/>
    <s v="No"/>
    <x v="0"/>
    <x v="0"/>
    <x v="0"/>
    <x v="1"/>
    <x v="3"/>
    <x v="114"/>
    <x v="0"/>
    <n v="151.30000000000001"/>
    <x v="1"/>
  </r>
  <r>
    <s v="4806-Dxqce"/>
    <x v="0"/>
    <x v="1"/>
    <x v="0"/>
    <x v="0"/>
    <x v="27"/>
    <x v="1"/>
    <x v="2"/>
    <x v="1"/>
    <s v="Yes"/>
    <s v="Yes"/>
    <s v="Yes"/>
    <s v="Yes"/>
    <x v="1"/>
    <x v="1"/>
    <x v="2"/>
    <x v="0"/>
    <x v="0"/>
    <x v="1057"/>
    <x v="2"/>
    <n v="7714.65"/>
    <x v="0"/>
  </r>
  <r>
    <s v="4918-Qlliw"/>
    <x v="1"/>
    <x v="0"/>
    <x v="1"/>
    <x v="0"/>
    <x v="35"/>
    <x v="1"/>
    <x v="1"/>
    <x v="0"/>
    <s v="No"/>
    <s v="No"/>
    <s v="No"/>
    <s v="No"/>
    <x v="1"/>
    <x v="0"/>
    <x v="0"/>
    <x v="1"/>
    <x v="3"/>
    <x v="1262"/>
    <x v="1"/>
    <n v="188.7"/>
    <x v="1"/>
  </r>
  <r>
    <s v="7056-Imhcc"/>
    <x v="1"/>
    <x v="1"/>
    <x v="0"/>
    <x v="0"/>
    <x v="62"/>
    <x v="1"/>
    <x v="2"/>
    <x v="1"/>
    <s v="No"/>
    <s v="Yes"/>
    <s v="No"/>
    <s v="No"/>
    <x v="1"/>
    <x v="1"/>
    <x v="0"/>
    <x v="0"/>
    <x v="0"/>
    <x v="175"/>
    <x v="2"/>
    <n v="5549.4"/>
    <x v="1"/>
  </r>
  <r>
    <s v="4854-Ssltn"/>
    <x v="1"/>
    <x v="0"/>
    <x v="0"/>
    <x v="1"/>
    <x v="2"/>
    <x v="1"/>
    <x v="1"/>
    <x v="0"/>
    <s v="Yes"/>
    <s v="Yes"/>
    <s v="No"/>
    <s v="Yes"/>
    <x v="0"/>
    <x v="0"/>
    <x v="2"/>
    <x v="1"/>
    <x v="1"/>
    <x v="707"/>
    <x v="1"/>
    <n v="130.5"/>
    <x v="0"/>
  </r>
  <r>
    <s v="5294-Dmsfh"/>
    <x v="0"/>
    <x v="0"/>
    <x v="0"/>
    <x v="1"/>
    <x v="44"/>
    <x v="1"/>
    <x v="1"/>
    <x v="1"/>
    <s v="No"/>
    <s v="No"/>
    <s v="No"/>
    <s v="No"/>
    <x v="1"/>
    <x v="1"/>
    <x v="0"/>
    <x v="0"/>
    <x v="3"/>
    <x v="1263"/>
    <x v="2"/>
    <n v="2621.75"/>
    <x v="0"/>
  </r>
  <r>
    <s v="4837-Pztic"/>
    <x v="0"/>
    <x v="0"/>
    <x v="1"/>
    <x v="0"/>
    <x v="20"/>
    <x v="0"/>
    <x v="0"/>
    <x v="0"/>
    <s v="Yes"/>
    <s v="No"/>
    <s v="Yes"/>
    <s v="Yes"/>
    <x v="0"/>
    <x v="0"/>
    <x v="2"/>
    <x v="1"/>
    <x v="1"/>
    <x v="296"/>
    <x v="0"/>
    <n v="1875.25"/>
    <x v="0"/>
  </r>
  <r>
    <s v="1625-Jaiiy"/>
    <x v="0"/>
    <x v="0"/>
    <x v="0"/>
    <x v="1"/>
    <x v="47"/>
    <x v="1"/>
    <x v="2"/>
    <x v="1"/>
    <s v="No"/>
    <s v="No"/>
    <s v="No"/>
    <s v="No"/>
    <x v="1"/>
    <x v="0"/>
    <x v="1"/>
    <x v="0"/>
    <x v="0"/>
    <x v="1264"/>
    <x v="1"/>
    <n v="5685.8"/>
    <x v="1"/>
  </r>
  <r>
    <s v="0603-Olqdc"/>
    <x v="1"/>
    <x v="0"/>
    <x v="1"/>
    <x v="1"/>
    <x v="18"/>
    <x v="1"/>
    <x v="1"/>
    <x v="0"/>
    <s v="Yes"/>
    <s v="No"/>
    <s v="No"/>
    <s v="No"/>
    <x v="1"/>
    <x v="1"/>
    <x v="0"/>
    <x v="0"/>
    <x v="1"/>
    <x v="345"/>
    <x v="1"/>
    <n v="837.5"/>
    <x v="0"/>
  </r>
  <r>
    <s v="3272-Vuhpv"/>
    <x v="0"/>
    <x v="0"/>
    <x v="0"/>
    <x v="1"/>
    <x v="4"/>
    <x v="1"/>
    <x v="1"/>
    <x v="0"/>
    <s v="No"/>
    <s v="Yes"/>
    <s v="No"/>
    <s v="Yes"/>
    <x v="0"/>
    <x v="0"/>
    <x v="0"/>
    <x v="1"/>
    <x v="2"/>
    <x v="1233"/>
    <x v="1"/>
    <n v="401.5"/>
    <x v="0"/>
  </r>
  <r>
    <s v="4176-Fxybo"/>
    <x v="1"/>
    <x v="0"/>
    <x v="0"/>
    <x v="0"/>
    <x v="68"/>
    <x v="1"/>
    <x v="2"/>
    <x v="1"/>
    <s v="Yes"/>
    <s v="Yes"/>
    <s v="Yes"/>
    <s v="No"/>
    <x v="1"/>
    <x v="1"/>
    <x v="0"/>
    <x v="1"/>
    <x v="0"/>
    <x v="462"/>
    <x v="2"/>
    <n v="6118.95"/>
    <x v="0"/>
  </r>
  <r>
    <s v="1063-Dhqjf"/>
    <x v="1"/>
    <x v="0"/>
    <x v="0"/>
    <x v="1"/>
    <x v="14"/>
    <x v="1"/>
    <x v="1"/>
    <x v="1"/>
    <s v="No"/>
    <s v="Yes"/>
    <s v="No"/>
    <s v="Yes"/>
    <x v="1"/>
    <x v="0"/>
    <x v="2"/>
    <x v="0"/>
    <x v="1"/>
    <x v="1265"/>
    <x v="2"/>
    <n v="6480.9"/>
    <x v="0"/>
  </r>
  <r>
    <s v="8663-Updgf"/>
    <x v="0"/>
    <x v="0"/>
    <x v="1"/>
    <x v="0"/>
    <x v="70"/>
    <x v="1"/>
    <x v="2"/>
    <x v="0"/>
    <s v="Yes"/>
    <s v="Yes"/>
    <s v="No"/>
    <s v="No"/>
    <x v="1"/>
    <x v="0"/>
    <x v="0"/>
    <x v="0"/>
    <x v="2"/>
    <x v="51"/>
    <x v="1"/>
    <n v="1800.05"/>
    <x v="0"/>
  </r>
  <r>
    <s v="6719-Fgedo"/>
    <x v="0"/>
    <x v="0"/>
    <x v="0"/>
    <x v="0"/>
    <x v="21"/>
    <x v="1"/>
    <x v="2"/>
    <x v="1"/>
    <s v="Yes"/>
    <s v="Yes"/>
    <s v="Yes"/>
    <s v="Yes"/>
    <x v="0"/>
    <x v="0"/>
    <x v="2"/>
    <x v="0"/>
    <x v="2"/>
    <x v="292"/>
    <x v="2"/>
    <n v="7104.2"/>
    <x v="0"/>
  </r>
  <r>
    <s v="1837-Yquce"/>
    <x v="0"/>
    <x v="0"/>
    <x v="1"/>
    <x v="0"/>
    <x v="27"/>
    <x v="0"/>
    <x v="0"/>
    <x v="0"/>
    <s v="Yes"/>
    <s v="No"/>
    <s v="Yes"/>
    <s v="Yes"/>
    <x v="1"/>
    <x v="1"/>
    <x v="2"/>
    <x v="0"/>
    <x v="2"/>
    <x v="810"/>
    <x v="1"/>
    <n v="4214.25"/>
    <x v="0"/>
  </r>
  <r>
    <s v="2947-Domlj"/>
    <x v="1"/>
    <x v="0"/>
    <x v="1"/>
    <x v="1"/>
    <x v="0"/>
    <x v="1"/>
    <x v="1"/>
    <x v="0"/>
    <s v="Yes"/>
    <s v="No"/>
    <s v="No"/>
    <s v="No"/>
    <x v="0"/>
    <x v="0"/>
    <x v="0"/>
    <x v="1"/>
    <x v="1"/>
    <x v="196"/>
    <x v="0"/>
    <n v="50.6"/>
    <x v="1"/>
  </r>
  <r>
    <s v="4112-Lueiz"/>
    <x v="1"/>
    <x v="0"/>
    <x v="1"/>
    <x v="0"/>
    <x v="6"/>
    <x v="1"/>
    <x v="1"/>
    <x v="1"/>
    <s v="No"/>
    <s v="No"/>
    <s v="No"/>
    <s v="No"/>
    <x v="1"/>
    <x v="1"/>
    <x v="0"/>
    <x v="0"/>
    <x v="0"/>
    <x v="483"/>
    <x v="2"/>
    <n v="863.1"/>
    <x v="1"/>
  </r>
  <r>
    <s v="0369-Zgovk"/>
    <x v="0"/>
    <x v="0"/>
    <x v="0"/>
    <x v="1"/>
    <x v="7"/>
    <x v="1"/>
    <x v="1"/>
    <x v="1"/>
    <s v="No"/>
    <s v="No"/>
    <s v="No"/>
    <s v="No"/>
    <x v="0"/>
    <x v="0"/>
    <x v="1"/>
    <x v="0"/>
    <x v="2"/>
    <x v="213"/>
    <x v="1"/>
    <n v="1992.2"/>
    <x v="0"/>
  </r>
  <r>
    <s v="4510-Himlv"/>
    <x v="1"/>
    <x v="0"/>
    <x v="1"/>
    <x v="0"/>
    <x v="0"/>
    <x v="1"/>
    <x v="1"/>
    <x v="1"/>
    <s v="No"/>
    <s v="No"/>
    <s v="No"/>
    <s v="No"/>
    <x v="0"/>
    <x v="0"/>
    <x v="0"/>
    <x v="0"/>
    <x v="0"/>
    <x v="1266"/>
    <x v="1"/>
    <n v="69.8"/>
    <x v="1"/>
  </r>
  <r>
    <s v="9919-Knpoo"/>
    <x v="0"/>
    <x v="0"/>
    <x v="0"/>
    <x v="0"/>
    <x v="17"/>
    <x v="1"/>
    <x v="2"/>
    <x v="1"/>
    <s v="No"/>
    <s v="No"/>
    <s v="No"/>
    <s v="No"/>
    <x v="1"/>
    <x v="1"/>
    <x v="0"/>
    <x v="0"/>
    <x v="0"/>
    <x v="404"/>
    <x v="2"/>
    <n v="1948.35"/>
    <x v="0"/>
  </r>
  <r>
    <s v="8749-Jmnkx"/>
    <x v="1"/>
    <x v="1"/>
    <x v="0"/>
    <x v="0"/>
    <x v="69"/>
    <x v="1"/>
    <x v="2"/>
    <x v="1"/>
    <s v="Yes"/>
    <s v="No"/>
    <s v="Yes"/>
    <s v="No"/>
    <x v="1"/>
    <x v="0"/>
    <x v="0"/>
    <x v="0"/>
    <x v="2"/>
    <x v="972"/>
    <x v="2"/>
    <n v="4750.95"/>
    <x v="1"/>
  </r>
  <r>
    <s v="7872-Baazr"/>
    <x v="0"/>
    <x v="0"/>
    <x v="0"/>
    <x v="1"/>
    <x v="62"/>
    <x v="1"/>
    <x v="1"/>
    <x v="2"/>
    <s v="No Internet Service"/>
    <s v="No Internet Service"/>
    <s v="No Internet Service"/>
    <s v="No Internet Service"/>
    <x v="2"/>
    <x v="2"/>
    <x v="1"/>
    <x v="1"/>
    <x v="2"/>
    <x v="425"/>
    <x v="0"/>
    <n v="1007.9"/>
    <x v="0"/>
  </r>
  <r>
    <s v="9391-Lmann"/>
    <x v="1"/>
    <x v="0"/>
    <x v="1"/>
    <x v="1"/>
    <x v="62"/>
    <x v="1"/>
    <x v="1"/>
    <x v="1"/>
    <s v="Yes"/>
    <s v="Yes"/>
    <s v="Yes"/>
    <s v="No"/>
    <x v="0"/>
    <x v="1"/>
    <x v="1"/>
    <x v="1"/>
    <x v="0"/>
    <x v="840"/>
    <x v="2"/>
    <n v="5036.8999999999996"/>
    <x v="0"/>
  </r>
  <r>
    <s v="2430-Usgxp"/>
    <x v="1"/>
    <x v="0"/>
    <x v="0"/>
    <x v="0"/>
    <x v="65"/>
    <x v="1"/>
    <x v="2"/>
    <x v="1"/>
    <s v="No"/>
    <s v="No"/>
    <s v="Yes"/>
    <s v="No"/>
    <x v="1"/>
    <x v="1"/>
    <x v="0"/>
    <x v="0"/>
    <x v="0"/>
    <x v="131"/>
    <x v="2"/>
    <n v="2391.8000000000002"/>
    <x v="1"/>
  </r>
  <r>
    <s v="8174-Tbvcf"/>
    <x v="0"/>
    <x v="0"/>
    <x v="0"/>
    <x v="0"/>
    <x v="27"/>
    <x v="1"/>
    <x v="2"/>
    <x v="0"/>
    <s v="Yes"/>
    <s v="Yes"/>
    <s v="Yes"/>
    <s v="Yes"/>
    <x v="1"/>
    <x v="1"/>
    <x v="2"/>
    <x v="0"/>
    <x v="3"/>
    <x v="285"/>
    <x v="2"/>
    <n v="6859.05"/>
    <x v="0"/>
  </r>
  <r>
    <s v="1698-Xfzci"/>
    <x v="1"/>
    <x v="0"/>
    <x v="1"/>
    <x v="0"/>
    <x v="59"/>
    <x v="1"/>
    <x v="2"/>
    <x v="1"/>
    <s v="Yes"/>
    <s v="Yes"/>
    <s v="Yes"/>
    <s v="No"/>
    <x v="1"/>
    <x v="1"/>
    <x v="1"/>
    <x v="0"/>
    <x v="0"/>
    <x v="1267"/>
    <x v="2"/>
    <n v="6521.9"/>
    <x v="0"/>
  </r>
  <r>
    <s v="1877-Hkbqx"/>
    <x v="0"/>
    <x v="0"/>
    <x v="1"/>
    <x v="0"/>
    <x v="26"/>
    <x v="1"/>
    <x v="1"/>
    <x v="0"/>
    <s v="Yes"/>
    <s v="No"/>
    <s v="No"/>
    <s v="Yes"/>
    <x v="0"/>
    <x v="0"/>
    <x v="1"/>
    <x v="0"/>
    <x v="1"/>
    <x v="106"/>
    <x v="1"/>
    <n v="617.85"/>
    <x v="0"/>
  </r>
  <r>
    <s v="4450-Dllmh"/>
    <x v="1"/>
    <x v="0"/>
    <x v="1"/>
    <x v="0"/>
    <x v="2"/>
    <x v="1"/>
    <x v="1"/>
    <x v="1"/>
    <s v="No"/>
    <s v="No"/>
    <s v="No"/>
    <s v="No"/>
    <x v="0"/>
    <x v="0"/>
    <x v="0"/>
    <x v="0"/>
    <x v="3"/>
    <x v="1268"/>
    <x v="1"/>
    <n v="157.75"/>
    <x v="0"/>
  </r>
  <r>
    <s v="0428-Axxlj"/>
    <x v="1"/>
    <x v="0"/>
    <x v="1"/>
    <x v="0"/>
    <x v="13"/>
    <x v="1"/>
    <x v="1"/>
    <x v="2"/>
    <s v="No Internet Service"/>
    <s v="No Internet Service"/>
    <s v="No Internet Service"/>
    <s v="No Internet Service"/>
    <x v="2"/>
    <x v="2"/>
    <x v="1"/>
    <x v="0"/>
    <x v="2"/>
    <x v="488"/>
    <x v="0"/>
    <n v="516.29999999999995"/>
    <x v="0"/>
  </r>
  <r>
    <s v="2746-Dijlo"/>
    <x v="0"/>
    <x v="0"/>
    <x v="1"/>
    <x v="0"/>
    <x v="52"/>
    <x v="1"/>
    <x v="2"/>
    <x v="0"/>
    <s v="No"/>
    <s v="Yes"/>
    <s v="No"/>
    <s v="No"/>
    <x v="0"/>
    <x v="0"/>
    <x v="1"/>
    <x v="0"/>
    <x v="3"/>
    <x v="1233"/>
    <x v="1"/>
    <n v="2364"/>
    <x v="0"/>
  </r>
  <r>
    <s v="5955-Erihd"/>
    <x v="1"/>
    <x v="0"/>
    <x v="0"/>
    <x v="0"/>
    <x v="32"/>
    <x v="1"/>
    <x v="2"/>
    <x v="1"/>
    <s v="No"/>
    <s v="No"/>
    <s v="No"/>
    <s v="No"/>
    <x v="1"/>
    <x v="1"/>
    <x v="0"/>
    <x v="0"/>
    <x v="0"/>
    <x v="415"/>
    <x v="2"/>
    <n v="1687.95"/>
    <x v="1"/>
  </r>
  <r>
    <s v="0917-Ezola"/>
    <x v="1"/>
    <x v="1"/>
    <x v="0"/>
    <x v="0"/>
    <x v="21"/>
    <x v="1"/>
    <x v="2"/>
    <x v="1"/>
    <s v="No"/>
    <s v="Yes"/>
    <s v="Yes"/>
    <s v="No"/>
    <x v="1"/>
    <x v="1"/>
    <x v="2"/>
    <x v="0"/>
    <x v="2"/>
    <x v="98"/>
    <x v="2"/>
    <n v="7689.95"/>
    <x v="1"/>
  </r>
  <r>
    <s v="3508-Vlhcz"/>
    <x v="0"/>
    <x v="0"/>
    <x v="0"/>
    <x v="1"/>
    <x v="16"/>
    <x v="1"/>
    <x v="2"/>
    <x v="0"/>
    <s v="Yes"/>
    <s v="Yes"/>
    <s v="Yes"/>
    <s v="Yes"/>
    <x v="1"/>
    <x v="1"/>
    <x v="2"/>
    <x v="0"/>
    <x v="3"/>
    <x v="646"/>
    <x v="2"/>
    <n v="6239.05"/>
    <x v="0"/>
  </r>
  <r>
    <s v="4086-Atnfv"/>
    <x v="0"/>
    <x v="0"/>
    <x v="0"/>
    <x v="1"/>
    <x v="1"/>
    <x v="1"/>
    <x v="1"/>
    <x v="0"/>
    <s v="Yes"/>
    <s v="Yes"/>
    <s v="Yes"/>
    <s v="No"/>
    <x v="0"/>
    <x v="0"/>
    <x v="1"/>
    <x v="0"/>
    <x v="1"/>
    <x v="1269"/>
    <x v="1"/>
    <n v="2042.05"/>
    <x v="0"/>
  </r>
  <r>
    <s v="0468-Yrpxn"/>
    <x v="1"/>
    <x v="0"/>
    <x v="1"/>
    <x v="0"/>
    <x v="44"/>
    <x v="1"/>
    <x v="1"/>
    <x v="1"/>
    <s v="No"/>
    <s v="No"/>
    <s v="Yes"/>
    <s v="Yes"/>
    <x v="1"/>
    <x v="1"/>
    <x v="0"/>
    <x v="0"/>
    <x v="3"/>
    <x v="302"/>
    <x v="2"/>
    <n v="2807.1"/>
    <x v="0"/>
  </r>
  <r>
    <s v="5996-Nrvxr"/>
    <x v="1"/>
    <x v="1"/>
    <x v="0"/>
    <x v="0"/>
    <x v="63"/>
    <x v="1"/>
    <x v="1"/>
    <x v="1"/>
    <s v="Yes"/>
    <s v="Yes"/>
    <s v="Yes"/>
    <s v="Yes"/>
    <x v="1"/>
    <x v="0"/>
    <x v="1"/>
    <x v="0"/>
    <x v="3"/>
    <x v="850"/>
    <x v="2"/>
    <n v="4116.8"/>
    <x v="0"/>
  </r>
  <r>
    <s v="3739-Ybwab"/>
    <x v="1"/>
    <x v="0"/>
    <x v="0"/>
    <x v="0"/>
    <x v="51"/>
    <x v="0"/>
    <x v="0"/>
    <x v="0"/>
    <s v="Yes"/>
    <s v="No"/>
    <s v="Yes"/>
    <s v="No"/>
    <x v="0"/>
    <x v="0"/>
    <x v="1"/>
    <x v="1"/>
    <x v="1"/>
    <x v="1270"/>
    <x v="0"/>
    <n v="1317.95"/>
    <x v="0"/>
  </r>
  <r>
    <s v="7047-Fweya"/>
    <x v="0"/>
    <x v="0"/>
    <x v="0"/>
    <x v="0"/>
    <x v="25"/>
    <x v="1"/>
    <x v="2"/>
    <x v="1"/>
    <s v="No"/>
    <s v="Yes"/>
    <s v="No"/>
    <s v="Yes"/>
    <x v="1"/>
    <x v="1"/>
    <x v="1"/>
    <x v="0"/>
    <x v="0"/>
    <x v="909"/>
    <x v="2"/>
    <n v="4594.6499999999996"/>
    <x v="0"/>
  </r>
  <r>
    <s v="2000-Mpkca"/>
    <x v="0"/>
    <x v="0"/>
    <x v="1"/>
    <x v="0"/>
    <x v="11"/>
    <x v="1"/>
    <x v="2"/>
    <x v="1"/>
    <s v="Yes"/>
    <s v="Yes"/>
    <s v="Yes"/>
    <s v="No"/>
    <x v="1"/>
    <x v="1"/>
    <x v="1"/>
    <x v="0"/>
    <x v="0"/>
    <x v="1267"/>
    <x v="2"/>
    <n v="6332.75"/>
    <x v="0"/>
  </r>
  <r>
    <s v="9762-Yaqaa"/>
    <x v="1"/>
    <x v="0"/>
    <x v="1"/>
    <x v="0"/>
    <x v="72"/>
    <x v="1"/>
    <x v="2"/>
    <x v="1"/>
    <s v="No"/>
    <s v="Yes"/>
    <s v="No"/>
    <s v="No"/>
    <x v="0"/>
    <x v="0"/>
    <x v="1"/>
    <x v="1"/>
    <x v="3"/>
    <x v="498"/>
    <x v="1"/>
    <n v="3213.75"/>
    <x v="0"/>
  </r>
  <r>
    <s v="5949-Ebsqk"/>
    <x v="1"/>
    <x v="0"/>
    <x v="0"/>
    <x v="1"/>
    <x v="54"/>
    <x v="1"/>
    <x v="1"/>
    <x v="0"/>
    <s v="No"/>
    <s v="No"/>
    <s v="No"/>
    <s v="Yes"/>
    <x v="0"/>
    <x v="1"/>
    <x v="0"/>
    <x v="1"/>
    <x v="3"/>
    <x v="1271"/>
    <x v="1"/>
    <n v="229.55"/>
    <x v="1"/>
  </r>
  <r>
    <s v="5473-Khbps"/>
    <x v="0"/>
    <x v="0"/>
    <x v="0"/>
    <x v="1"/>
    <x v="15"/>
    <x v="1"/>
    <x v="2"/>
    <x v="1"/>
    <s v="No"/>
    <s v="Yes"/>
    <s v="Yes"/>
    <s v="No"/>
    <x v="1"/>
    <x v="0"/>
    <x v="1"/>
    <x v="0"/>
    <x v="3"/>
    <x v="1008"/>
    <x v="2"/>
    <n v="4976.1499999999996"/>
    <x v="0"/>
  </r>
  <r>
    <s v="0100-Duvfc"/>
    <x v="1"/>
    <x v="1"/>
    <x v="0"/>
    <x v="0"/>
    <x v="27"/>
    <x v="1"/>
    <x v="2"/>
    <x v="1"/>
    <s v="No"/>
    <s v="Yes"/>
    <s v="Yes"/>
    <s v="No"/>
    <x v="1"/>
    <x v="1"/>
    <x v="1"/>
    <x v="0"/>
    <x v="0"/>
    <x v="8"/>
    <x v="2"/>
    <n v="7308.95"/>
    <x v="0"/>
  </r>
  <r>
    <s v="5397-Tupsh"/>
    <x v="1"/>
    <x v="1"/>
    <x v="0"/>
    <x v="0"/>
    <x v="45"/>
    <x v="1"/>
    <x v="1"/>
    <x v="1"/>
    <s v="No"/>
    <s v="No"/>
    <s v="No"/>
    <s v="No"/>
    <x v="0"/>
    <x v="0"/>
    <x v="1"/>
    <x v="0"/>
    <x v="2"/>
    <x v="785"/>
    <x v="1"/>
    <n v="4555.2"/>
    <x v="0"/>
  </r>
  <r>
    <s v="8950-Mtznv"/>
    <x v="1"/>
    <x v="0"/>
    <x v="1"/>
    <x v="0"/>
    <x v="0"/>
    <x v="1"/>
    <x v="1"/>
    <x v="0"/>
    <s v="No"/>
    <s v="No"/>
    <s v="No"/>
    <s v="No"/>
    <x v="0"/>
    <x v="0"/>
    <x v="0"/>
    <x v="0"/>
    <x v="1"/>
    <x v="291"/>
    <x v="0"/>
    <n v="44.95"/>
    <x v="0"/>
  </r>
  <r>
    <s v="0326-Vdyxe"/>
    <x v="0"/>
    <x v="0"/>
    <x v="0"/>
    <x v="0"/>
    <x v="27"/>
    <x v="1"/>
    <x v="2"/>
    <x v="1"/>
    <s v="No"/>
    <s v="No"/>
    <s v="Yes"/>
    <s v="No"/>
    <x v="1"/>
    <x v="1"/>
    <x v="1"/>
    <x v="0"/>
    <x v="0"/>
    <x v="783"/>
    <x v="2"/>
    <n v="6982.5"/>
    <x v="0"/>
  </r>
  <r>
    <s v="6773-Lqtvt"/>
    <x v="0"/>
    <x v="1"/>
    <x v="0"/>
    <x v="1"/>
    <x v="44"/>
    <x v="0"/>
    <x v="0"/>
    <x v="0"/>
    <s v="No"/>
    <s v="Yes"/>
    <s v="Yes"/>
    <s v="No"/>
    <x v="0"/>
    <x v="0"/>
    <x v="0"/>
    <x v="0"/>
    <x v="1"/>
    <x v="914"/>
    <x v="0"/>
    <n v="1025.1500000000001"/>
    <x v="0"/>
  </r>
  <r>
    <s v="7274-Rtapz"/>
    <x v="1"/>
    <x v="0"/>
    <x v="1"/>
    <x v="0"/>
    <x v="0"/>
    <x v="1"/>
    <x v="1"/>
    <x v="1"/>
    <s v="No"/>
    <s v="No"/>
    <s v="No"/>
    <s v="No"/>
    <x v="1"/>
    <x v="1"/>
    <x v="0"/>
    <x v="0"/>
    <x v="0"/>
    <x v="646"/>
    <x v="2"/>
    <n v="90.55"/>
    <x v="1"/>
  </r>
  <r>
    <s v="0436-Twffz"/>
    <x v="0"/>
    <x v="0"/>
    <x v="1"/>
    <x v="0"/>
    <x v="56"/>
    <x v="1"/>
    <x v="2"/>
    <x v="0"/>
    <s v="Yes"/>
    <s v="No"/>
    <s v="Yes"/>
    <s v="Yes"/>
    <x v="1"/>
    <x v="1"/>
    <x v="2"/>
    <x v="0"/>
    <x v="1"/>
    <x v="480"/>
    <x v="2"/>
    <n v="5714.2"/>
    <x v="0"/>
  </r>
  <r>
    <s v="8566-Yprgl"/>
    <x v="0"/>
    <x v="0"/>
    <x v="1"/>
    <x v="0"/>
    <x v="0"/>
    <x v="1"/>
    <x v="1"/>
    <x v="2"/>
    <s v="No Internet Service"/>
    <s v="No Internet Service"/>
    <s v="No Internet Service"/>
    <s v="No Internet Service"/>
    <x v="2"/>
    <x v="2"/>
    <x v="0"/>
    <x v="0"/>
    <x v="1"/>
    <x v="488"/>
    <x v="0"/>
    <n v="19.5"/>
    <x v="0"/>
  </r>
  <r>
    <s v="0311-Unpff"/>
    <x v="0"/>
    <x v="0"/>
    <x v="1"/>
    <x v="0"/>
    <x v="70"/>
    <x v="1"/>
    <x v="1"/>
    <x v="1"/>
    <s v="No"/>
    <s v="No"/>
    <s v="No"/>
    <s v="No"/>
    <x v="1"/>
    <x v="1"/>
    <x v="0"/>
    <x v="0"/>
    <x v="2"/>
    <x v="581"/>
    <x v="2"/>
    <n v="2274.35"/>
    <x v="1"/>
  </r>
  <r>
    <s v="6609-Mxjhj"/>
    <x v="0"/>
    <x v="0"/>
    <x v="0"/>
    <x v="1"/>
    <x v="19"/>
    <x v="1"/>
    <x v="2"/>
    <x v="2"/>
    <s v="No Internet Service"/>
    <s v="No Internet Service"/>
    <s v="No Internet Service"/>
    <s v="No Internet Service"/>
    <x v="2"/>
    <x v="2"/>
    <x v="2"/>
    <x v="0"/>
    <x v="1"/>
    <x v="675"/>
    <x v="0"/>
    <n v="789.55"/>
    <x v="0"/>
  </r>
  <r>
    <s v="2669-Oidsd"/>
    <x v="0"/>
    <x v="0"/>
    <x v="0"/>
    <x v="0"/>
    <x v="43"/>
    <x v="1"/>
    <x v="1"/>
    <x v="1"/>
    <s v="No"/>
    <s v="No"/>
    <s v="Yes"/>
    <s v="Yes"/>
    <x v="1"/>
    <x v="1"/>
    <x v="0"/>
    <x v="0"/>
    <x v="3"/>
    <x v="412"/>
    <x v="2"/>
    <n v="4834"/>
    <x v="0"/>
  </r>
  <r>
    <s v="8400-Wzicq"/>
    <x v="0"/>
    <x v="0"/>
    <x v="0"/>
    <x v="1"/>
    <x v="49"/>
    <x v="1"/>
    <x v="1"/>
    <x v="0"/>
    <s v="Yes"/>
    <s v="Yes"/>
    <s v="No"/>
    <s v="No"/>
    <x v="0"/>
    <x v="0"/>
    <x v="0"/>
    <x v="1"/>
    <x v="0"/>
    <x v="689"/>
    <x v="1"/>
    <n v="3131.8"/>
    <x v="0"/>
  </r>
  <r>
    <s v="3834-Xuifc"/>
    <x v="1"/>
    <x v="0"/>
    <x v="1"/>
    <x v="0"/>
    <x v="40"/>
    <x v="1"/>
    <x v="2"/>
    <x v="1"/>
    <s v="No"/>
    <s v="No"/>
    <s v="No"/>
    <s v="No"/>
    <x v="0"/>
    <x v="1"/>
    <x v="0"/>
    <x v="0"/>
    <x v="1"/>
    <x v="110"/>
    <x v="2"/>
    <n v="602.54999999999995"/>
    <x v="1"/>
  </r>
  <r>
    <s v="9576-Syuhj"/>
    <x v="1"/>
    <x v="0"/>
    <x v="1"/>
    <x v="0"/>
    <x v="50"/>
    <x v="1"/>
    <x v="2"/>
    <x v="1"/>
    <s v="Yes"/>
    <s v="No"/>
    <s v="No"/>
    <s v="No"/>
    <x v="1"/>
    <x v="0"/>
    <x v="0"/>
    <x v="0"/>
    <x v="0"/>
    <x v="940"/>
    <x v="2"/>
    <n v="3369.25"/>
    <x v="0"/>
  </r>
  <r>
    <s v="0410-Ipfty"/>
    <x v="0"/>
    <x v="0"/>
    <x v="0"/>
    <x v="0"/>
    <x v="36"/>
    <x v="1"/>
    <x v="1"/>
    <x v="1"/>
    <s v="No"/>
    <s v="Yes"/>
    <s v="No"/>
    <s v="No"/>
    <x v="0"/>
    <x v="1"/>
    <x v="0"/>
    <x v="0"/>
    <x v="2"/>
    <x v="1272"/>
    <x v="1"/>
    <n v="2674.15"/>
    <x v="0"/>
  </r>
  <r>
    <s v="2831-Ebwrn"/>
    <x v="1"/>
    <x v="0"/>
    <x v="1"/>
    <x v="0"/>
    <x v="54"/>
    <x v="1"/>
    <x v="1"/>
    <x v="0"/>
    <s v="No"/>
    <s v="No"/>
    <s v="No"/>
    <s v="No"/>
    <x v="0"/>
    <x v="0"/>
    <x v="0"/>
    <x v="0"/>
    <x v="0"/>
    <x v="1273"/>
    <x v="0"/>
    <n v="199.75"/>
    <x v="0"/>
  </r>
  <r>
    <s v="9430-Nkqly"/>
    <x v="1"/>
    <x v="0"/>
    <x v="0"/>
    <x v="1"/>
    <x v="21"/>
    <x v="1"/>
    <x v="2"/>
    <x v="2"/>
    <s v="No Internet Service"/>
    <s v="No Internet Service"/>
    <s v="No Internet Service"/>
    <s v="No Internet Service"/>
    <x v="2"/>
    <x v="2"/>
    <x v="2"/>
    <x v="0"/>
    <x v="3"/>
    <x v="675"/>
    <x v="0"/>
    <n v="1790.8"/>
    <x v="0"/>
  </r>
  <r>
    <s v="8414-Myshr"/>
    <x v="1"/>
    <x v="1"/>
    <x v="1"/>
    <x v="0"/>
    <x v="24"/>
    <x v="1"/>
    <x v="1"/>
    <x v="1"/>
    <s v="No"/>
    <s v="No"/>
    <s v="No"/>
    <s v="No"/>
    <x v="1"/>
    <x v="1"/>
    <x v="0"/>
    <x v="0"/>
    <x v="0"/>
    <x v="827"/>
    <x v="2"/>
    <n v="449.75"/>
    <x v="1"/>
  </r>
  <r>
    <s v="0247-Sluji"/>
    <x v="1"/>
    <x v="0"/>
    <x v="0"/>
    <x v="1"/>
    <x v="0"/>
    <x v="1"/>
    <x v="1"/>
    <x v="2"/>
    <s v="No Internet Service"/>
    <s v="No Internet Service"/>
    <s v="No Internet Service"/>
    <s v="No Internet Service"/>
    <x v="2"/>
    <x v="2"/>
    <x v="0"/>
    <x v="1"/>
    <x v="1"/>
    <x v="139"/>
    <x v="0"/>
    <n v="19.7"/>
    <x v="0"/>
  </r>
  <r>
    <s v="9402-Orrah"/>
    <x v="0"/>
    <x v="1"/>
    <x v="1"/>
    <x v="0"/>
    <x v="30"/>
    <x v="1"/>
    <x v="1"/>
    <x v="1"/>
    <s v="No"/>
    <s v="No"/>
    <s v="No"/>
    <s v="No"/>
    <x v="1"/>
    <x v="1"/>
    <x v="0"/>
    <x v="0"/>
    <x v="0"/>
    <x v="268"/>
    <x v="2"/>
    <n v="1400.3"/>
    <x v="0"/>
  </r>
  <r>
    <s v="6483-Oatdn"/>
    <x v="1"/>
    <x v="0"/>
    <x v="0"/>
    <x v="1"/>
    <x v="4"/>
    <x v="1"/>
    <x v="1"/>
    <x v="0"/>
    <s v="Yes"/>
    <s v="No"/>
    <s v="No"/>
    <s v="No"/>
    <x v="0"/>
    <x v="0"/>
    <x v="0"/>
    <x v="0"/>
    <x v="3"/>
    <x v="1274"/>
    <x v="1"/>
    <n v="411.6"/>
    <x v="0"/>
  </r>
  <r>
    <s v="1293-Hhshj"/>
    <x v="0"/>
    <x v="0"/>
    <x v="1"/>
    <x v="0"/>
    <x v="42"/>
    <x v="1"/>
    <x v="1"/>
    <x v="2"/>
    <s v="No Internet Service"/>
    <s v="No Internet Service"/>
    <s v="No Internet Service"/>
    <s v="No Internet Service"/>
    <x v="2"/>
    <x v="2"/>
    <x v="1"/>
    <x v="1"/>
    <x v="1"/>
    <x v="416"/>
    <x v="0"/>
    <n v="741"/>
    <x v="0"/>
  </r>
  <r>
    <s v="4840-Orqxb"/>
    <x v="0"/>
    <x v="1"/>
    <x v="1"/>
    <x v="0"/>
    <x v="39"/>
    <x v="1"/>
    <x v="2"/>
    <x v="1"/>
    <s v="No"/>
    <s v="Yes"/>
    <s v="Yes"/>
    <s v="No"/>
    <x v="1"/>
    <x v="1"/>
    <x v="0"/>
    <x v="1"/>
    <x v="0"/>
    <x v="866"/>
    <x v="2"/>
    <n v="5841.35"/>
    <x v="0"/>
  </r>
  <r>
    <s v="7599-Fkvxz"/>
    <x v="1"/>
    <x v="0"/>
    <x v="0"/>
    <x v="0"/>
    <x v="41"/>
    <x v="1"/>
    <x v="2"/>
    <x v="1"/>
    <s v="No"/>
    <s v="No"/>
    <s v="Yes"/>
    <s v="Yes"/>
    <x v="1"/>
    <x v="1"/>
    <x v="0"/>
    <x v="0"/>
    <x v="2"/>
    <x v="1275"/>
    <x v="2"/>
    <n v="4512.7"/>
    <x v="1"/>
  </r>
  <r>
    <s v="3982-Dqlus"/>
    <x v="1"/>
    <x v="1"/>
    <x v="0"/>
    <x v="1"/>
    <x v="45"/>
    <x v="1"/>
    <x v="2"/>
    <x v="1"/>
    <s v="Yes"/>
    <s v="Yes"/>
    <s v="No"/>
    <s v="No"/>
    <x v="0"/>
    <x v="0"/>
    <x v="0"/>
    <x v="0"/>
    <x v="0"/>
    <x v="287"/>
    <x v="2"/>
    <n v="5688.45"/>
    <x v="0"/>
  </r>
  <r>
    <s v="8610-Zikjj"/>
    <x v="0"/>
    <x v="0"/>
    <x v="0"/>
    <x v="1"/>
    <x v="2"/>
    <x v="1"/>
    <x v="1"/>
    <x v="2"/>
    <s v="No Internet Service"/>
    <s v="No Internet Service"/>
    <s v="No Internet Service"/>
    <s v="No Internet Service"/>
    <x v="2"/>
    <x v="2"/>
    <x v="1"/>
    <x v="1"/>
    <x v="1"/>
    <x v="956"/>
    <x v="0"/>
    <n v="31.9"/>
    <x v="0"/>
  </r>
  <r>
    <s v="3756-Vnwdh"/>
    <x v="1"/>
    <x v="1"/>
    <x v="0"/>
    <x v="0"/>
    <x v="45"/>
    <x v="1"/>
    <x v="2"/>
    <x v="1"/>
    <s v="Yes"/>
    <s v="No"/>
    <s v="No"/>
    <s v="No"/>
    <x v="1"/>
    <x v="1"/>
    <x v="1"/>
    <x v="0"/>
    <x v="0"/>
    <x v="794"/>
    <x v="2"/>
    <n v="6674.65"/>
    <x v="0"/>
  </r>
  <r>
    <s v="7801-Kicao"/>
    <x v="0"/>
    <x v="0"/>
    <x v="1"/>
    <x v="0"/>
    <x v="32"/>
    <x v="1"/>
    <x v="2"/>
    <x v="1"/>
    <s v="No"/>
    <s v="No"/>
    <s v="No"/>
    <s v="No"/>
    <x v="0"/>
    <x v="0"/>
    <x v="0"/>
    <x v="0"/>
    <x v="0"/>
    <x v="823"/>
    <x v="1"/>
    <n v="1345.75"/>
    <x v="0"/>
  </r>
  <r>
    <s v="7673-Lprny"/>
    <x v="0"/>
    <x v="0"/>
    <x v="1"/>
    <x v="0"/>
    <x v="57"/>
    <x v="1"/>
    <x v="2"/>
    <x v="0"/>
    <s v="Yes"/>
    <s v="No"/>
    <s v="Yes"/>
    <s v="No"/>
    <x v="1"/>
    <x v="1"/>
    <x v="1"/>
    <x v="0"/>
    <x v="0"/>
    <x v="471"/>
    <x v="1"/>
    <n v="1843.05"/>
    <x v="0"/>
  </r>
  <r>
    <s v="8229-Tniqa"/>
    <x v="0"/>
    <x v="0"/>
    <x v="1"/>
    <x v="0"/>
    <x v="54"/>
    <x v="1"/>
    <x v="1"/>
    <x v="0"/>
    <s v="No"/>
    <s v="No"/>
    <s v="No"/>
    <s v="No"/>
    <x v="0"/>
    <x v="0"/>
    <x v="0"/>
    <x v="0"/>
    <x v="1"/>
    <x v="150"/>
    <x v="0"/>
    <n v="196.95"/>
    <x v="1"/>
  </r>
  <r>
    <s v="6060-Qbmgv"/>
    <x v="1"/>
    <x v="0"/>
    <x v="0"/>
    <x v="0"/>
    <x v="27"/>
    <x v="1"/>
    <x v="1"/>
    <x v="2"/>
    <s v="No Internet Service"/>
    <s v="No Internet Service"/>
    <s v="No Internet Service"/>
    <s v="No Internet Service"/>
    <x v="2"/>
    <x v="2"/>
    <x v="2"/>
    <x v="1"/>
    <x v="3"/>
    <x v="216"/>
    <x v="0"/>
    <n v="1433.8"/>
    <x v="0"/>
  </r>
  <r>
    <s v="7339-Pogzn"/>
    <x v="0"/>
    <x v="0"/>
    <x v="1"/>
    <x v="0"/>
    <x v="54"/>
    <x v="1"/>
    <x v="2"/>
    <x v="0"/>
    <s v="No"/>
    <s v="No"/>
    <s v="No"/>
    <s v="No"/>
    <x v="0"/>
    <x v="0"/>
    <x v="0"/>
    <x v="1"/>
    <x v="0"/>
    <x v="114"/>
    <x v="0"/>
    <n v="214.55"/>
    <x v="0"/>
  </r>
  <r>
    <s v="2828-Slqpf"/>
    <x v="1"/>
    <x v="0"/>
    <x v="1"/>
    <x v="0"/>
    <x v="67"/>
    <x v="1"/>
    <x v="1"/>
    <x v="0"/>
    <s v="No"/>
    <s v="No"/>
    <s v="No"/>
    <s v="No"/>
    <x v="0"/>
    <x v="0"/>
    <x v="0"/>
    <x v="0"/>
    <x v="2"/>
    <x v="221"/>
    <x v="0"/>
    <n v="865.85"/>
    <x v="0"/>
  </r>
  <r>
    <s v="4465-Vdkiq"/>
    <x v="0"/>
    <x v="0"/>
    <x v="1"/>
    <x v="0"/>
    <x v="32"/>
    <x v="1"/>
    <x v="1"/>
    <x v="1"/>
    <s v="No"/>
    <s v="Yes"/>
    <s v="Yes"/>
    <s v="No"/>
    <x v="0"/>
    <x v="0"/>
    <x v="0"/>
    <x v="1"/>
    <x v="0"/>
    <x v="1276"/>
    <x v="1"/>
    <n v="1358.6"/>
    <x v="0"/>
  </r>
  <r>
    <s v="2921-Xwdjh"/>
    <x v="0"/>
    <x v="1"/>
    <x v="0"/>
    <x v="0"/>
    <x v="46"/>
    <x v="1"/>
    <x v="1"/>
    <x v="1"/>
    <s v="Yes"/>
    <s v="No"/>
    <s v="No"/>
    <s v="No"/>
    <x v="0"/>
    <x v="1"/>
    <x v="0"/>
    <x v="0"/>
    <x v="0"/>
    <x v="1277"/>
    <x v="1"/>
    <n v="3147.15"/>
    <x v="0"/>
  </r>
  <r>
    <s v="6221-Avqyl"/>
    <x v="1"/>
    <x v="0"/>
    <x v="1"/>
    <x v="0"/>
    <x v="2"/>
    <x v="1"/>
    <x v="2"/>
    <x v="1"/>
    <s v="No"/>
    <s v="No"/>
    <s v="No"/>
    <s v="No"/>
    <x v="0"/>
    <x v="0"/>
    <x v="0"/>
    <x v="0"/>
    <x v="3"/>
    <x v="342"/>
    <x v="1"/>
    <n v="131.05000000000001"/>
    <x v="1"/>
  </r>
  <r>
    <s v="2558-Buozz"/>
    <x v="1"/>
    <x v="0"/>
    <x v="1"/>
    <x v="0"/>
    <x v="20"/>
    <x v="1"/>
    <x v="2"/>
    <x v="1"/>
    <s v="Yes"/>
    <s v="Yes"/>
    <s v="No"/>
    <s v="No"/>
    <x v="1"/>
    <x v="0"/>
    <x v="1"/>
    <x v="1"/>
    <x v="2"/>
    <x v="285"/>
    <x v="2"/>
    <n v="4535.8500000000004"/>
    <x v="0"/>
  </r>
  <r>
    <s v="9257-Azmtz"/>
    <x v="0"/>
    <x v="0"/>
    <x v="0"/>
    <x v="1"/>
    <x v="15"/>
    <x v="1"/>
    <x v="1"/>
    <x v="2"/>
    <s v="No Internet Service"/>
    <s v="No Internet Service"/>
    <s v="No Internet Service"/>
    <s v="No Internet Service"/>
    <x v="2"/>
    <x v="2"/>
    <x v="2"/>
    <x v="1"/>
    <x v="2"/>
    <x v="451"/>
    <x v="0"/>
    <n v="1078.75"/>
    <x v="0"/>
  </r>
  <r>
    <s v="0003-Mknfe"/>
    <x v="1"/>
    <x v="0"/>
    <x v="1"/>
    <x v="0"/>
    <x v="34"/>
    <x v="1"/>
    <x v="2"/>
    <x v="0"/>
    <s v="No"/>
    <s v="No"/>
    <s v="No"/>
    <s v="No"/>
    <x v="0"/>
    <x v="1"/>
    <x v="0"/>
    <x v="1"/>
    <x v="1"/>
    <x v="23"/>
    <x v="1"/>
    <n v="542.4"/>
    <x v="0"/>
  </r>
  <r>
    <s v="0975-Uydtx"/>
    <x v="0"/>
    <x v="0"/>
    <x v="0"/>
    <x v="0"/>
    <x v="70"/>
    <x v="1"/>
    <x v="2"/>
    <x v="0"/>
    <s v="Yes"/>
    <s v="Yes"/>
    <s v="Yes"/>
    <s v="Yes"/>
    <x v="1"/>
    <x v="1"/>
    <x v="1"/>
    <x v="0"/>
    <x v="3"/>
    <x v="658"/>
    <x v="2"/>
    <n v="2312.5500000000002"/>
    <x v="0"/>
  </r>
  <r>
    <s v="7743-Exurx"/>
    <x v="1"/>
    <x v="0"/>
    <x v="0"/>
    <x v="1"/>
    <x v="4"/>
    <x v="1"/>
    <x v="1"/>
    <x v="0"/>
    <s v="No"/>
    <s v="No"/>
    <s v="Yes"/>
    <s v="No"/>
    <x v="0"/>
    <x v="0"/>
    <x v="0"/>
    <x v="0"/>
    <x v="0"/>
    <x v="666"/>
    <x v="1"/>
    <n v="415.05"/>
    <x v="1"/>
  </r>
  <r>
    <s v="4682-Blbuc"/>
    <x v="1"/>
    <x v="0"/>
    <x v="0"/>
    <x v="0"/>
    <x v="66"/>
    <x v="1"/>
    <x v="1"/>
    <x v="0"/>
    <s v="No"/>
    <s v="Yes"/>
    <s v="Yes"/>
    <s v="Yes"/>
    <x v="1"/>
    <x v="0"/>
    <x v="1"/>
    <x v="0"/>
    <x v="0"/>
    <x v="785"/>
    <x v="1"/>
    <n v="3250.45"/>
    <x v="0"/>
  </r>
  <r>
    <s v="0975-Voovl"/>
    <x v="0"/>
    <x v="0"/>
    <x v="1"/>
    <x v="0"/>
    <x v="35"/>
    <x v="0"/>
    <x v="0"/>
    <x v="0"/>
    <s v="No"/>
    <s v="Yes"/>
    <s v="No"/>
    <s v="No"/>
    <x v="0"/>
    <x v="0"/>
    <x v="0"/>
    <x v="1"/>
    <x v="1"/>
    <x v="998"/>
    <x v="0"/>
    <n v="98.5"/>
    <x v="0"/>
  </r>
  <r>
    <s v="5968-Vxzlg"/>
    <x v="1"/>
    <x v="0"/>
    <x v="1"/>
    <x v="0"/>
    <x v="2"/>
    <x v="1"/>
    <x v="1"/>
    <x v="0"/>
    <s v="No"/>
    <s v="No"/>
    <s v="No"/>
    <s v="No"/>
    <x v="0"/>
    <x v="0"/>
    <x v="0"/>
    <x v="0"/>
    <x v="2"/>
    <x v="1278"/>
    <x v="0"/>
    <n v="87.9"/>
    <x v="0"/>
  </r>
  <r>
    <s v="5569-Kgjhx"/>
    <x v="0"/>
    <x v="0"/>
    <x v="0"/>
    <x v="1"/>
    <x v="34"/>
    <x v="1"/>
    <x v="2"/>
    <x v="1"/>
    <s v="No"/>
    <s v="No"/>
    <s v="No"/>
    <s v="No"/>
    <x v="1"/>
    <x v="0"/>
    <x v="0"/>
    <x v="0"/>
    <x v="2"/>
    <x v="566"/>
    <x v="2"/>
    <n v="754.65"/>
    <x v="1"/>
  </r>
  <r>
    <s v="4988-Iqigl"/>
    <x v="1"/>
    <x v="1"/>
    <x v="1"/>
    <x v="0"/>
    <x v="0"/>
    <x v="1"/>
    <x v="2"/>
    <x v="1"/>
    <s v="No"/>
    <s v="No"/>
    <s v="No"/>
    <s v="No"/>
    <x v="0"/>
    <x v="0"/>
    <x v="0"/>
    <x v="0"/>
    <x v="0"/>
    <x v="209"/>
    <x v="1"/>
    <n v="75.349999999999994"/>
    <x v="1"/>
  </r>
  <r>
    <s v="5201-Frkks"/>
    <x v="1"/>
    <x v="0"/>
    <x v="1"/>
    <x v="0"/>
    <x v="13"/>
    <x v="1"/>
    <x v="1"/>
    <x v="1"/>
    <s v="Yes"/>
    <s v="No"/>
    <s v="No"/>
    <s v="No"/>
    <x v="0"/>
    <x v="0"/>
    <x v="0"/>
    <x v="1"/>
    <x v="2"/>
    <x v="697"/>
    <x v="1"/>
    <n v="1952.25"/>
    <x v="0"/>
  </r>
  <r>
    <s v="9799-Cayjj"/>
    <x v="0"/>
    <x v="1"/>
    <x v="0"/>
    <x v="0"/>
    <x v="2"/>
    <x v="1"/>
    <x v="1"/>
    <x v="1"/>
    <s v="No"/>
    <s v="No"/>
    <s v="No"/>
    <s v="No"/>
    <x v="0"/>
    <x v="0"/>
    <x v="0"/>
    <x v="0"/>
    <x v="0"/>
    <x v="1201"/>
    <x v="1"/>
    <n v="153.80000000000001"/>
    <x v="0"/>
  </r>
  <r>
    <s v="7730-Iutdz"/>
    <x v="1"/>
    <x v="0"/>
    <x v="1"/>
    <x v="0"/>
    <x v="29"/>
    <x v="1"/>
    <x v="1"/>
    <x v="1"/>
    <s v="Yes"/>
    <s v="No"/>
    <s v="No"/>
    <s v="No"/>
    <x v="0"/>
    <x v="0"/>
    <x v="0"/>
    <x v="0"/>
    <x v="0"/>
    <x v="408"/>
    <x v="1"/>
    <n v="3198.6"/>
    <x v="1"/>
  </r>
  <r>
    <s v="0426-Tirne"/>
    <x v="0"/>
    <x v="0"/>
    <x v="1"/>
    <x v="0"/>
    <x v="0"/>
    <x v="1"/>
    <x v="1"/>
    <x v="2"/>
    <s v="No Internet Service"/>
    <s v="No Internet Service"/>
    <s v="No Internet Service"/>
    <s v="No Internet Service"/>
    <x v="2"/>
    <x v="2"/>
    <x v="0"/>
    <x v="1"/>
    <x v="1"/>
    <x v="786"/>
    <x v="0"/>
    <n v="20.9"/>
    <x v="1"/>
  </r>
  <r>
    <s v="5443-Scmkx"/>
    <x v="0"/>
    <x v="0"/>
    <x v="0"/>
    <x v="0"/>
    <x v="11"/>
    <x v="1"/>
    <x v="2"/>
    <x v="1"/>
    <s v="No"/>
    <s v="Yes"/>
    <s v="Yes"/>
    <s v="No"/>
    <x v="0"/>
    <x v="1"/>
    <x v="1"/>
    <x v="0"/>
    <x v="0"/>
    <x v="404"/>
    <x v="2"/>
    <n v="5610.15"/>
    <x v="0"/>
  </r>
  <r>
    <s v="8295-Kmene"/>
    <x v="0"/>
    <x v="0"/>
    <x v="0"/>
    <x v="1"/>
    <x v="64"/>
    <x v="1"/>
    <x v="2"/>
    <x v="0"/>
    <s v="Yes"/>
    <s v="No"/>
    <s v="Yes"/>
    <s v="Yes"/>
    <x v="1"/>
    <x v="0"/>
    <x v="2"/>
    <x v="0"/>
    <x v="1"/>
    <x v="158"/>
    <x v="1"/>
    <n v="4519.5"/>
    <x v="0"/>
  </r>
  <r>
    <s v="6738-Iscbm"/>
    <x v="1"/>
    <x v="0"/>
    <x v="1"/>
    <x v="0"/>
    <x v="66"/>
    <x v="0"/>
    <x v="0"/>
    <x v="0"/>
    <s v="Yes"/>
    <s v="No"/>
    <s v="Yes"/>
    <s v="No"/>
    <x v="1"/>
    <x v="1"/>
    <x v="1"/>
    <x v="0"/>
    <x v="0"/>
    <x v="690"/>
    <x v="1"/>
    <n v="2440.25"/>
    <x v="0"/>
  </r>
  <r>
    <s v="9821-Besnz"/>
    <x v="1"/>
    <x v="0"/>
    <x v="1"/>
    <x v="0"/>
    <x v="33"/>
    <x v="1"/>
    <x v="2"/>
    <x v="1"/>
    <s v="No"/>
    <s v="Yes"/>
    <s v="No"/>
    <s v="Yes"/>
    <x v="1"/>
    <x v="1"/>
    <x v="1"/>
    <x v="0"/>
    <x v="0"/>
    <x v="1279"/>
    <x v="2"/>
    <n v="6860.6"/>
    <x v="0"/>
  </r>
  <r>
    <s v="3678-Mngzx"/>
    <x v="1"/>
    <x v="0"/>
    <x v="0"/>
    <x v="1"/>
    <x v="47"/>
    <x v="1"/>
    <x v="1"/>
    <x v="2"/>
    <s v="No Internet Service"/>
    <s v="No Internet Service"/>
    <s v="No Internet Service"/>
    <s v="No Internet Service"/>
    <x v="2"/>
    <x v="2"/>
    <x v="2"/>
    <x v="1"/>
    <x v="2"/>
    <x v="81"/>
    <x v="0"/>
    <n v="1377.7"/>
    <x v="0"/>
  </r>
  <r>
    <s v="1335-Ntiuc"/>
    <x v="1"/>
    <x v="0"/>
    <x v="1"/>
    <x v="0"/>
    <x v="34"/>
    <x v="0"/>
    <x v="0"/>
    <x v="0"/>
    <s v="No"/>
    <s v="No"/>
    <s v="No"/>
    <s v="No"/>
    <x v="0"/>
    <x v="0"/>
    <x v="0"/>
    <x v="0"/>
    <x v="0"/>
    <x v="55"/>
    <x v="0"/>
    <n v="190.25"/>
    <x v="0"/>
  </r>
  <r>
    <s v="2916-Bqzln"/>
    <x v="1"/>
    <x v="0"/>
    <x v="1"/>
    <x v="0"/>
    <x v="67"/>
    <x v="1"/>
    <x v="2"/>
    <x v="1"/>
    <s v="Yes"/>
    <s v="No"/>
    <s v="Yes"/>
    <s v="No"/>
    <x v="0"/>
    <x v="0"/>
    <x v="0"/>
    <x v="0"/>
    <x v="0"/>
    <x v="929"/>
    <x v="2"/>
    <n v="1651.95"/>
    <x v="0"/>
  </r>
  <r>
    <s v="4558-Cgycz"/>
    <x v="1"/>
    <x v="0"/>
    <x v="1"/>
    <x v="0"/>
    <x v="54"/>
    <x v="1"/>
    <x v="1"/>
    <x v="2"/>
    <s v="No Internet Service"/>
    <s v="No Internet Service"/>
    <s v="No Internet Service"/>
    <s v="No Internet Service"/>
    <x v="2"/>
    <x v="2"/>
    <x v="0"/>
    <x v="1"/>
    <x v="1"/>
    <x v="119"/>
    <x v="0"/>
    <n v="78.3"/>
    <x v="0"/>
  </r>
  <r>
    <s v="2368-Gakkq"/>
    <x v="0"/>
    <x v="0"/>
    <x v="1"/>
    <x v="0"/>
    <x v="27"/>
    <x v="1"/>
    <x v="2"/>
    <x v="1"/>
    <s v="Yes"/>
    <s v="Yes"/>
    <s v="Yes"/>
    <s v="Yes"/>
    <x v="1"/>
    <x v="1"/>
    <x v="2"/>
    <x v="0"/>
    <x v="2"/>
    <x v="1057"/>
    <x v="2"/>
    <n v="7939.25"/>
    <x v="0"/>
  </r>
  <r>
    <s v="8710-Yglwg"/>
    <x v="1"/>
    <x v="0"/>
    <x v="1"/>
    <x v="0"/>
    <x v="0"/>
    <x v="1"/>
    <x v="1"/>
    <x v="0"/>
    <s v="No"/>
    <s v="No"/>
    <s v="No"/>
    <s v="No"/>
    <x v="0"/>
    <x v="0"/>
    <x v="0"/>
    <x v="0"/>
    <x v="1"/>
    <x v="1147"/>
    <x v="0"/>
    <n v="44.9"/>
    <x v="0"/>
  </r>
  <r>
    <s v="3199-Xgzcy"/>
    <x v="0"/>
    <x v="0"/>
    <x v="1"/>
    <x v="0"/>
    <x v="4"/>
    <x v="1"/>
    <x v="2"/>
    <x v="1"/>
    <s v="No"/>
    <s v="No"/>
    <s v="No"/>
    <s v="No"/>
    <x v="0"/>
    <x v="0"/>
    <x v="0"/>
    <x v="0"/>
    <x v="0"/>
    <x v="508"/>
    <x v="1"/>
    <n v="576.70000000000005"/>
    <x v="0"/>
  </r>
  <r>
    <s v="3785-Ktysh"/>
    <x v="1"/>
    <x v="0"/>
    <x v="1"/>
    <x v="0"/>
    <x v="62"/>
    <x v="1"/>
    <x v="2"/>
    <x v="2"/>
    <s v="No Internet Service"/>
    <s v="No Internet Service"/>
    <s v="No Internet Service"/>
    <s v="No Internet Service"/>
    <x v="2"/>
    <x v="2"/>
    <x v="2"/>
    <x v="1"/>
    <x v="1"/>
    <x v="504"/>
    <x v="0"/>
    <n v="1279"/>
    <x v="0"/>
  </r>
  <r>
    <s v="6814-Zpwfq"/>
    <x v="1"/>
    <x v="1"/>
    <x v="1"/>
    <x v="0"/>
    <x v="69"/>
    <x v="1"/>
    <x v="2"/>
    <x v="2"/>
    <s v="No Internet Service"/>
    <s v="No Internet Service"/>
    <s v="No Internet Service"/>
    <s v="No Internet Service"/>
    <x v="2"/>
    <x v="2"/>
    <x v="1"/>
    <x v="1"/>
    <x v="2"/>
    <x v="746"/>
    <x v="0"/>
    <n v="1260.7"/>
    <x v="0"/>
  </r>
  <r>
    <s v="4063-Eiknq"/>
    <x v="1"/>
    <x v="0"/>
    <x v="0"/>
    <x v="1"/>
    <x v="26"/>
    <x v="1"/>
    <x v="1"/>
    <x v="2"/>
    <s v="No Internet Service"/>
    <s v="No Internet Service"/>
    <s v="No Internet Service"/>
    <s v="No Internet Service"/>
    <x v="2"/>
    <x v="2"/>
    <x v="0"/>
    <x v="1"/>
    <x v="2"/>
    <x v="774"/>
    <x v="0"/>
    <n v="267.35000000000002"/>
    <x v="0"/>
  </r>
  <r>
    <s v="6993-Ycobk"/>
    <x v="1"/>
    <x v="0"/>
    <x v="0"/>
    <x v="1"/>
    <x v="31"/>
    <x v="1"/>
    <x v="2"/>
    <x v="1"/>
    <s v="Yes"/>
    <s v="No"/>
    <s v="Yes"/>
    <s v="Yes"/>
    <x v="1"/>
    <x v="1"/>
    <x v="2"/>
    <x v="0"/>
    <x v="0"/>
    <x v="780"/>
    <x v="2"/>
    <n v="6586.85"/>
    <x v="0"/>
  </r>
  <r>
    <s v="5206-Hpjkm"/>
    <x v="1"/>
    <x v="0"/>
    <x v="1"/>
    <x v="0"/>
    <x v="22"/>
    <x v="1"/>
    <x v="1"/>
    <x v="0"/>
    <s v="Yes"/>
    <s v="Yes"/>
    <s v="No"/>
    <s v="No"/>
    <x v="0"/>
    <x v="0"/>
    <x v="0"/>
    <x v="0"/>
    <x v="3"/>
    <x v="820"/>
    <x v="1"/>
    <n v="934.15"/>
    <x v="0"/>
  </r>
  <r>
    <s v="7587-Rznme"/>
    <x v="1"/>
    <x v="0"/>
    <x v="1"/>
    <x v="0"/>
    <x v="35"/>
    <x v="1"/>
    <x v="1"/>
    <x v="0"/>
    <s v="No"/>
    <s v="No"/>
    <s v="No"/>
    <s v="No"/>
    <x v="0"/>
    <x v="0"/>
    <x v="0"/>
    <x v="0"/>
    <x v="0"/>
    <x v="966"/>
    <x v="0"/>
    <n v="123.65"/>
    <x v="1"/>
  </r>
  <r>
    <s v="0748-Rdggm"/>
    <x v="1"/>
    <x v="0"/>
    <x v="0"/>
    <x v="0"/>
    <x v="27"/>
    <x v="1"/>
    <x v="1"/>
    <x v="1"/>
    <s v="Yes"/>
    <s v="Yes"/>
    <s v="Yes"/>
    <s v="Yes"/>
    <x v="1"/>
    <x v="1"/>
    <x v="1"/>
    <x v="0"/>
    <x v="2"/>
    <x v="1280"/>
    <x v="2"/>
    <n v="7534.65"/>
    <x v="1"/>
  </r>
  <r>
    <s v="8393-Jmvmb"/>
    <x v="1"/>
    <x v="0"/>
    <x v="1"/>
    <x v="0"/>
    <x v="0"/>
    <x v="1"/>
    <x v="1"/>
    <x v="2"/>
    <s v="No Internet Service"/>
    <s v="No Internet Service"/>
    <s v="No Internet Service"/>
    <s v="No Internet Service"/>
    <x v="2"/>
    <x v="2"/>
    <x v="0"/>
    <x v="1"/>
    <x v="1"/>
    <x v="93"/>
    <x v="0"/>
    <n v="19.45"/>
    <x v="0"/>
  </r>
  <r>
    <s v="5019-Gqvcr"/>
    <x v="1"/>
    <x v="1"/>
    <x v="1"/>
    <x v="0"/>
    <x v="29"/>
    <x v="1"/>
    <x v="2"/>
    <x v="1"/>
    <s v="No"/>
    <s v="No"/>
    <s v="No"/>
    <s v="No"/>
    <x v="1"/>
    <x v="0"/>
    <x v="0"/>
    <x v="0"/>
    <x v="0"/>
    <x v="587"/>
    <x v="2"/>
    <n v="3645.6"/>
    <x v="0"/>
  </r>
  <r>
    <s v="6036-Ttfyu"/>
    <x v="0"/>
    <x v="0"/>
    <x v="0"/>
    <x v="0"/>
    <x v="10"/>
    <x v="1"/>
    <x v="1"/>
    <x v="2"/>
    <s v="No Internet Service"/>
    <s v="No Internet Service"/>
    <s v="No Internet Service"/>
    <s v="No Internet Service"/>
    <x v="2"/>
    <x v="2"/>
    <x v="0"/>
    <x v="1"/>
    <x v="1"/>
    <x v="127"/>
    <x v="0"/>
    <n v="314.45"/>
    <x v="0"/>
  </r>
  <r>
    <s v="2550-Aevru"/>
    <x v="0"/>
    <x v="0"/>
    <x v="0"/>
    <x v="1"/>
    <x v="58"/>
    <x v="1"/>
    <x v="1"/>
    <x v="0"/>
    <s v="Yes"/>
    <s v="Yes"/>
    <s v="No"/>
    <s v="No"/>
    <x v="0"/>
    <x v="0"/>
    <x v="1"/>
    <x v="1"/>
    <x v="0"/>
    <x v="353"/>
    <x v="1"/>
    <n v="3053"/>
    <x v="0"/>
  </r>
  <r>
    <s v="0969-Rgkcu"/>
    <x v="1"/>
    <x v="0"/>
    <x v="0"/>
    <x v="1"/>
    <x v="50"/>
    <x v="1"/>
    <x v="1"/>
    <x v="2"/>
    <s v="No Internet Service"/>
    <s v="No Internet Service"/>
    <s v="No Internet Service"/>
    <s v="No Internet Service"/>
    <x v="2"/>
    <x v="2"/>
    <x v="1"/>
    <x v="1"/>
    <x v="3"/>
    <x v="21"/>
    <x v="0"/>
    <n v="677.05"/>
    <x v="0"/>
  </r>
  <r>
    <s v="0378-Cjkpv"/>
    <x v="0"/>
    <x v="0"/>
    <x v="0"/>
    <x v="0"/>
    <x v="21"/>
    <x v="1"/>
    <x v="2"/>
    <x v="1"/>
    <s v="Yes"/>
    <s v="Yes"/>
    <s v="Yes"/>
    <s v="Yes"/>
    <x v="1"/>
    <x v="1"/>
    <x v="2"/>
    <x v="1"/>
    <x v="3"/>
    <x v="1281"/>
    <x v="2"/>
    <n v="7965.95"/>
    <x v="0"/>
  </r>
  <r>
    <s v="4706-Axvkm"/>
    <x v="0"/>
    <x v="1"/>
    <x v="1"/>
    <x v="0"/>
    <x v="26"/>
    <x v="1"/>
    <x v="2"/>
    <x v="1"/>
    <s v="No"/>
    <s v="No"/>
    <s v="No"/>
    <s v="No"/>
    <x v="0"/>
    <x v="1"/>
    <x v="0"/>
    <x v="0"/>
    <x v="3"/>
    <x v="295"/>
    <x v="2"/>
    <n v="906.85"/>
    <x v="1"/>
  </r>
  <r>
    <s v="5889-Jtmul"/>
    <x v="0"/>
    <x v="1"/>
    <x v="0"/>
    <x v="0"/>
    <x v="37"/>
    <x v="1"/>
    <x v="2"/>
    <x v="1"/>
    <s v="No"/>
    <s v="Yes"/>
    <s v="Yes"/>
    <s v="No"/>
    <x v="1"/>
    <x v="0"/>
    <x v="0"/>
    <x v="0"/>
    <x v="0"/>
    <x v="329"/>
    <x v="2"/>
    <n v="4888.7"/>
    <x v="1"/>
  </r>
  <r>
    <s v="9026-Rnujs"/>
    <x v="1"/>
    <x v="1"/>
    <x v="1"/>
    <x v="0"/>
    <x v="24"/>
    <x v="1"/>
    <x v="1"/>
    <x v="0"/>
    <s v="No"/>
    <s v="No"/>
    <s v="Yes"/>
    <s v="No"/>
    <x v="0"/>
    <x v="0"/>
    <x v="0"/>
    <x v="1"/>
    <x v="0"/>
    <x v="519"/>
    <x v="0"/>
    <n v="237.25"/>
    <x v="1"/>
  </r>
  <r>
    <s v="3746-Eubyr"/>
    <x v="1"/>
    <x v="0"/>
    <x v="0"/>
    <x v="0"/>
    <x v="0"/>
    <x v="1"/>
    <x v="2"/>
    <x v="1"/>
    <s v="No"/>
    <s v="No"/>
    <s v="No"/>
    <s v="No"/>
    <x v="0"/>
    <x v="0"/>
    <x v="0"/>
    <x v="0"/>
    <x v="2"/>
    <x v="484"/>
    <x v="1"/>
    <n v="74.599999999999994"/>
    <x v="1"/>
  </r>
  <r>
    <s v="2332-Efbjy"/>
    <x v="1"/>
    <x v="0"/>
    <x v="1"/>
    <x v="0"/>
    <x v="10"/>
    <x v="1"/>
    <x v="1"/>
    <x v="2"/>
    <s v="No Internet Service"/>
    <s v="No Internet Service"/>
    <s v="No Internet Service"/>
    <s v="No Internet Service"/>
    <x v="2"/>
    <x v="2"/>
    <x v="0"/>
    <x v="0"/>
    <x v="1"/>
    <x v="139"/>
    <x v="0"/>
    <n v="342.4"/>
    <x v="1"/>
  </r>
  <r>
    <s v="2880-Fpnae"/>
    <x v="1"/>
    <x v="1"/>
    <x v="0"/>
    <x v="0"/>
    <x v="2"/>
    <x v="1"/>
    <x v="1"/>
    <x v="1"/>
    <s v="No"/>
    <s v="No"/>
    <s v="Yes"/>
    <s v="No"/>
    <x v="0"/>
    <x v="0"/>
    <x v="0"/>
    <x v="0"/>
    <x v="0"/>
    <x v="526"/>
    <x v="1"/>
    <n v="140.1"/>
    <x v="0"/>
  </r>
  <r>
    <s v="1703-Mgiab"/>
    <x v="0"/>
    <x v="0"/>
    <x v="1"/>
    <x v="0"/>
    <x v="22"/>
    <x v="1"/>
    <x v="2"/>
    <x v="0"/>
    <s v="No"/>
    <s v="No"/>
    <s v="Yes"/>
    <s v="Yes"/>
    <x v="1"/>
    <x v="0"/>
    <x v="0"/>
    <x v="0"/>
    <x v="1"/>
    <x v="382"/>
    <x v="1"/>
    <n v="1108"/>
    <x v="0"/>
  </r>
  <r>
    <s v="4311-Qttai"/>
    <x v="0"/>
    <x v="0"/>
    <x v="1"/>
    <x v="0"/>
    <x v="10"/>
    <x v="1"/>
    <x v="1"/>
    <x v="2"/>
    <s v="No Internet Service"/>
    <s v="No Internet Service"/>
    <s v="No Internet Service"/>
    <s v="No Internet Service"/>
    <x v="2"/>
    <x v="2"/>
    <x v="1"/>
    <x v="1"/>
    <x v="3"/>
    <x v="195"/>
    <x v="0"/>
    <n v="295.55"/>
    <x v="0"/>
  </r>
  <r>
    <s v="9474-Phlyd"/>
    <x v="0"/>
    <x v="0"/>
    <x v="1"/>
    <x v="0"/>
    <x v="30"/>
    <x v="1"/>
    <x v="1"/>
    <x v="0"/>
    <s v="No"/>
    <s v="No"/>
    <s v="Yes"/>
    <s v="No"/>
    <x v="0"/>
    <x v="1"/>
    <x v="0"/>
    <x v="0"/>
    <x v="0"/>
    <x v="890"/>
    <x v="1"/>
    <n v="892.65"/>
    <x v="1"/>
  </r>
  <r>
    <s v="4318-Rajvy"/>
    <x v="0"/>
    <x v="0"/>
    <x v="1"/>
    <x v="0"/>
    <x v="6"/>
    <x v="1"/>
    <x v="1"/>
    <x v="2"/>
    <s v="No Internet Service"/>
    <s v="No Internet Service"/>
    <s v="No Internet Service"/>
    <s v="No Internet Service"/>
    <x v="2"/>
    <x v="2"/>
    <x v="1"/>
    <x v="0"/>
    <x v="1"/>
    <x v="21"/>
    <x v="0"/>
    <n v="198.25"/>
    <x v="0"/>
  </r>
  <r>
    <s v="2165-Voegb"/>
    <x v="0"/>
    <x v="0"/>
    <x v="1"/>
    <x v="1"/>
    <x v="25"/>
    <x v="1"/>
    <x v="1"/>
    <x v="1"/>
    <s v="Yes"/>
    <s v="Yes"/>
    <s v="No"/>
    <s v="Yes"/>
    <x v="1"/>
    <x v="1"/>
    <x v="1"/>
    <x v="0"/>
    <x v="2"/>
    <x v="704"/>
    <x v="2"/>
    <n v="4822.8500000000004"/>
    <x v="1"/>
  </r>
  <r>
    <s v="3612-Yungg"/>
    <x v="1"/>
    <x v="0"/>
    <x v="0"/>
    <x v="1"/>
    <x v="38"/>
    <x v="1"/>
    <x v="2"/>
    <x v="1"/>
    <s v="No"/>
    <s v="Yes"/>
    <s v="Yes"/>
    <s v="Yes"/>
    <x v="1"/>
    <x v="1"/>
    <x v="2"/>
    <x v="0"/>
    <x v="3"/>
    <x v="207"/>
    <x v="2"/>
    <n v="6741.15"/>
    <x v="0"/>
  </r>
  <r>
    <s v="2254-Dlxri"/>
    <x v="0"/>
    <x v="0"/>
    <x v="1"/>
    <x v="0"/>
    <x v="0"/>
    <x v="1"/>
    <x v="2"/>
    <x v="1"/>
    <s v="No"/>
    <s v="Yes"/>
    <s v="No"/>
    <s v="No"/>
    <x v="0"/>
    <x v="0"/>
    <x v="0"/>
    <x v="0"/>
    <x v="1"/>
    <x v="574"/>
    <x v="1"/>
    <n v="79.150000000000006"/>
    <x v="0"/>
  </r>
  <r>
    <s v="5062-Cjjkh"/>
    <x v="1"/>
    <x v="0"/>
    <x v="0"/>
    <x v="1"/>
    <x v="13"/>
    <x v="1"/>
    <x v="1"/>
    <x v="0"/>
    <s v="No"/>
    <s v="Yes"/>
    <s v="Yes"/>
    <s v="No"/>
    <x v="0"/>
    <x v="0"/>
    <x v="1"/>
    <x v="1"/>
    <x v="1"/>
    <x v="665"/>
    <x v="1"/>
    <n v="1355.45"/>
    <x v="0"/>
  </r>
  <r>
    <s v="9028-Lihrp"/>
    <x v="1"/>
    <x v="0"/>
    <x v="0"/>
    <x v="1"/>
    <x v="16"/>
    <x v="1"/>
    <x v="1"/>
    <x v="1"/>
    <s v="Yes"/>
    <s v="Yes"/>
    <s v="Yes"/>
    <s v="Yes"/>
    <x v="1"/>
    <x v="0"/>
    <x v="2"/>
    <x v="1"/>
    <x v="3"/>
    <x v="1224"/>
    <x v="2"/>
    <n v="7209"/>
    <x v="0"/>
  </r>
  <r>
    <s v="2219-Mvuso"/>
    <x v="1"/>
    <x v="0"/>
    <x v="1"/>
    <x v="0"/>
    <x v="4"/>
    <x v="1"/>
    <x v="1"/>
    <x v="0"/>
    <s v="No"/>
    <s v="No"/>
    <s v="No"/>
    <s v="No"/>
    <x v="0"/>
    <x v="0"/>
    <x v="0"/>
    <x v="0"/>
    <x v="1"/>
    <x v="965"/>
    <x v="0"/>
    <n v="438.4"/>
    <x v="1"/>
  </r>
  <r>
    <s v="1053-Mxttk"/>
    <x v="0"/>
    <x v="0"/>
    <x v="0"/>
    <x v="1"/>
    <x v="21"/>
    <x v="1"/>
    <x v="1"/>
    <x v="1"/>
    <s v="Yes"/>
    <s v="Yes"/>
    <s v="Yes"/>
    <s v="Yes"/>
    <x v="1"/>
    <x v="1"/>
    <x v="2"/>
    <x v="0"/>
    <x v="2"/>
    <x v="461"/>
    <x v="2"/>
    <n v="7726.35"/>
    <x v="0"/>
  </r>
  <r>
    <s v="1530-Ztdoz"/>
    <x v="0"/>
    <x v="0"/>
    <x v="0"/>
    <x v="0"/>
    <x v="12"/>
    <x v="0"/>
    <x v="0"/>
    <x v="0"/>
    <s v="Yes"/>
    <s v="No"/>
    <s v="No"/>
    <s v="No"/>
    <x v="1"/>
    <x v="0"/>
    <x v="0"/>
    <x v="1"/>
    <x v="2"/>
    <x v="1128"/>
    <x v="0"/>
    <n v="2070.75"/>
    <x v="0"/>
  </r>
  <r>
    <s v="1301-Lopvr"/>
    <x v="1"/>
    <x v="0"/>
    <x v="0"/>
    <x v="1"/>
    <x v="44"/>
    <x v="0"/>
    <x v="0"/>
    <x v="0"/>
    <s v="Yes"/>
    <s v="Yes"/>
    <s v="Yes"/>
    <s v="Yes"/>
    <x v="0"/>
    <x v="1"/>
    <x v="1"/>
    <x v="0"/>
    <x v="3"/>
    <x v="851"/>
    <x v="1"/>
    <n v="1636.95"/>
    <x v="0"/>
  </r>
  <r>
    <s v="0853-Twrvk"/>
    <x v="1"/>
    <x v="0"/>
    <x v="0"/>
    <x v="0"/>
    <x v="21"/>
    <x v="1"/>
    <x v="2"/>
    <x v="1"/>
    <s v="Yes"/>
    <s v="Yes"/>
    <s v="Yes"/>
    <s v="Yes"/>
    <x v="0"/>
    <x v="1"/>
    <x v="2"/>
    <x v="1"/>
    <x v="2"/>
    <x v="619"/>
    <x v="2"/>
    <n v="7581.5"/>
    <x v="0"/>
  </r>
  <r>
    <s v="8914-Rbtsb"/>
    <x v="1"/>
    <x v="0"/>
    <x v="0"/>
    <x v="0"/>
    <x v="36"/>
    <x v="1"/>
    <x v="2"/>
    <x v="1"/>
    <s v="No"/>
    <s v="Yes"/>
    <s v="Yes"/>
    <s v="No"/>
    <x v="1"/>
    <x v="0"/>
    <x v="0"/>
    <x v="1"/>
    <x v="0"/>
    <x v="972"/>
    <x v="2"/>
    <n v="3019.5"/>
    <x v="1"/>
  </r>
  <r>
    <s v="6212-Atmlk"/>
    <x v="0"/>
    <x v="0"/>
    <x v="1"/>
    <x v="0"/>
    <x v="37"/>
    <x v="1"/>
    <x v="2"/>
    <x v="1"/>
    <s v="No"/>
    <s v="No"/>
    <s v="No"/>
    <s v="No"/>
    <x v="1"/>
    <x v="1"/>
    <x v="0"/>
    <x v="0"/>
    <x v="0"/>
    <x v="1008"/>
    <x v="2"/>
    <n v="4729.75"/>
    <x v="0"/>
  </r>
  <r>
    <s v="8200-Lgksr"/>
    <x v="1"/>
    <x v="0"/>
    <x v="0"/>
    <x v="0"/>
    <x v="16"/>
    <x v="1"/>
    <x v="2"/>
    <x v="0"/>
    <s v="Yes"/>
    <s v="No"/>
    <s v="Yes"/>
    <s v="Yes"/>
    <x v="1"/>
    <x v="1"/>
    <x v="2"/>
    <x v="1"/>
    <x v="0"/>
    <x v="1255"/>
    <x v="1"/>
    <n v="6126.1"/>
    <x v="0"/>
  </r>
  <r>
    <s v="1568-Bekzm"/>
    <x v="1"/>
    <x v="1"/>
    <x v="0"/>
    <x v="0"/>
    <x v="27"/>
    <x v="1"/>
    <x v="2"/>
    <x v="0"/>
    <s v="Yes"/>
    <s v="Yes"/>
    <s v="Yes"/>
    <s v="Yes"/>
    <x v="1"/>
    <x v="1"/>
    <x v="2"/>
    <x v="1"/>
    <x v="3"/>
    <x v="19"/>
    <x v="2"/>
    <n v="6333.4"/>
    <x v="0"/>
  </r>
  <r>
    <s v="0670-Anmuu"/>
    <x v="1"/>
    <x v="0"/>
    <x v="1"/>
    <x v="0"/>
    <x v="16"/>
    <x v="1"/>
    <x v="2"/>
    <x v="1"/>
    <s v="Yes"/>
    <s v="No"/>
    <s v="No"/>
    <s v="Yes"/>
    <x v="0"/>
    <x v="1"/>
    <x v="1"/>
    <x v="1"/>
    <x v="3"/>
    <x v="783"/>
    <x v="2"/>
    <n v="6687.85"/>
    <x v="0"/>
  </r>
  <r>
    <s v="6897-Rwmub"/>
    <x v="1"/>
    <x v="0"/>
    <x v="0"/>
    <x v="1"/>
    <x v="59"/>
    <x v="1"/>
    <x v="1"/>
    <x v="0"/>
    <s v="Yes"/>
    <s v="Yes"/>
    <s v="Yes"/>
    <s v="Yes"/>
    <x v="0"/>
    <x v="0"/>
    <x v="2"/>
    <x v="0"/>
    <x v="2"/>
    <x v="1282"/>
    <x v="1"/>
    <n v="4158.25"/>
    <x v="0"/>
  </r>
  <r>
    <s v="0963-Zbdrn"/>
    <x v="1"/>
    <x v="0"/>
    <x v="1"/>
    <x v="0"/>
    <x v="48"/>
    <x v="1"/>
    <x v="1"/>
    <x v="1"/>
    <s v="No"/>
    <s v="No"/>
    <s v="No"/>
    <s v="Yes"/>
    <x v="1"/>
    <x v="1"/>
    <x v="0"/>
    <x v="0"/>
    <x v="0"/>
    <x v="1283"/>
    <x v="2"/>
    <n v="3183.4"/>
    <x v="1"/>
  </r>
  <r>
    <s v="7594-Rqhxr"/>
    <x v="0"/>
    <x v="0"/>
    <x v="1"/>
    <x v="1"/>
    <x v="0"/>
    <x v="1"/>
    <x v="1"/>
    <x v="1"/>
    <s v="No"/>
    <s v="No"/>
    <s v="No"/>
    <s v="No"/>
    <x v="0"/>
    <x v="1"/>
    <x v="0"/>
    <x v="0"/>
    <x v="0"/>
    <x v="1228"/>
    <x v="1"/>
    <n v="79.599999999999994"/>
    <x v="1"/>
  </r>
  <r>
    <s v="6999-Chvcf"/>
    <x v="1"/>
    <x v="0"/>
    <x v="1"/>
    <x v="0"/>
    <x v="47"/>
    <x v="1"/>
    <x v="2"/>
    <x v="1"/>
    <s v="Yes"/>
    <s v="Yes"/>
    <s v="Yes"/>
    <s v="No"/>
    <x v="0"/>
    <x v="1"/>
    <x v="2"/>
    <x v="0"/>
    <x v="2"/>
    <x v="376"/>
    <x v="2"/>
    <n v="7149.35"/>
    <x v="0"/>
  </r>
  <r>
    <s v="6134-Kwtbv"/>
    <x v="1"/>
    <x v="0"/>
    <x v="1"/>
    <x v="0"/>
    <x v="8"/>
    <x v="1"/>
    <x v="2"/>
    <x v="2"/>
    <s v="No Internet Service"/>
    <s v="No Internet Service"/>
    <s v="No Internet Service"/>
    <s v="No Internet Service"/>
    <x v="2"/>
    <x v="2"/>
    <x v="2"/>
    <x v="1"/>
    <x v="2"/>
    <x v="1284"/>
    <x v="0"/>
    <n v="1429.65"/>
    <x v="0"/>
  </r>
  <r>
    <s v="1077-Huujm"/>
    <x v="0"/>
    <x v="0"/>
    <x v="1"/>
    <x v="1"/>
    <x v="40"/>
    <x v="1"/>
    <x v="1"/>
    <x v="1"/>
    <s v="No"/>
    <s v="No"/>
    <s v="No"/>
    <s v="No"/>
    <x v="0"/>
    <x v="0"/>
    <x v="0"/>
    <x v="0"/>
    <x v="0"/>
    <x v="921"/>
    <x v="1"/>
    <n v="472.65"/>
    <x v="0"/>
  </r>
  <r>
    <s v="6331-Ewieb"/>
    <x v="1"/>
    <x v="0"/>
    <x v="1"/>
    <x v="0"/>
    <x v="61"/>
    <x v="1"/>
    <x v="2"/>
    <x v="1"/>
    <s v="No"/>
    <s v="No"/>
    <s v="No"/>
    <s v="No"/>
    <x v="1"/>
    <x v="0"/>
    <x v="0"/>
    <x v="0"/>
    <x v="0"/>
    <x v="480"/>
    <x v="2"/>
    <n v="1734.5"/>
    <x v="1"/>
  </r>
  <r>
    <s v="0895-Lnkrc"/>
    <x v="1"/>
    <x v="0"/>
    <x v="0"/>
    <x v="1"/>
    <x v="53"/>
    <x v="1"/>
    <x v="1"/>
    <x v="2"/>
    <s v="No Internet Service"/>
    <s v="No Internet Service"/>
    <s v="No Internet Service"/>
    <s v="No Internet Service"/>
    <x v="2"/>
    <x v="2"/>
    <x v="1"/>
    <x v="1"/>
    <x v="1"/>
    <x v="93"/>
    <x v="0"/>
    <n v="113.5"/>
    <x v="0"/>
  </r>
  <r>
    <s v="2045-Bmbtj"/>
    <x v="0"/>
    <x v="1"/>
    <x v="1"/>
    <x v="0"/>
    <x v="55"/>
    <x v="0"/>
    <x v="0"/>
    <x v="0"/>
    <s v="Yes"/>
    <s v="Yes"/>
    <s v="Yes"/>
    <s v="No"/>
    <x v="1"/>
    <x v="1"/>
    <x v="0"/>
    <x v="0"/>
    <x v="2"/>
    <x v="890"/>
    <x v="1"/>
    <n v="1884.65"/>
    <x v="0"/>
  </r>
  <r>
    <s v="8417-Gsoda"/>
    <x v="1"/>
    <x v="0"/>
    <x v="0"/>
    <x v="1"/>
    <x v="7"/>
    <x v="1"/>
    <x v="2"/>
    <x v="1"/>
    <s v="No"/>
    <s v="No"/>
    <s v="No"/>
    <s v="No"/>
    <x v="1"/>
    <x v="1"/>
    <x v="1"/>
    <x v="1"/>
    <x v="2"/>
    <x v="944"/>
    <x v="2"/>
    <n v="2568.15"/>
    <x v="0"/>
  </r>
  <r>
    <s v="5171-Eplkn"/>
    <x v="1"/>
    <x v="0"/>
    <x v="1"/>
    <x v="0"/>
    <x v="23"/>
    <x v="1"/>
    <x v="1"/>
    <x v="2"/>
    <s v="No Internet Service"/>
    <s v="No Internet Service"/>
    <s v="No Internet Service"/>
    <s v="No Internet Service"/>
    <x v="2"/>
    <x v="2"/>
    <x v="2"/>
    <x v="1"/>
    <x v="3"/>
    <x v="216"/>
    <x v="0"/>
    <n v="470"/>
    <x v="0"/>
  </r>
  <r>
    <s v="4452-Qiieb"/>
    <x v="1"/>
    <x v="0"/>
    <x v="1"/>
    <x v="0"/>
    <x v="40"/>
    <x v="1"/>
    <x v="1"/>
    <x v="0"/>
    <s v="No"/>
    <s v="No"/>
    <s v="No"/>
    <s v="No"/>
    <x v="0"/>
    <x v="0"/>
    <x v="0"/>
    <x v="1"/>
    <x v="1"/>
    <x v="1285"/>
    <x v="0"/>
    <n v="278.39999999999998"/>
    <x v="0"/>
  </r>
  <r>
    <s v="5998-Vvejy"/>
    <x v="1"/>
    <x v="0"/>
    <x v="1"/>
    <x v="0"/>
    <x v="70"/>
    <x v="1"/>
    <x v="2"/>
    <x v="1"/>
    <s v="No"/>
    <s v="No"/>
    <s v="No"/>
    <s v="Yes"/>
    <x v="0"/>
    <x v="0"/>
    <x v="0"/>
    <x v="0"/>
    <x v="0"/>
    <x v="403"/>
    <x v="1"/>
    <n v="2088.8000000000002"/>
    <x v="1"/>
  </r>
  <r>
    <s v="1624-Naloj"/>
    <x v="1"/>
    <x v="1"/>
    <x v="1"/>
    <x v="0"/>
    <x v="24"/>
    <x v="1"/>
    <x v="2"/>
    <x v="1"/>
    <s v="No"/>
    <s v="Yes"/>
    <s v="No"/>
    <s v="No"/>
    <x v="0"/>
    <x v="1"/>
    <x v="0"/>
    <x v="0"/>
    <x v="0"/>
    <x v="590"/>
    <x v="2"/>
    <n v="502.6"/>
    <x v="1"/>
  </r>
  <r>
    <s v="6741-Egcbi"/>
    <x v="1"/>
    <x v="1"/>
    <x v="1"/>
    <x v="0"/>
    <x v="19"/>
    <x v="1"/>
    <x v="2"/>
    <x v="1"/>
    <s v="Yes"/>
    <s v="No"/>
    <s v="No"/>
    <s v="No"/>
    <x v="0"/>
    <x v="1"/>
    <x v="0"/>
    <x v="0"/>
    <x v="3"/>
    <x v="937"/>
    <x v="2"/>
    <n v="2595.85"/>
    <x v="0"/>
  </r>
  <r>
    <s v="7820-Zygny"/>
    <x v="1"/>
    <x v="0"/>
    <x v="1"/>
    <x v="0"/>
    <x v="28"/>
    <x v="1"/>
    <x v="2"/>
    <x v="1"/>
    <s v="No"/>
    <s v="Yes"/>
    <s v="No"/>
    <s v="No"/>
    <x v="0"/>
    <x v="1"/>
    <x v="1"/>
    <x v="1"/>
    <x v="3"/>
    <x v="677"/>
    <x v="2"/>
    <n v="5825.5"/>
    <x v="0"/>
  </r>
  <r>
    <s v="4317-Vteoa"/>
    <x v="1"/>
    <x v="0"/>
    <x v="1"/>
    <x v="0"/>
    <x v="0"/>
    <x v="1"/>
    <x v="1"/>
    <x v="0"/>
    <s v="No"/>
    <s v="Yes"/>
    <s v="No"/>
    <s v="No"/>
    <x v="0"/>
    <x v="0"/>
    <x v="0"/>
    <x v="0"/>
    <x v="0"/>
    <x v="1286"/>
    <x v="0"/>
    <n v="50.75"/>
    <x v="1"/>
  </r>
  <r>
    <s v="9677-Avked"/>
    <x v="0"/>
    <x v="0"/>
    <x v="1"/>
    <x v="1"/>
    <x v="62"/>
    <x v="1"/>
    <x v="2"/>
    <x v="0"/>
    <s v="No"/>
    <s v="Yes"/>
    <s v="Yes"/>
    <s v="Yes"/>
    <x v="1"/>
    <x v="1"/>
    <x v="1"/>
    <x v="0"/>
    <x v="0"/>
    <x v="201"/>
    <x v="2"/>
    <n v="4449.75"/>
    <x v="0"/>
  </r>
  <r>
    <s v="1670-Svowz"/>
    <x v="0"/>
    <x v="0"/>
    <x v="0"/>
    <x v="1"/>
    <x v="60"/>
    <x v="1"/>
    <x v="1"/>
    <x v="1"/>
    <s v="No"/>
    <s v="Yes"/>
    <s v="No"/>
    <s v="Yes"/>
    <x v="0"/>
    <x v="1"/>
    <x v="0"/>
    <x v="0"/>
    <x v="3"/>
    <x v="317"/>
    <x v="2"/>
    <n v="1208.3499999999999"/>
    <x v="1"/>
  </r>
  <r>
    <s v="2227-Jrsjx"/>
    <x v="0"/>
    <x v="0"/>
    <x v="1"/>
    <x v="0"/>
    <x v="17"/>
    <x v="1"/>
    <x v="1"/>
    <x v="1"/>
    <s v="No"/>
    <s v="Yes"/>
    <s v="No"/>
    <s v="Yes"/>
    <x v="1"/>
    <x v="1"/>
    <x v="0"/>
    <x v="0"/>
    <x v="2"/>
    <x v="452"/>
    <x v="2"/>
    <n v="1956.4"/>
    <x v="0"/>
  </r>
  <r>
    <s v="9847-Hnvgp"/>
    <x v="1"/>
    <x v="0"/>
    <x v="1"/>
    <x v="0"/>
    <x v="22"/>
    <x v="1"/>
    <x v="1"/>
    <x v="2"/>
    <s v="No Internet Service"/>
    <s v="No Internet Service"/>
    <s v="No Internet Service"/>
    <s v="No Internet Service"/>
    <x v="2"/>
    <x v="2"/>
    <x v="1"/>
    <x v="1"/>
    <x v="1"/>
    <x v="81"/>
    <x v="0"/>
    <n v="310.60000000000002"/>
    <x v="0"/>
  </r>
  <r>
    <s v="6696-Ydayz"/>
    <x v="1"/>
    <x v="0"/>
    <x v="0"/>
    <x v="1"/>
    <x v="10"/>
    <x v="1"/>
    <x v="1"/>
    <x v="2"/>
    <s v="No Internet Service"/>
    <s v="No Internet Service"/>
    <s v="No Internet Service"/>
    <s v="No Internet Service"/>
    <x v="2"/>
    <x v="2"/>
    <x v="2"/>
    <x v="1"/>
    <x v="1"/>
    <x v="289"/>
    <x v="0"/>
    <n v="290.55"/>
    <x v="0"/>
  </r>
  <r>
    <s v="8980-Wqfwl"/>
    <x v="0"/>
    <x v="0"/>
    <x v="1"/>
    <x v="0"/>
    <x v="42"/>
    <x v="1"/>
    <x v="1"/>
    <x v="0"/>
    <s v="No"/>
    <s v="No"/>
    <s v="Yes"/>
    <s v="No"/>
    <x v="0"/>
    <x v="1"/>
    <x v="0"/>
    <x v="0"/>
    <x v="0"/>
    <x v="1239"/>
    <x v="1"/>
    <n v="2096.1"/>
    <x v="0"/>
  </r>
  <r>
    <s v="1730-Zmame"/>
    <x v="0"/>
    <x v="1"/>
    <x v="1"/>
    <x v="0"/>
    <x v="48"/>
    <x v="1"/>
    <x v="1"/>
    <x v="1"/>
    <s v="No"/>
    <s v="No"/>
    <s v="No"/>
    <s v="No"/>
    <x v="0"/>
    <x v="1"/>
    <x v="0"/>
    <x v="0"/>
    <x v="0"/>
    <x v="849"/>
    <x v="1"/>
    <n v="2665"/>
    <x v="0"/>
  </r>
  <r>
    <s v="6506-Eycnh"/>
    <x v="0"/>
    <x v="0"/>
    <x v="0"/>
    <x v="1"/>
    <x v="7"/>
    <x v="1"/>
    <x v="1"/>
    <x v="2"/>
    <s v="No Internet Service"/>
    <s v="No Internet Service"/>
    <s v="No Internet Service"/>
    <s v="No Internet Service"/>
    <x v="2"/>
    <x v="2"/>
    <x v="0"/>
    <x v="0"/>
    <x v="2"/>
    <x v="425"/>
    <x v="0"/>
    <n v="543.79999999999995"/>
    <x v="0"/>
  </r>
  <r>
    <s v="4634-Jlrjt"/>
    <x v="0"/>
    <x v="0"/>
    <x v="1"/>
    <x v="0"/>
    <x v="0"/>
    <x v="1"/>
    <x v="1"/>
    <x v="2"/>
    <s v="No Internet Service"/>
    <s v="No Internet Service"/>
    <s v="No Internet Service"/>
    <s v="No Internet Service"/>
    <x v="2"/>
    <x v="2"/>
    <x v="0"/>
    <x v="0"/>
    <x v="1"/>
    <x v="477"/>
    <x v="0"/>
    <n v="20.350000000000001"/>
    <x v="0"/>
  </r>
  <r>
    <s v="9501-Ukknl"/>
    <x v="1"/>
    <x v="0"/>
    <x v="1"/>
    <x v="0"/>
    <x v="64"/>
    <x v="0"/>
    <x v="0"/>
    <x v="0"/>
    <s v="No"/>
    <s v="No"/>
    <s v="No"/>
    <s v="Yes"/>
    <x v="1"/>
    <x v="1"/>
    <x v="0"/>
    <x v="0"/>
    <x v="0"/>
    <x v="1287"/>
    <x v="1"/>
    <n v="3005.8"/>
    <x v="0"/>
  </r>
  <r>
    <s v="2560-Qtsbs"/>
    <x v="0"/>
    <x v="0"/>
    <x v="0"/>
    <x v="1"/>
    <x v="21"/>
    <x v="1"/>
    <x v="2"/>
    <x v="2"/>
    <s v="No Internet Service"/>
    <s v="No Internet Service"/>
    <s v="No Internet Service"/>
    <s v="No Internet Service"/>
    <x v="2"/>
    <x v="2"/>
    <x v="1"/>
    <x v="0"/>
    <x v="2"/>
    <x v="815"/>
    <x v="0"/>
    <n v="1623.15"/>
    <x v="0"/>
  </r>
  <r>
    <s v="7541-Ylxcl"/>
    <x v="1"/>
    <x v="0"/>
    <x v="1"/>
    <x v="0"/>
    <x v="51"/>
    <x v="1"/>
    <x v="1"/>
    <x v="0"/>
    <s v="No"/>
    <s v="Yes"/>
    <s v="No"/>
    <s v="Yes"/>
    <x v="0"/>
    <x v="1"/>
    <x v="1"/>
    <x v="0"/>
    <x v="1"/>
    <x v="1288"/>
    <x v="1"/>
    <n v="2498.4"/>
    <x v="1"/>
  </r>
  <r>
    <s v="4795-Wrnvt"/>
    <x v="0"/>
    <x v="0"/>
    <x v="1"/>
    <x v="0"/>
    <x v="63"/>
    <x v="1"/>
    <x v="1"/>
    <x v="0"/>
    <s v="Yes"/>
    <s v="Yes"/>
    <s v="No"/>
    <s v="No"/>
    <x v="1"/>
    <x v="0"/>
    <x v="0"/>
    <x v="1"/>
    <x v="1"/>
    <x v="843"/>
    <x v="1"/>
    <n v="2586"/>
    <x v="0"/>
  </r>
  <r>
    <s v="6080-Tcmyc"/>
    <x v="1"/>
    <x v="0"/>
    <x v="0"/>
    <x v="1"/>
    <x v="63"/>
    <x v="1"/>
    <x v="2"/>
    <x v="1"/>
    <s v="No"/>
    <s v="No"/>
    <s v="Yes"/>
    <s v="No"/>
    <x v="0"/>
    <x v="0"/>
    <x v="0"/>
    <x v="0"/>
    <x v="0"/>
    <x v="614"/>
    <x v="1"/>
    <n v="3292.3"/>
    <x v="0"/>
  </r>
  <r>
    <s v="0260-Zdlgk"/>
    <x v="0"/>
    <x v="0"/>
    <x v="1"/>
    <x v="1"/>
    <x v="34"/>
    <x v="1"/>
    <x v="1"/>
    <x v="0"/>
    <s v="No"/>
    <s v="No"/>
    <s v="Yes"/>
    <s v="Yes"/>
    <x v="1"/>
    <x v="1"/>
    <x v="0"/>
    <x v="0"/>
    <x v="1"/>
    <x v="1034"/>
    <x v="1"/>
    <n v="651.4"/>
    <x v="1"/>
  </r>
  <r>
    <s v="7860-Uxcrm"/>
    <x v="1"/>
    <x v="0"/>
    <x v="0"/>
    <x v="1"/>
    <x v="28"/>
    <x v="1"/>
    <x v="1"/>
    <x v="0"/>
    <s v="Yes"/>
    <s v="Yes"/>
    <s v="Yes"/>
    <s v="Yes"/>
    <x v="1"/>
    <x v="0"/>
    <x v="2"/>
    <x v="1"/>
    <x v="3"/>
    <x v="244"/>
    <x v="1"/>
    <n v="4674.55"/>
    <x v="0"/>
  </r>
  <r>
    <s v="6357-Jjpqt"/>
    <x v="0"/>
    <x v="0"/>
    <x v="1"/>
    <x v="0"/>
    <x v="35"/>
    <x v="1"/>
    <x v="1"/>
    <x v="1"/>
    <s v="No"/>
    <s v="No"/>
    <s v="No"/>
    <s v="No"/>
    <x v="1"/>
    <x v="0"/>
    <x v="0"/>
    <x v="0"/>
    <x v="0"/>
    <x v="403"/>
    <x v="1"/>
    <n v="232.35"/>
    <x v="0"/>
  </r>
  <r>
    <s v="2292-Xqwsv"/>
    <x v="1"/>
    <x v="0"/>
    <x v="0"/>
    <x v="1"/>
    <x v="63"/>
    <x v="0"/>
    <x v="0"/>
    <x v="0"/>
    <s v="No"/>
    <s v="Yes"/>
    <s v="Yes"/>
    <s v="Yes"/>
    <x v="1"/>
    <x v="1"/>
    <x v="1"/>
    <x v="1"/>
    <x v="1"/>
    <x v="255"/>
    <x v="1"/>
    <n v="2448.5"/>
    <x v="0"/>
  </r>
  <r>
    <s v="9552-Tguzv"/>
    <x v="1"/>
    <x v="0"/>
    <x v="0"/>
    <x v="0"/>
    <x v="4"/>
    <x v="1"/>
    <x v="1"/>
    <x v="1"/>
    <s v="Yes"/>
    <s v="No"/>
    <s v="No"/>
    <s v="No"/>
    <x v="0"/>
    <x v="0"/>
    <x v="0"/>
    <x v="0"/>
    <x v="1"/>
    <x v="126"/>
    <x v="1"/>
    <n v="658.1"/>
    <x v="0"/>
  </r>
  <r>
    <s v="5913-Inrqv"/>
    <x v="1"/>
    <x v="1"/>
    <x v="0"/>
    <x v="0"/>
    <x v="1"/>
    <x v="1"/>
    <x v="1"/>
    <x v="1"/>
    <s v="Yes"/>
    <s v="No"/>
    <s v="No"/>
    <s v="Yes"/>
    <x v="1"/>
    <x v="0"/>
    <x v="1"/>
    <x v="1"/>
    <x v="1"/>
    <x v="530"/>
    <x v="2"/>
    <n v="3128.8"/>
    <x v="0"/>
  </r>
  <r>
    <s v="8722-Ngnbh"/>
    <x v="1"/>
    <x v="0"/>
    <x v="1"/>
    <x v="0"/>
    <x v="24"/>
    <x v="0"/>
    <x v="0"/>
    <x v="0"/>
    <s v="Yes"/>
    <s v="No"/>
    <s v="Yes"/>
    <s v="Yes"/>
    <x v="0"/>
    <x v="0"/>
    <x v="0"/>
    <x v="1"/>
    <x v="1"/>
    <x v="1289"/>
    <x v="0"/>
    <n v="223.45"/>
    <x v="1"/>
  </r>
  <r>
    <s v="6210-Kbbpi"/>
    <x v="1"/>
    <x v="1"/>
    <x v="1"/>
    <x v="0"/>
    <x v="34"/>
    <x v="1"/>
    <x v="2"/>
    <x v="1"/>
    <s v="No"/>
    <s v="Yes"/>
    <s v="No"/>
    <s v="No"/>
    <x v="1"/>
    <x v="1"/>
    <x v="0"/>
    <x v="0"/>
    <x v="3"/>
    <x v="333"/>
    <x v="2"/>
    <n v="919.4"/>
    <x v="1"/>
  </r>
  <r>
    <s v="9643-Yblur"/>
    <x v="1"/>
    <x v="0"/>
    <x v="0"/>
    <x v="0"/>
    <x v="34"/>
    <x v="1"/>
    <x v="2"/>
    <x v="0"/>
    <s v="No"/>
    <s v="Yes"/>
    <s v="Yes"/>
    <s v="No"/>
    <x v="0"/>
    <x v="1"/>
    <x v="0"/>
    <x v="0"/>
    <x v="3"/>
    <x v="1194"/>
    <x v="1"/>
    <n v="653.95000000000005"/>
    <x v="0"/>
  </r>
  <r>
    <s v="8734-Fnwvh"/>
    <x v="1"/>
    <x v="0"/>
    <x v="0"/>
    <x v="1"/>
    <x v="36"/>
    <x v="1"/>
    <x v="2"/>
    <x v="0"/>
    <s v="No"/>
    <s v="No"/>
    <s v="No"/>
    <s v="No"/>
    <x v="0"/>
    <x v="1"/>
    <x v="0"/>
    <x v="1"/>
    <x v="2"/>
    <x v="1049"/>
    <x v="1"/>
    <n v="1825.5"/>
    <x v="0"/>
  </r>
  <r>
    <s v="9447-Yptbx"/>
    <x v="0"/>
    <x v="0"/>
    <x v="0"/>
    <x v="0"/>
    <x v="37"/>
    <x v="1"/>
    <x v="1"/>
    <x v="2"/>
    <s v="No Internet Service"/>
    <s v="No Internet Service"/>
    <s v="No Internet Service"/>
    <s v="No Internet Service"/>
    <x v="2"/>
    <x v="2"/>
    <x v="1"/>
    <x v="0"/>
    <x v="2"/>
    <x v="216"/>
    <x v="0"/>
    <n v="943.1"/>
    <x v="0"/>
  </r>
  <r>
    <s v="0133-Bmfzo"/>
    <x v="0"/>
    <x v="0"/>
    <x v="1"/>
    <x v="0"/>
    <x v="2"/>
    <x v="1"/>
    <x v="1"/>
    <x v="1"/>
    <s v="Yes"/>
    <s v="Yes"/>
    <s v="No"/>
    <s v="Yes"/>
    <x v="0"/>
    <x v="0"/>
    <x v="0"/>
    <x v="0"/>
    <x v="0"/>
    <x v="1007"/>
    <x v="2"/>
    <n v="181.65"/>
    <x v="1"/>
  </r>
  <r>
    <s v="6128-Czomy"/>
    <x v="0"/>
    <x v="0"/>
    <x v="1"/>
    <x v="0"/>
    <x v="0"/>
    <x v="1"/>
    <x v="1"/>
    <x v="0"/>
    <s v="No"/>
    <s v="No"/>
    <s v="No"/>
    <s v="No"/>
    <x v="0"/>
    <x v="0"/>
    <x v="0"/>
    <x v="0"/>
    <x v="0"/>
    <x v="135"/>
    <x v="0"/>
    <n v="45.65"/>
    <x v="1"/>
  </r>
  <r>
    <s v="9540-Jyroe"/>
    <x v="1"/>
    <x v="0"/>
    <x v="1"/>
    <x v="0"/>
    <x v="4"/>
    <x v="1"/>
    <x v="1"/>
    <x v="1"/>
    <s v="No"/>
    <s v="No"/>
    <s v="No"/>
    <s v="No"/>
    <x v="0"/>
    <x v="0"/>
    <x v="0"/>
    <x v="0"/>
    <x v="1"/>
    <x v="647"/>
    <x v="1"/>
    <n v="551.35"/>
    <x v="1"/>
  </r>
  <r>
    <s v="9026-Lhevg"/>
    <x v="0"/>
    <x v="0"/>
    <x v="1"/>
    <x v="0"/>
    <x v="34"/>
    <x v="0"/>
    <x v="0"/>
    <x v="0"/>
    <s v="No"/>
    <s v="Yes"/>
    <s v="No"/>
    <s v="No"/>
    <x v="0"/>
    <x v="1"/>
    <x v="0"/>
    <x v="1"/>
    <x v="0"/>
    <x v="1290"/>
    <x v="0"/>
    <n v="359.4"/>
    <x v="0"/>
  </r>
  <r>
    <s v="2260-Ustrb"/>
    <x v="0"/>
    <x v="1"/>
    <x v="1"/>
    <x v="0"/>
    <x v="2"/>
    <x v="1"/>
    <x v="1"/>
    <x v="1"/>
    <s v="No"/>
    <s v="No"/>
    <s v="No"/>
    <s v="No"/>
    <x v="0"/>
    <x v="0"/>
    <x v="0"/>
    <x v="0"/>
    <x v="2"/>
    <x v="433"/>
    <x v="1"/>
    <n v="115.95"/>
    <x v="1"/>
  </r>
  <r>
    <s v="3656-Tkrvz"/>
    <x v="0"/>
    <x v="0"/>
    <x v="1"/>
    <x v="0"/>
    <x v="35"/>
    <x v="1"/>
    <x v="1"/>
    <x v="0"/>
    <s v="Yes"/>
    <s v="Yes"/>
    <s v="No"/>
    <s v="No"/>
    <x v="0"/>
    <x v="0"/>
    <x v="0"/>
    <x v="1"/>
    <x v="0"/>
    <x v="851"/>
    <x v="1"/>
    <n v="165.2"/>
    <x v="1"/>
  </r>
  <r>
    <s v="7011-Cveuc"/>
    <x v="1"/>
    <x v="0"/>
    <x v="0"/>
    <x v="0"/>
    <x v="13"/>
    <x v="1"/>
    <x v="1"/>
    <x v="1"/>
    <s v="No"/>
    <s v="No"/>
    <s v="No"/>
    <s v="Yes"/>
    <x v="1"/>
    <x v="1"/>
    <x v="0"/>
    <x v="0"/>
    <x v="3"/>
    <x v="1008"/>
    <x v="2"/>
    <n v="2338.35"/>
    <x v="0"/>
  </r>
  <r>
    <s v="6185-Tasnn"/>
    <x v="1"/>
    <x v="1"/>
    <x v="1"/>
    <x v="0"/>
    <x v="0"/>
    <x v="1"/>
    <x v="1"/>
    <x v="0"/>
    <s v="No"/>
    <s v="No"/>
    <s v="No"/>
    <s v="No"/>
    <x v="0"/>
    <x v="0"/>
    <x v="0"/>
    <x v="1"/>
    <x v="0"/>
    <x v="872"/>
    <x v="0"/>
    <n v="46.3"/>
    <x v="0"/>
  </r>
  <r>
    <s v="7925-Pnrgi"/>
    <x v="0"/>
    <x v="0"/>
    <x v="0"/>
    <x v="1"/>
    <x v="3"/>
    <x v="1"/>
    <x v="2"/>
    <x v="0"/>
    <s v="Yes"/>
    <s v="Yes"/>
    <s v="Yes"/>
    <s v="Yes"/>
    <x v="1"/>
    <x v="0"/>
    <x v="0"/>
    <x v="1"/>
    <x v="1"/>
    <x v="1226"/>
    <x v="1"/>
    <n v="3541.1"/>
    <x v="0"/>
  </r>
  <r>
    <s v="8623-Tmrby"/>
    <x v="1"/>
    <x v="1"/>
    <x v="0"/>
    <x v="1"/>
    <x v="69"/>
    <x v="1"/>
    <x v="2"/>
    <x v="1"/>
    <s v="No"/>
    <s v="Yes"/>
    <s v="Yes"/>
    <s v="No"/>
    <x v="0"/>
    <x v="0"/>
    <x v="0"/>
    <x v="0"/>
    <x v="0"/>
    <x v="190"/>
    <x v="2"/>
    <n v="4146.05"/>
    <x v="1"/>
  </r>
  <r>
    <s v="1552-Czcll"/>
    <x v="0"/>
    <x v="0"/>
    <x v="0"/>
    <x v="1"/>
    <x v="49"/>
    <x v="1"/>
    <x v="1"/>
    <x v="2"/>
    <s v="No Internet Service"/>
    <s v="No Internet Service"/>
    <s v="No Internet Service"/>
    <s v="No Internet Service"/>
    <x v="2"/>
    <x v="2"/>
    <x v="0"/>
    <x v="1"/>
    <x v="3"/>
    <x v="187"/>
    <x v="0"/>
    <n v="1087.25"/>
    <x v="0"/>
  </r>
  <r>
    <s v="3038-Pqiuy"/>
    <x v="0"/>
    <x v="0"/>
    <x v="1"/>
    <x v="0"/>
    <x v="46"/>
    <x v="1"/>
    <x v="2"/>
    <x v="0"/>
    <s v="Yes"/>
    <s v="Yes"/>
    <s v="Yes"/>
    <s v="No"/>
    <x v="0"/>
    <x v="0"/>
    <x v="0"/>
    <x v="0"/>
    <x v="2"/>
    <x v="32"/>
    <x v="1"/>
    <n v="2522.4"/>
    <x v="0"/>
  </r>
  <r>
    <s v="1501-Sghbw"/>
    <x v="1"/>
    <x v="0"/>
    <x v="1"/>
    <x v="0"/>
    <x v="2"/>
    <x v="1"/>
    <x v="1"/>
    <x v="0"/>
    <s v="No"/>
    <s v="No"/>
    <s v="No"/>
    <s v="No"/>
    <x v="0"/>
    <x v="0"/>
    <x v="0"/>
    <x v="1"/>
    <x v="1"/>
    <x v="751"/>
    <x v="0"/>
    <n v="81"/>
    <x v="1"/>
  </r>
  <r>
    <s v="9313-Cdogy"/>
    <x v="1"/>
    <x v="0"/>
    <x v="0"/>
    <x v="1"/>
    <x v="46"/>
    <x v="1"/>
    <x v="1"/>
    <x v="2"/>
    <s v="No Internet Service"/>
    <s v="No Internet Service"/>
    <s v="No Internet Service"/>
    <s v="No Internet Service"/>
    <x v="2"/>
    <x v="2"/>
    <x v="0"/>
    <x v="1"/>
    <x v="0"/>
    <x v="127"/>
    <x v="0"/>
    <n v="717.3"/>
    <x v="0"/>
  </r>
  <r>
    <s v="8148-Bplzq"/>
    <x v="1"/>
    <x v="0"/>
    <x v="1"/>
    <x v="0"/>
    <x v="1"/>
    <x v="1"/>
    <x v="1"/>
    <x v="0"/>
    <s v="No"/>
    <s v="Yes"/>
    <s v="No"/>
    <s v="No"/>
    <x v="0"/>
    <x v="0"/>
    <x v="0"/>
    <x v="0"/>
    <x v="0"/>
    <x v="734"/>
    <x v="0"/>
    <n v="1734.2"/>
    <x v="0"/>
  </r>
  <r>
    <s v="2623-Dryam"/>
    <x v="0"/>
    <x v="0"/>
    <x v="0"/>
    <x v="0"/>
    <x v="27"/>
    <x v="1"/>
    <x v="2"/>
    <x v="1"/>
    <s v="No"/>
    <s v="No"/>
    <s v="Yes"/>
    <s v="No"/>
    <x v="1"/>
    <x v="1"/>
    <x v="1"/>
    <x v="0"/>
    <x v="0"/>
    <x v="1221"/>
    <x v="2"/>
    <n v="7069.3"/>
    <x v="0"/>
  </r>
  <r>
    <s v="9987-Lutyd"/>
    <x v="0"/>
    <x v="0"/>
    <x v="1"/>
    <x v="0"/>
    <x v="9"/>
    <x v="1"/>
    <x v="1"/>
    <x v="0"/>
    <s v="Yes"/>
    <s v="No"/>
    <s v="No"/>
    <s v="Yes"/>
    <x v="0"/>
    <x v="0"/>
    <x v="1"/>
    <x v="1"/>
    <x v="1"/>
    <x v="237"/>
    <x v="1"/>
    <n v="742.9"/>
    <x v="0"/>
  </r>
  <r>
    <s v="3208-Ypioe"/>
    <x v="1"/>
    <x v="0"/>
    <x v="1"/>
    <x v="0"/>
    <x v="72"/>
    <x v="1"/>
    <x v="2"/>
    <x v="1"/>
    <s v="No"/>
    <s v="No"/>
    <s v="No"/>
    <s v="No"/>
    <x v="0"/>
    <x v="0"/>
    <x v="0"/>
    <x v="1"/>
    <x v="0"/>
    <x v="508"/>
    <x v="1"/>
    <n v="3017.65"/>
    <x v="1"/>
  </r>
  <r>
    <s v="4488-Kqfdt"/>
    <x v="0"/>
    <x v="0"/>
    <x v="1"/>
    <x v="0"/>
    <x v="59"/>
    <x v="1"/>
    <x v="2"/>
    <x v="1"/>
    <s v="No"/>
    <s v="Yes"/>
    <s v="Yes"/>
    <s v="No"/>
    <x v="1"/>
    <x v="1"/>
    <x v="1"/>
    <x v="0"/>
    <x v="0"/>
    <x v="1291"/>
    <x v="2"/>
    <n v="6423"/>
    <x v="0"/>
  </r>
  <r>
    <s v="2612-Ranwt"/>
    <x v="0"/>
    <x v="0"/>
    <x v="1"/>
    <x v="0"/>
    <x v="18"/>
    <x v="1"/>
    <x v="2"/>
    <x v="1"/>
    <s v="No"/>
    <s v="No"/>
    <s v="Yes"/>
    <s v="No"/>
    <x v="1"/>
    <x v="1"/>
    <x v="0"/>
    <x v="0"/>
    <x v="2"/>
    <x v="386"/>
    <x v="2"/>
    <n v="1164.3"/>
    <x v="1"/>
  </r>
  <r>
    <s v="5693-Pipcs"/>
    <x v="1"/>
    <x v="0"/>
    <x v="1"/>
    <x v="0"/>
    <x v="52"/>
    <x v="1"/>
    <x v="1"/>
    <x v="1"/>
    <s v="No"/>
    <s v="Yes"/>
    <s v="No"/>
    <s v="Yes"/>
    <x v="1"/>
    <x v="1"/>
    <x v="2"/>
    <x v="0"/>
    <x v="3"/>
    <x v="5"/>
    <x v="2"/>
    <n v="4220.3500000000004"/>
    <x v="0"/>
  </r>
  <r>
    <s v="0491-Kapqg"/>
    <x v="1"/>
    <x v="0"/>
    <x v="1"/>
    <x v="0"/>
    <x v="17"/>
    <x v="1"/>
    <x v="2"/>
    <x v="1"/>
    <s v="No"/>
    <s v="No"/>
    <s v="No"/>
    <s v="No"/>
    <x v="0"/>
    <x v="0"/>
    <x v="0"/>
    <x v="0"/>
    <x v="0"/>
    <x v="1292"/>
    <x v="1"/>
    <n v="1558.7"/>
    <x v="0"/>
  </r>
  <r>
    <s v="1925-Lfczz"/>
    <x v="1"/>
    <x v="1"/>
    <x v="1"/>
    <x v="0"/>
    <x v="49"/>
    <x v="0"/>
    <x v="0"/>
    <x v="0"/>
    <s v="No"/>
    <s v="No"/>
    <s v="Yes"/>
    <s v="No"/>
    <x v="1"/>
    <x v="1"/>
    <x v="1"/>
    <x v="0"/>
    <x v="2"/>
    <x v="194"/>
    <x v="0"/>
    <n v="2743.45"/>
    <x v="0"/>
  </r>
  <r>
    <s v="8039-Eqpim"/>
    <x v="1"/>
    <x v="0"/>
    <x v="0"/>
    <x v="0"/>
    <x v="14"/>
    <x v="0"/>
    <x v="0"/>
    <x v="0"/>
    <s v="Yes"/>
    <s v="No"/>
    <s v="Yes"/>
    <s v="Yes"/>
    <x v="1"/>
    <x v="1"/>
    <x v="2"/>
    <x v="1"/>
    <x v="2"/>
    <x v="719"/>
    <x v="1"/>
    <n v="4055.5"/>
    <x v="0"/>
  </r>
  <r>
    <s v="6900-Pxrms"/>
    <x v="1"/>
    <x v="1"/>
    <x v="0"/>
    <x v="1"/>
    <x v="70"/>
    <x v="1"/>
    <x v="2"/>
    <x v="1"/>
    <s v="No"/>
    <s v="Yes"/>
    <s v="Yes"/>
    <s v="No"/>
    <x v="1"/>
    <x v="1"/>
    <x v="0"/>
    <x v="1"/>
    <x v="0"/>
    <x v="1010"/>
    <x v="2"/>
    <n v="2710.25"/>
    <x v="1"/>
  </r>
  <r>
    <s v="8707-Rmezh"/>
    <x v="0"/>
    <x v="1"/>
    <x v="0"/>
    <x v="0"/>
    <x v="14"/>
    <x v="1"/>
    <x v="1"/>
    <x v="1"/>
    <s v="Yes"/>
    <s v="Yes"/>
    <s v="No"/>
    <s v="No"/>
    <x v="0"/>
    <x v="1"/>
    <x v="1"/>
    <x v="1"/>
    <x v="3"/>
    <x v="1293"/>
    <x v="2"/>
    <n v="6055.55"/>
    <x v="0"/>
  </r>
  <r>
    <s v="3346-Brmis"/>
    <x v="0"/>
    <x v="1"/>
    <x v="0"/>
    <x v="0"/>
    <x v="32"/>
    <x v="0"/>
    <x v="0"/>
    <x v="0"/>
    <s v="No"/>
    <s v="No"/>
    <s v="Yes"/>
    <s v="No"/>
    <x v="1"/>
    <x v="1"/>
    <x v="0"/>
    <x v="0"/>
    <x v="0"/>
    <x v="1200"/>
    <x v="0"/>
    <n v="810.7"/>
    <x v="1"/>
  </r>
  <r>
    <s v="3209-Zpkfi"/>
    <x v="1"/>
    <x v="0"/>
    <x v="0"/>
    <x v="1"/>
    <x v="20"/>
    <x v="1"/>
    <x v="2"/>
    <x v="0"/>
    <s v="No"/>
    <s v="Yes"/>
    <s v="No"/>
    <s v="No"/>
    <x v="0"/>
    <x v="0"/>
    <x v="0"/>
    <x v="1"/>
    <x v="0"/>
    <x v="678"/>
    <x v="1"/>
    <n v="2538.1999999999998"/>
    <x v="0"/>
  </r>
  <r>
    <s v="6479-Vdgrk"/>
    <x v="0"/>
    <x v="0"/>
    <x v="0"/>
    <x v="1"/>
    <x v="21"/>
    <x v="1"/>
    <x v="1"/>
    <x v="0"/>
    <s v="Yes"/>
    <s v="Yes"/>
    <s v="Yes"/>
    <s v="Yes"/>
    <x v="1"/>
    <x v="1"/>
    <x v="2"/>
    <x v="1"/>
    <x v="2"/>
    <x v="198"/>
    <x v="2"/>
    <n v="6129.2"/>
    <x v="0"/>
  </r>
  <r>
    <s v="9373-Wsloy"/>
    <x v="1"/>
    <x v="1"/>
    <x v="0"/>
    <x v="0"/>
    <x v="55"/>
    <x v="0"/>
    <x v="0"/>
    <x v="0"/>
    <s v="No"/>
    <s v="Yes"/>
    <s v="Yes"/>
    <s v="Yes"/>
    <x v="1"/>
    <x v="0"/>
    <x v="0"/>
    <x v="0"/>
    <x v="0"/>
    <x v="865"/>
    <x v="0"/>
    <n v="1750.85"/>
    <x v="0"/>
  </r>
  <r>
    <s v="2933-Filnv"/>
    <x v="0"/>
    <x v="0"/>
    <x v="0"/>
    <x v="1"/>
    <x v="2"/>
    <x v="0"/>
    <x v="0"/>
    <x v="0"/>
    <s v="No"/>
    <s v="No"/>
    <s v="No"/>
    <s v="No"/>
    <x v="0"/>
    <x v="0"/>
    <x v="0"/>
    <x v="0"/>
    <x v="1"/>
    <x v="369"/>
    <x v="0"/>
    <n v="36.549999999999997"/>
    <x v="1"/>
  </r>
  <r>
    <s v="3569-Jfodw"/>
    <x v="0"/>
    <x v="0"/>
    <x v="0"/>
    <x v="1"/>
    <x v="21"/>
    <x v="1"/>
    <x v="2"/>
    <x v="0"/>
    <s v="Yes"/>
    <s v="Yes"/>
    <s v="Yes"/>
    <s v="Yes"/>
    <x v="1"/>
    <x v="1"/>
    <x v="2"/>
    <x v="1"/>
    <x v="3"/>
    <x v="579"/>
    <x v="2"/>
    <n v="6652.45"/>
    <x v="0"/>
  </r>
  <r>
    <s v="9819-Fbnsv"/>
    <x v="1"/>
    <x v="1"/>
    <x v="0"/>
    <x v="0"/>
    <x v="50"/>
    <x v="1"/>
    <x v="1"/>
    <x v="1"/>
    <s v="No"/>
    <s v="No"/>
    <s v="No"/>
    <s v="No"/>
    <x v="0"/>
    <x v="0"/>
    <x v="0"/>
    <x v="0"/>
    <x v="2"/>
    <x v="1294"/>
    <x v="1"/>
    <n v="2575.4499999999998"/>
    <x v="0"/>
  </r>
  <r>
    <s v="9544-Pypsj"/>
    <x v="0"/>
    <x v="1"/>
    <x v="0"/>
    <x v="1"/>
    <x v="8"/>
    <x v="1"/>
    <x v="2"/>
    <x v="1"/>
    <s v="No"/>
    <s v="Yes"/>
    <s v="Yes"/>
    <s v="No"/>
    <x v="0"/>
    <x v="1"/>
    <x v="0"/>
    <x v="0"/>
    <x v="3"/>
    <x v="313"/>
    <x v="2"/>
    <n v="6019.35"/>
    <x v="0"/>
  </r>
  <r>
    <s v="1591-Xwlgb"/>
    <x v="0"/>
    <x v="0"/>
    <x v="0"/>
    <x v="0"/>
    <x v="16"/>
    <x v="1"/>
    <x v="1"/>
    <x v="2"/>
    <s v="No Internet Service"/>
    <s v="No Internet Service"/>
    <s v="No Internet Service"/>
    <s v="No Internet Service"/>
    <x v="2"/>
    <x v="2"/>
    <x v="2"/>
    <x v="1"/>
    <x v="3"/>
    <x v="216"/>
    <x v="0"/>
    <n v="1379.6"/>
    <x v="0"/>
  </r>
  <r>
    <s v="0396-Ukgai"/>
    <x v="1"/>
    <x v="0"/>
    <x v="1"/>
    <x v="1"/>
    <x v="57"/>
    <x v="1"/>
    <x v="1"/>
    <x v="0"/>
    <s v="No"/>
    <s v="Yes"/>
    <s v="No"/>
    <s v="Yes"/>
    <x v="0"/>
    <x v="0"/>
    <x v="0"/>
    <x v="0"/>
    <x v="2"/>
    <x v="25"/>
    <x v="1"/>
    <n v="1284.2"/>
    <x v="0"/>
  </r>
  <r>
    <s v="3243-Zhohy"/>
    <x v="0"/>
    <x v="0"/>
    <x v="1"/>
    <x v="0"/>
    <x v="10"/>
    <x v="1"/>
    <x v="1"/>
    <x v="2"/>
    <s v="No Internet Service"/>
    <s v="No Internet Service"/>
    <s v="No Internet Service"/>
    <s v="No Internet Service"/>
    <x v="2"/>
    <x v="2"/>
    <x v="1"/>
    <x v="1"/>
    <x v="1"/>
    <x v="451"/>
    <x v="0"/>
    <n v="296.14999999999998"/>
    <x v="0"/>
  </r>
  <r>
    <s v="5186-Ejegl"/>
    <x v="1"/>
    <x v="0"/>
    <x v="1"/>
    <x v="0"/>
    <x v="34"/>
    <x v="1"/>
    <x v="1"/>
    <x v="0"/>
    <s v="Yes"/>
    <s v="No"/>
    <s v="Yes"/>
    <s v="Yes"/>
    <x v="1"/>
    <x v="0"/>
    <x v="0"/>
    <x v="0"/>
    <x v="1"/>
    <x v="51"/>
    <x v="1"/>
    <n v="653.25"/>
    <x v="0"/>
  </r>
  <r>
    <s v="7527-Qnrus"/>
    <x v="1"/>
    <x v="0"/>
    <x v="0"/>
    <x v="1"/>
    <x v="22"/>
    <x v="1"/>
    <x v="2"/>
    <x v="2"/>
    <s v="No Internet Service"/>
    <s v="No Internet Service"/>
    <s v="No Internet Service"/>
    <s v="No Internet Service"/>
    <x v="2"/>
    <x v="2"/>
    <x v="2"/>
    <x v="0"/>
    <x v="1"/>
    <x v="203"/>
    <x v="0"/>
    <n v="412.6"/>
    <x v="0"/>
  </r>
  <r>
    <s v="9986-Bonce"/>
    <x v="0"/>
    <x v="0"/>
    <x v="1"/>
    <x v="0"/>
    <x v="54"/>
    <x v="1"/>
    <x v="1"/>
    <x v="2"/>
    <s v="No Internet Service"/>
    <s v="No Internet Service"/>
    <s v="No Internet Service"/>
    <s v="No Internet Service"/>
    <x v="2"/>
    <x v="2"/>
    <x v="0"/>
    <x v="1"/>
    <x v="2"/>
    <x v="774"/>
    <x v="0"/>
    <n v="85.5"/>
    <x v="1"/>
  </r>
  <r>
    <s v="2722-Jmoni"/>
    <x v="0"/>
    <x v="1"/>
    <x v="0"/>
    <x v="0"/>
    <x v="0"/>
    <x v="1"/>
    <x v="1"/>
    <x v="0"/>
    <s v="Yes"/>
    <s v="No"/>
    <s v="No"/>
    <s v="No"/>
    <x v="0"/>
    <x v="0"/>
    <x v="0"/>
    <x v="0"/>
    <x v="0"/>
    <x v="40"/>
    <x v="0"/>
    <n v="49.55"/>
    <x v="1"/>
  </r>
  <r>
    <s v="2203-Ghnwn"/>
    <x v="0"/>
    <x v="0"/>
    <x v="0"/>
    <x v="0"/>
    <x v="65"/>
    <x v="1"/>
    <x v="2"/>
    <x v="1"/>
    <s v="No"/>
    <s v="No"/>
    <s v="Yes"/>
    <s v="No"/>
    <x v="0"/>
    <x v="0"/>
    <x v="0"/>
    <x v="0"/>
    <x v="1"/>
    <x v="1137"/>
    <x v="1"/>
    <n v="1928.7"/>
    <x v="0"/>
  </r>
  <r>
    <s v="3878-Avsoq"/>
    <x v="0"/>
    <x v="1"/>
    <x v="1"/>
    <x v="0"/>
    <x v="0"/>
    <x v="1"/>
    <x v="1"/>
    <x v="1"/>
    <s v="No"/>
    <s v="No"/>
    <s v="No"/>
    <s v="No"/>
    <x v="0"/>
    <x v="0"/>
    <x v="0"/>
    <x v="0"/>
    <x v="0"/>
    <x v="1295"/>
    <x v="1"/>
    <n v="71.25"/>
    <x v="0"/>
  </r>
  <r>
    <s v="3258-Sysws"/>
    <x v="1"/>
    <x v="1"/>
    <x v="1"/>
    <x v="0"/>
    <x v="21"/>
    <x v="1"/>
    <x v="2"/>
    <x v="1"/>
    <s v="Yes"/>
    <s v="Yes"/>
    <s v="Yes"/>
    <s v="Yes"/>
    <x v="1"/>
    <x v="1"/>
    <x v="2"/>
    <x v="1"/>
    <x v="2"/>
    <x v="1296"/>
    <x v="2"/>
    <n v="7845.8"/>
    <x v="0"/>
  </r>
  <r>
    <s v="5296-Psyvw"/>
    <x v="0"/>
    <x v="0"/>
    <x v="0"/>
    <x v="0"/>
    <x v="21"/>
    <x v="1"/>
    <x v="2"/>
    <x v="2"/>
    <s v="No Internet Service"/>
    <s v="No Internet Service"/>
    <s v="No Internet Service"/>
    <s v="No Internet Service"/>
    <x v="2"/>
    <x v="2"/>
    <x v="2"/>
    <x v="1"/>
    <x v="0"/>
    <x v="495"/>
    <x v="0"/>
    <n v="1750.7"/>
    <x v="0"/>
  </r>
  <r>
    <s v="6319-Qsusr"/>
    <x v="0"/>
    <x v="0"/>
    <x v="1"/>
    <x v="1"/>
    <x v="26"/>
    <x v="1"/>
    <x v="1"/>
    <x v="2"/>
    <s v="No Internet Service"/>
    <s v="No Internet Service"/>
    <s v="No Internet Service"/>
    <s v="No Internet Service"/>
    <x v="2"/>
    <x v="2"/>
    <x v="0"/>
    <x v="1"/>
    <x v="3"/>
    <x v="139"/>
    <x v="0"/>
    <n v="216.2"/>
    <x v="0"/>
  </r>
  <r>
    <s v="4083-Eugrj"/>
    <x v="1"/>
    <x v="0"/>
    <x v="1"/>
    <x v="0"/>
    <x v="34"/>
    <x v="1"/>
    <x v="1"/>
    <x v="2"/>
    <s v="No Internet Service"/>
    <s v="No Internet Service"/>
    <s v="No Internet Service"/>
    <s v="No Internet Service"/>
    <x v="2"/>
    <x v="2"/>
    <x v="0"/>
    <x v="1"/>
    <x v="1"/>
    <x v="202"/>
    <x v="0"/>
    <n v="178.5"/>
    <x v="1"/>
  </r>
  <r>
    <s v="7579-Oopec"/>
    <x v="0"/>
    <x v="1"/>
    <x v="0"/>
    <x v="0"/>
    <x v="2"/>
    <x v="1"/>
    <x v="1"/>
    <x v="0"/>
    <s v="No"/>
    <s v="Yes"/>
    <s v="No"/>
    <s v="No"/>
    <x v="0"/>
    <x v="0"/>
    <x v="0"/>
    <x v="1"/>
    <x v="3"/>
    <x v="510"/>
    <x v="0"/>
    <n v="115.1"/>
    <x v="1"/>
  </r>
  <r>
    <s v="0512-Flfdw"/>
    <x v="0"/>
    <x v="1"/>
    <x v="0"/>
    <x v="0"/>
    <x v="31"/>
    <x v="1"/>
    <x v="2"/>
    <x v="1"/>
    <s v="No"/>
    <s v="No"/>
    <s v="Yes"/>
    <s v="No"/>
    <x v="1"/>
    <x v="1"/>
    <x v="1"/>
    <x v="0"/>
    <x v="3"/>
    <x v="57"/>
    <x v="2"/>
    <n v="6029"/>
    <x v="0"/>
  </r>
  <r>
    <s v="1771-Oadnz"/>
    <x v="1"/>
    <x v="1"/>
    <x v="0"/>
    <x v="0"/>
    <x v="44"/>
    <x v="1"/>
    <x v="2"/>
    <x v="1"/>
    <s v="No"/>
    <s v="Yes"/>
    <s v="Yes"/>
    <s v="No"/>
    <x v="0"/>
    <x v="1"/>
    <x v="0"/>
    <x v="0"/>
    <x v="0"/>
    <x v="662"/>
    <x v="2"/>
    <n v="2745.2"/>
    <x v="1"/>
  </r>
  <r>
    <s v="0487-Crlzf"/>
    <x v="0"/>
    <x v="0"/>
    <x v="1"/>
    <x v="0"/>
    <x v="12"/>
    <x v="1"/>
    <x v="1"/>
    <x v="0"/>
    <s v="No"/>
    <s v="No"/>
    <s v="Yes"/>
    <s v="Yes"/>
    <x v="1"/>
    <x v="1"/>
    <x v="2"/>
    <x v="0"/>
    <x v="2"/>
    <x v="157"/>
    <x v="1"/>
    <n v="3721.9"/>
    <x v="0"/>
  </r>
  <r>
    <s v="2107-Fbptk"/>
    <x v="0"/>
    <x v="1"/>
    <x v="1"/>
    <x v="0"/>
    <x v="19"/>
    <x v="1"/>
    <x v="2"/>
    <x v="1"/>
    <s v="No"/>
    <s v="Yes"/>
    <s v="Yes"/>
    <s v="No"/>
    <x v="1"/>
    <x v="1"/>
    <x v="0"/>
    <x v="0"/>
    <x v="0"/>
    <x v="636"/>
    <x v="2"/>
    <n v="3121.1"/>
    <x v="0"/>
  </r>
  <r>
    <s v="9451-Wlyri"/>
    <x v="0"/>
    <x v="0"/>
    <x v="0"/>
    <x v="0"/>
    <x v="62"/>
    <x v="1"/>
    <x v="1"/>
    <x v="2"/>
    <s v="No Internet Service"/>
    <s v="No Internet Service"/>
    <s v="No Internet Service"/>
    <s v="No Internet Service"/>
    <x v="2"/>
    <x v="2"/>
    <x v="1"/>
    <x v="1"/>
    <x v="3"/>
    <x v="924"/>
    <x v="0"/>
    <n v="990.45"/>
    <x v="0"/>
  </r>
  <r>
    <s v="8219-Vybvi"/>
    <x v="1"/>
    <x v="0"/>
    <x v="1"/>
    <x v="1"/>
    <x v="72"/>
    <x v="1"/>
    <x v="2"/>
    <x v="2"/>
    <s v="No Internet Service"/>
    <s v="No Internet Service"/>
    <s v="No Internet Service"/>
    <s v="No Internet Service"/>
    <x v="2"/>
    <x v="2"/>
    <x v="2"/>
    <x v="1"/>
    <x v="1"/>
    <x v="746"/>
    <x v="0"/>
    <n v="1004.35"/>
    <x v="0"/>
  </r>
  <r>
    <s v="1991-Vopll"/>
    <x v="0"/>
    <x v="0"/>
    <x v="1"/>
    <x v="0"/>
    <x v="34"/>
    <x v="1"/>
    <x v="1"/>
    <x v="2"/>
    <s v="No Internet Service"/>
    <s v="No Internet Service"/>
    <s v="No Internet Service"/>
    <s v="No Internet Service"/>
    <x v="2"/>
    <x v="2"/>
    <x v="0"/>
    <x v="1"/>
    <x v="1"/>
    <x v="924"/>
    <x v="0"/>
    <n v="157.65"/>
    <x v="0"/>
  </r>
  <r>
    <s v="9738-Qlwtp"/>
    <x v="1"/>
    <x v="0"/>
    <x v="1"/>
    <x v="0"/>
    <x v="72"/>
    <x v="1"/>
    <x v="1"/>
    <x v="1"/>
    <s v="No"/>
    <s v="No"/>
    <s v="Yes"/>
    <s v="Yes"/>
    <x v="0"/>
    <x v="0"/>
    <x v="1"/>
    <x v="1"/>
    <x v="0"/>
    <x v="1297"/>
    <x v="1"/>
    <n v="3219.75"/>
    <x v="0"/>
  </r>
  <r>
    <s v="1016-Djtsv"/>
    <x v="1"/>
    <x v="1"/>
    <x v="1"/>
    <x v="0"/>
    <x v="4"/>
    <x v="1"/>
    <x v="1"/>
    <x v="1"/>
    <s v="No"/>
    <s v="No"/>
    <s v="No"/>
    <s v="No"/>
    <x v="0"/>
    <x v="0"/>
    <x v="0"/>
    <x v="0"/>
    <x v="0"/>
    <x v="36"/>
    <x v="1"/>
    <n v="572.85"/>
    <x v="0"/>
  </r>
  <r>
    <s v="9419-Ippbe"/>
    <x v="0"/>
    <x v="0"/>
    <x v="0"/>
    <x v="1"/>
    <x v="69"/>
    <x v="1"/>
    <x v="2"/>
    <x v="1"/>
    <s v="No"/>
    <s v="No"/>
    <s v="Yes"/>
    <s v="No"/>
    <x v="0"/>
    <x v="1"/>
    <x v="1"/>
    <x v="0"/>
    <x v="0"/>
    <x v="530"/>
    <x v="2"/>
    <n v="4554.8500000000004"/>
    <x v="0"/>
  </r>
  <r>
    <s v="0174-Qrvvy"/>
    <x v="1"/>
    <x v="0"/>
    <x v="0"/>
    <x v="1"/>
    <x v="16"/>
    <x v="1"/>
    <x v="2"/>
    <x v="2"/>
    <s v="No Internet Service"/>
    <s v="No Internet Service"/>
    <s v="No Internet Service"/>
    <s v="No Internet Service"/>
    <x v="2"/>
    <x v="2"/>
    <x v="2"/>
    <x v="1"/>
    <x v="3"/>
    <x v="315"/>
    <x v="0"/>
    <n v="1847.55"/>
    <x v="0"/>
  </r>
  <r>
    <s v="5699-Bncas"/>
    <x v="1"/>
    <x v="1"/>
    <x v="1"/>
    <x v="0"/>
    <x v="16"/>
    <x v="1"/>
    <x v="2"/>
    <x v="2"/>
    <s v="No Internet Service"/>
    <s v="No Internet Service"/>
    <s v="No Internet Service"/>
    <s v="No Internet Service"/>
    <x v="2"/>
    <x v="2"/>
    <x v="2"/>
    <x v="0"/>
    <x v="1"/>
    <x v="722"/>
    <x v="0"/>
    <n v="1766.75"/>
    <x v="0"/>
  </r>
  <r>
    <s v="2900-Phpln"/>
    <x v="0"/>
    <x v="1"/>
    <x v="0"/>
    <x v="0"/>
    <x v="27"/>
    <x v="1"/>
    <x v="1"/>
    <x v="2"/>
    <s v="No Internet Service"/>
    <s v="No Internet Service"/>
    <s v="No Internet Service"/>
    <s v="No Internet Service"/>
    <x v="2"/>
    <x v="2"/>
    <x v="2"/>
    <x v="0"/>
    <x v="3"/>
    <x v="425"/>
    <x v="0"/>
    <n v="1462.05"/>
    <x v="0"/>
  </r>
  <r>
    <s v="0612-Rtzza"/>
    <x v="0"/>
    <x v="1"/>
    <x v="1"/>
    <x v="0"/>
    <x v="0"/>
    <x v="0"/>
    <x v="0"/>
    <x v="0"/>
    <s v="No"/>
    <s v="No"/>
    <s v="No"/>
    <s v="No"/>
    <x v="0"/>
    <x v="0"/>
    <x v="0"/>
    <x v="1"/>
    <x v="0"/>
    <x v="186"/>
    <x v="0"/>
    <n v="25.25"/>
    <x v="1"/>
  </r>
  <r>
    <s v="8106-Gwqok"/>
    <x v="1"/>
    <x v="0"/>
    <x v="0"/>
    <x v="0"/>
    <x v="46"/>
    <x v="0"/>
    <x v="0"/>
    <x v="0"/>
    <s v="Yes"/>
    <s v="Yes"/>
    <s v="No"/>
    <s v="Yes"/>
    <x v="1"/>
    <x v="1"/>
    <x v="2"/>
    <x v="0"/>
    <x v="2"/>
    <x v="270"/>
    <x v="1"/>
    <n v="2193.1999999999998"/>
    <x v="0"/>
  </r>
  <r>
    <s v="8751-Edeka"/>
    <x v="0"/>
    <x v="0"/>
    <x v="0"/>
    <x v="0"/>
    <x v="7"/>
    <x v="1"/>
    <x v="1"/>
    <x v="1"/>
    <s v="No"/>
    <s v="Yes"/>
    <s v="Yes"/>
    <s v="No"/>
    <x v="0"/>
    <x v="1"/>
    <x v="0"/>
    <x v="1"/>
    <x v="3"/>
    <x v="58"/>
    <x v="2"/>
    <n v="2433.5"/>
    <x v="0"/>
  </r>
  <r>
    <s v="6878-Ggdwg"/>
    <x v="0"/>
    <x v="0"/>
    <x v="0"/>
    <x v="0"/>
    <x v="48"/>
    <x v="1"/>
    <x v="1"/>
    <x v="2"/>
    <s v="No Internet Service"/>
    <s v="No Internet Service"/>
    <s v="No Internet Service"/>
    <s v="No Internet Service"/>
    <x v="2"/>
    <x v="2"/>
    <x v="0"/>
    <x v="1"/>
    <x v="2"/>
    <x v="101"/>
    <x v="0"/>
    <n v="641.15"/>
    <x v="0"/>
  </r>
  <r>
    <s v="4039-Pimhx"/>
    <x v="1"/>
    <x v="1"/>
    <x v="0"/>
    <x v="0"/>
    <x v="12"/>
    <x v="1"/>
    <x v="1"/>
    <x v="0"/>
    <s v="No"/>
    <s v="Yes"/>
    <s v="No"/>
    <s v="No"/>
    <x v="0"/>
    <x v="0"/>
    <x v="2"/>
    <x v="1"/>
    <x v="1"/>
    <x v="734"/>
    <x v="0"/>
    <n v="2398.4"/>
    <x v="0"/>
  </r>
  <r>
    <s v="8450-Luguk"/>
    <x v="0"/>
    <x v="0"/>
    <x v="0"/>
    <x v="1"/>
    <x v="50"/>
    <x v="1"/>
    <x v="2"/>
    <x v="2"/>
    <s v="No Internet Service"/>
    <s v="No Internet Service"/>
    <s v="No Internet Service"/>
    <s v="No Internet Service"/>
    <x v="2"/>
    <x v="2"/>
    <x v="2"/>
    <x v="0"/>
    <x v="2"/>
    <x v="172"/>
    <x v="0"/>
    <n v="861.85"/>
    <x v="0"/>
  </r>
  <r>
    <s v="3604-Wlabm"/>
    <x v="0"/>
    <x v="0"/>
    <x v="1"/>
    <x v="0"/>
    <x v="6"/>
    <x v="1"/>
    <x v="1"/>
    <x v="0"/>
    <s v="No"/>
    <s v="No"/>
    <s v="Yes"/>
    <s v="Yes"/>
    <x v="0"/>
    <x v="0"/>
    <x v="0"/>
    <x v="1"/>
    <x v="0"/>
    <x v="678"/>
    <x v="1"/>
    <n v="583"/>
    <x v="0"/>
  </r>
  <r>
    <s v="0795-Gmvqo"/>
    <x v="1"/>
    <x v="0"/>
    <x v="0"/>
    <x v="0"/>
    <x v="56"/>
    <x v="1"/>
    <x v="2"/>
    <x v="1"/>
    <s v="Yes"/>
    <s v="Yes"/>
    <s v="Yes"/>
    <s v="No"/>
    <x v="1"/>
    <x v="1"/>
    <x v="1"/>
    <x v="1"/>
    <x v="3"/>
    <x v="330"/>
    <x v="2"/>
    <n v="7332.4"/>
    <x v="0"/>
  </r>
  <r>
    <s v="2259-Ouusz"/>
    <x v="1"/>
    <x v="0"/>
    <x v="1"/>
    <x v="0"/>
    <x v="40"/>
    <x v="0"/>
    <x v="0"/>
    <x v="0"/>
    <s v="No"/>
    <s v="No"/>
    <s v="Yes"/>
    <s v="Yes"/>
    <x v="0"/>
    <x v="0"/>
    <x v="1"/>
    <x v="0"/>
    <x v="3"/>
    <x v="682"/>
    <x v="0"/>
    <n v="249.55"/>
    <x v="0"/>
  </r>
  <r>
    <s v="1142-Ihloo"/>
    <x v="0"/>
    <x v="0"/>
    <x v="1"/>
    <x v="0"/>
    <x v="69"/>
    <x v="1"/>
    <x v="1"/>
    <x v="1"/>
    <s v="No"/>
    <s v="No"/>
    <s v="No"/>
    <s v="No"/>
    <x v="1"/>
    <x v="1"/>
    <x v="1"/>
    <x v="1"/>
    <x v="3"/>
    <x v="470"/>
    <x v="2"/>
    <n v="4475.8999999999996"/>
    <x v="0"/>
  </r>
  <r>
    <s v="6410-Lefen"/>
    <x v="0"/>
    <x v="0"/>
    <x v="1"/>
    <x v="0"/>
    <x v="34"/>
    <x v="1"/>
    <x v="1"/>
    <x v="0"/>
    <s v="No"/>
    <s v="No"/>
    <s v="No"/>
    <s v="No"/>
    <x v="0"/>
    <x v="0"/>
    <x v="0"/>
    <x v="1"/>
    <x v="0"/>
    <x v="965"/>
    <x v="0"/>
    <n v="416.45"/>
    <x v="1"/>
  </r>
  <r>
    <s v="4633-Mkhyu"/>
    <x v="0"/>
    <x v="0"/>
    <x v="1"/>
    <x v="0"/>
    <x v="34"/>
    <x v="1"/>
    <x v="1"/>
    <x v="1"/>
    <s v="No"/>
    <s v="No"/>
    <s v="No"/>
    <s v="No"/>
    <x v="1"/>
    <x v="1"/>
    <x v="0"/>
    <x v="0"/>
    <x v="1"/>
    <x v="1120"/>
    <x v="2"/>
    <n v="788.6"/>
    <x v="0"/>
  </r>
  <r>
    <s v="6257-Rjohi"/>
    <x v="1"/>
    <x v="0"/>
    <x v="1"/>
    <x v="0"/>
    <x v="54"/>
    <x v="1"/>
    <x v="1"/>
    <x v="0"/>
    <s v="No"/>
    <s v="No"/>
    <s v="No"/>
    <s v="Yes"/>
    <x v="0"/>
    <x v="0"/>
    <x v="0"/>
    <x v="0"/>
    <x v="1"/>
    <x v="593"/>
    <x v="0"/>
    <n v="202.3"/>
    <x v="0"/>
  </r>
  <r>
    <s v="1545-Jfuml"/>
    <x v="1"/>
    <x v="0"/>
    <x v="0"/>
    <x v="0"/>
    <x v="16"/>
    <x v="1"/>
    <x v="2"/>
    <x v="1"/>
    <s v="Yes"/>
    <s v="Yes"/>
    <s v="Yes"/>
    <s v="No"/>
    <x v="1"/>
    <x v="0"/>
    <x v="2"/>
    <x v="0"/>
    <x v="0"/>
    <x v="212"/>
    <x v="2"/>
    <n v="6994.6"/>
    <x v="0"/>
  </r>
  <r>
    <s v="3194-Orpik"/>
    <x v="0"/>
    <x v="0"/>
    <x v="0"/>
    <x v="1"/>
    <x v="37"/>
    <x v="1"/>
    <x v="2"/>
    <x v="1"/>
    <s v="No"/>
    <s v="No"/>
    <s v="No"/>
    <s v="No"/>
    <x v="1"/>
    <x v="0"/>
    <x v="0"/>
    <x v="0"/>
    <x v="2"/>
    <x v="803"/>
    <x v="2"/>
    <n v="4116.1499999999996"/>
    <x v="1"/>
  </r>
  <r>
    <s v="7826-Vvkwt"/>
    <x v="0"/>
    <x v="1"/>
    <x v="0"/>
    <x v="1"/>
    <x v="65"/>
    <x v="1"/>
    <x v="1"/>
    <x v="1"/>
    <s v="No"/>
    <s v="No"/>
    <s v="Yes"/>
    <s v="No"/>
    <x v="1"/>
    <x v="1"/>
    <x v="2"/>
    <x v="0"/>
    <x v="0"/>
    <x v="171"/>
    <x v="2"/>
    <n v="2263.4499999999998"/>
    <x v="0"/>
  </r>
  <r>
    <s v="1353-Ghzos"/>
    <x v="1"/>
    <x v="0"/>
    <x v="0"/>
    <x v="0"/>
    <x v="5"/>
    <x v="1"/>
    <x v="1"/>
    <x v="0"/>
    <s v="Yes"/>
    <s v="No"/>
    <s v="No"/>
    <s v="No"/>
    <x v="1"/>
    <x v="0"/>
    <x v="1"/>
    <x v="0"/>
    <x v="2"/>
    <x v="230"/>
    <x v="1"/>
    <n v="1374.35"/>
    <x v="0"/>
  </r>
  <r>
    <s v="2587-Ekxts"/>
    <x v="1"/>
    <x v="0"/>
    <x v="1"/>
    <x v="0"/>
    <x v="66"/>
    <x v="1"/>
    <x v="2"/>
    <x v="1"/>
    <s v="Yes"/>
    <s v="Yes"/>
    <s v="Yes"/>
    <s v="No"/>
    <x v="1"/>
    <x v="1"/>
    <x v="0"/>
    <x v="0"/>
    <x v="0"/>
    <x v="1298"/>
    <x v="2"/>
    <n v="4915.1499999999996"/>
    <x v="0"/>
  </r>
  <r>
    <s v="5442-Bxvnd"/>
    <x v="0"/>
    <x v="0"/>
    <x v="0"/>
    <x v="1"/>
    <x v="55"/>
    <x v="1"/>
    <x v="2"/>
    <x v="2"/>
    <s v="No Internet Service"/>
    <s v="No Internet Service"/>
    <s v="No Internet Service"/>
    <s v="No Internet Service"/>
    <x v="2"/>
    <x v="2"/>
    <x v="0"/>
    <x v="1"/>
    <x v="2"/>
    <x v="68"/>
    <x v="0"/>
    <n v="838.5"/>
    <x v="0"/>
  </r>
  <r>
    <s v="8816-Vxnzd"/>
    <x v="0"/>
    <x v="0"/>
    <x v="1"/>
    <x v="0"/>
    <x v="0"/>
    <x v="1"/>
    <x v="2"/>
    <x v="1"/>
    <s v="No"/>
    <s v="No"/>
    <s v="No"/>
    <s v="No"/>
    <x v="0"/>
    <x v="0"/>
    <x v="0"/>
    <x v="0"/>
    <x v="0"/>
    <x v="372"/>
    <x v="1"/>
    <n v="75.099999999999994"/>
    <x v="1"/>
  </r>
  <r>
    <s v="9378-Fxtiz"/>
    <x v="0"/>
    <x v="0"/>
    <x v="0"/>
    <x v="0"/>
    <x v="68"/>
    <x v="1"/>
    <x v="2"/>
    <x v="0"/>
    <s v="No"/>
    <s v="No"/>
    <s v="No"/>
    <s v="No"/>
    <x v="1"/>
    <x v="1"/>
    <x v="1"/>
    <x v="0"/>
    <x v="3"/>
    <x v="192"/>
    <x v="1"/>
    <n v="3715.65"/>
    <x v="1"/>
  </r>
  <r>
    <s v="1723-Hkxjq"/>
    <x v="1"/>
    <x v="0"/>
    <x v="1"/>
    <x v="0"/>
    <x v="41"/>
    <x v="1"/>
    <x v="2"/>
    <x v="1"/>
    <s v="No"/>
    <s v="Yes"/>
    <s v="No"/>
    <s v="No"/>
    <x v="1"/>
    <x v="1"/>
    <x v="0"/>
    <x v="0"/>
    <x v="0"/>
    <x v="1221"/>
    <x v="2"/>
    <n v="4273.45"/>
    <x v="1"/>
  </r>
  <r>
    <s v="7825-Gkxmw"/>
    <x v="0"/>
    <x v="0"/>
    <x v="1"/>
    <x v="0"/>
    <x v="0"/>
    <x v="1"/>
    <x v="1"/>
    <x v="0"/>
    <s v="No"/>
    <s v="No"/>
    <s v="No"/>
    <s v="No"/>
    <x v="0"/>
    <x v="0"/>
    <x v="0"/>
    <x v="1"/>
    <x v="0"/>
    <x v="1208"/>
    <x v="0"/>
    <n v="45.8"/>
    <x v="1"/>
  </r>
  <r>
    <s v="9753-Oylbx"/>
    <x v="0"/>
    <x v="0"/>
    <x v="1"/>
    <x v="0"/>
    <x v="0"/>
    <x v="1"/>
    <x v="1"/>
    <x v="2"/>
    <s v="No Internet Service"/>
    <s v="No Internet Service"/>
    <s v="No Internet Service"/>
    <s v="No Internet Service"/>
    <x v="2"/>
    <x v="2"/>
    <x v="0"/>
    <x v="1"/>
    <x v="1"/>
    <x v="289"/>
    <x v="0"/>
    <n v="20.5"/>
    <x v="0"/>
  </r>
  <r>
    <s v="2364-Ufrom"/>
    <x v="1"/>
    <x v="0"/>
    <x v="1"/>
    <x v="0"/>
    <x v="19"/>
    <x v="1"/>
    <x v="1"/>
    <x v="0"/>
    <s v="Yes"/>
    <s v="Yes"/>
    <s v="No"/>
    <s v="Yes"/>
    <x v="1"/>
    <x v="0"/>
    <x v="1"/>
    <x v="1"/>
    <x v="0"/>
    <x v="213"/>
    <x v="1"/>
    <n v="2044.75"/>
    <x v="0"/>
  </r>
  <r>
    <s v="6656-Jwrqx"/>
    <x v="0"/>
    <x v="0"/>
    <x v="1"/>
    <x v="0"/>
    <x v="0"/>
    <x v="0"/>
    <x v="0"/>
    <x v="0"/>
    <s v="No"/>
    <s v="No"/>
    <s v="No"/>
    <s v="Yes"/>
    <x v="0"/>
    <x v="0"/>
    <x v="0"/>
    <x v="1"/>
    <x v="1"/>
    <x v="1299"/>
    <x v="0"/>
    <n v="30.55"/>
    <x v="0"/>
  </r>
  <r>
    <s v="6473-Uluht"/>
    <x v="1"/>
    <x v="0"/>
    <x v="0"/>
    <x v="1"/>
    <x v="10"/>
    <x v="1"/>
    <x v="2"/>
    <x v="0"/>
    <s v="Yes"/>
    <s v="Yes"/>
    <s v="No"/>
    <s v="Yes"/>
    <x v="1"/>
    <x v="1"/>
    <x v="0"/>
    <x v="1"/>
    <x v="0"/>
    <x v="515"/>
    <x v="2"/>
    <n v="1398.25"/>
    <x v="0"/>
  </r>
  <r>
    <s v="1240-Knsez"/>
    <x v="1"/>
    <x v="0"/>
    <x v="1"/>
    <x v="0"/>
    <x v="0"/>
    <x v="1"/>
    <x v="1"/>
    <x v="2"/>
    <s v="No Internet Service"/>
    <s v="No Internet Service"/>
    <s v="No Internet Service"/>
    <s v="No Internet Service"/>
    <x v="2"/>
    <x v="2"/>
    <x v="0"/>
    <x v="0"/>
    <x v="1"/>
    <x v="451"/>
    <x v="0"/>
    <n v="20.100000000000001"/>
    <x v="1"/>
  </r>
  <r>
    <s v="0836-Seylu"/>
    <x v="1"/>
    <x v="0"/>
    <x v="0"/>
    <x v="0"/>
    <x v="34"/>
    <x v="0"/>
    <x v="0"/>
    <x v="0"/>
    <s v="No"/>
    <s v="No"/>
    <s v="No"/>
    <s v="Yes"/>
    <x v="1"/>
    <x v="0"/>
    <x v="0"/>
    <x v="1"/>
    <x v="1"/>
    <x v="1128"/>
    <x v="0"/>
    <n v="328.95"/>
    <x v="1"/>
  </r>
  <r>
    <s v="4433-Jcgcg"/>
    <x v="1"/>
    <x v="1"/>
    <x v="0"/>
    <x v="0"/>
    <x v="25"/>
    <x v="1"/>
    <x v="2"/>
    <x v="1"/>
    <s v="No"/>
    <s v="No"/>
    <s v="Yes"/>
    <s v="No"/>
    <x v="1"/>
    <x v="1"/>
    <x v="0"/>
    <x v="0"/>
    <x v="0"/>
    <x v="532"/>
    <x v="2"/>
    <n v="4680.05"/>
    <x v="1"/>
  </r>
  <r>
    <s v="3716-Bdvdb"/>
    <x v="1"/>
    <x v="0"/>
    <x v="1"/>
    <x v="0"/>
    <x v="0"/>
    <x v="1"/>
    <x v="1"/>
    <x v="1"/>
    <s v="No"/>
    <s v="No"/>
    <s v="No"/>
    <s v="No"/>
    <x v="0"/>
    <x v="0"/>
    <x v="0"/>
    <x v="0"/>
    <x v="0"/>
    <x v="915"/>
    <x v="1"/>
    <n v="69.099999999999994"/>
    <x v="1"/>
  </r>
  <r>
    <s v="7688-Awmdx"/>
    <x v="1"/>
    <x v="0"/>
    <x v="0"/>
    <x v="0"/>
    <x v="16"/>
    <x v="1"/>
    <x v="1"/>
    <x v="0"/>
    <s v="Yes"/>
    <s v="No"/>
    <s v="No"/>
    <s v="Yes"/>
    <x v="0"/>
    <x v="0"/>
    <x v="2"/>
    <x v="1"/>
    <x v="2"/>
    <x v="1237"/>
    <x v="1"/>
    <n v="3778.2"/>
    <x v="0"/>
  </r>
  <r>
    <s v="2842-Bcqge"/>
    <x v="1"/>
    <x v="0"/>
    <x v="1"/>
    <x v="0"/>
    <x v="29"/>
    <x v="1"/>
    <x v="2"/>
    <x v="1"/>
    <s v="No"/>
    <s v="No"/>
    <s v="No"/>
    <s v="No"/>
    <x v="0"/>
    <x v="0"/>
    <x v="0"/>
    <x v="0"/>
    <x v="3"/>
    <x v="209"/>
    <x v="1"/>
    <n v="3161.4"/>
    <x v="0"/>
  </r>
  <r>
    <s v="7244-Qwyhg"/>
    <x v="1"/>
    <x v="0"/>
    <x v="0"/>
    <x v="0"/>
    <x v="37"/>
    <x v="0"/>
    <x v="0"/>
    <x v="0"/>
    <s v="Yes"/>
    <s v="No"/>
    <s v="No"/>
    <s v="Yes"/>
    <x v="1"/>
    <x v="0"/>
    <x v="1"/>
    <x v="0"/>
    <x v="2"/>
    <x v="355"/>
    <x v="0"/>
    <n v="2188.4499999999998"/>
    <x v="0"/>
  </r>
  <r>
    <s v="5899-Mqzzl"/>
    <x v="0"/>
    <x v="0"/>
    <x v="1"/>
    <x v="0"/>
    <x v="9"/>
    <x v="1"/>
    <x v="2"/>
    <x v="1"/>
    <s v="No"/>
    <s v="No"/>
    <s v="No"/>
    <s v="No"/>
    <x v="0"/>
    <x v="0"/>
    <x v="0"/>
    <x v="0"/>
    <x v="1"/>
    <x v="126"/>
    <x v="1"/>
    <n v="999.45"/>
    <x v="1"/>
  </r>
  <r>
    <s v="6849-Oyamu"/>
    <x v="1"/>
    <x v="0"/>
    <x v="0"/>
    <x v="1"/>
    <x v="67"/>
    <x v="1"/>
    <x v="1"/>
    <x v="1"/>
    <s v="No"/>
    <s v="Yes"/>
    <s v="No"/>
    <s v="Yes"/>
    <x v="1"/>
    <x v="1"/>
    <x v="1"/>
    <x v="1"/>
    <x v="2"/>
    <x v="585"/>
    <x v="2"/>
    <n v="1888.65"/>
    <x v="1"/>
  </r>
  <r>
    <s v="5312-Uxesg"/>
    <x v="0"/>
    <x v="0"/>
    <x v="1"/>
    <x v="0"/>
    <x v="52"/>
    <x v="1"/>
    <x v="2"/>
    <x v="1"/>
    <s v="No"/>
    <s v="No"/>
    <s v="Yes"/>
    <s v="No"/>
    <x v="1"/>
    <x v="1"/>
    <x v="0"/>
    <x v="1"/>
    <x v="2"/>
    <x v="444"/>
    <x v="2"/>
    <n v="3990.6"/>
    <x v="0"/>
  </r>
  <r>
    <s v="9488-Hgmjh"/>
    <x v="0"/>
    <x v="1"/>
    <x v="1"/>
    <x v="0"/>
    <x v="0"/>
    <x v="1"/>
    <x v="1"/>
    <x v="1"/>
    <s v="No"/>
    <s v="No"/>
    <s v="No"/>
    <s v="No"/>
    <x v="0"/>
    <x v="0"/>
    <x v="0"/>
    <x v="0"/>
    <x v="0"/>
    <x v="130"/>
    <x v="1"/>
    <n v="71.150000000000006"/>
    <x v="1"/>
  </r>
  <r>
    <s v="6038-Gcyec"/>
    <x v="0"/>
    <x v="0"/>
    <x v="1"/>
    <x v="0"/>
    <x v="65"/>
    <x v="0"/>
    <x v="0"/>
    <x v="0"/>
    <s v="No"/>
    <s v="Yes"/>
    <s v="Yes"/>
    <s v="No"/>
    <x v="1"/>
    <x v="1"/>
    <x v="0"/>
    <x v="0"/>
    <x v="3"/>
    <x v="1300"/>
    <x v="1"/>
    <n v="1240.25"/>
    <x v="1"/>
  </r>
  <r>
    <s v="2150-Wlkuw"/>
    <x v="0"/>
    <x v="0"/>
    <x v="0"/>
    <x v="0"/>
    <x v="63"/>
    <x v="1"/>
    <x v="2"/>
    <x v="0"/>
    <s v="No"/>
    <s v="Yes"/>
    <s v="No"/>
    <s v="No"/>
    <x v="1"/>
    <x v="0"/>
    <x v="1"/>
    <x v="1"/>
    <x v="2"/>
    <x v="1182"/>
    <x v="1"/>
    <n v="2635"/>
    <x v="0"/>
  </r>
  <r>
    <s v="7159-Fvypk"/>
    <x v="0"/>
    <x v="0"/>
    <x v="0"/>
    <x v="1"/>
    <x v="35"/>
    <x v="1"/>
    <x v="2"/>
    <x v="0"/>
    <s v="No"/>
    <s v="Yes"/>
    <s v="Yes"/>
    <s v="No"/>
    <x v="1"/>
    <x v="0"/>
    <x v="0"/>
    <x v="0"/>
    <x v="2"/>
    <x v="741"/>
    <x v="1"/>
    <n v="235"/>
    <x v="0"/>
  </r>
  <r>
    <s v="7032-Lmbhi"/>
    <x v="0"/>
    <x v="0"/>
    <x v="1"/>
    <x v="0"/>
    <x v="50"/>
    <x v="1"/>
    <x v="2"/>
    <x v="0"/>
    <s v="Yes"/>
    <s v="No"/>
    <s v="No"/>
    <s v="No"/>
    <x v="1"/>
    <x v="0"/>
    <x v="1"/>
    <x v="1"/>
    <x v="2"/>
    <x v="884"/>
    <x v="1"/>
    <n v="2347.85"/>
    <x v="0"/>
  </r>
  <r>
    <s v="1150-Wfarn"/>
    <x v="0"/>
    <x v="0"/>
    <x v="0"/>
    <x v="1"/>
    <x v="56"/>
    <x v="1"/>
    <x v="2"/>
    <x v="1"/>
    <s v="Yes"/>
    <s v="No"/>
    <s v="Yes"/>
    <s v="Yes"/>
    <x v="1"/>
    <x v="1"/>
    <x v="2"/>
    <x v="0"/>
    <x v="3"/>
    <x v="1301"/>
    <x v="2"/>
    <n v="7156.2"/>
    <x v="1"/>
  </r>
  <r>
    <s v="6088-Bxmrg"/>
    <x v="0"/>
    <x v="0"/>
    <x v="0"/>
    <x v="1"/>
    <x v="48"/>
    <x v="1"/>
    <x v="2"/>
    <x v="1"/>
    <s v="No"/>
    <s v="Yes"/>
    <s v="No"/>
    <s v="No"/>
    <x v="1"/>
    <x v="1"/>
    <x v="0"/>
    <x v="0"/>
    <x v="0"/>
    <x v="694"/>
    <x v="2"/>
    <n v="3089.6"/>
    <x v="0"/>
  </r>
  <r>
    <s v="3144-Audbs"/>
    <x v="0"/>
    <x v="0"/>
    <x v="0"/>
    <x v="0"/>
    <x v="53"/>
    <x v="1"/>
    <x v="1"/>
    <x v="0"/>
    <s v="No"/>
    <s v="No"/>
    <s v="No"/>
    <s v="Yes"/>
    <x v="0"/>
    <x v="0"/>
    <x v="0"/>
    <x v="0"/>
    <x v="0"/>
    <x v="493"/>
    <x v="0"/>
    <n v="270.8"/>
    <x v="1"/>
  </r>
  <r>
    <s v="4821-Sjhjv"/>
    <x v="0"/>
    <x v="0"/>
    <x v="0"/>
    <x v="1"/>
    <x v="48"/>
    <x v="1"/>
    <x v="2"/>
    <x v="1"/>
    <s v="Yes"/>
    <s v="No"/>
    <s v="No"/>
    <s v="No"/>
    <x v="1"/>
    <x v="0"/>
    <x v="0"/>
    <x v="1"/>
    <x v="0"/>
    <x v="767"/>
    <x v="2"/>
    <n v="2901.8"/>
    <x v="0"/>
  </r>
  <r>
    <s v="7346-Medwm"/>
    <x v="0"/>
    <x v="0"/>
    <x v="1"/>
    <x v="0"/>
    <x v="64"/>
    <x v="1"/>
    <x v="2"/>
    <x v="1"/>
    <s v="No"/>
    <s v="Yes"/>
    <s v="Yes"/>
    <s v="No"/>
    <x v="0"/>
    <x v="0"/>
    <x v="0"/>
    <x v="0"/>
    <x v="0"/>
    <x v="633"/>
    <x v="1"/>
    <n v="4949.1000000000004"/>
    <x v="0"/>
  </r>
  <r>
    <s v="1137-Dgowi"/>
    <x v="0"/>
    <x v="0"/>
    <x v="0"/>
    <x v="0"/>
    <x v="19"/>
    <x v="1"/>
    <x v="1"/>
    <x v="0"/>
    <s v="No"/>
    <s v="Yes"/>
    <s v="Yes"/>
    <s v="Yes"/>
    <x v="0"/>
    <x v="1"/>
    <x v="1"/>
    <x v="1"/>
    <x v="2"/>
    <x v="1193"/>
    <x v="1"/>
    <n v="2198.9"/>
    <x v="0"/>
  </r>
  <r>
    <s v="5616-Prtnt"/>
    <x v="1"/>
    <x v="0"/>
    <x v="1"/>
    <x v="1"/>
    <x v="61"/>
    <x v="1"/>
    <x v="1"/>
    <x v="2"/>
    <s v="No Internet Service"/>
    <s v="No Internet Service"/>
    <s v="No Internet Service"/>
    <s v="No Internet Service"/>
    <x v="2"/>
    <x v="2"/>
    <x v="0"/>
    <x v="0"/>
    <x v="0"/>
    <x v="101"/>
    <x v="0"/>
    <n v="374.5"/>
    <x v="1"/>
  </r>
  <r>
    <s v="3812-Lrzir"/>
    <x v="0"/>
    <x v="0"/>
    <x v="0"/>
    <x v="1"/>
    <x v="23"/>
    <x v="1"/>
    <x v="2"/>
    <x v="2"/>
    <s v="No Internet Service"/>
    <s v="No Internet Service"/>
    <s v="No Internet Service"/>
    <s v="No Internet Service"/>
    <x v="2"/>
    <x v="2"/>
    <x v="2"/>
    <x v="1"/>
    <x v="0"/>
    <x v="692"/>
    <x v="0"/>
    <n v="761.95"/>
    <x v="0"/>
  </r>
  <r>
    <s v="4818-Qiufn"/>
    <x v="0"/>
    <x v="1"/>
    <x v="1"/>
    <x v="0"/>
    <x v="61"/>
    <x v="1"/>
    <x v="2"/>
    <x v="1"/>
    <s v="Yes"/>
    <s v="No"/>
    <s v="No"/>
    <s v="No"/>
    <x v="0"/>
    <x v="0"/>
    <x v="0"/>
    <x v="0"/>
    <x v="0"/>
    <x v="574"/>
    <x v="1"/>
    <n v="1520.9"/>
    <x v="1"/>
  </r>
  <r>
    <s v="9483-Gcpwe"/>
    <x v="1"/>
    <x v="0"/>
    <x v="1"/>
    <x v="1"/>
    <x v="34"/>
    <x v="1"/>
    <x v="1"/>
    <x v="2"/>
    <s v="No Internet Service"/>
    <s v="No Internet Service"/>
    <s v="No Internet Service"/>
    <s v="No Internet Service"/>
    <x v="2"/>
    <x v="2"/>
    <x v="1"/>
    <x v="1"/>
    <x v="1"/>
    <x v="451"/>
    <x v="0"/>
    <n v="190.25"/>
    <x v="0"/>
  </r>
  <r>
    <s v="4227-Ojhal"/>
    <x v="0"/>
    <x v="0"/>
    <x v="0"/>
    <x v="1"/>
    <x v="47"/>
    <x v="1"/>
    <x v="2"/>
    <x v="0"/>
    <s v="Yes"/>
    <s v="Yes"/>
    <s v="Yes"/>
    <s v="No"/>
    <x v="1"/>
    <x v="0"/>
    <x v="1"/>
    <x v="0"/>
    <x v="3"/>
    <x v="812"/>
    <x v="1"/>
    <n v="5163"/>
    <x v="0"/>
  </r>
  <r>
    <s v="9220-Cxrsc"/>
    <x v="0"/>
    <x v="0"/>
    <x v="0"/>
    <x v="1"/>
    <x v="14"/>
    <x v="1"/>
    <x v="2"/>
    <x v="0"/>
    <s v="Yes"/>
    <s v="No"/>
    <s v="No"/>
    <s v="Yes"/>
    <x v="0"/>
    <x v="0"/>
    <x v="2"/>
    <x v="1"/>
    <x v="3"/>
    <x v="1095"/>
    <x v="1"/>
    <n v="4059.85"/>
    <x v="0"/>
  </r>
  <r>
    <s v="4993-Jcrgj"/>
    <x v="1"/>
    <x v="0"/>
    <x v="1"/>
    <x v="0"/>
    <x v="70"/>
    <x v="1"/>
    <x v="2"/>
    <x v="1"/>
    <s v="No"/>
    <s v="No"/>
    <s v="Yes"/>
    <s v="Yes"/>
    <x v="0"/>
    <x v="0"/>
    <x v="0"/>
    <x v="0"/>
    <x v="1"/>
    <x v="132"/>
    <x v="2"/>
    <n v="2281.6"/>
    <x v="0"/>
  </r>
  <r>
    <s v="9537-Jalfh"/>
    <x v="1"/>
    <x v="0"/>
    <x v="0"/>
    <x v="1"/>
    <x v="14"/>
    <x v="1"/>
    <x v="1"/>
    <x v="2"/>
    <s v="No Internet Service"/>
    <s v="No Internet Service"/>
    <s v="No Internet Service"/>
    <s v="No Internet Service"/>
    <x v="2"/>
    <x v="2"/>
    <x v="2"/>
    <x v="1"/>
    <x v="2"/>
    <x v="147"/>
    <x v="0"/>
    <n v="1356.7"/>
    <x v="0"/>
  </r>
  <r>
    <s v="6698-Oxetb"/>
    <x v="1"/>
    <x v="0"/>
    <x v="1"/>
    <x v="0"/>
    <x v="26"/>
    <x v="1"/>
    <x v="1"/>
    <x v="2"/>
    <s v="No Internet Service"/>
    <s v="No Internet Service"/>
    <s v="No Internet Service"/>
    <s v="No Internet Service"/>
    <x v="2"/>
    <x v="2"/>
    <x v="2"/>
    <x v="1"/>
    <x v="1"/>
    <x v="66"/>
    <x v="0"/>
    <n v="231.45"/>
    <x v="0"/>
  </r>
  <r>
    <s v="2103-Zrxfn"/>
    <x v="1"/>
    <x v="0"/>
    <x v="1"/>
    <x v="0"/>
    <x v="0"/>
    <x v="1"/>
    <x v="2"/>
    <x v="0"/>
    <s v="No"/>
    <s v="No"/>
    <s v="No"/>
    <s v="No"/>
    <x v="0"/>
    <x v="0"/>
    <x v="0"/>
    <x v="1"/>
    <x v="1"/>
    <x v="1286"/>
    <x v="0"/>
    <n v="50.75"/>
    <x v="0"/>
  </r>
  <r>
    <s v="3724-Bscvh"/>
    <x v="1"/>
    <x v="0"/>
    <x v="0"/>
    <x v="1"/>
    <x v="6"/>
    <x v="1"/>
    <x v="1"/>
    <x v="2"/>
    <s v="No Internet Service"/>
    <s v="No Internet Service"/>
    <s v="No Internet Service"/>
    <s v="No Internet Service"/>
    <x v="2"/>
    <x v="2"/>
    <x v="1"/>
    <x v="1"/>
    <x v="1"/>
    <x v="507"/>
    <x v="0"/>
    <n v="242.4"/>
    <x v="0"/>
  </r>
  <r>
    <s v="4877-Tsoff"/>
    <x v="0"/>
    <x v="0"/>
    <x v="0"/>
    <x v="1"/>
    <x v="49"/>
    <x v="1"/>
    <x v="2"/>
    <x v="0"/>
    <s v="Yes"/>
    <s v="Yes"/>
    <s v="No"/>
    <s v="Yes"/>
    <x v="0"/>
    <x v="1"/>
    <x v="1"/>
    <x v="0"/>
    <x v="2"/>
    <x v="863"/>
    <x v="1"/>
    <n v="4264.25"/>
    <x v="0"/>
  </r>
  <r>
    <s v="9209-Nwpgu"/>
    <x v="1"/>
    <x v="0"/>
    <x v="1"/>
    <x v="0"/>
    <x v="66"/>
    <x v="1"/>
    <x v="1"/>
    <x v="0"/>
    <s v="Yes"/>
    <s v="No"/>
    <s v="No"/>
    <s v="Yes"/>
    <x v="1"/>
    <x v="0"/>
    <x v="1"/>
    <x v="1"/>
    <x v="0"/>
    <x v="1288"/>
    <x v="1"/>
    <n v="2774.55"/>
    <x v="0"/>
  </r>
  <r>
    <s v="6961-Vcpmc"/>
    <x v="1"/>
    <x v="1"/>
    <x v="0"/>
    <x v="0"/>
    <x v="25"/>
    <x v="1"/>
    <x v="1"/>
    <x v="1"/>
    <s v="No"/>
    <s v="No"/>
    <s v="No"/>
    <s v="No"/>
    <x v="0"/>
    <x v="1"/>
    <x v="0"/>
    <x v="0"/>
    <x v="0"/>
    <x v="361"/>
    <x v="1"/>
    <n v="3605.2"/>
    <x v="1"/>
  </r>
  <r>
    <s v="7306-Ydsoi"/>
    <x v="1"/>
    <x v="0"/>
    <x v="0"/>
    <x v="1"/>
    <x v="14"/>
    <x v="1"/>
    <x v="1"/>
    <x v="0"/>
    <s v="Yes"/>
    <s v="Yes"/>
    <s v="Yes"/>
    <s v="No"/>
    <x v="0"/>
    <x v="0"/>
    <x v="2"/>
    <x v="0"/>
    <x v="2"/>
    <x v="230"/>
    <x v="1"/>
    <n v="4069.9"/>
    <x v="0"/>
  </r>
  <r>
    <s v="5288-Ahoup"/>
    <x v="1"/>
    <x v="1"/>
    <x v="1"/>
    <x v="0"/>
    <x v="26"/>
    <x v="1"/>
    <x v="1"/>
    <x v="1"/>
    <s v="No"/>
    <s v="No"/>
    <s v="No"/>
    <s v="No"/>
    <x v="0"/>
    <x v="1"/>
    <x v="0"/>
    <x v="0"/>
    <x v="0"/>
    <x v="982"/>
    <x v="1"/>
    <n v="874.2"/>
    <x v="0"/>
  </r>
  <r>
    <s v="6688-Uzpwd"/>
    <x v="0"/>
    <x v="0"/>
    <x v="0"/>
    <x v="0"/>
    <x v="26"/>
    <x v="1"/>
    <x v="2"/>
    <x v="1"/>
    <s v="No"/>
    <s v="Yes"/>
    <s v="No"/>
    <s v="No"/>
    <x v="1"/>
    <x v="1"/>
    <x v="0"/>
    <x v="0"/>
    <x v="0"/>
    <x v="1302"/>
    <x v="2"/>
    <n v="1145.3499999999999"/>
    <x v="1"/>
  </r>
  <r>
    <s v="0655-Ydgfj"/>
    <x v="1"/>
    <x v="0"/>
    <x v="1"/>
    <x v="0"/>
    <x v="44"/>
    <x v="1"/>
    <x v="1"/>
    <x v="0"/>
    <s v="No"/>
    <s v="No"/>
    <s v="Yes"/>
    <s v="No"/>
    <x v="0"/>
    <x v="0"/>
    <x v="0"/>
    <x v="1"/>
    <x v="2"/>
    <x v="877"/>
    <x v="0"/>
    <n v="1323.7"/>
    <x v="0"/>
  </r>
  <r>
    <s v="8468-Ehyja"/>
    <x v="0"/>
    <x v="0"/>
    <x v="0"/>
    <x v="0"/>
    <x v="58"/>
    <x v="1"/>
    <x v="2"/>
    <x v="1"/>
    <s v="Yes"/>
    <s v="No"/>
    <s v="No"/>
    <s v="No"/>
    <x v="1"/>
    <x v="1"/>
    <x v="0"/>
    <x v="0"/>
    <x v="0"/>
    <x v="5"/>
    <x v="2"/>
    <n v="5497.05"/>
    <x v="0"/>
  </r>
  <r>
    <s v="6823-Sidfq"/>
    <x v="1"/>
    <x v="0"/>
    <x v="1"/>
    <x v="0"/>
    <x v="7"/>
    <x v="1"/>
    <x v="1"/>
    <x v="2"/>
    <s v="No Internet Service"/>
    <s v="No Internet Service"/>
    <s v="No Internet Service"/>
    <s v="No Internet Service"/>
    <x v="2"/>
    <x v="2"/>
    <x v="1"/>
    <x v="1"/>
    <x v="3"/>
    <x v="1303"/>
    <x v="0"/>
    <n v="534.70000000000005"/>
    <x v="0"/>
  </r>
  <r>
    <s v="1097-Fspvw"/>
    <x v="0"/>
    <x v="0"/>
    <x v="1"/>
    <x v="0"/>
    <x v="41"/>
    <x v="1"/>
    <x v="1"/>
    <x v="0"/>
    <s v="Yes"/>
    <s v="No"/>
    <s v="Yes"/>
    <s v="No"/>
    <x v="0"/>
    <x v="0"/>
    <x v="0"/>
    <x v="1"/>
    <x v="3"/>
    <x v="478"/>
    <x v="1"/>
    <n v="2455.0500000000002"/>
    <x v="0"/>
  </r>
  <r>
    <s v="2839-Rfsqe"/>
    <x v="0"/>
    <x v="0"/>
    <x v="1"/>
    <x v="0"/>
    <x v="2"/>
    <x v="1"/>
    <x v="1"/>
    <x v="2"/>
    <s v="No Internet Service"/>
    <s v="No Internet Service"/>
    <s v="No Internet Service"/>
    <s v="No Internet Service"/>
    <x v="2"/>
    <x v="2"/>
    <x v="0"/>
    <x v="1"/>
    <x v="1"/>
    <x v="16"/>
    <x v="0"/>
    <n v="38.700000000000003"/>
    <x v="1"/>
  </r>
  <r>
    <s v="8328-Skjno"/>
    <x v="1"/>
    <x v="0"/>
    <x v="1"/>
    <x v="1"/>
    <x v="57"/>
    <x v="0"/>
    <x v="0"/>
    <x v="0"/>
    <s v="Yes"/>
    <s v="Yes"/>
    <s v="No"/>
    <s v="Yes"/>
    <x v="0"/>
    <x v="0"/>
    <x v="1"/>
    <x v="1"/>
    <x v="2"/>
    <x v="1128"/>
    <x v="0"/>
    <n v="947.4"/>
    <x v="0"/>
  </r>
  <r>
    <s v="7010-Zmvbf"/>
    <x v="0"/>
    <x v="0"/>
    <x v="0"/>
    <x v="1"/>
    <x v="32"/>
    <x v="1"/>
    <x v="1"/>
    <x v="2"/>
    <s v="No Internet Service"/>
    <s v="No Internet Service"/>
    <s v="No Internet Service"/>
    <s v="No Internet Service"/>
    <x v="2"/>
    <x v="2"/>
    <x v="0"/>
    <x v="1"/>
    <x v="1"/>
    <x v="507"/>
    <x v="0"/>
    <n v="357"/>
    <x v="0"/>
  </r>
  <r>
    <s v="5201-Cbwyg"/>
    <x v="1"/>
    <x v="0"/>
    <x v="0"/>
    <x v="1"/>
    <x v="8"/>
    <x v="1"/>
    <x v="2"/>
    <x v="2"/>
    <s v="No Internet Service"/>
    <s v="No Internet Service"/>
    <s v="No Internet Service"/>
    <s v="No Internet Service"/>
    <x v="2"/>
    <x v="2"/>
    <x v="1"/>
    <x v="1"/>
    <x v="2"/>
    <x v="162"/>
    <x v="0"/>
    <n v="1476.25"/>
    <x v="0"/>
  </r>
  <r>
    <s v="0968-Gsikn"/>
    <x v="0"/>
    <x v="0"/>
    <x v="1"/>
    <x v="0"/>
    <x v="0"/>
    <x v="1"/>
    <x v="1"/>
    <x v="1"/>
    <s v="No"/>
    <s v="No"/>
    <s v="No"/>
    <s v="No"/>
    <x v="0"/>
    <x v="0"/>
    <x v="0"/>
    <x v="0"/>
    <x v="1"/>
    <x v="904"/>
    <x v="1"/>
    <n v="70.8"/>
    <x v="1"/>
  </r>
  <r>
    <s v="1965-Ddbwu"/>
    <x v="1"/>
    <x v="0"/>
    <x v="1"/>
    <x v="0"/>
    <x v="10"/>
    <x v="1"/>
    <x v="2"/>
    <x v="1"/>
    <s v="No"/>
    <s v="No"/>
    <s v="No"/>
    <s v="Yes"/>
    <x v="0"/>
    <x v="1"/>
    <x v="0"/>
    <x v="0"/>
    <x v="3"/>
    <x v="149"/>
    <x v="2"/>
    <n v="1448.6"/>
    <x v="1"/>
  </r>
  <r>
    <s v="9057-Sihch"/>
    <x v="0"/>
    <x v="0"/>
    <x v="1"/>
    <x v="0"/>
    <x v="35"/>
    <x v="1"/>
    <x v="2"/>
    <x v="1"/>
    <s v="No"/>
    <s v="No"/>
    <s v="No"/>
    <s v="No"/>
    <x v="1"/>
    <x v="1"/>
    <x v="0"/>
    <x v="0"/>
    <x v="0"/>
    <x v="932"/>
    <x v="2"/>
    <n v="291.89999999999998"/>
    <x v="1"/>
  </r>
  <r>
    <s v="6352-Giggq"/>
    <x v="1"/>
    <x v="0"/>
    <x v="1"/>
    <x v="0"/>
    <x v="56"/>
    <x v="1"/>
    <x v="2"/>
    <x v="0"/>
    <s v="Yes"/>
    <s v="Yes"/>
    <s v="Yes"/>
    <s v="Yes"/>
    <x v="1"/>
    <x v="1"/>
    <x v="1"/>
    <x v="0"/>
    <x v="2"/>
    <x v="581"/>
    <x v="2"/>
    <n v="5903.15"/>
    <x v="0"/>
  </r>
  <r>
    <s v="3635-Qqrqd"/>
    <x v="1"/>
    <x v="0"/>
    <x v="1"/>
    <x v="0"/>
    <x v="8"/>
    <x v="1"/>
    <x v="1"/>
    <x v="2"/>
    <s v="No Internet Service"/>
    <s v="No Internet Service"/>
    <s v="No Internet Service"/>
    <s v="No Internet Service"/>
    <x v="2"/>
    <x v="2"/>
    <x v="2"/>
    <x v="0"/>
    <x v="3"/>
    <x v="332"/>
    <x v="0"/>
    <n v="1201.6500000000001"/>
    <x v="0"/>
  </r>
  <r>
    <s v="6771-Xwbdm"/>
    <x v="0"/>
    <x v="0"/>
    <x v="0"/>
    <x v="0"/>
    <x v="58"/>
    <x v="1"/>
    <x v="2"/>
    <x v="1"/>
    <s v="No"/>
    <s v="Yes"/>
    <s v="Yes"/>
    <s v="No"/>
    <x v="1"/>
    <x v="1"/>
    <x v="0"/>
    <x v="0"/>
    <x v="3"/>
    <x v="743"/>
    <x v="2"/>
    <n v="5921.35"/>
    <x v="1"/>
  </r>
  <r>
    <s v="2897-Dovnd"/>
    <x v="1"/>
    <x v="0"/>
    <x v="1"/>
    <x v="0"/>
    <x v="2"/>
    <x v="1"/>
    <x v="1"/>
    <x v="1"/>
    <s v="No"/>
    <s v="No"/>
    <s v="No"/>
    <s v="No"/>
    <x v="0"/>
    <x v="0"/>
    <x v="0"/>
    <x v="0"/>
    <x v="0"/>
    <x v="1266"/>
    <x v="1"/>
    <n v="146.65"/>
    <x v="0"/>
  </r>
  <r>
    <s v="3082-Yvekw"/>
    <x v="0"/>
    <x v="0"/>
    <x v="0"/>
    <x v="1"/>
    <x v="57"/>
    <x v="1"/>
    <x v="2"/>
    <x v="0"/>
    <s v="Yes"/>
    <s v="No"/>
    <s v="Yes"/>
    <s v="Yes"/>
    <x v="1"/>
    <x v="0"/>
    <x v="2"/>
    <x v="0"/>
    <x v="2"/>
    <x v="1098"/>
    <x v="1"/>
    <n v="1759.4"/>
    <x v="0"/>
  </r>
  <r>
    <s v="0191-Equuh"/>
    <x v="0"/>
    <x v="0"/>
    <x v="1"/>
    <x v="1"/>
    <x v="13"/>
    <x v="0"/>
    <x v="0"/>
    <x v="0"/>
    <s v="Yes"/>
    <s v="No"/>
    <s v="No"/>
    <s v="Yes"/>
    <x v="0"/>
    <x v="0"/>
    <x v="2"/>
    <x v="1"/>
    <x v="2"/>
    <x v="1304"/>
    <x v="0"/>
    <n v="844.45"/>
    <x v="0"/>
  </r>
  <r>
    <s v="7134-Hbpbs"/>
    <x v="0"/>
    <x v="1"/>
    <x v="1"/>
    <x v="0"/>
    <x v="21"/>
    <x v="1"/>
    <x v="2"/>
    <x v="1"/>
    <s v="No"/>
    <s v="Yes"/>
    <s v="Yes"/>
    <s v="Yes"/>
    <x v="1"/>
    <x v="1"/>
    <x v="2"/>
    <x v="0"/>
    <x v="2"/>
    <x v="323"/>
    <x v="2"/>
    <n v="7774.05"/>
    <x v="0"/>
  </r>
  <r>
    <s v="3489-Hhpfy"/>
    <x v="0"/>
    <x v="0"/>
    <x v="0"/>
    <x v="0"/>
    <x v="2"/>
    <x v="1"/>
    <x v="2"/>
    <x v="1"/>
    <s v="No"/>
    <s v="No"/>
    <s v="No"/>
    <s v="No"/>
    <x v="1"/>
    <x v="0"/>
    <x v="0"/>
    <x v="0"/>
    <x v="0"/>
    <x v="398"/>
    <x v="2"/>
    <n v="134.05000000000001"/>
    <x v="0"/>
  </r>
  <r>
    <s v="2926-Jejjc"/>
    <x v="0"/>
    <x v="0"/>
    <x v="1"/>
    <x v="0"/>
    <x v="4"/>
    <x v="1"/>
    <x v="1"/>
    <x v="2"/>
    <s v="No Internet Service"/>
    <s v="No Internet Service"/>
    <s v="No Internet Service"/>
    <s v="No Internet Service"/>
    <x v="2"/>
    <x v="2"/>
    <x v="1"/>
    <x v="0"/>
    <x v="2"/>
    <x v="33"/>
    <x v="0"/>
    <n v="140.94999999999999"/>
    <x v="0"/>
  </r>
  <r>
    <s v="8601-Qacrs"/>
    <x v="0"/>
    <x v="0"/>
    <x v="1"/>
    <x v="0"/>
    <x v="24"/>
    <x v="1"/>
    <x v="2"/>
    <x v="0"/>
    <s v="No"/>
    <s v="No"/>
    <s v="No"/>
    <s v="No"/>
    <x v="0"/>
    <x v="0"/>
    <x v="0"/>
    <x v="0"/>
    <x v="1"/>
    <x v="196"/>
    <x v="0"/>
    <n v="249.95"/>
    <x v="1"/>
  </r>
  <r>
    <s v="4950-Bdeux"/>
    <x v="1"/>
    <x v="0"/>
    <x v="1"/>
    <x v="0"/>
    <x v="42"/>
    <x v="0"/>
    <x v="0"/>
    <x v="0"/>
    <s v="No"/>
    <s v="No"/>
    <s v="Yes"/>
    <s v="No"/>
    <x v="1"/>
    <x v="1"/>
    <x v="0"/>
    <x v="1"/>
    <x v="0"/>
    <x v="835"/>
    <x v="0"/>
    <n v="1701.65"/>
    <x v="0"/>
  </r>
  <r>
    <s v="5789-Ldfxo"/>
    <x v="1"/>
    <x v="0"/>
    <x v="1"/>
    <x v="0"/>
    <x v="65"/>
    <x v="1"/>
    <x v="2"/>
    <x v="2"/>
    <s v="No Internet Service"/>
    <s v="No Internet Service"/>
    <s v="No Internet Service"/>
    <s v="No Internet Service"/>
    <x v="2"/>
    <x v="2"/>
    <x v="1"/>
    <x v="1"/>
    <x v="0"/>
    <x v="504"/>
    <x v="0"/>
    <n v="592.65"/>
    <x v="0"/>
  </r>
  <r>
    <s v="0508-Oolto"/>
    <x v="0"/>
    <x v="0"/>
    <x v="0"/>
    <x v="1"/>
    <x v="2"/>
    <x v="1"/>
    <x v="1"/>
    <x v="1"/>
    <s v="No"/>
    <s v="No"/>
    <s v="No"/>
    <s v="No"/>
    <x v="0"/>
    <x v="0"/>
    <x v="0"/>
    <x v="0"/>
    <x v="0"/>
    <x v="943"/>
    <x v="1"/>
    <n v="135.75"/>
    <x v="0"/>
  </r>
  <r>
    <s v="2984-Tbyku"/>
    <x v="1"/>
    <x v="0"/>
    <x v="0"/>
    <x v="1"/>
    <x v="21"/>
    <x v="1"/>
    <x v="2"/>
    <x v="1"/>
    <s v="Yes"/>
    <s v="Yes"/>
    <s v="Yes"/>
    <s v="Yes"/>
    <x v="0"/>
    <x v="1"/>
    <x v="2"/>
    <x v="0"/>
    <x v="3"/>
    <x v="1043"/>
    <x v="2"/>
    <n v="7732.65"/>
    <x v="0"/>
  </r>
  <r>
    <s v="9822-Wmwvg"/>
    <x v="0"/>
    <x v="0"/>
    <x v="1"/>
    <x v="0"/>
    <x v="52"/>
    <x v="1"/>
    <x v="2"/>
    <x v="1"/>
    <s v="Yes"/>
    <s v="Yes"/>
    <s v="Yes"/>
    <s v="Yes"/>
    <x v="1"/>
    <x v="0"/>
    <x v="0"/>
    <x v="0"/>
    <x v="0"/>
    <x v="1305"/>
    <x v="2"/>
    <n v="4282.3999999999996"/>
    <x v="0"/>
  </r>
  <r>
    <s v="2391-Soori"/>
    <x v="1"/>
    <x v="0"/>
    <x v="1"/>
    <x v="1"/>
    <x v="54"/>
    <x v="1"/>
    <x v="1"/>
    <x v="0"/>
    <s v="Yes"/>
    <s v="No"/>
    <s v="No"/>
    <s v="No"/>
    <x v="0"/>
    <x v="0"/>
    <x v="0"/>
    <x v="1"/>
    <x v="0"/>
    <x v="1202"/>
    <x v="0"/>
    <n v="219.65"/>
    <x v="1"/>
  </r>
  <r>
    <s v="9040-Kzvwo"/>
    <x v="1"/>
    <x v="0"/>
    <x v="1"/>
    <x v="0"/>
    <x v="70"/>
    <x v="1"/>
    <x v="1"/>
    <x v="1"/>
    <s v="No"/>
    <s v="Yes"/>
    <s v="No"/>
    <s v="No"/>
    <x v="0"/>
    <x v="0"/>
    <x v="1"/>
    <x v="1"/>
    <x v="2"/>
    <x v="528"/>
    <x v="1"/>
    <n v="2018.1"/>
    <x v="0"/>
  </r>
  <r>
    <s v="2645-Qtlmb"/>
    <x v="1"/>
    <x v="0"/>
    <x v="1"/>
    <x v="0"/>
    <x v="40"/>
    <x v="1"/>
    <x v="1"/>
    <x v="1"/>
    <s v="No"/>
    <s v="Yes"/>
    <s v="No"/>
    <s v="No"/>
    <x v="1"/>
    <x v="1"/>
    <x v="0"/>
    <x v="0"/>
    <x v="0"/>
    <x v="745"/>
    <x v="2"/>
    <n v="669"/>
    <x v="1"/>
  </r>
  <r>
    <s v="4806-Hipdw"/>
    <x v="0"/>
    <x v="0"/>
    <x v="0"/>
    <x v="0"/>
    <x v="0"/>
    <x v="1"/>
    <x v="1"/>
    <x v="1"/>
    <s v="No"/>
    <s v="No"/>
    <s v="No"/>
    <s v="No"/>
    <x v="0"/>
    <x v="0"/>
    <x v="0"/>
    <x v="0"/>
    <x v="0"/>
    <x v="659"/>
    <x v="1"/>
    <n v="68.95"/>
    <x v="1"/>
  </r>
  <r>
    <s v="1548-Aragg"/>
    <x v="0"/>
    <x v="0"/>
    <x v="0"/>
    <x v="1"/>
    <x v="54"/>
    <x v="1"/>
    <x v="2"/>
    <x v="0"/>
    <s v="No"/>
    <s v="Yes"/>
    <s v="No"/>
    <s v="Yes"/>
    <x v="0"/>
    <x v="0"/>
    <x v="0"/>
    <x v="0"/>
    <x v="1"/>
    <x v="1306"/>
    <x v="1"/>
    <n v="224.85"/>
    <x v="0"/>
  </r>
  <r>
    <s v="6339-Rzcbj"/>
    <x v="1"/>
    <x v="0"/>
    <x v="1"/>
    <x v="0"/>
    <x v="43"/>
    <x v="1"/>
    <x v="1"/>
    <x v="0"/>
    <s v="No"/>
    <s v="Yes"/>
    <s v="Yes"/>
    <s v="Yes"/>
    <x v="1"/>
    <x v="1"/>
    <x v="2"/>
    <x v="1"/>
    <x v="3"/>
    <x v="63"/>
    <x v="1"/>
    <n v="3771.5"/>
    <x v="0"/>
  </r>
  <r>
    <s v="4424-Tkopw"/>
    <x v="1"/>
    <x v="1"/>
    <x v="1"/>
    <x v="0"/>
    <x v="2"/>
    <x v="1"/>
    <x v="2"/>
    <x v="1"/>
    <s v="No"/>
    <s v="No"/>
    <s v="No"/>
    <s v="No"/>
    <x v="1"/>
    <x v="1"/>
    <x v="0"/>
    <x v="0"/>
    <x v="0"/>
    <x v="618"/>
    <x v="2"/>
    <n v="196.75"/>
    <x v="1"/>
  </r>
  <r>
    <s v="4415-Wngvr"/>
    <x v="0"/>
    <x v="1"/>
    <x v="0"/>
    <x v="0"/>
    <x v="18"/>
    <x v="1"/>
    <x v="1"/>
    <x v="0"/>
    <s v="Yes"/>
    <s v="No"/>
    <s v="Yes"/>
    <s v="Yes"/>
    <x v="1"/>
    <x v="1"/>
    <x v="1"/>
    <x v="0"/>
    <x v="0"/>
    <x v="64"/>
    <x v="1"/>
    <n v="943.85"/>
    <x v="0"/>
  </r>
  <r>
    <s v="2522-Ahjxr"/>
    <x v="1"/>
    <x v="0"/>
    <x v="0"/>
    <x v="0"/>
    <x v="31"/>
    <x v="1"/>
    <x v="2"/>
    <x v="1"/>
    <s v="Yes"/>
    <s v="No"/>
    <s v="Yes"/>
    <s v="Yes"/>
    <x v="1"/>
    <x v="1"/>
    <x v="0"/>
    <x v="0"/>
    <x v="2"/>
    <x v="1307"/>
    <x v="2"/>
    <n v="6572.85"/>
    <x v="0"/>
  </r>
  <r>
    <s v="0412-Uccnp"/>
    <x v="1"/>
    <x v="0"/>
    <x v="1"/>
    <x v="0"/>
    <x v="49"/>
    <x v="1"/>
    <x v="1"/>
    <x v="0"/>
    <s v="Yes"/>
    <s v="No"/>
    <s v="Yes"/>
    <s v="Yes"/>
    <x v="0"/>
    <x v="0"/>
    <x v="2"/>
    <x v="0"/>
    <x v="0"/>
    <x v="894"/>
    <x v="1"/>
    <n v="3175.85"/>
    <x v="0"/>
  </r>
  <r>
    <s v="1816-Flzdk"/>
    <x v="1"/>
    <x v="0"/>
    <x v="1"/>
    <x v="0"/>
    <x v="0"/>
    <x v="0"/>
    <x v="0"/>
    <x v="0"/>
    <s v="No"/>
    <s v="No"/>
    <s v="No"/>
    <s v="Yes"/>
    <x v="0"/>
    <x v="0"/>
    <x v="0"/>
    <x v="1"/>
    <x v="1"/>
    <x v="1308"/>
    <x v="0"/>
    <n v="29.15"/>
    <x v="0"/>
  </r>
  <r>
    <s v="7096-Uclnh"/>
    <x v="1"/>
    <x v="0"/>
    <x v="1"/>
    <x v="0"/>
    <x v="0"/>
    <x v="1"/>
    <x v="1"/>
    <x v="2"/>
    <s v="No Internet Service"/>
    <s v="No Internet Service"/>
    <s v="No Internet Service"/>
    <s v="No Internet Service"/>
    <x v="2"/>
    <x v="2"/>
    <x v="0"/>
    <x v="1"/>
    <x v="1"/>
    <x v="332"/>
    <x v="0"/>
    <n v="20.05"/>
    <x v="0"/>
  </r>
  <r>
    <s v="8443-Zrdbz"/>
    <x v="1"/>
    <x v="0"/>
    <x v="1"/>
    <x v="0"/>
    <x v="54"/>
    <x v="1"/>
    <x v="2"/>
    <x v="1"/>
    <s v="No"/>
    <s v="No"/>
    <s v="No"/>
    <s v="No"/>
    <x v="0"/>
    <x v="0"/>
    <x v="0"/>
    <x v="0"/>
    <x v="0"/>
    <x v="249"/>
    <x v="1"/>
    <n v="318.89999999999998"/>
    <x v="1"/>
  </r>
  <r>
    <s v="9136-Alybr"/>
    <x v="1"/>
    <x v="0"/>
    <x v="1"/>
    <x v="0"/>
    <x v="0"/>
    <x v="0"/>
    <x v="0"/>
    <x v="0"/>
    <s v="No"/>
    <s v="No"/>
    <s v="No"/>
    <s v="No"/>
    <x v="0"/>
    <x v="0"/>
    <x v="0"/>
    <x v="0"/>
    <x v="1"/>
    <x v="338"/>
    <x v="0"/>
    <n v="24.45"/>
    <x v="1"/>
  </r>
  <r>
    <s v="4615-Pivvu"/>
    <x v="0"/>
    <x v="0"/>
    <x v="1"/>
    <x v="0"/>
    <x v="41"/>
    <x v="1"/>
    <x v="1"/>
    <x v="0"/>
    <s v="No"/>
    <s v="No"/>
    <s v="Yes"/>
    <s v="Yes"/>
    <x v="0"/>
    <x v="1"/>
    <x v="2"/>
    <x v="1"/>
    <x v="3"/>
    <x v="512"/>
    <x v="1"/>
    <n v="2762.75"/>
    <x v="0"/>
  </r>
  <r>
    <s v="8885-Qsqbx"/>
    <x v="0"/>
    <x v="0"/>
    <x v="1"/>
    <x v="0"/>
    <x v="0"/>
    <x v="1"/>
    <x v="1"/>
    <x v="0"/>
    <s v="Yes"/>
    <s v="No"/>
    <s v="No"/>
    <s v="No"/>
    <x v="0"/>
    <x v="0"/>
    <x v="0"/>
    <x v="1"/>
    <x v="2"/>
    <x v="40"/>
    <x v="0"/>
    <n v="49.55"/>
    <x v="0"/>
  </r>
  <r>
    <s v="7479-Nitws"/>
    <x v="1"/>
    <x v="0"/>
    <x v="1"/>
    <x v="0"/>
    <x v="40"/>
    <x v="1"/>
    <x v="2"/>
    <x v="1"/>
    <s v="No"/>
    <s v="No"/>
    <s v="Yes"/>
    <s v="No"/>
    <x v="1"/>
    <x v="0"/>
    <x v="0"/>
    <x v="0"/>
    <x v="3"/>
    <x v="248"/>
    <x v="2"/>
    <n v="631.85"/>
    <x v="1"/>
  </r>
  <r>
    <s v="8617-Enbds"/>
    <x v="1"/>
    <x v="0"/>
    <x v="1"/>
    <x v="0"/>
    <x v="35"/>
    <x v="1"/>
    <x v="1"/>
    <x v="1"/>
    <s v="No"/>
    <s v="No"/>
    <s v="Yes"/>
    <s v="No"/>
    <x v="0"/>
    <x v="0"/>
    <x v="0"/>
    <x v="0"/>
    <x v="3"/>
    <x v="252"/>
    <x v="1"/>
    <n v="232.5"/>
    <x v="0"/>
  </r>
  <r>
    <s v="9385-Nxkda"/>
    <x v="0"/>
    <x v="0"/>
    <x v="0"/>
    <x v="0"/>
    <x v="21"/>
    <x v="1"/>
    <x v="2"/>
    <x v="0"/>
    <s v="Yes"/>
    <s v="Yes"/>
    <s v="Yes"/>
    <s v="No"/>
    <x v="1"/>
    <x v="1"/>
    <x v="2"/>
    <x v="0"/>
    <x v="3"/>
    <x v="278"/>
    <x v="1"/>
    <n v="5919.35"/>
    <x v="0"/>
  </r>
  <r>
    <s v="0430-Ihcdj"/>
    <x v="1"/>
    <x v="0"/>
    <x v="1"/>
    <x v="0"/>
    <x v="30"/>
    <x v="1"/>
    <x v="2"/>
    <x v="0"/>
    <s v="No"/>
    <s v="No"/>
    <s v="No"/>
    <s v="No"/>
    <x v="0"/>
    <x v="0"/>
    <x v="0"/>
    <x v="0"/>
    <x v="0"/>
    <x v="828"/>
    <x v="0"/>
    <n v="749.25"/>
    <x v="0"/>
  </r>
  <r>
    <s v="2959-Mjhic"/>
    <x v="1"/>
    <x v="0"/>
    <x v="0"/>
    <x v="0"/>
    <x v="54"/>
    <x v="1"/>
    <x v="1"/>
    <x v="1"/>
    <s v="No"/>
    <s v="No"/>
    <s v="No"/>
    <s v="No"/>
    <x v="1"/>
    <x v="0"/>
    <x v="0"/>
    <x v="0"/>
    <x v="0"/>
    <x v="431"/>
    <x v="1"/>
    <n v="307.39999999999998"/>
    <x v="1"/>
  </r>
  <r>
    <s v="6674-Kvjhg"/>
    <x v="0"/>
    <x v="0"/>
    <x v="1"/>
    <x v="0"/>
    <x v="26"/>
    <x v="1"/>
    <x v="2"/>
    <x v="2"/>
    <s v="No Internet Service"/>
    <s v="No Internet Service"/>
    <s v="No Internet Service"/>
    <s v="No Internet Service"/>
    <x v="2"/>
    <x v="2"/>
    <x v="1"/>
    <x v="1"/>
    <x v="0"/>
    <x v="624"/>
    <x v="0"/>
    <n v="245.15"/>
    <x v="0"/>
  </r>
  <r>
    <s v="1814-Dkolc"/>
    <x v="0"/>
    <x v="0"/>
    <x v="1"/>
    <x v="0"/>
    <x v="24"/>
    <x v="1"/>
    <x v="2"/>
    <x v="2"/>
    <s v="No Internet Service"/>
    <s v="No Internet Service"/>
    <s v="No Internet Service"/>
    <s v="No Internet Service"/>
    <x v="2"/>
    <x v="2"/>
    <x v="0"/>
    <x v="1"/>
    <x v="1"/>
    <x v="640"/>
    <x v="0"/>
    <n v="134.75"/>
    <x v="0"/>
  </r>
  <r>
    <s v="4201-Jmngr"/>
    <x v="0"/>
    <x v="1"/>
    <x v="1"/>
    <x v="0"/>
    <x v="0"/>
    <x v="1"/>
    <x v="1"/>
    <x v="0"/>
    <s v="Yes"/>
    <s v="No"/>
    <s v="Yes"/>
    <s v="No"/>
    <x v="0"/>
    <x v="0"/>
    <x v="0"/>
    <x v="0"/>
    <x v="0"/>
    <x v="830"/>
    <x v="1"/>
    <n v="55.8"/>
    <x v="1"/>
  </r>
  <r>
    <s v="9351-Hxdmr"/>
    <x v="1"/>
    <x v="0"/>
    <x v="0"/>
    <x v="0"/>
    <x v="21"/>
    <x v="1"/>
    <x v="2"/>
    <x v="1"/>
    <s v="Yes"/>
    <s v="No"/>
    <s v="Yes"/>
    <s v="Yes"/>
    <x v="1"/>
    <x v="1"/>
    <x v="2"/>
    <x v="0"/>
    <x v="3"/>
    <x v="1309"/>
    <x v="2"/>
    <n v="8240.85"/>
    <x v="0"/>
  </r>
  <r>
    <s v="3537-Hpkqt"/>
    <x v="0"/>
    <x v="0"/>
    <x v="0"/>
    <x v="0"/>
    <x v="49"/>
    <x v="1"/>
    <x v="2"/>
    <x v="1"/>
    <s v="No"/>
    <s v="Yes"/>
    <s v="No"/>
    <s v="No"/>
    <x v="0"/>
    <x v="0"/>
    <x v="0"/>
    <x v="0"/>
    <x v="3"/>
    <x v="1310"/>
    <x v="1"/>
    <n v="4266.3999999999996"/>
    <x v="0"/>
  </r>
  <r>
    <s v="2129-Alkbs"/>
    <x v="0"/>
    <x v="0"/>
    <x v="0"/>
    <x v="1"/>
    <x v="63"/>
    <x v="1"/>
    <x v="2"/>
    <x v="2"/>
    <s v="No Internet Service"/>
    <s v="No Internet Service"/>
    <s v="No Internet Service"/>
    <s v="No Internet Service"/>
    <x v="2"/>
    <x v="2"/>
    <x v="0"/>
    <x v="0"/>
    <x v="0"/>
    <x v="948"/>
    <x v="0"/>
    <n v="1077.5"/>
    <x v="0"/>
  </r>
  <r>
    <s v="5821-Mmeil"/>
    <x v="0"/>
    <x v="0"/>
    <x v="0"/>
    <x v="0"/>
    <x v="58"/>
    <x v="1"/>
    <x v="1"/>
    <x v="2"/>
    <s v="No Internet Service"/>
    <s v="No Internet Service"/>
    <s v="No Internet Service"/>
    <s v="No Internet Service"/>
    <x v="2"/>
    <x v="2"/>
    <x v="2"/>
    <x v="1"/>
    <x v="2"/>
    <x v="147"/>
    <x v="0"/>
    <n v="1115.5999999999999"/>
    <x v="0"/>
  </r>
  <r>
    <s v="5960-Wpxqm"/>
    <x v="1"/>
    <x v="0"/>
    <x v="1"/>
    <x v="0"/>
    <x v="0"/>
    <x v="1"/>
    <x v="1"/>
    <x v="1"/>
    <s v="No"/>
    <s v="No"/>
    <s v="No"/>
    <s v="No"/>
    <x v="1"/>
    <x v="0"/>
    <x v="0"/>
    <x v="0"/>
    <x v="0"/>
    <x v="529"/>
    <x v="1"/>
    <n v="79.05"/>
    <x v="1"/>
  </r>
  <r>
    <s v="0684-Aosih"/>
    <x v="1"/>
    <x v="0"/>
    <x v="0"/>
    <x v="0"/>
    <x v="0"/>
    <x v="1"/>
    <x v="1"/>
    <x v="1"/>
    <s v="Yes"/>
    <s v="No"/>
    <s v="No"/>
    <s v="No"/>
    <x v="1"/>
    <x v="1"/>
    <x v="0"/>
    <x v="0"/>
    <x v="0"/>
    <x v="94"/>
    <x v="2"/>
    <n v="95"/>
    <x v="1"/>
  </r>
  <r>
    <s v="8260-Ngfny"/>
    <x v="0"/>
    <x v="0"/>
    <x v="1"/>
    <x v="0"/>
    <x v="0"/>
    <x v="0"/>
    <x v="0"/>
    <x v="0"/>
    <s v="No"/>
    <s v="No"/>
    <s v="No"/>
    <s v="No"/>
    <x v="0"/>
    <x v="0"/>
    <x v="0"/>
    <x v="1"/>
    <x v="1"/>
    <x v="624"/>
    <x v="0"/>
    <n v="25.2"/>
    <x v="1"/>
  </r>
  <r>
    <s v="1309-Xgfsn"/>
    <x v="1"/>
    <x v="1"/>
    <x v="0"/>
    <x v="1"/>
    <x v="15"/>
    <x v="1"/>
    <x v="2"/>
    <x v="0"/>
    <s v="No"/>
    <s v="Yes"/>
    <s v="Yes"/>
    <s v="No"/>
    <x v="1"/>
    <x v="1"/>
    <x v="1"/>
    <x v="0"/>
    <x v="0"/>
    <x v="524"/>
    <x v="1"/>
    <n v="4079.55"/>
    <x v="0"/>
  </r>
  <r>
    <s v="1866-Rzzqs"/>
    <x v="1"/>
    <x v="1"/>
    <x v="1"/>
    <x v="0"/>
    <x v="52"/>
    <x v="1"/>
    <x v="2"/>
    <x v="1"/>
    <s v="No"/>
    <s v="No"/>
    <s v="Yes"/>
    <s v="No"/>
    <x v="1"/>
    <x v="1"/>
    <x v="0"/>
    <x v="0"/>
    <x v="0"/>
    <x v="1100"/>
    <x v="2"/>
    <n v="4187.75"/>
    <x v="1"/>
  </r>
  <r>
    <s v="6968-Urwqu"/>
    <x v="1"/>
    <x v="0"/>
    <x v="0"/>
    <x v="0"/>
    <x v="29"/>
    <x v="1"/>
    <x v="1"/>
    <x v="0"/>
    <s v="No"/>
    <s v="No"/>
    <s v="No"/>
    <s v="No"/>
    <x v="1"/>
    <x v="0"/>
    <x v="1"/>
    <x v="0"/>
    <x v="1"/>
    <x v="1311"/>
    <x v="1"/>
    <n v="2391.15"/>
    <x v="0"/>
  </r>
  <r>
    <s v="4742-Txuex"/>
    <x v="0"/>
    <x v="0"/>
    <x v="0"/>
    <x v="1"/>
    <x v="20"/>
    <x v="1"/>
    <x v="1"/>
    <x v="2"/>
    <s v="No Internet Service"/>
    <s v="No Internet Service"/>
    <s v="No Internet Service"/>
    <s v="No Internet Service"/>
    <x v="2"/>
    <x v="2"/>
    <x v="2"/>
    <x v="1"/>
    <x v="2"/>
    <x v="170"/>
    <x v="0"/>
    <n v="890.5"/>
    <x v="0"/>
  </r>
  <r>
    <s v="9631-Xeyke"/>
    <x v="1"/>
    <x v="0"/>
    <x v="1"/>
    <x v="0"/>
    <x v="35"/>
    <x v="1"/>
    <x v="2"/>
    <x v="0"/>
    <s v="No"/>
    <s v="No"/>
    <s v="No"/>
    <s v="No"/>
    <x v="0"/>
    <x v="0"/>
    <x v="0"/>
    <x v="1"/>
    <x v="2"/>
    <x v="981"/>
    <x v="0"/>
    <n v="137.25"/>
    <x v="0"/>
  </r>
  <r>
    <s v="8631-Nbhfz"/>
    <x v="1"/>
    <x v="1"/>
    <x v="0"/>
    <x v="1"/>
    <x v="33"/>
    <x v="1"/>
    <x v="2"/>
    <x v="0"/>
    <s v="Yes"/>
    <s v="Yes"/>
    <s v="Yes"/>
    <s v="Yes"/>
    <x v="1"/>
    <x v="0"/>
    <x v="2"/>
    <x v="1"/>
    <x v="3"/>
    <x v="630"/>
    <x v="1"/>
    <n v="5154.6000000000004"/>
    <x v="1"/>
  </r>
  <r>
    <s v="1335-Mxcse"/>
    <x v="1"/>
    <x v="0"/>
    <x v="0"/>
    <x v="1"/>
    <x v="49"/>
    <x v="1"/>
    <x v="1"/>
    <x v="0"/>
    <s v="No"/>
    <s v="No"/>
    <s v="Yes"/>
    <s v="Yes"/>
    <x v="0"/>
    <x v="0"/>
    <x v="2"/>
    <x v="0"/>
    <x v="3"/>
    <x v="917"/>
    <x v="1"/>
    <n v="3119.9"/>
    <x v="0"/>
  </r>
  <r>
    <s v="8873-Tmkgr"/>
    <x v="1"/>
    <x v="0"/>
    <x v="1"/>
    <x v="0"/>
    <x v="44"/>
    <x v="1"/>
    <x v="1"/>
    <x v="2"/>
    <s v="No Internet Service"/>
    <s v="No Internet Service"/>
    <s v="No Internet Service"/>
    <s v="No Internet Service"/>
    <x v="2"/>
    <x v="2"/>
    <x v="1"/>
    <x v="1"/>
    <x v="1"/>
    <x v="1142"/>
    <x v="0"/>
    <n v="529.5"/>
    <x v="0"/>
  </r>
  <r>
    <s v="8800-Joocf"/>
    <x v="0"/>
    <x v="0"/>
    <x v="1"/>
    <x v="1"/>
    <x v="18"/>
    <x v="1"/>
    <x v="2"/>
    <x v="1"/>
    <s v="No"/>
    <s v="No"/>
    <s v="No"/>
    <s v="No"/>
    <x v="1"/>
    <x v="0"/>
    <x v="0"/>
    <x v="0"/>
    <x v="0"/>
    <x v="398"/>
    <x v="2"/>
    <n v="966.55"/>
    <x v="0"/>
  </r>
  <r>
    <s v="1469-Lbjqj"/>
    <x v="0"/>
    <x v="0"/>
    <x v="0"/>
    <x v="0"/>
    <x v="33"/>
    <x v="1"/>
    <x v="2"/>
    <x v="1"/>
    <s v="No"/>
    <s v="Yes"/>
    <s v="Yes"/>
    <s v="No"/>
    <x v="1"/>
    <x v="1"/>
    <x v="0"/>
    <x v="0"/>
    <x v="0"/>
    <x v="704"/>
    <x v="2"/>
    <n v="6936.85"/>
    <x v="0"/>
  </r>
  <r>
    <s v="4958-Xcbdq"/>
    <x v="1"/>
    <x v="1"/>
    <x v="1"/>
    <x v="0"/>
    <x v="42"/>
    <x v="1"/>
    <x v="2"/>
    <x v="1"/>
    <s v="No"/>
    <s v="No"/>
    <s v="Yes"/>
    <s v="No"/>
    <x v="1"/>
    <x v="1"/>
    <x v="0"/>
    <x v="0"/>
    <x v="0"/>
    <x v="1171"/>
    <x v="2"/>
    <n v="3496.3"/>
    <x v="1"/>
  </r>
  <r>
    <s v="8337-Upoaq"/>
    <x v="1"/>
    <x v="1"/>
    <x v="0"/>
    <x v="0"/>
    <x v="6"/>
    <x v="1"/>
    <x v="2"/>
    <x v="1"/>
    <s v="No"/>
    <s v="No"/>
    <s v="Yes"/>
    <s v="No"/>
    <x v="0"/>
    <x v="1"/>
    <x v="0"/>
    <x v="0"/>
    <x v="0"/>
    <x v="590"/>
    <x v="2"/>
    <n v="914.3"/>
    <x v="1"/>
  </r>
  <r>
    <s v="0064-Yijgf"/>
    <x v="1"/>
    <x v="0"/>
    <x v="0"/>
    <x v="1"/>
    <x v="23"/>
    <x v="1"/>
    <x v="2"/>
    <x v="1"/>
    <s v="No"/>
    <s v="No"/>
    <s v="No"/>
    <s v="No"/>
    <x v="0"/>
    <x v="0"/>
    <x v="0"/>
    <x v="0"/>
    <x v="2"/>
    <x v="863"/>
    <x v="1"/>
    <n v="1929"/>
    <x v="0"/>
  </r>
  <r>
    <s v="2386-Owury"/>
    <x v="0"/>
    <x v="0"/>
    <x v="1"/>
    <x v="0"/>
    <x v="11"/>
    <x v="1"/>
    <x v="1"/>
    <x v="1"/>
    <s v="No"/>
    <s v="No"/>
    <s v="No"/>
    <s v="Yes"/>
    <x v="1"/>
    <x v="1"/>
    <x v="0"/>
    <x v="0"/>
    <x v="0"/>
    <x v="804"/>
    <x v="2"/>
    <n v="5817.7"/>
    <x v="0"/>
  </r>
  <r>
    <s v="1725-Iqniy"/>
    <x v="1"/>
    <x v="0"/>
    <x v="0"/>
    <x v="0"/>
    <x v="68"/>
    <x v="1"/>
    <x v="1"/>
    <x v="1"/>
    <s v="Yes"/>
    <s v="Yes"/>
    <s v="Yes"/>
    <s v="Yes"/>
    <x v="1"/>
    <x v="1"/>
    <x v="2"/>
    <x v="1"/>
    <x v="2"/>
    <x v="1312"/>
    <x v="2"/>
    <n v="6110.2"/>
    <x v="1"/>
  </r>
  <r>
    <s v="0310-Vqxam"/>
    <x v="1"/>
    <x v="0"/>
    <x v="1"/>
    <x v="0"/>
    <x v="34"/>
    <x v="1"/>
    <x v="1"/>
    <x v="2"/>
    <s v="No Internet Service"/>
    <s v="No Internet Service"/>
    <s v="No Internet Service"/>
    <s v="No Internet Service"/>
    <x v="2"/>
    <x v="2"/>
    <x v="0"/>
    <x v="1"/>
    <x v="1"/>
    <x v="216"/>
    <x v="0"/>
    <n v="178.8"/>
    <x v="0"/>
  </r>
  <r>
    <s v="6598-Rffvi"/>
    <x v="1"/>
    <x v="0"/>
    <x v="1"/>
    <x v="0"/>
    <x v="2"/>
    <x v="1"/>
    <x v="1"/>
    <x v="2"/>
    <s v="No Internet Service"/>
    <s v="No Internet Service"/>
    <s v="No Internet Service"/>
    <s v="No Internet Service"/>
    <x v="2"/>
    <x v="2"/>
    <x v="1"/>
    <x v="1"/>
    <x v="3"/>
    <x v="170"/>
    <x v="0"/>
    <n v="28.3"/>
    <x v="1"/>
  </r>
  <r>
    <s v="3453-Rthjq"/>
    <x v="1"/>
    <x v="0"/>
    <x v="1"/>
    <x v="0"/>
    <x v="53"/>
    <x v="1"/>
    <x v="1"/>
    <x v="1"/>
    <s v="No"/>
    <s v="No"/>
    <s v="No"/>
    <s v="No"/>
    <x v="0"/>
    <x v="0"/>
    <x v="0"/>
    <x v="0"/>
    <x v="0"/>
    <x v="915"/>
    <x v="1"/>
    <n v="435"/>
    <x v="0"/>
  </r>
  <r>
    <s v="6712-Oawrh"/>
    <x v="0"/>
    <x v="1"/>
    <x v="1"/>
    <x v="0"/>
    <x v="70"/>
    <x v="1"/>
    <x v="1"/>
    <x v="1"/>
    <s v="No"/>
    <s v="No"/>
    <s v="No"/>
    <s v="No"/>
    <x v="1"/>
    <x v="1"/>
    <x v="0"/>
    <x v="0"/>
    <x v="0"/>
    <x v="413"/>
    <x v="2"/>
    <n v="2351.8000000000002"/>
    <x v="1"/>
  </r>
  <r>
    <s v="6278-Fepbz"/>
    <x v="0"/>
    <x v="0"/>
    <x v="1"/>
    <x v="0"/>
    <x v="34"/>
    <x v="1"/>
    <x v="1"/>
    <x v="2"/>
    <s v="No Internet Service"/>
    <s v="No Internet Service"/>
    <s v="No Internet Service"/>
    <s v="No Internet Service"/>
    <x v="2"/>
    <x v="2"/>
    <x v="0"/>
    <x v="1"/>
    <x v="1"/>
    <x v="202"/>
    <x v="0"/>
    <n v="186.15"/>
    <x v="0"/>
  </r>
  <r>
    <s v="4280-Dlshd"/>
    <x v="1"/>
    <x v="0"/>
    <x v="0"/>
    <x v="0"/>
    <x v="4"/>
    <x v="1"/>
    <x v="1"/>
    <x v="0"/>
    <s v="No"/>
    <s v="Yes"/>
    <s v="Yes"/>
    <s v="No"/>
    <x v="0"/>
    <x v="0"/>
    <x v="0"/>
    <x v="0"/>
    <x v="1"/>
    <x v="325"/>
    <x v="1"/>
    <n v="445.85"/>
    <x v="0"/>
  </r>
  <r>
    <s v="1508-Dfxcu"/>
    <x v="1"/>
    <x v="0"/>
    <x v="1"/>
    <x v="0"/>
    <x v="18"/>
    <x v="1"/>
    <x v="1"/>
    <x v="1"/>
    <s v="No"/>
    <s v="No"/>
    <s v="No"/>
    <s v="No"/>
    <x v="1"/>
    <x v="0"/>
    <x v="0"/>
    <x v="0"/>
    <x v="0"/>
    <x v="383"/>
    <x v="1"/>
    <n v="912"/>
    <x v="0"/>
  </r>
  <r>
    <s v="8614-Vgmmv"/>
    <x v="0"/>
    <x v="0"/>
    <x v="1"/>
    <x v="0"/>
    <x v="30"/>
    <x v="1"/>
    <x v="2"/>
    <x v="0"/>
    <s v="No"/>
    <s v="No"/>
    <s v="No"/>
    <s v="No"/>
    <x v="0"/>
    <x v="0"/>
    <x v="0"/>
    <x v="0"/>
    <x v="0"/>
    <x v="1313"/>
    <x v="0"/>
    <n v="679.55"/>
    <x v="1"/>
  </r>
  <r>
    <s v="7868-Bgsza"/>
    <x v="1"/>
    <x v="0"/>
    <x v="0"/>
    <x v="0"/>
    <x v="29"/>
    <x v="1"/>
    <x v="2"/>
    <x v="0"/>
    <s v="Yes"/>
    <s v="No"/>
    <s v="Yes"/>
    <s v="No"/>
    <x v="1"/>
    <x v="1"/>
    <x v="1"/>
    <x v="0"/>
    <x v="0"/>
    <x v="1005"/>
    <x v="1"/>
    <n v="3581.6"/>
    <x v="0"/>
  </r>
  <r>
    <s v="2800-Qquso"/>
    <x v="1"/>
    <x v="0"/>
    <x v="1"/>
    <x v="0"/>
    <x v="41"/>
    <x v="1"/>
    <x v="2"/>
    <x v="1"/>
    <s v="No"/>
    <s v="No"/>
    <s v="No"/>
    <s v="Yes"/>
    <x v="1"/>
    <x v="1"/>
    <x v="0"/>
    <x v="0"/>
    <x v="0"/>
    <x v="442"/>
    <x v="2"/>
    <n v="4222.95"/>
    <x v="0"/>
  </r>
  <r>
    <s v="2930-Uotmb"/>
    <x v="0"/>
    <x v="0"/>
    <x v="1"/>
    <x v="0"/>
    <x v="36"/>
    <x v="1"/>
    <x v="2"/>
    <x v="0"/>
    <s v="Yes"/>
    <s v="No"/>
    <s v="Yes"/>
    <s v="Yes"/>
    <x v="0"/>
    <x v="0"/>
    <x v="0"/>
    <x v="1"/>
    <x v="3"/>
    <x v="1119"/>
    <x v="1"/>
    <n v="1994.3"/>
    <x v="1"/>
  </r>
  <r>
    <s v="7973-Dzrkh"/>
    <x v="0"/>
    <x v="0"/>
    <x v="1"/>
    <x v="1"/>
    <x v="33"/>
    <x v="1"/>
    <x v="2"/>
    <x v="1"/>
    <s v="Yes"/>
    <s v="No"/>
    <s v="Yes"/>
    <s v="Yes"/>
    <x v="0"/>
    <x v="0"/>
    <x v="2"/>
    <x v="0"/>
    <x v="3"/>
    <x v="579"/>
    <x v="2"/>
    <n v="5930.05"/>
    <x v="0"/>
  </r>
  <r>
    <s v="5914-Dvbwj"/>
    <x v="0"/>
    <x v="1"/>
    <x v="1"/>
    <x v="0"/>
    <x v="32"/>
    <x v="1"/>
    <x v="2"/>
    <x v="1"/>
    <s v="No"/>
    <s v="Yes"/>
    <s v="No"/>
    <s v="Yes"/>
    <x v="0"/>
    <x v="0"/>
    <x v="0"/>
    <x v="0"/>
    <x v="0"/>
    <x v="324"/>
    <x v="2"/>
    <n v="1505.85"/>
    <x v="1"/>
  </r>
  <r>
    <s v="7698-Yfgez"/>
    <x v="1"/>
    <x v="0"/>
    <x v="1"/>
    <x v="0"/>
    <x v="0"/>
    <x v="1"/>
    <x v="1"/>
    <x v="2"/>
    <s v="No Internet Service"/>
    <s v="No Internet Service"/>
    <s v="No Internet Service"/>
    <s v="No Internet Service"/>
    <x v="2"/>
    <x v="2"/>
    <x v="0"/>
    <x v="1"/>
    <x v="1"/>
    <x v="187"/>
    <x v="0"/>
    <n v="20"/>
    <x v="0"/>
  </r>
  <r>
    <s v="2533-Qvmsk"/>
    <x v="1"/>
    <x v="0"/>
    <x v="0"/>
    <x v="0"/>
    <x v="59"/>
    <x v="1"/>
    <x v="2"/>
    <x v="1"/>
    <s v="No"/>
    <s v="Yes"/>
    <s v="No"/>
    <s v="Yes"/>
    <x v="1"/>
    <x v="0"/>
    <x v="2"/>
    <x v="0"/>
    <x v="0"/>
    <x v="400"/>
    <x v="2"/>
    <n v="5638.3"/>
    <x v="1"/>
  </r>
  <r>
    <s v="9773-Peqbz"/>
    <x v="1"/>
    <x v="0"/>
    <x v="1"/>
    <x v="0"/>
    <x v="6"/>
    <x v="1"/>
    <x v="2"/>
    <x v="1"/>
    <s v="No"/>
    <s v="Yes"/>
    <s v="No"/>
    <s v="No"/>
    <x v="0"/>
    <x v="0"/>
    <x v="0"/>
    <x v="1"/>
    <x v="0"/>
    <x v="43"/>
    <x v="1"/>
    <n v="797.25"/>
    <x v="0"/>
  </r>
  <r>
    <s v="8644-Xlfbw"/>
    <x v="1"/>
    <x v="1"/>
    <x v="1"/>
    <x v="0"/>
    <x v="0"/>
    <x v="1"/>
    <x v="1"/>
    <x v="1"/>
    <s v="No"/>
    <s v="No"/>
    <s v="No"/>
    <s v="No"/>
    <x v="0"/>
    <x v="0"/>
    <x v="0"/>
    <x v="0"/>
    <x v="0"/>
    <x v="943"/>
    <x v="1"/>
    <n v="71.650000000000006"/>
    <x v="1"/>
  </r>
  <r>
    <s v="0650-Bwozn"/>
    <x v="0"/>
    <x v="1"/>
    <x v="1"/>
    <x v="0"/>
    <x v="32"/>
    <x v="1"/>
    <x v="1"/>
    <x v="1"/>
    <s v="No"/>
    <s v="Yes"/>
    <s v="No"/>
    <s v="No"/>
    <x v="0"/>
    <x v="0"/>
    <x v="0"/>
    <x v="0"/>
    <x v="0"/>
    <x v="625"/>
    <x v="1"/>
    <n v="1359.45"/>
    <x v="0"/>
  </r>
  <r>
    <s v="8625-Azyzy"/>
    <x v="1"/>
    <x v="0"/>
    <x v="0"/>
    <x v="0"/>
    <x v="65"/>
    <x v="1"/>
    <x v="2"/>
    <x v="1"/>
    <s v="No"/>
    <s v="Yes"/>
    <s v="Yes"/>
    <s v="No"/>
    <x v="1"/>
    <x v="1"/>
    <x v="0"/>
    <x v="0"/>
    <x v="0"/>
    <x v="516"/>
    <x v="2"/>
    <n v="2542.4499999999998"/>
    <x v="1"/>
  </r>
  <r>
    <s v="7785-Rdvig"/>
    <x v="0"/>
    <x v="0"/>
    <x v="0"/>
    <x v="1"/>
    <x v="35"/>
    <x v="1"/>
    <x v="1"/>
    <x v="2"/>
    <s v="No Internet Service"/>
    <s v="No Internet Service"/>
    <s v="No Internet Service"/>
    <s v="No Internet Service"/>
    <x v="2"/>
    <x v="2"/>
    <x v="0"/>
    <x v="1"/>
    <x v="1"/>
    <x v="170"/>
    <x v="0"/>
    <n v="54.7"/>
    <x v="0"/>
  </r>
  <r>
    <s v="9602-Wcxpi"/>
    <x v="1"/>
    <x v="0"/>
    <x v="1"/>
    <x v="0"/>
    <x v="37"/>
    <x v="1"/>
    <x v="1"/>
    <x v="2"/>
    <s v="No Internet Service"/>
    <s v="No Internet Service"/>
    <s v="No Internet Service"/>
    <s v="No Internet Service"/>
    <x v="2"/>
    <x v="2"/>
    <x v="1"/>
    <x v="1"/>
    <x v="3"/>
    <x v="22"/>
    <x v="0"/>
    <n v="989.05"/>
    <x v="0"/>
  </r>
  <r>
    <s v="2903-Yytbw"/>
    <x v="1"/>
    <x v="0"/>
    <x v="0"/>
    <x v="1"/>
    <x v="0"/>
    <x v="1"/>
    <x v="1"/>
    <x v="0"/>
    <s v="No"/>
    <s v="No"/>
    <s v="No"/>
    <s v="No"/>
    <x v="0"/>
    <x v="0"/>
    <x v="0"/>
    <x v="1"/>
    <x v="0"/>
    <x v="817"/>
    <x v="0"/>
    <n v="44.55"/>
    <x v="0"/>
  </r>
  <r>
    <s v="3620-Mwjne"/>
    <x v="1"/>
    <x v="0"/>
    <x v="1"/>
    <x v="0"/>
    <x v="2"/>
    <x v="1"/>
    <x v="1"/>
    <x v="0"/>
    <s v="Yes"/>
    <s v="No"/>
    <s v="No"/>
    <s v="Yes"/>
    <x v="0"/>
    <x v="0"/>
    <x v="0"/>
    <x v="0"/>
    <x v="1"/>
    <x v="240"/>
    <x v="1"/>
    <n v="87.3"/>
    <x v="0"/>
  </r>
  <r>
    <s v="8573-Jgczw"/>
    <x v="1"/>
    <x v="0"/>
    <x v="1"/>
    <x v="0"/>
    <x v="22"/>
    <x v="1"/>
    <x v="1"/>
    <x v="2"/>
    <s v="No Internet Service"/>
    <s v="No Internet Service"/>
    <s v="No Internet Service"/>
    <s v="No Internet Service"/>
    <x v="2"/>
    <x v="2"/>
    <x v="1"/>
    <x v="0"/>
    <x v="2"/>
    <x v="165"/>
    <x v="0"/>
    <n v="351.55"/>
    <x v="0"/>
  </r>
  <r>
    <s v="6837-Haevo"/>
    <x v="1"/>
    <x v="0"/>
    <x v="0"/>
    <x v="1"/>
    <x v="14"/>
    <x v="1"/>
    <x v="2"/>
    <x v="1"/>
    <s v="No"/>
    <s v="Yes"/>
    <s v="Yes"/>
    <s v="No"/>
    <x v="1"/>
    <x v="1"/>
    <x v="2"/>
    <x v="0"/>
    <x v="0"/>
    <x v="228"/>
    <x v="2"/>
    <n v="7297.75"/>
    <x v="0"/>
  </r>
  <r>
    <s v="6701-Yvnqg"/>
    <x v="1"/>
    <x v="0"/>
    <x v="0"/>
    <x v="0"/>
    <x v="21"/>
    <x v="1"/>
    <x v="2"/>
    <x v="0"/>
    <s v="Yes"/>
    <s v="Yes"/>
    <s v="Yes"/>
    <s v="Yes"/>
    <x v="1"/>
    <x v="1"/>
    <x v="2"/>
    <x v="0"/>
    <x v="3"/>
    <x v="1314"/>
    <x v="2"/>
    <n v="6301.7"/>
    <x v="0"/>
  </r>
  <r>
    <s v="9306-Cpcbc"/>
    <x v="0"/>
    <x v="0"/>
    <x v="1"/>
    <x v="0"/>
    <x v="35"/>
    <x v="1"/>
    <x v="2"/>
    <x v="1"/>
    <s v="No"/>
    <s v="No"/>
    <s v="No"/>
    <s v="No"/>
    <x v="0"/>
    <x v="0"/>
    <x v="0"/>
    <x v="0"/>
    <x v="0"/>
    <x v="460"/>
    <x v="1"/>
    <n v="210.3"/>
    <x v="1"/>
  </r>
  <r>
    <s v="4304-Xumgi"/>
    <x v="1"/>
    <x v="1"/>
    <x v="0"/>
    <x v="1"/>
    <x v="37"/>
    <x v="1"/>
    <x v="2"/>
    <x v="0"/>
    <s v="Yes"/>
    <s v="Yes"/>
    <s v="Yes"/>
    <s v="No"/>
    <x v="0"/>
    <x v="1"/>
    <x v="2"/>
    <x v="0"/>
    <x v="2"/>
    <x v="77"/>
    <x v="1"/>
    <n v="3822.45"/>
    <x v="0"/>
  </r>
  <r>
    <s v="9504-Yazwb"/>
    <x v="0"/>
    <x v="0"/>
    <x v="1"/>
    <x v="0"/>
    <x v="62"/>
    <x v="1"/>
    <x v="1"/>
    <x v="2"/>
    <s v="No Internet Service"/>
    <s v="No Internet Service"/>
    <s v="No Internet Service"/>
    <s v="No Internet Service"/>
    <x v="2"/>
    <x v="2"/>
    <x v="2"/>
    <x v="1"/>
    <x v="1"/>
    <x v="202"/>
    <x v="0"/>
    <n v="1048.45"/>
    <x v="0"/>
  </r>
  <r>
    <s v="8819-Zbyna"/>
    <x v="0"/>
    <x v="0"/>
    <x v="0"/>
    <x v="0"/>
    <x v="11"/>
    <x v="1"/>
    <x v="2"/>
    <x v="1"/>
    <s v="Yes"/>
    <s v="Yes"/>
    <s v="No"/>
    <s v="Yes"/>
    <x v="1"/>
    <x v="1"/>
    <x v="2"/>
    <x v="0"/>
    <x v="3"/>
    <x v="1219"/>
    <x v="2"/>
    <n v="6393.65"/>
    <x v="0"/>
  </r>
  <r>
    <s v="6174-Nrbtz"/>
    <x v="1"/>
    <x v="0"/>
    <x v="1"/>
    <x v="0"/>
    <x v="25"/>
    <x v="0"/>
    <x v="0"/>
    <x v="0"/>
    <s v="Yes"/>
    <s v="No"/>
    <s v="No"/>
    <s v="No"/>
    <x v="0"/>
    <x v="0"/>
    <x v="1"/>
    <x v="0"/>
    <x v="2"/>
    <x v="300"/>
    <x v="0"/>
    <n v="1489.3"/>
    <x v="0"/>
  </r>
  <r>
    <s v="9481-Iebzy"/>
    <x v="1"/>
    <x v="1"/>
    <x v="0"/>
    <x v="0"/>
    <x v="21"/>
    <x v="1"/>
    <x v="2"/>
    <x v="1"/>
    <s v="Yes"/>
    <s v="Yes"/>
    <s v="Yes"/>
    <s v="Yes"/>
    <x v="1"/>
    <x v="1"/>
    <x v="0"/>
    <x v="0"/>
    <x v="3"/>
    <x v="1315"/>
    <x v="2"/>
    <n v="8061.5"/>
    <x v="0"/>
  </r>
  <r>
    <s v="1833-Vgrum"/>
    <x v="0"/>
    <x v="1"/>
    <x v="1"/>
    <x v="0"/>
    <x v="0"/>
    <x v="1"/>
    <x v="2"/>
    <x v="1"/>
    <s v="No"/>
    <s v="No"/>
    <s v="No"/>
    <s v="No"/>
    <x v="0"/>
    <x v="0"/>
    <x v="0"/>
    <x v="0"/>
    <x v="0"/>
    <x v="526"/>
    <x v="1"/>
    <n v="74.2"/>
    <x v="1"/>
  </r>
  <r>
    <s v="6137-Nicco"/>
    <x v="0"/>
    <x v="0"/>
    <x v="0"/>
    <x v="1"/>
    <x v="53"/>
    <x v="1"/>
    <x v="2"/>
    <x v="1"/>
    <s v="No"/>
    <s v="Yes"/>
    <s v="Yes"/>
    <s v="No"/>
    <x v="1"/>
    <x v="0"/>
    <x v="0"/>
    <x v="0"/>
    <x v="1"/>
    <x v="1025"/>
    <x v="2"/>
    <n v="518.75"/>
    <x v="0"/>
  </r>
  <r>
    <s v="9065-Zcpqx"/>
    <x v="1"/>
    <x v="0"/>
    <x v="0"/>
    <x v="0"/>
    <x v="21"/>
    <x v="1"/>
    <x v="2"/>
    <x v="0"/>
    <s v="Yes"/>
    <s v="Yes"/>
    <s v="Yes"/>
    <s v="Yes"/>
    <x v="0"/>
    <x v="1"/>
    <x v="2"/>
    <x v="1"/>
    <x v="2"/>
    <x v="546"/>
    <x v="1"/>
    <n v="5763.15"/>
    <x v="0"/>
  </r>
  <r>
    <s v="6402-Ejmwf"/>
    <x v="1"/>
    <x v="0"/>
    <x v="1"/>
    <x v="0"/>
    <x v="54"/>
    <x v="1"/>
    <x v="1"/>
    <x v="0"/>
    <s v="No"/>
    <s v="No"/>
    <s v="No"/>
    <s v="No"/>
    <x v="0"/>
    <x v="1"/>
    <x v="0"/>
    <x v="0"/>
    <x v="1"/>
    <x v="25"/>
    <x v="1"/>
    <n v="238.5"/>
    <x v="0"/>
  </r>
  <r>
    <s v="3620-Ehimz"/>
    <x v="0"/>
    <x v="0"/>
    <x v="0"/>
    <x v="1"/>
    <x v="15"/>
    <x v="1"/>
    <x v="1"/>
    <x v="2"/>
    <s v="No Internet Service"/>
    <s v="No Internet Service"/>
    <s v="No Internet Service"/>
    <s v="No Internet Service"/>
    <x v="2"/>
    <x v="2"/>
    <x v="2"/>
    <x v="1"/>
    <x v="1"/>
    <x v="195"/>
    <x v="0"/>
    <n v="1031.7"/>
    <x v="0"/>
  </r>
  <r>
    <s v="3213-Vvolg"/>
    <x v="1"/>
    <x v="0"/>
    <x v="0"/>
    <x v="1"/>
    <x v="71"/>
    <x v="1"/>
    <x v="2"/>
    <x v="2"/>
    <s v="No Internet Service"/>
    <s v="No Internet Service"/>
    <s v="No Internet Service"/>
    <s v="No Internet Service"/>
    <x v="2"/>
    <x v="2"/>
    <x v="2"/>
    <x v="1"/>
    <x v="1"/>
    <x v="315"/>
    <x v="0"/>
    <m/>
    <x v="0"/>
  </r>
  <r>
    <s v="6870-Ecshe"/>
    <x v="0"/>
    <x v="0"/>
    <x v="1"/>
    <x v="0"/>
    <x v="2"/>
    <x v="1"/>
    <x v="1"/>
    <x v="2"/>
    <s v="No Internet Service"/>
    <s v="No Internet Service"/>
    <s v="No Internet Service"/>
    <s v="No Internet Service"/>
    <x v="2"/>
    <x v="2"/>
    <x v="1"/>
    <x v="1"/>
    <x v="1"/>
    <x v="507"/>
    <x v="0"/>
    <n v="34.799999999999997"/>
    <x v="0"/>
  </r>
  <r>
    <s v="8747-Udcoi"/>
    <x v="0"/>
    <x v="0"/>
    <x v="0"/>
    <x v="0"/>
    <x v="45"/>
    <x v="1"/>
    <x v="1"/>
    <x v="2"/>
    <s v="No Internet Service"/>
    <s v="No Internet Service"/>
    <s v="No Internet Service"/>
    <s v="No Internet Service"/>
    <x v="2"/>
    <x v="2"/>
    <x v="2"/>
    <x v="1"/>
    <x v="2"/>
    <x v="195"/>
    <x v="0"/>
    <n v="1319.95"/>
    <x v="0"/>
  </r>
  <r>
    <s v="8374-Xgejj"/>
    <x v="1"/>
    <x v="1"/>
    <x v="0"/>
    <x v="0"/>
    <x v="29"/>
    <x v="1"/>
    <x v="2"/>
    <x v="1"/>
    <s v="No"/>
    <s v="Yes"/>
    <s v="No"/>
    <s v="No"/>
    <x v="1"/>
    <x v="1"/>
    <x v="0"/>
    <x v="0"/>
    <x v="0"/>
    <x v="532"/>
    <x v="2"/>
    <n v="4388.3999999999996"/>
    <x v="1"/>
  </r>
  <r>
    <s v="2656-Tabeh"/>
    <x v="1"/>
    <x v="0"/>
    <x v="0"/>
    <x v="0"/>
    <x v="54"/>
    <x v="1"/>
    <x v="2"/>
    <x v="1"/>
    <s v="No"/>
    <s v="Yes"/>
    <s v="No"/>
    <s v="No"/>
    <x v="1"/>
    <x v="1"/>
    <x v="0"/>
    <x v="0"/>
    <x v="0"/>
    <x v="1224"/>
    <x v="2"/>
    <n v="420.2"/>
    <x v="1"/>
  </r>
  <r>
    <s v="6946-Lmsqs"/>
    <x v="1"/>
    <x v="1"/>
    <x v="0"/>
    <x v="0"/>
    <x v="13"/>
    <x v="1"/>
    <x v="2"/>
    <x v="1"/>
    <s v="Yes"/>
    <s v="No"/>
    <s v="No"/>
    <s v="No"/>
    <x v="0"/>
    <x v="1"/>
    <x v="1"/>
    <x v="0"/>
    <x v="0"/>
    <x v="149"/>
    <x v="2"/>
    <n v="2177.4499999999998"/>
    <x v="1"/>
  </r>
  <r>
    <s v="4626-Ozdtj"/>
    <x v="0"/>
    <x v="0"/>
    <x v="0"/>
    <x v="0"/>
    <x v="69"/>
    <x v="1"/>
    <x v="2"/>
    <x v="0"/>
    <s v="No"/>
    <s v="Yes"/>
    <s v="No"/>
    <s v="Yes"/>
    <x v="1"/>
    <x v="1"/>
    <x v="1"/>
    <x v="0"/>
    <x v="3"/>
    <x v="1316"/>
    <x v="1"/>
    <n v="3950.85"/>
    <x v="0"/>
  </r>
  <r>
    <s v="9169-Bsvin"/>
    <x v="1"/>
    <x v="0"/>
    <x v="1"/>
    <x v="0"/>
    <x v="18"/>
    <x v="1"/>
    <x v="2"/>
    <x v="0"/>
    <s v="No"/>
    <s v="No"/>
    <s v="Yes"/>
    <s v="No"/>
    <x v="1"/>
    <x v="1"/>
    <x v="0"/>
    <x v="1"/>
    <x v="2"/>
    <x v="73"/>
    <x v="1"/>
    <n v="827.05"/>
    <x v="0"/>
  </r>
  <r>
    <s v="2325-Zusfd"/>
    <x v="0"/>
    <x v="0"/>
    <x v="0"/>
    <x v="1"/>
    <x v="58"/>
    <x v="1"/>
    <x v="1"/>
    <x v="0"/>
    <s v="Yes"/>
    <s v="No"/>
    <s v="No"/>
    <s v="No"/>
    <x v="1"/>
    <x v="1"/>
    <x v="1"/>
    <x v="0"/>
    <x v="2"/>
    <x v="647"/>
    <x v="1"/>
    <n v="3913.3"/>
    <x v="1"/>
  </r>
  <r>
    <s v="8194-Peeby"/>
    <x v="0"/>
    <x v="0"/>
    <x v="0"/>
    <x v="1"/>
    <x v="65"/>
    <x v="1"/>
    <x v="1"/>
    <x v="2"/>
    <s v="No Internet Service"/>
    <s v="No Internet Service"/>
    <s v="No Internet Service"/>
    <s v="No Internet Service"/>
    <x v="2"/>
    <x v="2"/>
    <x v="1"/>
    <x v="1"/>
    <x v="1"/>
    <x v="147"/>
    <x v="0"/>
    <n v="533.5"/>
    <x v="0"/>
  </r>
  <r>
    <s v="6872-Hxfnf"/>
    <x v="0"/>
    <x v="0"/>
    <x v="0"/>
    <x v="0"/>
    <x v="38"/>
    <x v="1"/>
    <x v="2"/>
    <x v="0"/>
    <s v="No"/>
    <s v="No"/>
    <s v="Yes"/>
    <s v="Yes"/>
    <x v="0"/>
    <x v="0"/>
    <x v="1"/>
    <x v="1"/>
    <x v="2"/>
    <x v="810"/>
    <x v="1"/>
    <n v="3756.45"/>
    <x v="0"/>
  </r>
  <r>
    <s v="3932-Cmdtd"/>
    <x v="0"/>
    <x v="0"/>
    <x v="1"/>
    <x v="0"/>
    <x v="54"/>
    <x v="1"/>
    <x v="1"/>
    <x v="1"/>
    <s v="No"/>
    <s v="Yes"/>
    <s v="Yes"/>
    <s v="Yes"/>
    <x v="1"/>
    <x v="1"/>
    <x v="1"/>
    <x v="0"/>
    <x v="0"/>
    <x v="711"/>
    <x v="2"/>
    <n v="443.9"/>
    <x v="1"/>
  </r>
  <r>
    <s v="7714-Yxsmb"/>
    <x v="0"/>
    <x v="0"/>
    <x v="1"/>
    <x v="0"/>
    <x v="70"/>
    <x v="1"/>
    <x v="2"/>
    <x v="1"/>
    <s v="No"/>
    <s v="No"/>
    <s v="Yes"/>
    <s v="No"/>
    <x v="1"/>
    <x v="1"/>
    <x v="0"/>
    <x v="0"/>
    <x v="2"/>
    <x v="57"/>
    <x v="2"/>
    <n v="2599.9499999999998"/>
    <x v="0"/>
  </r>
  <r>
    <s v="8387-Ugusu"/>
    <x v="0"/>
    <x v="0"/>
    <x v="0"/>
    <x v="1"/>
    <x v="30"/>
    <x v="1"/>
    <x v="1"/>
    <x v="2"/>
    <s v="No Internet Service"/>
    <s v="No Internet Service"/>
    <s v="No Internet Service"/>
    <s v="No Internet Service"/>
    <x v="2"/>
    <x v="2"/>
    <x v="0"/>
    <x v="1"/>
    <x v="1"/>
    <x v="332"/>
    <x v="0"/>
    <n v="284.3"/>
    <x v="0"/>
  </r>
  <r>
    <s v="1080-Bwsye"/>
    <x v="1"/>
    <x v="1"/>
    <x v="0"/>
    <x v="0"/>
    <x v="38"/>
    <x v="1"/>
    <x v="2"/>
    <x v="2"/>
    <s v="No Internet Service"/>
    <s v="No Internet Service"/>
    <s v="No Internet Service"/>
    <s v="No Internet Service"/>
    <x v="2"/>
    <x v="2"/>
    <x v="2"/>
    <x v="1"/>
    <x v="3"/>
    <x v="1144"/>
    <x v="0"/>
    <n v="1740.8"/>
    <x v="0"/>
  </r>
  <r>
    <s v="4039-Heunw"/>
    <x v="1"/>
    <x v="1"/>
    <x v="0"/>
    <x v="0"/>
    <x v="51"/>
    <x v="1"/>
    <x v="2"/>
    <x v="1"/>
    <s v="No"/>
    <s v="Yes"/>
    <s v="No"/>
    <s v="No"/>
    <x v="1"/>
    <x v="1"/>
    <x v="0"/>
    <x v="0"/>
    <x v="0"/>
    <x v="305"/>
    <x v="2"/>
    <n v="3436.1"/>
    <x v="1"/>
  </r>
  <r>
    <s v="1194-Hvaif"/>
    <x v="0"/>
    <x v="0"/>
    <x v="0"/>
    <x v="0"/>
    <x v="23"/>
    <x v="1"/>
    <x v="2"/>
    <x v="1"/>
    <s v="No"/>
    <s v="No"/>
    <s v="No"/>
    <s v="No"/>
    <x v="1"/>
    <x v="1"/>
    <x v="0"/>
    <x v="1"/>
    <x v="3"/>
    <x v="94"/>
    <x v="2"/>
    <n v="2462.5500000000002"/>
    <x v="0"/>
  </r>
  <r>
    <s v="0812-Wuptb"/>
    <x v="1"/>
    <x v="1"/>
    <x v="0"/>
    <x v="0"/>
    <x v="0"/>
    <x v="1"/>
    <x v="1"/>
    <x v="1"/>
    <s v="No"/>
    <s v="No"/>
    <s v="No"/>
    <s v="No"/>
    <x v="0"/>
    <x v="0"/>
    <x v="0"/>
    <x v="1"/>
    <x v="1"/>
    <x v="439"/>
    <x v="1"/>
    <n v="70.849999999999994"/>
    <x v="1"/>
  </r>
  <r>
    <s v="3594-Uvona"/>
    <x v="0"/>
    <x v="0"/>
    <x v="1"/>
    <x v="0"/>
    <x v="42"/>
    <x v="1"/>
    <x v="2"/>
    <x v="0"/>
    <s v="Yes"/>
    <s v="No"/>
    <s v="Yes"/>
    <s v="Yes"/>
    <x v="1"/>
    <x v="1"/>
    <x v="1"/>
    <x v="0"/>
    <x v="3"/>
    <x v="121"/>
    <x v="2"/>
    <n v="3110.1"/>
    <x v="1"/>
  </r>
  <r>
    <s v="0004-Tlhlj"/>
    <x v="1"/>
    <x v="0"/>
    <x v="1"/>
    <x v="0"/>
    <x v="54"/>
    <x v="1"/>
    <x v="1"/>
    <x v="1"/>
    <s v="No"/>
    <s v="No"/>
    <s v="Yes"/>
    <s v="No"/>
    <x v="0"/>
    <x v="0"/>
    <x v="0"/>
    <x v="0"/>
    <x v="0"/>
    <x v="145"/>
    <x v="1"/>
    <n v="280.85000000000002"/>
    <x v="1"/>
  </r>
  <r>
    <s v="1767-Tgtko"/>
    <x v="0"/>
    <x v="0"/>
    <x v="0"/>
    <x v="1"/>
    <x v="4"/>
    <x v="1"/>
    <x v="1"/>
    <x v="0"/>
    <s v="No"/>
    <s v="No"/>
    <s v="No"/>
    <s v="No"/>
    <x v="0"/>
    <x v="0"/>
    <x v="0"/>
    <x v="0"/>
    <x v="0"/>
    <x v="1115"/>
    <x v="0"/>
    <n v="411.75"/>
    <x v="0"/>
  </r>
  <r>
    <s v="8439-Ltugf"/>
    <x v="1"/>
    <x v="0"/>
    <x v="1"/>
    <x v="0"/>
    <x v="6"/>
    <x v="1"/>
    <x v="1"/>
    <x v="2"/>
    <s v="No Internet Service"/>
    <s v="No Internet Service"/>
    <s v="No Internet Service"/>
    <s v="No Internet Service"/>
    <x v="2"/>
    <x v="2"/>
    <x v="0"/>
    <x v="0"/>
    <x v="3"/>
    <x v="187"/>
    <x v="0"/>
    <n v="198.6"/>
    <x v="0"/>
  </r>
  <r>
    <s v="8805-Jnraz"/>
    <x v="0"/>
    <x v="0"/>
    <x v="1"/>
    <x v="0"/>
    <x v="2"/>
    <x v="1"/>
    <x v="1"/>
    <x v="0"/>
    <s v="No"/>
    <s v="Yes"/>
    <s v="No"/>
    <s v="No"/>
    <x v="0"/>
    <x v="0"/>
    <x v="0"/>
    <x v="1"/>
    <x v="1"/>
    <x v="835"/>
    <x v="0"/>
    <n v="103.7"/>
    <x v="0"/>
  </r>
  <r>
    <s v="5089-Ifsdp"/>
    <x v="0"/>
    <x v="0"/>
    <x v="0"/>
    <x v="0"/>
    <x v="11"/>
    <x v="1"/>
    <x v="2"/>
    <x v="1"/>
    <s v="Yes"/>
    <s v="Yes"/>
    <s v="Yes"/>
    <s v="No"/>
    <x v="1"/>
    <x v="1"/>
    <x v="2"/>
    <x v="0"/>
    <x v="2"/>
    <x v="1307"/>
    <x v="2"/>
    <n v="6144.55"/>
    <x v="1"/>
  </r>
  <r>
    <s v="6418-Hnfed"/>
    <x v="1"/>
    <x v="0"/>
    <x v="0"/>
    <x v="0"/>
    <x v="69"/>
    <x v="1"/>
    <x v="1"/>
    <x v="0"/>
    <s v="Yes"/>
    <s v="Yes"/>
    <s v="Yes"/>
    <s v="Yes"/>
    <x v="1"/>
    <x v="1"/>
    <x v="2"/>
    <x v="0"/>
    <x v="3"/>
    <x v="633"/>
    <x v="1"/>
    <n v="4089.45"/>
    <x v="0"/>
  </r>
  <r>
    <s v="0206-Oyvoc"/>
    <x v="0"/>
    <x v="0"/>
    <x v="0"/>
    <x v="1"/>
    <x v="25"/>
    <x v="1"/>
    <x v="1"/>
    <x v="2"/>
    <s v="No Internet Service"/>
    <s v="No Internet Service"/>
    <s v="No Internet Service"/>
    <s v="No Internet Service"/>
    <x v="2"/>
    <x v="2"/>
    <x v="2"/>
    <x v="0"/>
    <x v="1"/>
    <x v="261"/>
    <x v="0"/>
    <n v="864.2"/>
    <x v="0"/>
  </r>
  <r>
    <s v="7291-Cdtmj"/>
    <x v="1"/>
    <x v="0"/>
    <x v="1"/>
    <x v="0"/>
    <x v="0"/>
    <x v="1"/>
    <x v="1"/>
    <x v="2"/>
    <s v="No Internet Service"/>
    <s v="No Internet Service"/>
    <s v="No Internet Service"/>
    <s v="No Internet Service"/>
    <x v="2"/>
    <x v="2"/>
    <x v="0"/>
    <x v="0"/>
    <x v="2"/>
    <x v="165"/>
    <x v="0"/>
    <n v="19.649999999999999"/>
    <x v="0"/>
  </r>
  <r>
    <s v="7128-Ggcno"/>
    <x v="1"/>
    <x v="0"/>
    <x v="1"/>
    <x v="0"/>
    <x v="25"/>
    <x v="1"/>
    <x v="2"/>
    <x v="1"/>
    <s v="No"/>
    <s v="No"/>
    <s v="No"/>
    <s v="No"/>
    <x v="0"/>
    <x v="0"/>
    <x v="0"/>
    <x v="1"/>
    <x v="2"/>
    <x v="1220"/>
    <x v="1"/>
    <n v="3249.4"/>
    <x v="0"/>
  </r>
  <r>
    <s v="0237-Yfutl"/>
    <x v="0"/>
    <x v="0"/>
    <x v="0"/>
    <x v="0"/>
    <x v="37"/>
    <x v="1"/>
    <x v="2"/>
    <x v="1"/>
    <s v="Yes"/>
    <s v="Yes"/>
    <s v="No"/>
    <s v="Yes"/>
    <x v="1"/>
    <x v="1"/>
    <x v="0"/>
    <x v="0"/>
    <x v="2"/>
    <x v="1161"/>
    <x v="2"/>
    <n v="5405.8"/>
    <x v="0"/>
  </r>
  <r>
    <s v="7691-Kgkgp"/>
    <x v="1"/>
    <x v="0"/>
    <x v="0"/>
    <x v="1"/>
    <x v="62"/>
    <x v="1"/>
    <x v="1"/>
    <x v="0"/>
    <s v="No"/>
    <s v="Yes"/>
    <s v="No"/>
    <s v="Yes"/>
    <x v="1"/>
    <x v="0"/>
    <x v="0"/>
    <x v="1"/>
    <x v="3"/>
    <x v="210"/>
    <x v="1"/>
    <n v="3363.8"/>
    <x v="0"/>
  </r>
  <r>
    <s v="6710-Hsjrd"/>
    <x v="1"/>
    <x v="0"/>
    <x v="0"/>
    <x v="0"/>
    <x v="59"/>
    <x v="1"/>
    <x v="2"/>
    <x v="1"/>
    <s v="No"/>
    <s v="Yes"/>
    <s v="Yes"/>
    <s v="Yes"/>
    <x v="1"/>
    <x v="1"/>
    <x v="0"/>
    <x v="0"/>
    <x v="0"/>
    <x v="973"/>
    <x v="2"/>
    <n v="7132.15"/>
    <x v="0"/>
  </r>
  <r>
    <s v="3675-Eqoza"/>
    <x v="1"/>
    <x v="0"/>
    <x v="1"/>
    <x v="0"/>
    <x v="24"/>
    <x v="1"/>
    <x v="1"/>
    <x v="2"/>
    <s v="No Internet Service"/>
    <s v="No Internet Service"/>
    <s v="No Internet Service"/>
    <s v="No Internet Service"/>
    <x v="2"/>
    <x v="2"/>
    <x v="0"/>
    <x v="1"/>
    <x v="2"/>
    <x v="16"/>
    <x v="0"/>
    <n v="93.55"/>
    <x v="0"/>
  </r>
  <r>
    <s v="0840-Dcnze"/>
    <x v="1"/>
    <x v="0"/>
    <x v="1"/>
    <x v="0"/>
    <x v="20"/>
    <x v="1"/>
    <x v="1"/>
    <x v="0"/>
    <s v="Yes"/>
    <s v="Yes"/>
    <s v="Yes"/>
    <s v="Yes"/>
    <x v="1"/>
    <x v="1"/>
    <x v="1"/>
    <x v="0"/>
    <x v="2"/>
    <x v="1317"/>
    <x v="2"/>
    <n v="4138.8999999999996"/>
    <x v="0"/>
  </r>
  <r>
    <s v="1732-Fekld"/>
    <x v="0"/>
    <x v="0"/>
    <x v="1"/>
    <x v="0"/>
    <x v="68"/>
    <x v="1"/>
    <x v="2"/>
    <x v="1"/>
    <s v="No"/>
    <s v="Yes"/>
    <s v="Yes"/>
    <s v="No"/>
    <x v="1"/>
    <x v="0"/>
    <x v="1"/>
    <x v="0"/>
    <x v="2"/>
    <x v="365"/>
    <x v="2"/>
    <n v="5121.75"/>
    <x v="0"/>
  </r>
  <r>
    <s v="9862-Kjtyk"/>
    <x v="1"/>
    <x v="0"/>
    <x v="1"/>
    <x v="1"/>
    <x v="67"/>
    <x v="0"/>
    <x v="0"/>
    <x v="0"/>
    <s v="No"/>
    <s v="No"/>
    <s v="No"/>
    <s v="No"/>
    <x v="0"/>
    <x v="0"/>
    <x v="0"/>
    <x v="0"/>
    <x v="3"/>
    <x v="315"/>
    <x v="0"/>
    <n v="566.1"/>
    <x v="0"/>
  </r>
  <r>
    <s v="0479-Hmswa"/>
    <x v="0"/>
    <x v="0"/>
    <x v="1"/>
    <x v="1"/>
    <x v="70"/>
    <x v="1"/>
    <x v="1"/>
    <x v="1"/>
    <s v="No"/>
    <s v="Yes"/>
    <s v="Yes"/>
    <s v="Yes"/>
    <x v="1"/>
    <x v="1"/>
    <x v="2"/>
    <x v="0"/>
    <x v="0"/>
    <x v="406"/>
    <x v="2"/>
    <n v="2715.3"/>
    <x v="0"/>
  </r>
  <r>
    <s v="5854-Ksrbj"/>
    <x v="1"/>
    <x v="0"/>
    <x v="0"/>
    <x v="1"/>
    <x v="27"/>
    <x v="1"/>
    <x v="2"/>
    <x v="2"/>
    <s v="No Internet Service"/>
    <s v="No Internet Service"/>
    <s v="No Internet Service"/>
    <s v="No Internet Service"/>
    <x v="2"/>
    <x v="2"/>
    <x v="2"/>
    <x v="1"/>
    <x v="1"/>
    <x v="239"/>
    <x v="0"/>
    <n v="1782.05"/>
    <x v="0"/>
  </r>
  <r>
    <s v="0365-Bzuwy"/>
    <x v="1"/>
    <x v="0"/>
    <x v="0"/>
    <x v="0"/>
    <x v="22"/>
    <x v="1"/>
    <x v="2"/>
    <x v="1"/>
    <s v="No"/>
    <s v="Yes"/>
    <s v="Yes"/>
    <s v="No"/>
    <x v="1"/>
    <x v="1"/>
    <x v="0"/>
    <x v="0"/>
    <x v="0"/>
    <x v="1318"/>
    <x v="2"/>
    <n v="1742.5"/>
    <x v="0"/>
  </r>
  <r>
    <s v="4817-Vyyws"/>
    <x v="0"/>
    <x v="0"/>
    <x v="1"/>
    <x v="0"/>
    <x v="19"/>
    <x v="1"/>
    <x v="2"/>
    <x v="1"/>
    <s v="No"/>
    <s v="Yes"/>
    <s v="No"/>
    <s v="No"/>
    <x v="1"/>
    <x v="1"/>
    <x v="0"/>
    <x v="0"/>
    <x v="0"/>
    <x v="1224"/>
    <x v="2"/>
    <n v="2983.8"/>
    <x v="1"/>
  </r>
  <r>
    <s v="5701-Svcwr"/>
    <x v="0"/>
    <x v="0"/>
    <x v="1"/>
    <x v="1"/>
    <x v="0"/>
    <x v="1"/>
    <x v="2"/>
    <x v="2"/>
    <s v="No Internet Service"/>
    <s v="No Internet Service"/>
    <s v="No Internet Service"/>
    <s v="No Internet Service"/>
    <x v="2"/>
    <x v="2"/>
    <x v="0"/>
    <x v="1"/>
    <x v="1"/>
    <x v="1188"/>
    <x v="0"/>
    <n v="24"/>
    <x v="0"/>
  </r>
  <r>
    <s v="3129-Aaqou"/>
    <x v="0"/>
    <x v="0"/>
    <x v="0"/>
    <x v="1"/>
    <x v="67"/>
    <x v="1"/>
    <x v="2"/>
    <x v="2"/>
    <s v="No Internet Service"/>
    <s v="No Internet Service"/>
    <s v="No Internet Service"/>
    <s v="No Internet Service"/>
    <x v="2"/>
    <x v="2"/>
    <x v="2"/>
    <x v="1"/>
    <x v="1"/>
    <x v="430"/>
    <x v="0"/>
    <n v="485.9"/>
    <x v="0"/>
  </r>
  <r>
    <s v="4922-Cvpdx"/>
    <x v="0"/>
    <x v="0"/>
    <x v="0"/>
    <x v="0"/>
    <x v="70"/>
    <x v="1"/>
    <x v="1"/>
    <x v="0"/>
    <s v="No"/>
    <s v="Yes"/>
    <s v="Yes"/>
    <s v="No"/>
    <x v="1"/>
    <x v="1"/>
    <x v="2"/>
    <x v="0"/>
    <x v="3"/>
    <x v="440"/>
    <x v="1"/>
    <n v="1905.7"/>
    <x v="0"/>
  </r>
  <r>
    <s v="1396-Qwfbj"/>
    <x v="0"/>
    <x v="0"/>
    <x v="0"/>
    <x v="1"/>
    <x v="17"/>
    <x v="1"/>
    <x v="1"/>
    <x v="1"/>
    <s v="No"/>
    <s v="Yes"/>
    <s v="No"/>
    <s v="No"/>
    <x v="0"/>
    <x v="0"/>
    <x v="0"/>
    <x v="0"/>
    <x v="2"/>
    <x v="1214"/>
    <x v="1"/>
    <n v="1565.7"/>
    <x v="1"/>
  </r>
  <r>
    <s v="1357-Bijki"/>
    <x v="1"/>
    <x v="0"/>
    <x v="0"/>
    <x v="0"/>
    <x v="37"/>
    <x v="1"/>
    <x v="2"/>
    <x v="1"/>
    <s v="No"/>
    <s v="Yes"/>
    <s v="No"/>
    <s v="No"/>
    <x v="1"/>
    <x v="1"/>
    <x v="1"/>
    <x v="0"/>
    <x v="0"/>
    <x v="893"/>
    <x v="2"/>
    <n v="4858.7"/>
    <x v="0"/>
  </r>
  <r>
    <s v="1099-Btkwt"/>
    <x v="0"/>
    <x v="0"/>
    <x v="0"/>
    <x v="0"/>
    <x v="47"/>
    <x v="0"/>
    <x v="0"/>
    <x v="0"/>
    <s v="Yes"/>
    <s v="No"/>
    <s v="Yes"/>
    <s v="No"/>
    <x v="1"/>
    <x v="1"/>
    <x v="1"/>
    <x v="0"/>
    <x v="0"/>
    <x v="60"/>
    <x v="1"/>
    <n v="3723.65"/>
    <x v="0"/>
  </r>
  <r>
    <s v="5299-Sjczt"/>
    <x v="1"/>
    <x v="0"/>
    <x v="1"/>
    <x v="0"/>
    <x v="35"/>
    <x v="1"/>
    <x v="2"/>
    <x v="1"/>
    <s v="No"/>
    <s v="No"/>
    <s v="Yes"/>
    <s v="No"/>
    <x v="1"/>
    <x v="1"/>
    <x v="0"/>
    <x v="0"/>
    <x v="2"/>
    <x v="359"/>
    <x v="2"/>
    <n v="298.35000000000002"/>
    <x v="1"/>
  </r>
  <r>
    <s v="2018-Pzkmu"/>
    <x v="1"/>
    <x v="0"/>
    <x v="0"/>
    <x v="1"/>
    <x v="34"/>
    <x v="1"/>
    <x v="1"/>
    <x v="1"/>
    <s v="No"/>
    <s v="No"/>
    <s v="Yes"/>
    <s v="Yes"/>
    <x v="1"/>
    <x v="1"/>
    <x v="0"/>
    <x v="1"/>
    <x v="0"/>
    <x v="575"/>
    <x v="2"/>
    <n v="970.45"/>
    <x v="0"/>
  </r>
  <r>
    <s v="7340-Kefqe"/>
    <x v="0"/>
    <x v="0"/>
    <x v="0"/>
    <x v="1"/>
    <x v="69"/>
    <x v="0"/>
    <x v="0"/>
    <x v="0"/>
    <s v="Yes"/>
    <s v="No"/>
    <s v="No"/>
    <s v="Yes"/>
    <x v="0"/>
    <x v="0"/>
    <x v="2"/>
    <x v="1"/>
    <x v="2"/>
    <x v="764"/>
    <x v="0"/>
    <n v="1782"/>
    <x v="0"/>
  </r>
  <r>
    <s v="4570-Qhxhl"/>
    <x v="0"/>
    <x v="0"/>
    <x v="1"/>
    <x v="0"/>
    <x v="34"/>
    <x v="1"/>
    <x v="1"/>
    <x v="0"/>
    <s v="No"/>
    <s v="No"/>
    <s v="No"/>
    <s v="No"/>
    <x v="0"/>
    <x v="0"/>
    <x v="0"/>
    <x v="0"/>
    <x v="0"/>
    <x v="392"/>
    <x v="0"/>
    <n v="405.7"/>
    <x v="0"/>
  </r>
  <r>
    <s v="2403-Bcasl"/>
    <x v="1"/>
    <x v="1"/>
    <x v="0"/>
    <x v="1"/>
    <x v="52"/>
    <x v="1"/>
    <x v="2"/>
    <x v="1"/>
    <s v="No"/>
    <s v="Yes"/>
    <s v="Yes"/>
    <s v="Yes"/>
    <x v="1"/>
    <x v="1"/>
    <x v="1"/>
    <x v="0"/>
    <x v="0"/>
    <x v="1110"/>
    <x v="2"/>
    <n v="4534.8999999999996"/>
    <x v="1"/>
  </r>
  <r>
    <s v="7392-Yypyj"/>
    <x v="1"/>
    <x v="0"/>
    <x v="1"/>
    <x v="0"/>
    <x v="5"/>
    <x v="1"/>
    <x v="2"/>
    <x v="1"/>
    <s v="No"/>
    <s v="Yes"/>
    <s v="No"/>
    <s v="No"/>
    <x v="1"/>
    <x v="1"/>
    <x v="0"/>
    <x v="0"/>
    <x v="0"/>
    <x v="1138"/>
    <x v="2"/>
    <n v="2415.9499999999998"/>
    <x v="0"/>
  </r>
  <r>
    <s v="2898-Lsjgd"/>
    <x v="0"/>
    <x v="0"/>
    <x v="0"/>
    <x v="1"/>
    <x v="17"/>
    <x v="0"/>
    <x v="0"/>
    <x v="0"/>
    <s v="Yes"/>
    <s v="No"/>
    <s v="Yes"/>
    <s v="No"/>
    <x v="1"/>
    <x v="1"/>
    <x v="1"/>
    <x v="0"/>
    <x v="0"/>
    <x v="378"/>
    <x v="1"/>
    <n v="1157.05"/>
    <x v="1"/>
  </r>
  <r>
    <s v="2223-Gdshl"/>
    <x v="1"/>
    <x v="0"/>
    <x v="0"/>
    <x v="1"/>
    <x v="16"/>
    <x v="1"/>
    <x v="2"/>
    <x v="1"/>
    <s v="Yes"/>
    <s v="Yes"/>
    <s v="Yes"/>
    <s v="Yes"/>
    <x v="1"/>
    <x v="1"/>
    <x v="2"/>
    <x v="0"/>
    <x v="2"/>
    <x v="374"/>
    <x v="2"/>
    <n v="8297.5"/>
    <x v="0"/>
  </r>
  <r>
    <s v="7359-Ptsxy"/>
    <x v="1"/>
    <x v="0"/>
    <x v="1"/>
    <x v="0"/>
    <x v="0"/>
    <x v="1"/>
    <x v="1"/>
    <x v="0"/>
    <s v="No"/>
    <s v="No"/>
    <s v="No"/>
    <s v="No"/>
    <x v="0"/>
    <x v="0"/>
    <x v="0"/>
    <x v="1"/>
    <x v="0"/>
    <x v="911"/>
    <x v="0"/>
    <n v="45.75"/>
    <x v="1"/>
  </r>
  <r>
    <s v="9470-Rtwdv"/>
    <x v="1"/>
    <x v="0"/>
    <x v="0"/>
    <x v="1"/>
    <x v="70"/>
    <x v="1"/>
    <x v="2"/>
    <x v="0"/>
    <s v="No"/>
    <s v="No"/>
    <s v="Yes"/>
    <s v="Yes"/>
    <x v="1"/>
    <x v="1"/>
    <x v="1"/>
    <x v="0"/>
    <x v="3"/>
    <x v="552"/>
    <x v="1"/>
    <n v="2083.1"/>
    <x v="0"/>
  </r>
  <r>
    <s v="2176-Osjuv"/>
    <x v="1"/>
    <x v="0"/>
    <x v="0"/>
    <x v="0"/>
    <x v="16"/>
    <x v="1"/>
    <x v="2"/>
    <x v="0"/>
    <s v="Yes"/>
    <s v="Yes"/>
    <s v="No"/>
    <s v="Yes"/>
    <x v="0"/>
    <x v="0"/>
    <x v="2"/>
    <x v="1"/>
    <x v="2"/>
    <x v="715"/>
    <x v="1"/>
    <n v="4681.75"/>
    <x v="0"/>
  </r>
  <r>
    <s v="9348-Yvomk"/>
    <x v="1"/>
    <x v="0"/>
    <x v="1"/>
    <x v="0"/>
    <x v="54"/>
    <x v="1"/>
    <x v="1"/>
    <x v="0"/>
    <s v="No"/>
    <s v="No"/>
    <s v="No"/>
    <s v="No"/>
    <x v="0"/>
    <x v="0"/>
    <x v="0"/>
    <x v="0"/>
    <x v="3"/>
    <x v="271"/>
    <x v="0"/>
    <n v="176.2"/>
    <x v="0"/>
  </r>
  <r>
    <s v="8104-Oskwt"/>
    <x v="0"/>
    <x v="0"/>
    <x v="1"/>
    <x v="0"/>
    <x v="18"/>
    <x v="1"/>
    <x v="2"/>
    <x v="1"/>
    <s v="Yes"/>
    <s v="No"/>
    <s v="No"/>
    <s v="No"/>
    <x v="0"/>
    <x v="0"/>
    <x v="0"/>
    <x v="0"/>
    <x v="0"/>
    <x v="1213"/>
    <x v="1"/>
    <n v="1001.2"/>
    <x v="0"/>
  </r>
  <r>
    <s v="4521-Yeehe"/>
    <x v="0"/>
    <x v="0"/>
    <x v="0"/>
    <x v="0"/>
    <x v="32"/>
    <x v="1"/>
    <x v="2"/>
    <x v="1"/>
    <s v="No"/>
    <s v="No"/>
    <s v="No"/>
    <s v="Yes"/>
    <x v="1"/>
    <x v="0"/>
    <x v="0"/>
    <x v="0"/>
    <x v="0"/>
    <x v="486"/>
    <x v="2"/>
    <n v="1594.75"/>
    <x v="0"/>
  </r>
  <r>
    <s v="4090-Kpjip"/>
    <x v="0"/>
    <x v="0"/>
    <x v="1"/>
    <x v="0"/>
    <x v="35"/>
    <x v="1"/>
    <x v="2"/>
    <x v="1"/>
    <s v="No"/>
    <s v="No"/>
    <s v="No"/>
    <s v="No"/>
    <x v="0"/>
    <x v="0"/>
    <x v="0"/>
    <x v="0"/>
    <x v="0"/>
    <x v="339"/>
    <x v="1"/>
    <n v="212.4"/>
    <x v="0"/>
  </r>
  <r>
    <s v="3786-Wovkf"/>
    <x v="0"/>
    <x v="1"/>
    <x v="0"/>
    <x v="0"/>
    <x v="21"/>
    <x v="1"/>
    <x v="2"/>
    <x v="1"/>
    <s v="Yes"/>
    <s v="Yes"/>
    <s v="No"/>
    <s v="No"/>
    <x v="1"/>
    <x v="1"/>
    <x v="1"/>
    <x v="0"/>
    <x v="2"/>
    <x v="1319"/>
    <x v="2"/>
    <n v="7677.4"/>
    <x v="0"/>
  </r>
  <r>
    <s v="4503-Bdxbd"/>
    <x v="1"/>
    <x v="0"/>
    <x v="1"/>
    <x v="0"/>
    <x v="26"/>
    <x v="1"/>
    <x v="1"/>
    <x v="1"/>
    <s v="No"/>
    <s v="Yes"/>
    <s v="No"/>
    <s v="No"/>
    <x v="0"/>
    <x v="0"/>
    <x v="0"/>
    <x v="1"/>
    <x v="0"/>
    <x v="339"/>
    <x v="1"/>
    <n v="815.5"/>
    <x v="1"/>
  </r>
  <r>
    <s v="6086-Esgrl"/>
    <x v="0"/>
    <x v="0"/>
    <x v="1"/>
    <x v="0"/>
    <x v="0"/>
    <x v="1"/>
    <x v="1"/>
    <x v="1"/>
    <s v="No"/>
    <s v="No"/>
    <s v="No"/>
    <s v="No"/>
    <x v="0"/>
    <x v="1"/>
    <x v="0"/>
    <x v="1"/>
    <x v="3"/>
    <x v="539"/>
    <x v="1"/>
    <n v="80.150000000000006"/>
    <x v="1"/>
  </r>
  <r>
    <s v="2592-Hodov"/>
    <x v="1"/>
    <x v="0"/>
    <x v="1"/>
    <x v="0"/>
    <x v="9"/>
    <x v="1"/>
    <x v="1"/>
    <x v="2"/>
    <s v="No Internet Service"/>
    <s v="No Internet Service"/>
    <s v="No Internet Service"/>
    <s v="No Internet Service"/>
    <x v="2"/>
    <x v="2"/>
    <x v="1"/>
    <x v="1"/>
    <x v="3"/>
    <x v="170"/>
    <x v="0"/>
    <n v="259.64999999999998"/>
    <x v="0"/>
  </r>
  <r>
    <s v="3886-Certz"/>
    <x v="0"/>
    <x v="0"/>
    <x v="0"/>
    <x v="0"/>
    <x v="21"/>
    <x v="1"/>
    <x v="2"/>
    <x v="1"/>
    <s v="No"/>
    <s v="Yes"/>
    <s v="Yes"/>
    <s v="Yes"/>
    <x v="1"/>
    <x v="1"/>
    <x v="1"/>
    <x v="0"/>
    <x v="0"/>
    <x v="1173"/>
    <x v="2"/>
    <n v="8109.8"/>
    <x v="1"/>
  </r>
  <r>
    <s v="7995-Zhhnz"/>
    <x v="1"/>
    <x v="0"/>
    <x v="0"/>
    <x v="0"/>
    <x v="41"/>
    <x v="1"/>
    <x v="2"/>
    <x v="0"/>
    <s v="Yes"/>
    <s v="No"/>
    <s v="No"/>
    <s v="No"/>
    <x v="0"/>
    <x v="0"/>
    <x v="1"/>
    <x v="1"/>
    <x v="3"/>
    <x v="1320"/>
    <x v="1"/>
    <n v="2386.85"/>
    <x v="0"/>
  </r>
  <r>
    <s v="3824-Rhkvr"/>
    <x v="0"/>
    <x v="0"/>
    <x v="1"/>
    <x v="0"/>
    <x v="22"/>
    <x v="1"/>
    <x v="1"/>
    <x v="2"/>
    <s v="No Internet Service"/>
    <s v="No Internet Service"/>
    <s v="No Internet Service"/>
    <s v="No Internet Service"/>
    <x v="2"/>
    <x v="2"/>
    <x v="0"/>
    <x v="1"/>
    <x v="3"/>
    <x v="139"/>
    <x v="0"/>
    <n v="340.35"/>
    <x v="0"/>
  </r>
  <r>
    <s v="5816-Scgfc"/>
    <x v="0"/>
    <x v="1"/>
    <x v="1"/>
    <x v="0"/>
    <x v="40"/>
    <x v="1"/>
    <x v="1"/>
    <x v="0"/>
    <s v="No"/>
    <s v="Yes"/>
    <s v="No"/>
    <s v="No"/>
    <x v="0"/>
    <x v="0"/>
    <x v="0"/>
    <x v="0"/>
    <x v="1"/>
    <x v="1274"/>
    <x v="1"/>
    <n v="419.35"/>
    <x v="0"/>
  </r>
  <r>
    <s v="5989-Axpuc"/>
    <x v="0"/>
    <x v="0"/>
    <x v="0"/>
    <x v="0"/>
    <x v="47"/>
    <x v="1"/>
    <x v="2"/>
    <x v="1"/>
    <s v="Yes"/>
    <s v="Yes"/>
    <s v="Yes"/>
    <s v="Yes"/>
    <x v="1"/>
    <x v="1"/>
    <x v="2"/>
    <x v="1"/>
    <x v="1"/>
    <x v="1321"/>
    <x v="2"/>
    <n v="7990.05"/>
    <x v="0"/>
  </r>
  <r>
    <s v="4979-Hprfl"/>
    <x v="1"/>
    <x v="0"/>
    <x v="0"/>
    <x v="1"/>
    <x v="39"/>
    <x v="1"/>
    <x v="2"/>
    <x v="2"/>
    <s v="No Internet Service"/>
    <s v="No Internet Service"/>
    <s v="No Internet Service"/>
    <s v="No Internet Service"/>
    <x v="2"/>
    <x v="2"/>
    <x v="2"/>
    <x v="1"/>
    <x v="2"/>
    <x v="627"/>
    <x v="0"/>
    <n v="1402.25"/>
    <x v="0"/>
  </r>
  <r>
    <s v="8590-Ohdiw"/>
    <x v="0"/>
    <x v="0"/>
    <x v="0"/>
    <x v="1"/>
    <x v="46"/>
    <x v="1"/>
    <x v="1"/>
    <x v="2"/>
    <s v="No Internet Service"/>
    <s v="No Internet Service"/>
    <s v="No Internet Service"/>
    <s v="No Internet Service"/>
    <x v="2"/>
    <x v="2"/>
    <x v="1"/>
    <x v="1"/>
    <x v="1"/>
    <x v="956"/>
    <x v="0"/>
    <n v="749.35"/>
    <x v="0"/>
  </r>
  <r>
    <s v="8015-Ihcgw"/>
    <x v="0"/>
    <x v="0"/>
    <x v="0"/>
    <x v="1"/>
    <x v="21"/>
    <x v="1"/>
    <x v="2"/>
    <x v="1"/>
    <s v="Yes"/>
    <s v="Yes"/>
    <s v="Yes"/>
    <s v="Yes"/>
    <x v="1"/>
    <x v="1"/>
    <x v="2"/>
    <x v="0"/>
    <x v="0"/>
    <x v="1322"/>
    <x v="2"/>
    <n v="8425.15"/>
    <x v="0"/>
  </r>
  <r>
    <s v="2332-Todqs"/>
    <x v="0"/>
    <x v="0"/>
    <x v="1"/>
    <x v="0"/>
    <x v="43"/>
    <x v="1"/>
    <x v="2"/>
    <x v="2"/>
    <s v="No Internet Service"/>
    <s v="No Internet Service"/>
    <s v="No Internet Service"/>
    <s v="No Internet Service"/>
    <x v="2"/>
    <x v="2"/>
    <x v="1"/>
    <x v="1"/>
    <x v="3"/>
    <x v="364"/>
    <x v="0"/>
    <n v="1171.5"/>
    <x v="0"/>
  </r>
  <r>
    <s v="9278-Vzkcd"/>
    <x v="0"/>
    <x v="1"/>
    <x v="0"/>
    <x v="0"/>
    <x v="15"/>
    <x v="1"/>
    <x v="2"/>
    <x v="1"/>
    <s v="Yes"/>
    <s v="Yes"/>
    <s v="Yes"/>
    <s v="No"/>
    <x v="1"/>
    <x v="1"/>
    <x v="0"/>
    <x v="0"/>
    <x v="0"/>
    <x v="1219"/>
    <x v="2"/>
    <n v="5647.95"/>
    <x v="0"/>
  </r>
  <r>
    <s v="8008-Otezx"/>
    <x v="0"/>
    <x v="0"/>
    <x v="0"/>
    <x v="1"/>
    <x v="42"/>
    <x v="1"/>
    <x v="1"/>
    <x v="2"/>
    <s v="No Internet Service"/>
    <s v="No Internet Service"/>
    <s v="No Internet Service"/>
    <s v="No Internet Service"/>
    <x v="2"/>
    <x v="2"/>
    <x v="1"/>
    <x v="1"/>
    <x v="1"/>
    <x v="165"/>
    <x v="0"/>
    <n v="708.8"/>
    <x v="0"/>
  </r>
  <r>
    <s v="2773-Ovbpk"/>
    <x v="1"/>
    <x v="0"/>
    <x v="0"/>
    <x v="0"/>
    <x v="56"/>
    <x v="1"/>
    <x v="2"/>
    <x v="1"/>
    <s v="No"/>
    <s v="Yes"/>
    <s v="Yes"/>
    <s v="Yes"/>
    <x v="1"/>
    <x v="1"/>
    <x v="2"/>
    <x v="0"/>
    <x v="2"/>
    <x v="1044"/>
    <x v="2"/>
    <n v="7567.2"/>
    <x v="0"/>
  </r>
  <r>
    <s v="5999-Lcxao"/>
    <x v="0"/>
    <x v="0"/>
    <x v="1"/>
    <x v="0"/>
    <x v="0"/>
    <x v="0"/>
    <x v="0"/>
    <x v="0"/>
    <s v="Yes"/>
    <s v="No"/>
    <s v="No"/>
    <s v="No"/>
    <x v="0"/>
    <x v="0"/>
    <x v="0"/>
    <x v="1"/>
    <x v="1"/>
    <x v="1234"/>
    <x v="0"/>
    <n v="29.9"/>
    <x v="0"/>
  </r>
  <r>
    <s v="5206-Xzzqi"/>
    <x v="1"/>
    <x v="0"/>
    <x v="1"/>
    <x v="0"/>
    <x v="62"/>
    <x v="1"/>
    <x v="1"/>
    <x v="1"/>
    <s v="No"/>
    <s v="Yes"/>
    <s v="No"/>
    <s v="Yes"/>
    <x v="0"/>
    <x v="0"/>
    <x v="0"/>
    <x v="0"/>
    <x v="1"/>
    <x v="264"/>
    <x v="1"/>
    <n v="4348.1000000000004"/>
    <x v="0"/>
  </r>
  <r>
    <s v="4803-Lbypn"/>
    <x v="1"/>
    <x v="0"/>
    <x v="0"/>
    <x v="1"/>
    <x v="1"/>
    <x v="1"/>
    <x v="1"/>
    <x v="2"/>
    <s v="No Internet Service"/>
    <s v="No Internet Service"/>
    <s v="No Internet Service"/>
    <s v="No Internet Service"/>
    <x v="2"/>
    <x v="2"/>
    <x v="0"/>
    <x v="1"/>
    <x v="1"/>
    <x v="542"/>
    <x v="0"/>
    <n v="635.9"/>
    <x v="0"/>
  </r>
  <r>
    <s v="5759-Rcvcb"/>
    <x v="0"/>
    <x v="0"/>
    <x v="1"/>
    <x v="0"/>
    <x v="35"/>
    <x v="0"/>
    <x v="0"/>
    <x v="0"/>
    <s v="No"/>
    <s v="No"/>
    <s v="No"/>
    <s v="No"/>
    <x v="1"/>
    <x v="0"/>
    <x v="0"/>
    <x v="1"/>
    <x v="3"/>
    <x v="1323"/>
    <x v="0"/>
    <n v="108.95"/>
    <x v="1"/>
  </r>
  <r>
    <s v="6372-Rfvns"/>
    <x v="0"/>
    <x v="0"/>
    <x v="0"/>
    <x v="0"/>
    <x v="0"/>
    <x v="1"/>
    <x v="1"/>
    <x v="1"/>
    <s v="No"/>
    <s v="No"/>
    <s v="No"/>
    <s v="No"/>
    <x v="1"/>
    <x v="0"/>
    <x v="0"/>
    <x v="1"/>
    <x v="0"/>
    <x v="487"/>
    <x v="1"/>
    <n v="78.8"/>
    <x v="1"/>
  </r>
  <r>
    <s v="2139-Fqhlm"/>
    <x v="1"/>
    <x v="0"/>
    <x v="1"/>
    <x v="0"/>
    <x v="67"/>
    <x v="1"/>
    <x v="1"/>
    <x v="1"/>
    <s v="No"/>
    <s v="No"/>
    <s v="Yes"/>
    <s v="Yes"/>
    <x v="1"/>
    <x v="0"/>
    <x v="0"/>
    <x v="1"/>
    <x v="1"/>
    <x v="930"/>
    <x v="2"/>
    <n v="1682.4"/>
    <x v="0"/>
  </r>
  <r>
    <s v="8261-Gwdbq"/>
    <x v="0"/>
    <x v="1"/>
    <x v="0"/>
    <x v="0"/>
    <x v="31"/>
    <x v="1"/>
    <x v="2"/>
    <x v="1"/>
    <s v="Yes"/>
    <s v="Yes"/>
    <s v="Yes"/>
    <s v="Yes"/>
    <x v="1"/>
    <x v="1"/>
    <x v="2"/>
    <x v="0"/>
    <x v="2"/>
    <x v="374"/>
    <x v="2"/>
    <n v="6925.9"/>
    <x v="0"/>
  </r>
  <r>
    <s v="1093-Yswca"/>
    <x v="1"/>
    <x v="0"/>
    <x v="1"/>
    <x v="0"/>
    <x v="26"/>
    <x v="1"/>
    <x v="1"/>
    <x v="2"/>
    <s v="No Internet Service"/>
    <s v="No Internet Service"/>
    <s v="No Internet Service"/>
    <s v="No Internet Service"/>
    <x v="2"/>
    <x v="2"/>
    <x v="2"/>
    <x v="1"/>
    <x v="3"/>
    <x v="425"/>
    <x v="0"/>
    <n v="223.15"/>
    <x v="0"/>
  </r>
  <r>
    <s v="8938-Umkpi"/>
    <x v="0"/>
    <x v="0"/>
    <x v="1"/>
    <x v="0"/>
    <x v="20"/>
    <x v="1"/>
    <x v="2"/>
    <x v="1"/>
    <s v="No"/>
    <s v="Yes"/>
    <s v="Yes"/>
    <s v="No"/>
    <x v="1"/>
    <x v="1"/>
    <x v="0"/>
    <x v="0"/>
    <x v="0"/>
    <x v="1075"/>
    <x v="2"/>
    <n v="5127.95"/>
    <x v="1"/>
  </r>
  <r>
    <s v="0991-Brrfb"/>
    <x v="1"/>
    <x v="0"/>
    <x v="1"/>
    <x v="0"/>
    <x v="32"/>
    <x v="1"/>
    <x v="1"/>
    <x v="0"/>
    <s v="Yes"/>
    <s v="No"/>
    <s v="No"/>
    <s v="No"/>
    <x v="0"/>
    <x v="0"/>
    <x v="0"/>
    <x v="1"/>
    <x v="0"/>
    <x v="744"/>
    <x v="0"/>
    <n v="874.8"/>
    <x v="1"/>
  </r>
  <r>
    <s v="3882-Iyoij"/>
    <x v="0"/>
    <x v="0"/>
    <x v="0"/>
    <x v="1"/>
    <x v="31"/>
    <x v="1"/>
    <x v="2"/>
    <x v="1"/>
    <s v="Yes"/>
    <s v="Yes"/>
    <s v="Yes"/>
    <s v="Yes"/>
    <x v="1"/>
    <x v="1"/>
    <x v="2"/>
    <x v="1"/>
    <x v="3"/>
    <x v="1324"/>
    <x v="2"/>
    <n v="6758.45"/>
    <x v="0"/>
  </r>
  <r>
    <s v="8749-Tzyec"/>
    <x v="1"/>
    <x v="0"/>
    <x v="0"/>
    <x v="0"/>
    <x v="21"/>
    <x v="1"/>
    <x v="2"/>
    <x v="2"/>
    <s v="No Internet Service"/>
    <s v="No Internet Service"/>
    <s v="No Internet Service"/>
    <s v="No Internet Service"/>
    <x v="2"/>
    <x v="2"/>
    <x v="2"/>
    <x v="1"/>
    <x v="3"/>
    <x v="162"/>
    <x v="0"/>
    <n v="1874.3"/>
    <x v="0"/>
  </r>
  <r>
    <s v="1755-Fzqec"/>
    <x v="1"/>
    <x v="0"/>
    <x v="1"/>
    <x v="0"/>
    <x v="72"/>
    <x v="1"/>
    <x v="1"/>
    <x v="2"/>
    <s v="No Internet Service"/>
    <s v="No Internet Service"/>
    <s v="No Internet Service"/>
    <s v="No Internet Service"/>
    <x v="2"/>
    <x v="2"/>
    <x v="1"/>
    <x v="1"/>
    <x v="1"/>
    <x v="147"/>
    <x v="0"/>
    <n v="791.15"/>
    <x v="0"/>
  </r>
  <r>
    <s v="3115-Jpjdd"/>
    <x v="0"/>
    <x v="0"/>
    <x v="0"/>
    <x v="0"/>
    <x v="64"/>
    <x v="1"/>
    <x v="1"/>
    <x v="1"/>
    <s v="Yes"/>
    <s v="No"/>
    <s v="Yes"/>
    <s v="No"/>
    <x v="0"/>
    <x v="0"/>
    <x v="1"/>
    <x v="0"/>
    <x v="3"/>
    <x v="703"/>
    <x v="1"/>
    <n v="4639.45"/>
    <x v="0"/>
  </r>
  <r>
    <s v="5600-Ktxfm"/>
    <x v="1"/>
    <x v="0"/>
    <x v="0"/>
    <x v="1"/>
    <x v="2"/>
    <x v="1"/>
    <x v="1"/>
    <x v="1"/>
    <s v="No"/>
    <s v="No"/>
    <s v="No"/>
    <s v="No"/>
    <x v="0"/>
    <x v="0"/>
    <x v="0"/>
    <x v="1"/>
    <x v="1"/>
    <x v="864"/>
    <x v="1"/>
    <n v="143.9"/>
    <x v="0"/>
  </r>
  <r>
    <s v="3871-Ikpyh"/>
    <x v="1"/>
    <x v="1"/>
    <x v="1"/>
    <x v="0"/>
    <x v="0"/>
    <x v="1"/>
    <x v="1"/>
    <x v="1"/>
    <s v="No"/>
    <s v="No"/>
    <s v="No"/>
    <s v="No"/>
    <x v="0"/>
    <x v="0"/>
    <x v="0"/>
    <x v="1"/>
    <x v="0"/>
    <x v="915"/>
    <x v="1"/>
    <n v="69.099999999999994"/>
    <x v="1"/>
  </r>
  <r>
    <s v="6319-Iejwj"/>
    <x v="1"/>
    <x v="0"/>
    <x v="0"/>
    <x v="1"/>
    <x v="61"/>
    <x v="1"/>
    <x v="1"/>
    <x v="1"/>
    <s v="No"/>
    <s v="No"/>
    <s v="No"/>
    <s v="No"/>
    <x v="1"/>
    <x v="1"/>
    <x v="0"/>
    <x v="0"/>
    <x v="0"/>
    <x v="1253"/>
    <x v="2"/>
    <n v="1776.55"/>
    <x v="1"/>
  </r>
  <r>
    <s v="9025-Aomki"/>
    <x v="0"/>
    <x v="0"/>
    <x v="1"/>
    <x v="0"/>
    <x v="53"/>
    <x v="1"/>
    <x v="2"/>
    <x v="1"/>
    <s v="No"/>
    <s v="No"/>
    <s v="No"/>
    <s v="No"/>
    <x v="1"/>
    <x v="1"/>
    <x v="0"/>
    <x v="0"/>
    <x v="2"/>
    <x v="995"/>
    <x v="2"/>
    <n v="536.4"/>
    <x v="1"/>
  </r>
  <r>
    <s v="6339-Tbelp"/>
    <x v="1"/>
    <x v="0"/>
    <x v="1"/>
    <x v="0"/>
    <x v="16"/>
    <x v="1"/>
    <x v="2"/>
    <x v="1"/>
    <s v="No"/>
    <s v="No"/>
    <s v="Yes"/>
    <s v="Yes"/>
    <x v="0"/>
    <x v="0"/>
    <x v="2"/>
    <x v="0"/>
    <x v="3"/>
    <x v="1126"/>
    <x v="2"/>
    <n v="6172"/>
    <x v="0"/>
  </r>
  <r>
    <s v="7964-Yesjc"/>
    <x v="0"/>
    <x v="0"/>
    <x v="0"/>
    <x v="0"/>
    <x v="65"/>
    <x v="1"/>
    <x v="2"/>
    <x v="0"/>
    <s v="Yes"/>
    <s v="Yes"/>
    <s v="Yes"/>
    <s v="No"/>
    <x v="0"/>
    <x v="0"/>
    <x v="0"/>
    <x v="1"/>
    <x v="1"/>
    <x v="1325"/>
    <x v="1"/>
    <n v="1559.45"/>
    <x v="0"/>
  </r>
  <r>
    <s v="6173-Golsu"/>
    <x v="1"/>
    <x v="1"/>
    <x v="0"/>
    <x v="0"/>
    <x v="56"/>
    <x v="1"/>
    <x v="2"/>
    <x v="1"/>
    <s v="No"/>
    <s v="No"/>
    <s v="No"/>
    <s v="No"/>
    <x v="1"/>
    <x v="1"/>
    <x v="0"/>
    <x v="0"/>
    <x v="3"/>
    <x v="597"/>
    <x v="2"/>
    <n v="6079"/>
    <x v="0"/>
  </r>
  <r>
    <s v="5275-Sqeiz"/>
    <x v="1"/>
    <x v="0"/>
    <x v="1"/>
    <x v="0"/>
    <x v="0"/>
    <x v="1"/>
    <x v="1"/>
    <x v="1"/>
    <s v="No"/>
    <s v="No"/>
    <s v="No"/>
    <s v="No"/>
    <x v="0"/>
    <x v="1"/>
    <x v="0"/>
    <x v="0"/>
    <x v="1"/>
    <x v="524"/>
    <x v="1"/>
    <n v="80.849999999999994"/>
    <x v="1"/>
  </r>
  <r>
    <s v="7716-Ytyhg"/>
    <x v="0"/>
    <x v="0"/>
    <x v="0"/>
    <x v="1"/>
    <x v="43"/>
    <x v="1"/>
    <x v="2"/>
    <x v="1"/>
    <s v="No"/>
    <s v="No"/>
    <s v="No"/>
    <s v="No"/>
    <x v="0"/>
    <x v="1"/>
    <x v="1"/>
    <x v="0"/>
    <x v="1"/>
    <x v="83"/>
    <x v="1"/>
    <n v="4029.95"/>
    <x v="1"/>
  </r>
  <r>
    <s v="9938-Zrehm"/>
    <x v="0"/>
    <x v="0"/>
    <x v="0"/>
    <x v="0"/>
    <x v="50"/>
    <x v="1"/>
    <x v="2"/>
    <x v="0"/>
    <s v="No"/>
    <s v="Yes"/>
    <s v="No"/>
    <s v="Yes"/>
    <x v="0"/>
    <x v="1"/>
    <x v="1"/>
    <x v="1"/>
    <x v="1"/>
    <x v="290"/>
    <x v="1"/>
    <n v="2658.4"/>
    <x v="0"/>
  </r>
  <r>
    <s v="7950-Xwovn"/>
    <x v="1"/>
    <x v="0"/>
    <x v="1"/>
    <x v="0"/>
    <x v="26"/>
    <x v="0"/>
    <x v="0"/>
    <x v="0"/>
    <s v="No"/>
    <s v="Yes"/>
    <s v="Yes"/>
    <s v="No"/>
    <x v="0"/>
    <x v="0"/>
    <x v="0"/>
    <x v="1"/>
    <x v="1"/>
    <x v="496"/>
    <x v="0"/>
    <n v="383.55"/>
    <x v="0"/>
  </r>
  <r>
    <s v="4390-Kyulv"/>
    <x v="1"/>
    <x v="0"/>
    <x v="0"/>
    <x v="0"/>
    <x v="35"/>
    <x v="1"/>
    <x v="1"/>
    <x v="2"/>
    <s v="No Internet Service"/>
    <s v="No Internet Service"/>
    <s v="No Internet Service"/>
    <s v="No Internet Service"/>
    <x v="2"/>
    <x v="2"/>
    <x v="0"/>
    <x v="0"/>
    <x v="3"/>
    <x v="155"/>
    <x v="0"/>
    <n v="51.15"/>
    <x v="1"/>
  </r>
  <r>
    <s v="4647-Muzon"/>
    <x v="0"/>
    <x v="0"/>
    <x v="0"/>
    <x v="0"/>
    <x v="32"/>
    <x v="1"/>
    <x v="1"/>
    <x v="1"/>
    <s v="No"/>
    <s v="No"/>
    <s v="Yes"/>
    <s v="No"/>
    <x v="1"/>
    <x v="1"/>
    <x v="0"/>
    <x v="0"/>
    <x v="3"/>
    <x v="840"/>
    <x v="2"/>
    <n v="1745.5"/>
    <x v="0"/>
  </r>
  <r>
    <s v="9702-Aiujo"/>
    <x v="1"/>
    <x v="0"/>
    <x v="0"/>
    <x v="1"/>
    <x v="37"/>
    <x v="1"/>
    <x v="1"/>
    <x v="0"/>
    <s v="No"/>
    <s v="No"/>
    <s v="No"/>
    <s v="No"/>
    <x v="0"/>
    <x v="0"/>
    <x v="1"/>
    <x v="0"/>
    <x v="2"/>
    <x v="271"/>
    <x v="0"/>
    <n v="2230.85"/>
    <x v="0"/>
  </r>
  <r>
    <s v="8849-Priqj"/>
    <x v="0"/>
    <x v="0"/>
    <x v="0"/>
    <x v="1"/>
    <x v="56"/>
    <x v="1"/>
    <x v="2"/>
    <x v="1"/>
    <s v="Yes"/>
    <s v="No"/>
    <s v="Yes"/>
    <s v="Yes"/>
    <x v="1"/>
    <x v="1"/>
    <x v="1"/>
    <x v="0"/>
    <x v="0"/>
    <x v="826"/>
    <x v="2"/>
    <n v="7281.6"/>
    <x v="0"/>
  </r>
  <r>
    <s v="8851-Ragov"/>
    <x v="0"/>
    <x v="0"/>
    <x v="0"/>
    <x v="0"/>
    <x v="13"/>
    <x v="1"/>
    <x v="1"/>
    <x v="0"/>
    <s v="Yes"/>
    <s v="Yes"/>
    <s v="No"/>
    <s v="Yes"/>
    <x v="0"/>
    <x v="1"/>
    <x v="0"/>
    <x v="0"/>
    <x v="1"/>
    <x v="921"/>
    <x v="1"/>
    <n v="1837.7"/>
    <x v="0"/>
  </r>
  <r>
    <s v="1304-Necvq"/>
    <x v="0"/>
    <x v="1"/>
    <x v="1"/>
    <x v="0"/>
    <x v="2"/>
    <x v="1"/>
    <x v="2"/>
    <x v="1"/>
    <s v="No"/>
    <s v="No"/>
    <s v="Yes"/>
    <s v="No"/>
    <x v="0"/>
    <x v="0"/>
    <x v="0"/>
    <x v="0"/>
    <x v="0"/>
    <x v="471"/>
    <x v="1"/>
    <n v="149.55000000000001"/>
    <x v="1"/>
  </r>
  <r>
    <s v="5396-Izepb"/>
    <x v="1"/>
    <x v="0"/>
    <x v="1"/>
    <x v="0"/>
    <x v="34"/>
    <x v="1"/>
    <x v="1"/>
    <x v="2"/>
    <s v="No Internet Service"/>
    <s v="No Internet Service"/>
    <s v="No Internet Service"/>
    <s v="No Internet Service"/>
    <x v="2"/>
    <x v="2"/>
    <x v="0"/>
    <x v="1"/>
    <x v="3"/>
    <x v="139"/>
    <x v="0"/>
    <n v="180.7"/>
    <x v="0"/>
  </r>
  <r>
    <s v="1729-Vlazj"/>
    <x v="0"/>
    <x v="0"/>
    <x v="1"/>
    <x v="1"/>
    <x v="6"/>
    <x v="0"/>
    <x v="0"/>
    <x v="0"/>
    <s v="Yes"/>
    <s v="Yes"/>
    <s v="No"/>
    <s v="Yes"/>
    <x v="0"/>
    <x v="0"/>
    <x v="1"/>
    <x v="1"/>
    <x v="1"/>
    <x v="1187"/>
    <x v="0"/>
    <n v="411.45"/>
    <x v="0"/>
  </r>
  <r>
    <s v="8285-Abvlb"/>
    <x v="0"/>
    <x v="0"/>
    <x v="0"/>
    <x v="0"/>
    <x v="27"/>
    <x v="1"/>
    <x v="1"/>
    <x v="2"/>
    <s v="No Internet Service"/>
    <s v="No Internet Service"/>
    <s v="No Internet Service"/>
    <s v="No Internet Service"/>
    <x v="2"/>
    <x v="2"/>
    <x v="2"/>
    <x v="1"/>
    <x v="3"/>
    <x v="216"/>
    <x v="0"/>
    <n v="1328.35"/>
    <x v="0"/>
  </r>
  <r>
    <s v="0701-Tjsef"/>
    <x v="1"/>
    <x v="0"/>
    <x v="1"/>
    <x v="0"/>
    <x v="34"/>
    <x v="1"/>
    <x v="1"/>
    <x v="0"/>
    <s v="Yes"/>
    <s v="No"/>
    <s v="Yes"/>
    <s v="Yes"/>
    <x v="0"/>
    <x v="1"/>
    <x v="0"/>
    <x v="0"/>
    <x v="2"/>
    <x v="1242"/>
    <x v="1"/>
    <n v="576.95000000000005"/>
    <x v="0"/>
  </r>
  <r>
    <s v="5712-Vboxd"/>
    <x v="0"/>
    <x v="0"/>
    <x v="1"/>
    <x v="0"/>
    <x v="54"/>
    <x v="1"/>
    <x v="1"/>
    <x v="2"/>
    <s v="No Internet Service"/>
    <s v="No Internet Service"/>
    <s v="No Internet Service"/>
    <s v="No Internet Service"/>
    <x v="2"/>
    <x v="2"/>
    <x v="0"/>
    <x v="0"/>
    <x v="3"/>
    <x v="22"/>
    <x v="0"/>
    <n v="68.45"/>
    <x v="0"/>
  </r>
  <r>
    <s v="6629-Ladhq"/>
    <x v="0"/>
    <x v="0"/>
    <x v="1"/>
    <x v="0"/>
    <x v="2"/>
    <x v="1"/>
    <x v="1"/>
    <x v="0"/>
    <s v="Yes"/>
    <s v="No"/>
    <s v="No"/>
    <s v="No"/>
    <x v="0"/>
    <x v="0"/>
    <x v="0"/>
    <x v="1"/>
    <x v="1"/>
    <x v="889"/>
    <x v="0"/>
    <n v="123.05"/>
    <x v="0"/>
  </r>
  <r>
    <s v="8945-Grkhx"/>
    <x v="0"/>
    <x v="0"/>
    <x v="1"/>
    <x v="1"/>
    <x v="0"/>
    <x v="1"/>
    <x v="1"/>
    <x v="1"/>
    <s v="No"/>
    <s v="No"/>
    <s v="No"/>
    <s v="No"/>
    <x v="0"/>
    <x v="1"/>
    <x v="0"/>
    <x v="1"/>
    <x v="0"/>
    <x v="1316"/>
    <x v="1"/>
    <n v="78.650000000000006"/>
    <x v="1"/>
  </r>
  <r>
    <s v="1559-Dtodc"/>
    <x v="1"/>
    <x v="0"/>
    <x v="1"/>
    <x v="0"/>
    <x v="67"/>
    <x v="0"/>
    <x v="0"/>
    <x v="0"/>
    <s v="No"/>
    <s v="No"/>
    <s v="No"/>
    <s v="No"/>
    <x v="0"/>
    <x v="0"/>
    <x v="0"/>
    <x v="0"/>
    <x v="2"/>
    <x v="203"/>
    <x v="0"/>
    <n v="468.35"/>
    <x v="0"/>
  </r>
  <r>
    <s v="4797-Miwum"/>
    <x v="1"/>
    <x v="0"/>
    <x v="0"/>
    <x v="1"/>
    <x v="40"/>
    <x v="1"/>
    <x v="1"/>
    <x v="2"/>
    <s v="No Internet Service"/>
    <s v="No Internet Service"/>
    <s v="No Internet Service"/>
    <s v="No Internet Service"/>
    <x v="2"/>
    <x v="2"/>
    <x v="0"/>
    <x v="0"/>
    <x v="2"/>
    <x v="202"/>
    <x v="0"/>
    <n v="174.7"/>
    <x v="0"/>
  </r>
  <r>
    <s v="6959-Uwkhf"/>
    <x v="1"/>
    <x v="0"/>
    <x v="1"/>
    <x v="0"/>
    <x v="0"/>
    <x v="1"/>
    <x v="1"/>
    <x v="0"/>
    <s v="No"/>
    <s v="No"/>
    <s v="No"/>
    <s v="No"/>
    <x v="0"/>
    <x v="0"/>
    <x v="0"/>
    <x v="0"/>
    <x v="0"/>
    <x v="1326"/>
    <x v="0"/>
    <n v="42.9"/>
    <x v="1"/>
  </r>
  <r>
    <s v="8720-Rqsbj"/>
    <x v="1"/>
    <x v="1"/>
    <x v="1"/>
    <x v="0"/>
    <x v="0"/>
    <x v="1"/>
    <x v="1"/>
    <x v="0"/>
    <s v="No"/>
    <s v="No"/>
    <s v="No"/>
    <s v="No"/>
    <x v="0"/>
    <x v="0"/>
    <x v="0"/>
    <x v="1"/>
    <x v="0"/>
    <x v="326"/>
    <x v="0"/>
    <n v="44"/>
    <x v="0"/>
  </r>
  <r>
    <s v="4537-Cibhb"/>
    <x v="0"/>
    <x v="0"/>
    <x v="0"/>
    <x v="1"/>
    <x v="34"/>
    <x v="1"/>
    <x v="1"/>
    <x v="2"/>
    <s v="No Internet Service"/>
    <s v="No Internet Service"/>
    <s v="No Internet Service"/>
    <s v="No Internet Service"/>
    <x v="2"/>
    <x v="2"/>
    <x v="1"/>
    <x v="1"/>
    <x v="1"/>
    <x v="202"/>
    <x v="0"/>
    <n v="172.35"/>
    <x v="0"/>
  </r>
  <r>
    <s v="3815-Slmef"/>
    <x v="0"/>
    <x v="0"/>
    <x v="1"/>
    <x v="0"/>
    <x v="35"/>
    <x v="0"/>
    <x v="0"/>
    <x v="0"/>
    <s v="Yes"/>
    <s v="No"/>
    <s v="No"/>
    <s v="Yes"/>
    <x v="0"/>
    <x v="0"/>
    <x v="0"/>
    <x v="1"/>
    <x v="1"/>
    <x v="993"/>
    <x v="0"/>
    <n v="139.35"/>
    <x v="1"/>
  </r>
  <r>
    <s v="5154-Vekbl"/>
    <x v="0"/>
    <x v="0"/>
    <x v="1"/>
    <x v="0"/>
    <x v="34"/>
    <x v="0"/>
    <x v="0"/>
    <x v="0"/>
    <s v="Yes"/>
    <s v="No"/>
    <s v="Yes"/>
    <s v="Yes"/>
    <x v="1"/>
    <x v="1"/>
    <x v="0"/>
    <x v="1"/>
    <x v="1"/>
    <x v="1306"/>
    <x v="1"/>
    <n v="539.85"/>
    <x v="1"/>
  </r>
  <r>
    <s v="4324-Ahjks"/>
    <x v="0"/>
    <x v="0"/>
    <x v="1"/>
    <x v="0"/>
    <x v="24"/>
    <x v="1"/>
    <x v="1"/>
    <x v="0"/>
    <s v="Yes"/>
    <s v="No"/>
    <s v="Yes"/>
    <s v="No"/>
    <x v="0"/>
    <x v="0"/>
    <x v="0"/>
    <x v="1"/>
    <x v="3"/>
    <x v="830"/>
    <x v="1"/>
    <n v="300.39999999999998"/>
    <x v="0"/>
  </r>
  <r>
    <s v="4355-Cvpvs"/>
    <x v="0"/>
    <x v="0"/>
    <x v="0"/>
    <x v="1"/>
    <x v="39"/>
    <x v="1"/>
    <x v="1"/>
    <x v="1"/>
    <s v="No"/>
    <s v="No"/>
    <s v="No"/>
    <s v="No"/>
    <x v="1"/>
    <x v="1"/>
    <x v="1"/>
    <x v="1"/>
    <x v="2"/>
    <x v="548"/>
    <x v="2"/>
    <n v="4968"/>
    <x v="0"/>
  </r>
  <r>
    <s v="4495-Lhssk"/>
    <x v="0"/>
    <x v="0"/>
    <x v="1"/>
    <x v="1"/>
    <x v="32"/>
    <x v="1"/>
    <x v="2"/>
    <x v="0"/>
    <s v="Yes"/>
    <s v="No"/>
    <s v="No"/>
    <s v="No"/>
    <x v="0"/>
    <x v="0"/>
    <x v="0"/>
    <x v="1"/>
    <x v="1"/>
    <x v="1327"/>
    <x v="1"/>
    <n v="992.7"/>
    <x v="0"/>
  </r>
  <r>
    <s v="5655-Jsmzm"/>
    <x v="1"/>
    <x v="1"/>
    <x v="1"/>
    <x v="0"/>
    <x v="12"/>
    <x v="1"/>
    <x v="2"/>
    <x v="1"/>
    <s v="No"/>
    <s v="No"/>
    <s v="No"/>
    <s v="No"/>
    <x v="1"/>
    <x v="1"/>
    <x v="0"/>
    <x v="0"/>
    <x v="0"/>
    <x v="1283"/>
    <x v="2"/>
    <n v="4718.25"/>
    <x v="1"/>
  </r>
  <r>
    <s v="5915-Anoei"/>
    <x v="1"/>
    <x v="0"/>
    <x v="0"/>
    <x v="0"/>
    <x v="27"/>
    <x v="1"/>
    <x v="2"/>
    <x v="0"/>
    <s v="Yes"/>
    <s v="Yes"/>
    <s v="Yes"/>
    <s v="Yes"/>
    <x v="1"/>
    <x v="0"/>
    <x v="2"/>
    <x v="1"/>
    <x v="1"/>
    <x v="574"/>
    <x v="1"/>
    <n v="5536.5"/>
    <x v="0"/>
  </r>
  <r>
    <s v="9861-Pdszp"/>
    <x v="0"/>
    <x v="0"/>
    <x v="1"/>
    <x v="0"/>
    <x v="21"/>
    <x v="1"/>
    <x v="2"/>
    <x v="1"/>
    <s v="No"/>
    <s v="Yes"/>
    <s v="Yes"/>
    <s v="Yes"/>
    <x v="1"/>
    <x v="1"/>
    <x v="2"/>
    <x v="0"/>
    <x v="3"/>
    <x v="634"/>
    <x v="2"/>
    <n v="7806.6"/>
    <x v="0"/>
  </r>
  <r>
    <s v="4505-Exzhb"/>
    <x v="0"/>
    <x v="1"/>
    <x v="1"/>
    <x v="0"/>
    <x v="53"/>
    <x v="1"/>
    <x v="1"/>
    <x v="1"/>
    <s v="No"/>
    <s v="No"/>
    <s v="Yes"/>
    <s v="No"/>
    <x v="0"/>
    <x v="0"/>
    <x v="0"/>
    <x v="1"/>
    <x v="0"/>
    <x v="113"/>
    <x v="1"/>
    <n v="434.1"/>
    <x v="1"/>
  </r>
  <r>
    <s v="7225-Cbzpl"/>
    <x v="1"/>
    <x v="1"/>
    <x v="0"/>
    <x v="0"/>
    <x v="22"/>
    <x v="1"/>
    <x v="2"/>
    <x v="1"/>
    <s v="No"/>
    <s v="No"/>
    <s v="No"/>
    <s v="No"/>
    <x v="1"/>
    <x v="1"/>
    <x v="0"/>
    <x v="0"/>
    <x v="0"/>
    <x v="285"/>
    <x v="2"/>
    <n v="1563.9"/>
    <x v="0"/>
  </r>
  <r>
    <s v="6704-Utukk"/>
    <x v="1"/>
    <x v="0"/>
    <x v="0"/>
    <x v="0"/>
    <x v="44"/>
    <x v="0"/>
    <x v="0"/>
    <x v="0"/>
    <s v="No"/>
    <s v="No"/>
    <s v="No"/>
    <s v="No"/>
    <x v="1"/>
    <x v="1"/>
    <x v="0"/>
    <x v="0"/>
    <x v="0"/>
    <x v="1273"/>
    <x v="0"/>
    <n v="1332.4"/>
    <x v="0"/>
  </r>
  <r>
    <s v="4587-Vvtox"/>
    <x v="0"/>
    <x v="0"/>
    <x v="0"/>
    <x v="0"/>
    <x v="53"/>
    <x v="1"/>
    <x v="2"/>
    <x v="1"/>
    <s v="No"/>
    <s v="Yes"/>
    <s v="Yes"/>
    <s v="No"/>
    <x v="1"/>
    <x v="1"/>
    <x v="0"/>
    <x v="0"/>
    <x v="0"/>
    <x v="1086"/>
    <x v="2"/>
    <n v="545.20000000000005"/>
    <x v="1"/>
  </r>
  <r>
    <s v="2019-Hdczy"/>
    <x v="1"/>
    <x v="0"/>
    <x v="0"/>
    <x v="0"/>
    <x v="28"/>
    <x v="1"/>
    <x v="2"/>
    <x v="1"/>
    <s v="No"/>
    <s v="No"/>
    <s v="Yes"/>
    <s v="No"/>
    <x v="1"/>
    <x v="1"/>
    <x v="2"/>
    <x v="1"/>
    <x v="0"/>
    <x v="895"/>
    <x v="2"/>
    <n v="6296.75"/>
    <x v="0"/>
  </r>
  <r>
    <s v="4652-Nnhny"/>
    <x v="1"/>
    <x v="0"/>
    <x v="0"/>
    <x v="0"/>
    <x v="10"/>
    <x v="1"/>
    <x v="2"/>
    <x v="1"/>
    <s v="No"/>
    <s v="No"/>
    <s v="No"/>
    <s v="No"/>
    <x v="0"/>
    <x v="0"/>
    <x v="0"/>
    <x v="0"/>
    <x v="2"/>
    <x v="281"/>
    <x v="1"/>
    <n v="1284.2"/>
    <x v="1"/>
  </r>
  <r>
    <s v="8788-Doxsu"/>
    <x v="1"/>
    <x v="0"/>
    <x v="1"/>
    <x v="0"/>
    <x v="64"/>
    <x v="1"/>
    <x v="1"/>
    <x v="0"/>
    <s v="No"/>
    <s v="No"/>
    <s v="Yes"/>
    <s v="No"/>
    <x v="0"/>
    <x v="1"/>
    <x v="1"/>
    <x v="0"/>
    <x v="2"/>
    <x v="918"/>
    <x v="1"/>
    <n v="3645.5"/>
    <x v="0"/>
  </r>
  <r>
    <s v="7404-Jlkqg"/>
    <x v="0"/>
    <x v="0"/>
    <x v="1"/>
    <x v="0"/>
    <x v="35"/>
    <x v="1"/>
    <x v="1"/>
    <x v="0"/>
    <s v="No"/>
    <s v="No"/>
    <s v="Yes"/>
    <s v="No"/>
    <x v="1"/>
    <x v="0"/>
    <x v="0"/>
    <x v="1"/>
    <x v="0"/>
    <x v="1328"/>
    <x v="1"/>
    <n v="161.44999999999999"/>
    <x v="0"/>
  </r>
  <r>
    <s v="7421-Zlupa"/>
    <x v="0"/>
    <x v="0"/>
    <x v="1"/>
    <x v="0"/>
    <x v="4"/>
    <x v="0"/>
    <x v="0"/>
    <x v="0"/>
    <s v="No"/>
    <s v="Yes"/>
    <s v="No"/>
    <s v="No"/>
    <x v="0"/>
    <x v="0"/>
    <x v="0"/>
    <x v="0"/>
    <x v="1"/>
    <x v="1329"/>
    <x v="0"/>
    <n v="226.95"/>
    <x v="0"/>
  </r>
  <r>
    <s v="8972-Hjwnv"/>
    <x v="0"/>
    <x v="1"/>
    <x v="0"/>
    <x v="0"/>
    <x v="40"/>
    <x v="1"/>
    <x v="2"/>
    <x v="1"/>
    <s v="No"/>
    <s v="No"/>
    <s v="No"/>
    <s v="No"/>
    <x v="0"/>
    <x v="1"/>
    <x v="0"/>
    <x v="0"/>
    <x v="0"/>
    <x v="1114"/>
    <x v="2"/>
    <n v="646.85"/>
    <x v="1"/>
  </r>
  <r>
    <s v="3274-Nsdwe"/>
    <x v="0"/>
    <x v="0"/>
    <x v="1"/>
    <x v="0"/>
    <x v="47"/>
    <x v="1"/>
    <x v="1"/>
    <x v="2"/>
    <s v="No Internet Service"/>
    <s v="No Internet Service"/>
    <s v="No Internet Service"/>
    <s v="No Internet Service"/>
    <x v="2"/>
    <x v="2"/>
    <x v="2"/>
    <x v="1"/>
    <x v="3"/>
    <x v="127"/>
    <x v="0"/>
    <n v="1441.65"/>
    <x v="0"/>
  </r>
  <r>
    <s v="2632-Ivxvf"/>
    <x v="0"/>
    <x v="0"/>
    <x v="0"/>
    <x v="1"/>
    <x v="47"/>
    <x v="1"/>
    <x v="2"/>
    <x v="1"/>
    <s v="Yes"/>
    <s v="No"/>
    <s v="Yes"/>
    <s v="Yes"/>
    <x v="1"/>
    <x v="1"/>
    <x v="2"/>
    <x v="1"/>
    <x v="3"/>
    <x v="1330"/>
    <x v="2"/>
    <n v="7511.3"/>
    <x v="0"/>
  </r>
  <r>
    <s v="3692-Jhonh"/>
    <x v="0"/>
    <x v="1"/>
    <x v="0"/>
    <x v="0"/>
    <x v="15"/>
    <x v="1"/>
    <x v="2"/>
    <x v="1"/>
    <s v="No"/>
    <s v="Yes"/>
    <s v="Yes"/>
    <s v="No"/>
    <x v="1"/>
    <x v="1"/>
    <x v="1"/>
    <x v="0"/>
    <x v="0"/>
    <x v="1305"/>
    <x v="2"/>
    <n v="5621.85"/>
    <x v="0"/>
  </r>
  <r>
    <s v="8915-Nntrc"/>
    <x v="1"/>
    <x v="0"/>
    <x v="0"/>
    <x v="1"/>
    <x v="21"/>
    <x v="1"/>
    <x v="2"/>
    <x v="1"/>
    <s v="Yes"/>
    <s v="Yes"/>
    <s v="No"/>
    <s v="Yes"/>
    <x v="1"/>
    <x v="1"/>
    <x v="2"/>
    <x v="0"/>
    <x v="3"/>
    <x v="1331"/>
    <x v="2"/>
    <n v="7919.8"/>
    <x v="0"/>
  </r>
  <r>
    <s v="5914-Gxmda"/>
    <x v="0"/>
    <x v="0"/>
    <x v="0"/>
    <x v="0"/>
    <x v="48"/>
    <x v="1"/>
    <x v="1"/>
    <x v="2"/>
    <s v="No Internet Service"/>
    <s v="No Internet Service"/>
    <s v="No Internet Service"/>
    <s v="No Internet Service"/>
    <x v="2"/>
    <x v="2"/>
    <x v="1"/>
    <x v="1"/>
    <x v="1"/>
    <x v="170"/>
    <x v="0"/>
    <n v="593.20000000000005"/>
    <x v="0"/>
  </r>
  <r>
    <s v="7463-Ifmqu"/>
    <x v="0"/>
    <x v="0"/>
    <x v="0"/>
    <x v="0"/>
    <x v="21"/>
    <x v="1"/>
    <x v="1"/>
    <x v="2"/>
    <s v="No Internet Service"/>
    <s v="No Internet Service"/>
    <s v="No Internet Service"/>
    <s v="No Internet Service"/>
    <x v="2"/>
    <x v="2"/>
    <x v="2"/>
    <x v="1"/>
    <x v="2"/>
    <x v="332"/>
    <x v="0"/>
    <n v="1423.65"/>
    <x v="0"/>
  </r>
  <r>
    <s v="2920-Rncez"/>
    <x v="1"/>
    <x v="0"/>
    <x v="0"/>
    <x v="1"/>
    <x v="0"/>
    <x v="1"/>
    <x v="1"/>
    <x v="1"/>
    <s v="No"/>
    <s v="No"/>
    <s v="No"/>
    <s v="No"/>
    <x v="0"/>
    <x v="0"/>
    <x v="0"/>
    <x v="0"/>
    <x v="3"/>
    <x v="864"/>
    <x v="1"/>
    <n v="69.95"/>
    <x v="0"/>
  </r>
  <r>
    <s v="2541-Ygpke"/>
    <x v="1"/>
    <x v="0"/>
    <x v="0"/>
    <x v="1"/>
    <x v="41"/>
    <x v="1"/>
    <x v="1"/>
    <x v="0"/>
    <s v="Yes"/>
    <s v="No"/>
    <s v="No"/>
    <s v="Yes"/>
    <x v="0"/>
    <x v="1"/>
    <x v="1"/>
    <x v="1"/>
    <x v="3"/>
    <x v="1067"/>
    <x v="1"/>
    <n v="2763.35"/>
    <x v="0"/>
  </r>
  <r>
    <s v="8515-Octjs"/>
    <x v="0"/>
    <x v="0"/>
    <x v="1"/>
    <x v="0"/>
    <x v="13"/>
    <x v="1"/>
    <x v="2"/>
    <x v="2"/>
    <s v="No Internet Service"/>
    <s v="No Internet Service"/>
    <s v="No Internet Service"/>
    <s v="No Internet Service"/>
    <x v="2"/>
    <x v="2"/>
    <x v="2"/>
    <x v="1"/>
    <x v="3"/>
    <x v="193"/>
    <x v="0"/>
    <n v="692.1"/>
    <x v="1"/>
  </r>
  <r>
    <s v="5382-Temlv"/>
    <x v="1"/>
    <x v="0"/>
    <x v="1"/>
    <x v="0"/>
    <x v="3"/>
    <x v="1"/>
    <x v="1"/>
    <x v="0"/>
    <s v="Yes"/>
    <s v="No"/>
    <s v="No"/>
    <s v="No"/>
    <x v="0"/>
    <x v="0"/>
    <x v="0"/>
    <x v="0"/>
    <x v="2"/>
    <x v="959"/>
    <x v="0"/>
    <n v="2298.5500000000002"/>
    <x v="0"/>
  </r>
  <r>
    <s v="3441-Cgzjh"/>
    <x v="0"/>
    <x v="0"/>
    <x v="0"/>
    <x v="1"/>
    <x v="29"/>
    <x v="0"/>
    <x v="0"/>
    <x v="0"/>
    <s v="Yes"/>
    <s v="No"/>
    <s v="Yes"/>
    <s v="Yes"/>
    <x v="1"/>
    <x v="1"/>
    <x v="1"/>
    <x v="0"/>
    <x v="3"/>
    <x v="976"/>
    <x v="1"/>
    <n v="2640.55"/>
    <x v="0"/>
  </r>
  <r>
    <s v="9592-Erdkv"/>
    <x v="1"/>
    <x v="0"/>
    <x v="0"/>
    <x v="0"/>
    <x v="50"/>
    <x v="1"/>
    <x v="2"/>
    <x v="0"/>
    <s v="Yes"/>
    <s v="No"/>
    <s v="Yes"/>
    <s v="No"/>
    <x v="1"/>
    <x v="1"/>
    <x v="1"/>
    <x v="1"/>
    <x v="1"/>
    <x v="161"/>
    <x v="1"/>
    <n v="2911.8"/>
    <x v="0"/>
  </r>
  <r>
    <s v="2860-Ranus"/>
    <x v="0"/>
    <x v="1"/>
    <x v="1"/>
    <x v="0"/>
    <x v="61"/>
    <x v="1"/>
    <x v="2"/>
    <x v="1"/>
    <s v="No"/>
    <s v="No"/>
    <s v="No"/>
    <s v="No"/>
    <x v="0"/>
    <x v="1"/>
    <x v="0"/>
    <x v="0"/>
    <x v="3"/>
    <x v="811"/>
    <x v="2"/>
    <n v="1727.5"/>
    <x v="1"/>
  </r>
  <r>
    <s v="5261-Qshqm"/>
    <x v="0"/>
    <x v="0"/>
    <x v="1"/>
    <x v="0"/>
    <x v="54"/>
    <x v="0"/>
    <x v="0"/>
    <x v="0"/>
    <s v="No"/>
    <s v="No"/>
    <s v="No"/>
    <s v="No"/>
    <x v="0"/>
    <x v="0"/>
    <x v="0"/>
    <x v="0"/>
    <x v="0"/>
    <x v="338"/>
    <x v="0"/>
    <n v="86.6"/>
    <x v="1"/>
  </r>
  <r>
    <s v="4778-Izarl"/>
    <x v="1"/>
    <x v="0"/>
    <x v="0"/>
    <x v="0"/>
    <x v="28"/>
    <x v="1"/>
    <x v="1"/>
    <x v="1"/>
    <s v="Yes"/>
    <s v="Yes"/>
    <s v="Yes"/>
    <s v="Yes"/>
    <x v="1"/>
    <x v="1"/>
    <x v="2"/>
    <x v="0"/>
    <x v="3"/>
    <x v="606"/>
    <x v="2"/>
    <n v="6705.7"/>
    <x v="0"/>
  </r>
  <r>
    <s v="0432-Cajzv"/>
    <x v="1"/>
    <x v="0"/>
    <x v="1"/>
    <x v="0"/>
    <x v="35"/>
    <x v="1"/>
    <x v="1"/>
    <x v="1"/>
    <s v="No"/>
    <s v="No"/>
    <s v="No"/>
    <s v="No"/>
    <x v="1"/>
    <x v="1"/>
    <x v="0"/>
    <x v="1"/>
    <x v="1"/>
    <x v="996"/>
    <x v="2"/>
    <n v="237.65"/>
    <x v="0"/>
  </r>
  <r>
    <s v="7008-Lzvoz"/>
    <x v="1"/>
    <x v="0"/>
    <x v="0"/>
    <x v="1"/>
    <x v="33"/>
    <x v="1"/>
    <x v="2"/>
    <x v="2"/>
    <s v="No Internet Service"/>
    <s v="No Internet Service"/>
    <s v="No Internet Service"/>
    <s v="No Internet Service"/>
    <x v="2"/>
    <x v="2"/>
    <x v="2"/>
    <x v="0"/>
    <x v="3"/>
    <x v="816"/>
    <x v="0"/>
    <n v="1672.35"/>
    <x v="0"/>
  </r>
  <r>
    <s v="8868-Wozgu"/>
    <x v="1"/>
    <x v="0"/>
    <x v="1"/>
    <x v="0"/>
    <x v="7"/>
    <x v="1"/>
    <x v="2"/>
    <x v="1"/>
    <s v="No"/>
    <s v="Yes"/>
    <s v="Yes"/>
    <s v="No"/>
    <x v="1"/>
    <x v="1"/>
    <x v="0"/>
    <x v="0"/>
    <x v="0"/>
    <x v="1209"/>
    <x v="2"/>
    <n v="2979.5"/>
    <x v="1"/>
  </r>
  <r>
    <s v="1200-Tuzhr"/>
    <x v="0"/>
    <x v="1"/>
    <x v="1"/>
    <x v="0"/>
    <x v="4"/>
    <x v="1"/>
    <x v="2"/>
    <x v="1"/>
    <s v="No"/>
    <s v="No"/>
    <s v="No"/>
    <s v="No"/>
    <x v="0"/>
    <x v="1"/>
    <x v="0"/>
    <x v="1"/>
    <x v="0"/>
    <x v="110"/>
    <x v="2"/>
    <n v="695.75"/>
    <x v="0"/>
  </r>
  <r>
    <s v="9365-Cslbq"/>
    <x v="1"/>
    <x v="0"/>
    <x v="1"/>
    <x v="1"/>
    <x v="16"/>
    <x v="1"/>
    <x v="2"/>
    <x v="2"/>
    <s v="No Internet Service"/>
    <s v="No Internet Service"/>
    <s v="No Internet Service"/>
    <s v="No Internet Service"/>
    <x v="2"/>
    <x v="2"/>
    <x v="2"/>
    <x v="1"/>
    <x v="1"/>
    <x v="654"/>
    <x v="0"/>
    <n v="1654.6"/>
    <x v="0"/>
  </r>
  <r>
    <s v="1334-Fjsvr"/>
    <x v="1"/>
    <x v="0"/>
    <x v="1"/>
    <x v="0"/>
    <x v="0"/>
    <x v="0"/>
    <x v="0"/>
    <x v="0"/>
    <s v="No"/>
    <s v="No"/>
    <s v="No"/>
    <s v="No"/>
    <x v="0"/>
    <x v="0"/>
    <x v="0"/>
    <x v="0"/>
    <x v="0"/>
    <x v="68"/>
    <x v="0"/>
    <n v="24.25"/>
    <x v="1"/>
  </r>
  <r>
    <s v="5884-Fbctl"/>
    <x v="0"/>
    <x v="0"/>
    <x v="0"/>
    <x v="1"/>
    <x v="21"/>
    <x v="1"/>
    <x v="2"/>
    <x v="2"/>
    <s v="No Internet Service"/>
    <s v="No Internet Service"/>
    <s v="No Internet Service"/>
    <s v="No Internet Service"/>
    <x v="2"/>
    <x v="2"/>
    <x v="2"/>
    <x v="1"/>
    <x v="2"/>
    <x v="675"/>
    <x v="0"/>
    <n v="1857.85"/>
    <x v="0"/>
  </r>
  <r>
    <s v="7130-Ctcus"/>
    <x v="1"/>
    <x v="1"/>
    <x v="0"/>
    <x v="0"/>
    <x v="10"/>
    <x v="1"/>
    <x v="1"/>
    <x v="0"/>
    <s v="Yes"/>
    <s v="Yes"/>
    <s v="No"/>
    <s v="No"/>
    <x v="0"/>
    <x v="0"/>
    <x v="0"/>
    <x v="0"/>
    <x v="2"/>
    <x v="478"/>
    <x v="1"/>
    <n v="825.1"/>
    <x v="0"/>
  </r>
  <r>
    <s v="6242-Fegfd"/>
    <x v="1"/>
    <x v="0"/>
    <x v="0"/>
    <x v="0"/>
    <x v="33"/>
    <x v="1"/>
    <x v="2"/>
    <x v="1"/>
    <s v="Yes"/>
    <s v="Yes"/>
    <s v="Yes"/>
    <s v="Yes"/>
    <x v="0"/>
    <x v="0"/>
    <x v="2"/>
    <x v="1"/>
    <x v="1"/>
    <x v="932"/>
    <x v="2"/>
    <n v="6424.25"/>
    <x v="0"/>
  </r>
  <r>
    <s v="7625-Xcqrh"/>
    <x v="0"/>
    <x v="0"/>
    <x v="1"/>
    <x v="0"/>
    <x v="26"/>
    <x v="1"/>
    <x v="2"/>
    <x v="1"/>
    <s v="No"/>
    <s v="No"/>
    <s v="No"/>
    <s v="No"/>
    <x v="0"/>
    <x v="0"/>
    <x v="0"/>
    <x v="0"/>
    <x v="0"/>
    <x v="105"/>
    <x v="1"/>
    <n v="837.95"/>
    <x v="1"/>
  </r>
  <r>
    <s v="6194-Hbgqn"/>
    <x v="1"/>
    <x v="0"/>
    <x v="1"/>
    <x v="0"/>
    <x v="69"/>
    <x v="1"/>
    <x v="2"/>
    <x v="0"/>
    <s v="Yes"/>
    <s v="Yes"/>
    <s v="Yes"/>
    <s v="Yes"/>
    <x v="1"/>
    <x v="0"/>
    <x v="1"/>
    <x v="0"/>
    <x v="3"/>
    <x v="197"/>
    <x v="1"/>
    <n v="4126.2"/>
    <x v="0"/>
  </r>
  <r>
    <s v="7634-Wswdb"/>
    <x v="0"/>
    <x v="0"/>
    <x v="1"/>
    <x v="1"/>
    <x v="4"/>
    <x v="0"/>
    <x v="0"/>
    <x v="0"/>
    <s v="Yes"/>
    <s v="No"/>
    <s v="No"/>
    <s v="No"/>
    <x v="0"/>
    <x v="1"/>
    <x v="0"/>
    <x v="0"/>
    <x v="0"/>
    <x v="1332"/>
    <x v="0"/>
    <n v="330.8"/>
    <x v="0"/>
  </r>
  <r>
    <s v="6986-Ixndm"/>
    <x v="1"/>
    <x v="0"/>
    <x v="1"/>
    <x v="0"/>
    <x v="60"/>
    <x v="1"/>
    <x v="1"/>
    <x v="1"/>
    <s v="No"/>
    <s v="No"/>
    <s v="No"/>
    <s v="No"/>
    <x v="1"/>
    <x v="1"/>
    <x v="0"/>
    <x v="0"/>
    <x v="0"/>
    <x v="370"/>
    <x v="2"/>
    <n v="1337.45"/>
    <x v="0"/>
  </r>
  <r>
    <s v="1731-Tviuk"/>
    <x v="0"/>
    <x v="0"/>
    <x v="1"/>
    <x v="0"/>
    <x v="54"/>
    <x v="1"/>
    <x v="2"/>
    <x v="1"/>
    <s v="No"/>
    <s v="Yes"/>
    <s v="No"/>
    <s v="Yes"/>
    <x v="0"/>
    <x v="1"/>
    <x v="0"/>
    <x v="0"/>
    <x v="0"/>
    <x v="200"/>
    <x v="2"/>
    <n v="362.2"/>
    <x v="1"/>
  </r>
  <r>
    <s v="2987-Bjxik"/>
    <x v="0"/>
    <x v="0"/>
    <x v="1"/>
    <x v="0"/>
    <x v="27"/>
    <x v="1"/>
    <x v="2"/>
    <x v="0"/>
    <s v="Yes"/>
    <s v="Yes"/>
    <s v="Yes"/>
    <s v="No"/>
    <x v="1"/>
    <x v="1"/>
    <x v="2"/>
    <x v="1"/>
    <x v="1"/>
    <x v="668"/>
    <x v="2"/>
    <n v="5991.05"/>
    <x v="0"/>
  </r>
  <r>
    <s v="9769-Tsbze"/>
    <x v="0"/>
    <x v="0"/>
    <x v="1"/>
    <x v="1"/>
    <x v="27"/>
    <x v="1"/>
    <x v="2"/>
    <x v="0"/>
    <s v="Yes"/>
    <s v="Yes"/>
    <s v="No"/>
    <s v="Yes"/>
    <x v="0"/>
    <x v="0"/>
    <x v="2"/>
    <x v="1"/>
    <x v="0"/>
    <x v="1333"/>
    <x v="1"/>
    <n v="4891.5"/>
    <x v="0"/>
  </r>
  <r>
    <s v="0406-Bpdvr"/>
    <x v="0"/>
    <x v="1"/>
    <x v="0"/>
    <x v="0"/>
    <x v="68"/>
    <x v="1"/>
    <x v="2"/>
    <x v="1"/>
    <s v="No"/>
    <s v="Yes"/>
    <s v="No"/>
    <s v="No"/>
    <x v="1"/>
    <x v="1"/>
    <x v="1"/>
    <x v="0"/>
    <x v="3"/>
    <x v="1334"/>
    <x v="2"/>
    <n v="5373.1"/>
    <x v="1"/>
  </r>
  <r>
    <s v="0618-Xwmss"/>
    <x v="1"/>
    <x v="0"/>
    <x v="1"/>
    <x v="1"/>
    <x v="7"/>
    <x v="1"/>
    <x v="1"/>
    <x v="1"/>
    <s v="Yes"/>
    <s v="No"/>
    <s v="No"/>
    <s v="No"/>
    <x v="0"/>
    <x v="0"/>
    <x v="0"/>
    <x v="0"/>
    <x v="2"/>
    <x v="257"/>
    <x v="1"/>
    <n v="2068.5500000000002"/>
    <x v="1"/>
  </r>
  <r>
    <s v="1395-Wswxr"/>
    <x v="1"/>
    <x v="0"/>
    <x v="1"/>
    <x v="0"/>
    <x v="65"/>
    <x v="1"/>
    <x v="1"/>
    <x v="2"/>
    <s v="No Internet Service"/>
    <s v="No Internet Service"/>
    <s v="No Internet Service"/>
    <s v="No Internet Service"/>
    <x v="2"/>
    <x v="2"/>
    <x v="2"/>
    <x v="1"/>
    <x v="1"/>
    <x v="42"/>
    <x v="0"/>
    <n v="487.05"/>
    <x v="0"/>
  </r>
  <r>
    <s v="6023-Gssxw"/>
    <x v="0"/>
    <x v="0"/>
    <x v="0"/>
    <x v="0"/>
    <x v="14"/>
    <x v="1"/>
    <x v="1"/>
    <x v="0"/>
    <s v="No"/>
    <s v="Yes"/>
    <s v="No"/>
    <s v="No"/>
    <x v="0"/>
    <x v="1"/>
    <x v="2"/>
    <x v="0"/>
    <x v="3"/>
    <x v="1271"/>
    <x v="1"/>
    <n v="4131.2"/>
    <x v="0"/>
  </r>
  <r>
    <s v="6752-Apnjl"/>
    <x v="1"/>
    <x v="0"/>
    <x v="0"/>
    <x v="1"/>
    <x v="41"/>
    <x v="1"/>
    <x v="1"/>
    <x v="0"/>
    <s v="Yes"/>
    <s v="Yes"/>
    <s v="No"/>
    <s v="No"/>
    <x v="0"/>
    <x v="0"/>
    <x v="0"/>
    <x v="1"/>
    <x v="1"/>
    <x v="1237"/>
    <x v="1"/>
    <n v="2301.15"/>
    <x v="0"/>
  </r>
  <r>
    <s v="5276-Kqwhg"/>
    <x v="0"/>
    <x v="1"/>
    <x v="1"/>
    <x v="0"/>
    <x v="2"/>
    <x v="1"/>
    <x v="1"/>
    <x v="1"/>
    <s v="No"/>
    <s v="No"/>
    <s v="No"/>
    <s v="No"/>
    <x v="0"/>
    <x v="0"/>
    <x v="0"/>
    <x v="0"/>
    <x v="0"/>
    <x v="923"/>
    <x v="1"/>
    <n v="131.65"/>
    <x v="1"/>
  </r>
  <r>
    <s v="0420-Hlgxf"/>
    <x v="0"/>
    <x v="1"/>
    <x v="1"/>
    <x v="0"/>
    <x v="72"/>
    <x v="1"/>
    <x v="2"/>
    <x v="1"/>
    <s v="No"/>
    <s v="No"/>
    <s v="Yes"/>
    <s v="No"/>
    <x v="1"/>
    <x v="1"/>
    <x v="0"/>
    <x v="0"/>
    <x v="0"/>
    <x v="312"/>
    <x v="2"/>
    <n v="4036"/>
    <x v="0"/>
  </r>
  <r>
    <s v="7446-Kqiso"/>
    <x v="1"/>
    <x v="0"/>
    <x v="0"/>
    <x v="1"/>
    <x v="3"/>
    <x v="1"/>
    <x v="2"/>
    <x v="1"/>
    <s v="No"/>
    <s v="Yes"/>
    <s v="Yes"/>
    <s v="Yes"/>
    <x v="1"/>
    <x v="1"/>
    <x v="2"/>
    <x v="0"/>
    <x v="2"/>
    <x v="1312"/>
    <x v="2"/>
    <n v="4900.6499999999996"/>
    <x v="0"/>
  </r>
  <r>
    <s v="9823-Ealyc"/>
    <x v="1"/>
    <x v="0"/>
    <x v="0"/>
    <x v="1"/>
    <x v="21"/>
    <x v="1"/>
    <x v="2"/>
    <x v="0"/>
    <s v="Yes"/>
    <s v="Yes"/>
    <s v="Yes"/>
    <s v="Yes"/>
    <x v="1"/>
    <x v="0"/>
    <x v="2"/>
    <x v="0"/>
    <x v="2"/>
    <x v="524"/>
    <x v="1"/>
    <n v="5727.45"/>
    <x v="0"/>
  </r>
  <r>
    <s v="0582-Avcln"/>
    <x v="0"/>
    <x v="0"/>
    <x v="1"/>
    <x v="0"/>
    <x v="46"/>
    <x v="1"/>
    <x v="1"/>
    <x v="2"/>
    <s v="No Internet Service"/>
    <s v="No Internet Service"/>
    <s v="No Internet Service"/>
    <s v="No Internet Service"/>
    <x v="2"/>
    <x v="2"/>
    <x v="2"/>
    <x v="1"/>
    <x v="1"/>
    <x v="956"/>
    <x v="0"/>
    <n v="743.05"/>
    <x v="0"/>
  </r>
  <r>
    <s v="5803-Nqjzo"/>
    <x v="1"/>
    <x v="0"/>
    <x v="0"/>
    <x v="0"/>
    <x v="21"/>
    <x v="1"/>
    <x v="2"/>
    <x v="0"/>
    <s v="Yes"/>
    <s v="Yes"/>
    <s v="Yes"/>
    <s v="Yes"/>
    <x v="0"/>
    <x v="0"/>
    <x v="2"/>
    <x v="0"/>
    <x v="2"/>
    <x v="870"/>
    <x v="1"/>
    <n v="4804.6499999999996"/>
    <x v="0"/>
  </r>
  <r>
    <s v="2565-Jslry"/>
    <x v="1"/>
    <x v="0"/>
    <x v="1"/>
    <x v="0"/>
    <x v="0"/>
    <x v="1"/>
    <x v="2"/>
    <x v="2"/>
    <s v="No Internet Service"/>
    <s v="No Internet Service"/>
    <s v="No Internet Service"/>
    <s v="No Internet Service"/>
    <x v="2"/>
    <x v="2"/>
    <x v="0"/>
    <x v="0"/>
    <x v="1"/>
    <x v="1165"/>
    <x v="0"/>
    <n v="24.05"/>
    <x v="1"/>
  </r>
  <r>
    <s v="2607-Dhdak"/>
    <x v="1"/>
    <x v="0"/>
    <x v="0"/>
    <x v="1"/>
    <x v="21"/>
    <x v="1"/>
    <x v="1"/>
    <x v="2"/>
    <s v="No Internet Service"/>
    <s v="No Internet Service"/>
    <s v="No Internet Service"/>
    <s v="No Internet Service"/>
    <x v="2"/>
    <x v="2"/>
    <x v="2"/>
    <x v="0"/>
    <x v="3"/>
    <x v="21"/>
    <x v="0"/>
    <n v="1414.65"/>
    <x v="0"/>
  </r>
  <r>
    <s v="1073-Xxczd"/>
    <x v="1"/>
    <x v="0"/>
    <x v="0"/>
    <x v="0"/>
    <x v="49"/>
    <x v="1"/>
    <x v="2"/>
    <x v="2"/>
    <s v="No Internet Service"/>
    <s v="No Internet Service"/>
    <s v="No Internet Service"/>
    <s v="No Internet Service"/>
    <x v="2"/>
    <x v="2"/>
    <x v="2"/>
    <x v="1"/>
    <x v="2"/>
    <x v="125"/>
    <x v="0"/>
    <n v="1443.65"/>
    <x v="0"/>
  </r>
  <r>
    <s v="0743-Hrvff"/>
    <x v="0"/>
    <x v="0"/>
    <x v="0"/>
    <x v="1"/>
    <x v="69"/>
    <x v="0"/>
    <x v="0"/>
    <x v="0"/>
    <s v="No"/>
    <s v="No"/>
    <s v="Yes"/>
    <s v="Yes"/>
    <x v="1"/>
    <x v="1"/>
    <x v="1"/>
    <x v="0"/>
    <x v="0"/>
    <x v="9"/>
    <x v="1"/>
    <n v="2898.95"/>
    <x v="0"/>
  </r>
  <r>
    <s v="4006-Hkyho"/>
    <x v="1"/>
    <x v="0"/>
    <x v="1"/>
    <x v="0"/>
    <x v="28"/>
    <x v="1"/>
    <x v="1"/>
    <x v="0"/>
    <s v="Yes"/>
    <s v="Yes"/>
    <s v="Yes"/>
    <s v="Yes"/>
    <x v="1"/>
    <x v="1"/>
    <x v="2"/>
    <x v="0"/>
    <x v="2"/>
    <x v="1335"/>
    <x v="2"/>
    <n v="5309.5"/>
    <x v="0"/>
  </r>
  <r>
    <s v="3727-Jeztu"/>
    <x v="0"/>
    <x v="0"/>
    <x v="1"/>
    <x v="0"/>
    <x v="0"/>
    <x v="1"/>
    <x v="1"/>
    <x v="2"/>
    <s v="No Internet Service"/>
    <s v="No Internet Service"/>
    <s v="No Internet Service"/>
    <s v="No Internet Service"/>
    <x v="2"/>
    <x v="2"/>
    <x v="0"/>
    <x v="1"/>
    <x v="1"/>
    <x v="66"/>
    <x v="0"/>
    <n v="20.399999999999999"/>
    <x v="0"/>
  </r>
  <r>
    <s v="8143-Etqti"/>
    <x v="0"/>
    <x v="0"/>
    <x v="0"/>
    <x v="1"/>
    <x v="57"/>
    <x v="1"/>
    <x v="1"/>
    <x v="2"/>
    <s v="No Internet Service"/>
    <s v="No Internet Service"/>
    <s v="No Internet Service"/>
    <s v="No Internet Service"/>
    <x v="2"/>
    <x v="2"/>
    <x v="2"/>
    <x v="0"/>
    <x v="1"/>
    <x v="165"/>
    <x v="0"/>
    <n v="451.55"/>
    <x v="0"/>
  </r>
  <r>
    <s v="6689-Kxgbo"/>
    <x v="0"/>
    <x v="0"/>
    <x v="1"/>
    <x v="0"/>
    <x v="0"/>
    <x v="1"/>
    <x v="1"/>
    <x v="0"/>
    <s v="No"/>
    <s v="Yes"/>
    <s v="No"/>
    <s v="No"/>
    <x v="0"/>
    <x v="0"/>
    <x v="0"/>
    <x v="1"/>
    <x v="0"/>
    <x v="76"/>
    <x v="0"/>
    <n v="50.55"/>
    <x v="1"/>
  </r>
  <r>
    <s v="9667-Tktvz"/>
    <x v="0"/>
    <x v="0"/>
    <x v="1"/>
    <x v="0"/>
    <x v="2"/>
    <x v="1"/>
    <x v="2"/>
    <x v="0"/>
    <s v="No"/>
    <s v="No"/>
    <s v="No"/>
    <s v="Yes"/>
    <x v="0"/>
    <x v="0"/>
    <x v="0"/>
    <x v="0"/>
    <x v="1"/>
    <x v="667"/>
    <x v="1"/>
    <n v="117.05"/>
    <x v="0"/>
  </r>
  <r>
    <s v="3657-Cogmw"/>
    <x v="0"/>
    <x v="1"/>
    <x v="1"/>
    <x v="0"/>
    <x v="15"/>
    <x v="1"/>
    <x v="2"/>
    <x v="1"/>
    <s v="Yes"/>
    <s v="Yes"/>
    <s v="Yes"/>
    <s v="No"/>
    <x v="1"/>
    <x v="1"/>
    <x v="0"/>
    <x v="1"/>
    <x v="3"/>
    <x v="323"/>
    <x v="2"/>
    <n v="5839.3"/>
    <x v="0"/>
  </r>
  <r>
    <s v="8570-Kljyj"/>
    <x v="0"/>
    <x v="0"/>
    <x v="1"/>
    <x v="0"/>
    <x v="51"/>
    <x v="1"/>
    <x v="2"/>
    <x v="0"/>
    <s v="Yes"/>
    <s v="No"/>
    <s v="No"/>
    <s v="No"/>
    <x v="0"/>
    <x v="0"/>
    <x v="1"/>
    <x v="1"/>
    <x v="1"/>
    <x v="240"/>
    <x v="1"/>
    <n v="1893.5"/>
    <x v="0"/>
  </r>
  <r>
    <s v="7754-Ixrmc"/>
    <x v="0"/>
    <x v="0"/>
    <x v="1"/>
    <x v="0"/>
    <x v="0"/>
    <x v="1"/>
    <x v="1"/>
    <x v="0"/>
    <s v="No"/>
    <s v="No"/>
    <s v="No"/>
    <s v="No"/>
    <x v="0"/>
    <x v="0"/>
    <x v="0"/>
    <x v="1"/>
    <x v="1"/>
    <x v="520"/>
    <x v="0"/>
    <n v="45.35"/>
    <x v="0"/>
  </r>
  <r>
    <s v="9473-Cbzop"/>
    <x v="0"/>
    <x v="0"/>
    <x v="1"/>
    <x v="0"/>
    <x v="7"/>
    <x v="1"/>
    <x v="2"/>
    <x v="0"/>
    <s v="Yes"/>
    <s v="No"/>
    <s v="Yes"/>
    <s v="No"/>
    <x v="0"/>
    <x v="0"/>
    <x v="1"/>
    <x v="1"/>
    <x v="1"/>
    <x v="390"/>
    <x v="1"/>
    <n v="1654.45"/>
    <x v="0"/>
  </r>
  <r>
    <s v="2969-Wghqo"/>
    <x v="0"/>
    <x v="0"/>
    <x v="0"/>
    <x v="1"/>
    <x v="40"/>
    <x v="1"/>
    <x v="1"/>
    <x v="0"/>
    <s v="Yes"/>
    <s v="Yes"/>
    <s v="Yes"/>
    <s v="No"/>
    <x v="1"/>
    <x v="0"/>
    <x v="1"/>
    <x v="1"/>
    <x v="0"/>
    <x v="373"/>
    <x v="1"/>
    <n v="477.05"/>
    <x v="0"/>
  </r>
  <r>
    <s v="6615-Nggzj"/>
    <x v="1"/>
    <x v="0"/>
    <x v="1"/>
    <x v="0"/>
    <x v="60"/>
    <x v="1"/>
    <x v="2"/>
    <x v="1"/>
    <s v="No"/>
    <s v="Yes"/>
    <s v="No"/>
    <s v="No"/>
    <x v="1"/>
    <x v="1"/>
    <x v="0"/>
    <x v="0"/>
    <x v="0"/>
    <x v="346"/>
    <x v="2"/>
    <n v="1415.55"/>
    <x v="1"/>
  </r>
  <r>
    <s v="4334-Howrp"/>
    <x v="1"/>
    <x v="1"/>
    <x v="0"/>
    <x v="0"/>
    <x v="21"/>
    <x v="0"/>
    <x v="0"/>
    <x v="0"/>
    <s v="Yes"/>
    <s v="Yes"/>
    <s v="Yes"/>
    <s v="Yes"/>
    <x v="1"/>
    <x v="1"/>
    <x v="2"/>
    <x v="0"/>
    <x v="3"/>
    <x v="235"/>
    <x v="1"/>
    <n v="4546"/>
    <x v="0"/>
  </r>
  <r>
    <s v="4255-Dduou"/>
    <x v="0"/>
    <x v="0"/>
    <x v="0"/>
    <x v="1"/>
    <x v="0"/>
    <x v="1"/>
    <x v="1"/>
    <x v="2"/>
    <s v="No Internet Service"/>
    <s v="No Internet Service"/>
    <s v="No Internet Service"/>
    <s v="No Internet Service"/>
    <x v="2"/>
    <x v="2"/>
    <x v="0"/>
    <x v="0"/>
    <x v="1"/>
    <x v="289"/>
    <x v="0"/>
    <n v="20.5"/>
    <x v="1"/>
  </r>
  <r>
    <s v="5863-Ookcl"/>
    <x v="0"/>
    <x v="0"/>
    <x v="1"/>
    <x v="0"/>
    <x v="6"/>
    <x v="1"/>
    <x v="1"/>
    <x v="2"/>
    <s v="No Internet Service"/>
    <s v="No Internet Service"/>
    <s v="No Internet Service"/>
    <s v="No Internet Service"/>
    <x v="2"/>
    <x v="2"/>
    <x v="0"/>
    <x v="1"/>
    <x v="1"/>
    <x v="721"/>
    <x v="0"/>
    <n v="163.19999999999999"/>
    <x v="0"/>
  </r>
  <r>
    <s v="1686-Stuhn"/>
    <x v="1"/>
    <x v="0"/>
    <x v="1"/>
    <x v="0"/>
    <x v="41"/>
    <x v="1"/>
    <x v="1"/>
    <x v="2"/>
    <s v="No Internet Service"/>
    <s v="No Internet Service"/>
    <s v="No Internet Service"/>
    <s v="No Internet Service"/>
    <x v="2"/>
    <x v="2"/>
    <x v="1"/>
    <x v="1"/>
    <x v="2"/>
    <x v="21"/>
    <x v="0"/>
    <n v="849.9"/>
    <x v="0"/>
  </r>
  <r>
    <s v="1329-Vhwnp"/>
    <x v="0"/>
    <x v="0"/>
    <x v="1"/>
    <x v="0"/>
    <x v="40"/>
    <x v="0"/>
    <x v="0"/>
    <x v="0"/>
    <s v="No"/>
    <s v="No"/>
    <s v="No"/>
    <s v="No"/>
    <x v="0"/>
    <x v="0"/>
    <x v="0"/>
    <x v="1"/>
    <x v="2"/>
    <x v="364"/>
    <x v="0"/>
    <n v="189.95"/>
    <x v="0"/>
  </r>
  <r>
    <s v="2984-Miizl"/>
    <x v="1"/>
    <x v="0"/>
    <x v="1"/>
    <x v="0"/>
    <x v="54"/>
    <x v="1"/>
    <x v="1"/>
    <x v="1"/>
    <s v="No"/>
    <s v="No"/>
    <s v="Yes"/>
    <s v="No"/>
    <x v="0"/>
    <x v="0"/>
    <x v="0"/>
    <x v="0"/>
    <x v="2"/>
    <x v="37"/>
    <x v="1"/>
    <n v="321.89999999999998"/>
    <x v="1"/>
  </r>
  <r>
    <s v="0266-Gmeao"/>
    <x v="1"/>
    <x v="0"/>
    <x v="0"/>
    <x v="1"/>
    <x v="21"/>
    <x v="1"/>
    <x v="2"/>
    <x v="1"/>
    <s v="Yes"/>
    <s v="Yes"/>
    <s v="Yes"/>
    <s v="Yes"/>
    <x v="1"/>
    <x v="1"/>
    <x v="2"/>
    <x v="0"/>
    <x v="3"/>
    <x v="1336"/>
    <x v="2"/>
    <n v="8058.55"/>
    <x v="0"/>
  </r>
  <r>
    <s v="5590-Yrfjt"/>
    <x v="0"/>
    <x v="0"/>
    <x v="0"/>
    <x v="0"/>
    <x v="61"/>
    <x v="0"/>
    <x v="0"/>
    <x v="0"/>
    <s v="No"/>
    <s v="No"/>
    <s v="No"/>
    <s v="No"/>
    <x v="0"/>
    <x v="0"/>
    <x v="0"/>
    <x v="0"/>
    <x v="0"/>
    <x v="338"/>
    <x v="0"/>
    <n v="482.8"/>
    <x v="1"/>
  </r>
  <r>
    <s v="5574-Nxziu"/>
    <x v="1"/>
    <x v="0"/>
    <x v="1"/>
    <x v="0"/>
    <x v="28"/>
    <x v="1"/>
    <x v="1"/>
    <x v="1"/>
    <s v="Yes"/>
    <s v="Yes"/>
    <s v="Yes"/>
    <s v="Yes"/>
    <x v="1"/>
    <x v="1"/>
    <x v="2"/>
    <x v="1"/>
    <x v="3"/>
    <x v="207"/>
    <x v="2"/>
    <n v="7049.75"/>
    <x v="0"/>
  </r>
  <r>
    <s v="0019-Gfntw"/>
    <x v="0"/>
    <x v="0"/>
    <x v="1"/>
    <x v="0"/>
    <x v="39"/>
    <x v="0"/>
    <x v="0"/>
    <x v="0"/>
    <s v="Yes"/>
    <s v="Yes"/>
    <s v="Yes"/>
    <s v="Yes"/>
    <x v="0"/>
    <x v="0"/>
    <x v="2"/>
    <x v="1"/>
    <x v="2"/>
    <x v="760"/>
    <x v="0"/>
    <n v="2560.1"/>
    <x v="0"/>
  </r>
  <r>
    <s v="4256-Zwtzi"/>
    <x v="0"/>
    <x v="0"/>
    <x v="1"/>
    <x v="1"/>
    <x v="24"/>
    <x v="1"/>
    <x v="1"/>
    <x v="0"/>
    <s v="No"/>
    <s v="No"/>
    <s v="No"/>
    <s v="Yes"/>
    <x v="0"/>
    <x v="0"/>
    <x v="0"/>
    <x v="0"/>
    <x v="1"/>
    <x v="1125"/>
    <x v="0"/>
    <n v="286.8"/>
    <x v="0"/>
  </r>
  <r>
    <s v="8309-Ppced"/>
    <x v="0"/>
    <x v="0"/>
    <x v="0"/>
    <x v="0"/>
    <x v="21"/>
    <x v="1"/>
    <x v="2"/>
    <x v="1"/>
    <s v="No"/>
    <s v="Yes"/>
    <s v="Yes"/>
    <s v="Yes"/>
    <x v="1"/>
    <x v="1"/>
    <x v="2"/>
    <x v="0"/>
    <x v="2"/>
    <x v="531"/>
    <x v="2"/>
    <n v="7982.5"/>
    <x v="0"/>
  </r>
  <r>
    <s v="4098-Naukp"/>
    <x v="1"/>
    <x v="1"/>
    <x v="0"/>
    <x v="1"/>
    <x v="47"/>
    <x v="1"/>
    <x v="2"/>
    <x v="1"/>
    <s v="No"/>
    <s v="Yes"/>
    <s v="Yes"/>
    <s v="No"/>
    <x v="0"/>
    <x v="0"/>
    <x v="0"/>
    <x v="0"/>
    <x v="0"/>
    <x v="898"/>
    <x v="2"/>
    <n v="5683.6"/>
    <x v="0"/>
  </r>
  <r>
    <s v="5196-Wpyow"/>
    <x v="1"/>
    <x v="0"/>
    <x v="0"/>
    <x v="1"/>
    <x v="56"/>
    <x v="1"/>
    <x v="1"/>
    <x v="0"/>
    <s v="Yes"/>
    <s v="Yes"/>
    <s v="No"/>
    <s v="Yes"/>
    <x v="0"/>
    <x v="0"/>
    <x v="1"/>
    <x v="1"/>
    <x v="1"/>
    <x v="273"/>
    <x v="1"/>
    <n v="3994.05"/>
    <x v="0"/>
  </r>
  <r>
    <s v="4608-Lcimn"/>
    <x v="1"/>
    <x v="0"/>
    <x v="0"/>
    <x v="1"/>
    <x v="4"/>
    <x v="1"/>
    <x v="1"/>
    <x v="0"/>
    <s v="No"/>
    <s v="No"/>
    <s v="No"/>
    <s v="No"/>
    <x v="0"/>
    <x v="0"/>
    <x v="0"/>
    <x v="1"/>
    <x v="2"/>
    <x v="975"/>
    <x v="0"/>
    <n v="369.15"/>
    <x v="0"/>
  </r>
  <r>
    <s v="1485-Ydhmm"/>
    <x v="1"/>
    <x v="0"/>
    <x v="0"/>
    <x v="1"/>
    <x v="15"/>
    <x v="1"/>
    <x v="2"/>
    <x v="1"/>
    <s v="No"/>
    <s v="Yes"/>
    <s v="No"/>
    <s v="Yes"/>
    <x v="0"/>
    <x v="1"/>
    <x v="0"/>
    <x v="0"/>
    <x v="2"/>
    <x v="582"/>
    <x v="2"/>
    <n v="4631.7"/>
    <x v="0"/>
  </r>
  <r>
    <s v="4054-Cumia"/>
    <x v="0"/>
    <x v="0"/>
    <x v="0"/>
    <x v="1"/>
    <x v="32"/>
    <x v="1"/>
    <x v="1"/>
    <x v="2"/>
    <s v="No Internet Service"/>
    <s v="No Internet Service"/>
    <s v="No Internet Service"/>
    <s v="No Internet Service"/>
    <x v="2"/>
    <x v="2"/>
    <x v="0"/>
    <x v="0"/>
    <x v="1"/>
    <x v="202"/>
    <x v="0"/>
    <n v="401.95"/>
    <x v="0"/>
  </r>
  <r>
    <s v="0603-Tpmib"/>
    <x v="0"/>
    <x v="0"/>
    <x v="0"/>
    <x v="1"/>
    <x v="64"/>
    <x v="1"/>
    <x v="2"/>
    <x v="2"/>
    <s v="No Internet Service"/>
    <s v="No Internet Service"/>
    <s v="No Internet Service"/>
    <s v="No Internet Service"/>
    <x v="2"/>
    <x v="2"/>
    <x v="2"/>
    <x v="1"/>
    <x v="1"/>
    <x v="640"/>
    <x v="0"/>
    <n v="1534.05"/>
    <x v="0"/>
  </r>
  <r>
    <s v="2525-Gvkqu"/>
    <x v="0"/>
    <x v="0"/>
    <x v="1"/>
    <x v="0"/>
    <x v="31"/>
    <x v="1"/>
    <x v="1"/>
    <x v="2"/>
    <s v="No Internet Service"/>
    <s v="No Internet Service"/>
    <s v="No Internet Service"/>
    <s v="No Internet Service"/>
    <x v="2"/>
    <x v="2"/>
    <x v="2"/>
    <x v="1"/>
    <x v="1"/>
    <x v="146"/>
    <x v="0"/>
    <n v="1093"/>
    <x v="0"/>
  </r>
  <r>
    <s v="8161-Qymtt"/>
    <x v="1"/>
    <x v="0"/>
    <x v="1"/>
    <x v="0"/>
    <x v="40"/>
    <x v="1"/>
    <x v="2"/>
    <x v="1"/>
    <s v="No"/>
    <s v="No"/>
    <s v="No"/>
    <s v="No"/>
    <x v="1"/>
    <x v="1"/>
    <x v="0"/>
    <x v="0"/>
    <x v="0"/>
    <x v="400"/>
    <x v="2"/>
    <n v="701.3"/>
    <x v="0"/>
  </r>
  <r>
    <s v="9581-Gvbxt"/>
    <x v="1"/>
    <x v="0"/>
    <x v="0"/>
    <x v="1"/>
    <x v="64"/>
    <x v="0"/>
    <x v="0"/>
    <x v="0"/>
    <s v="Yes"/>
    <s v="No"/>
    <s v="Yes"/>
    <s v="No"/>
    <x v="0"/>
    <x v="0"/>
    <x v="1"/>
    <x v="1"/>
    <x v="1"/>
    <x v="603"/>
    <x v="0"/>
    <n v="1980.3"/>
    <x v="0"/>
  </r>
  <r>
    <s v="5862-Brixz"/>
    <x v="1"/>
    <x v="0"/>
    <x v="1"/>
    <x v="0"/>
    <x v="25"/>
    <x v="0"/>
    <x v="0"/>
    <x v="0"/>
    <s v="Yes"/>
    <s v="No"/>
    <s v="Yes"/>
    <s v="Yes"/>
    <x v="1"/>
    <x v="1"/>
    <x v="2"/>
    <x v="0"/>
    <x v="2"/>
    <x v="1337"/>
    <x v="1"/>
    <n v="2893.4"/>
    <x v="0"/>
  </r>
  <r>
    <s v="5404-Ggukr"/>
    <x v="1"/>
    <x v="0"/>
    <x v="1"/>
    <x v="0"/>
    <x v="24"/>
    <x v="1"/>
    <x v="1"/>
    <x v="0"/>
    <s v="No"/>
    <s v="Yes"/>
    <s v="No"/>
    <s v="No"/>
    <x v="0"/>
    <x v="0"/>
    <x v="0"/>
    <x v="0"/>
    <x v="0"/>
    <x v="955"/>
    <x v="1"/>
    <n v="262.3"/>
    <x v="0"/>
  </r>
  <r>
    <s v="3308-Jsgml"/>
    <x v="1"/>
    <x v="1"/>
    <x v="0"/>
    <x v="0"/>
    <x v="64"/>
    <x v="0"/>
    <x v="0"/>
    <x v="0"/>
    <s v="Yes"/>
    <s v="No"/>
    <s v="Yes"/>
    <s v="Yes"/>
    <x v="1"/>
    <x v="1"/>
    <x v="2"/>
    <x v="0"/>
    <x v="3"/>
    <x v="391"/>
    <x v="1"/>
    <n v="3886.85"/>
    <x v="0"/>
  </r>
  <r>
    <s v="2126-Gsegl"/>
    <x v="0"/>
    <x v="0"/>
    <x v="0"/>
    <x v="0"/>
    <x v="27"/>
    <x v="1"/>
    <x v="2"/>
    <x v="0"/>
    <s v="No"/>
    <s v="Yes"/>
    <s v="Yes"/>
    <s v="Yes"/>
    <x v="1"/>
    <x v="1"/>
    <x v="2"/>
    <x v="0"/>
    <x v="2"/>
    <x v="295"/>
    <x v="2"/>
    <n v="5917.55"/>
    <x v="0"/>
  </r>
  <r>
    <s v="3677-Tnkio"/>
    <x v="0"/>
    <x v="0"/>
    <x v="1"/>
    <x v="0"/>
    <x v="60"/>
    <x v="1"/>
    <x v="1"/>
    <x v="1"/>
    <s v="No"/>
    <s v="No"/>
    <s v="No"/>
    <s v="No"/>
    <x v="0"/>
    <x v="0"/>
    <x v="0"/>
    <x v="0"/>
    <x v="3"/>
    <x v="1179"/>
    <x v="1"/>
    <n v="914"/>
    <x v="1"/>
  </r>
  <r>
    <s v="0440-Qexbz"/>
    <x v="0"/>
    <x v="0"/>
    <x v="1"/>
    <x v="0"/>
    <x v="66"/>
    <x v="1"/>
    <x v="2"/>
    <x v="0"/>
    <s v="No"/>
    <s v="No"/>
    <s v="No"/>
    <s v="No"/>
    <x v="0"/>
    <x v="0"/>
    <x v="0"/>
    <x v="0"/>
    <x v="1"/>
    <x v="510"/>
    <x v="0"/>
    <n v="2139.1"/>
    <x v="0"/>
  </r>
  <r>
    <s v="2434-Eevdb"/>
    <x v="0"/>
    <x v="0"/>
    <x v="0"/>
    <x v="0"/>
    <x v="38"/>
    <x v="1"/>
    <x v="2"/>
    <x v="1"/>
    <s v="Yes"/>
    <s v="No"/>
    <s v="Yes"/>
    <s v="No"/>
    <x v="1"/>
    <x v="0"/>
    <x v="2"/>
    <x v="0"/>
    <x v="3"/>
    <x v="1118"/>
    <x v="2"/>
    <n v="5948.7"/>
    <x v="0"/>
  </r>
  <r>
    <s v="6762-Qvyjo"/>
    <x v="0"/>
    <x v="0"/>
    <x v="0"/>
    <x v="1"/>
    <x v="11"/>
    <x v="0"/>
    <x v="0"/>
    <x v="0"/>
    <s v="Yes"/>
    <s v="No"/>
    <s v="Yes"/>
    <s v="Yes"/>
    <x v="1"/>
    <x v="1"/>
    <x v="2"/>
    <x v="1"/>
    <x v="1"/>
    <x v="230"/>
    <x v="1"/>
    <n v="3624.35"/>
    <x v="0"/>
  </r>
  <r>
    <s v="6199-Iwkgc"/>
    <x v="0"/>
    <x v="1"/>
    <x v="0"/>
    <x v="0"/>
    <x v="25"/>
    <x v="1"/>
    <x v="2"/>
    <x v="1"/>
    <s v="No"/>
    <s v="No"/>
    <s v="No"/>
    <s v="Yes"/>
    <x v="1"/>
    <x v="1"/>
    <x v="1"/>
    <x v="1"/>
    <x v="0"/>
    <x v="109"/>
    <x v="2"/>
    <n v="4753.8500000000004"/>
    <x v="0"/>
  </r>
  <r>
    <s v="2675-Dhutr"/>
    <x v="1"/>
    <x v="1"/>
    <x v="0"/>
    <x v="0"/>
    <x v="11"/>
    <x v="1"/>
    <x v="2"/>
    <x v="1"/>
    <s v="No"/>
    <s v="Yes"/>
    <s v="No"/>
    <s v="No"/>
    <x v="1"/>
    <x v="1"/>
    <x v="0"/>
    <x v="0"/>
    <x v="0"/>
    <x v="616"/>
    <x v="2"/>
    <n v="5780.7"/>
    <x v="0"/>
  </r>
  <r>
    <s v="8152-Vetur"/>
    <x v="0"/>
    <x v="0"/>
    <x v="0"/>
    <x v="0"/>
    <x v="21"/>
    <x v="1"/>
    <x v="2"/>
    <x v="1"/>
    <s v="No"/>
    <s v="Yes"/>
    <s v="No"/>
    <s v="No"/>
    <x v="1"/>
    <x v="1"/>
    <x v="2"/>
    <x v="0"/>
    <x v="3"/>
    <x v="1066"/>
    <x v="2"/>
    <n v="6869.7"/>
    <x v="0"/>
  </r>
  <r>
    <s v="9667-Eqrxu"/>
    <x v="0"/>
    <x v="1"/>
    <x v="1"/>
    <x v="0"/>
    <x v="19"/>
    <x v="0"/>
    <x v="0"/>
    <x v="0"/>
    <s v="No"/>
    <s v="No"/>
    <s v="Yes"/>
    <s v="No"/>
    <x v="1"/>
    <x v="0"/>
    <x v="0"/>
    <x v="0"/>
    <x v="0"/>
    <x v="551"/>
    <x v="0"/>
    <n v="1172.95"/>
    <x v="1"/>
  </r>
  <r>
    <s v="7446-Ypode"/>
    <x v="1"/>
    <x v="1"/>
    <x v="1"/>
    <x v="0"/>
    <x v="26"/>
    <x v="1"/>
    <x v="2"/>
    <x v="0"/>
    <s v="Yes"/>
    <s v="Yes"/>
    <s v="No"/>
    <s v="No"/>
    <x v="0"/>
    <x v="0"/>
    <x v="0"/>
    <x v="1"/>
    <x v="2"/>
    <x v="719"/>
    <x v="1"/>
    <n v="662.95"/>
    <x v="0"/>
  </r>
  <r>
    <s v="9522-Bnthx"/>
    <x v="0"/>
    <x v="1"/>
    <x v="1"/>
    <x v="0"/>
    <x v="1"/>
    <x v="0"/>
    <x v="0"/>
    <x v="0"/>
    <s v="No"/>
    <s v="Yes"/>
    <s v="Yes"/>
    <s v="No"/>
    <x v="1"/>
    <x v="1"/>
    <x v="0"/>
    <x v="0"/>
    <x v="0"/>
    <x v="789"/>
    <x v="1"/>
    <n v="1765.95"/>
    <x v="0"/>
  </r>
  <r>
    <s v="4676-Wluht"/>
    <x v="1"/>
    <x v="0"/>
    <x v="1"/>
    <x v="0"/>
    <x v="68"/>
    <x v="0"/>
    <x v="0"/>
    <x v="0"/>
    <s v="Yes"/>
    <s v="Yes"/>
    <s v="No"/>
    <s v="No"/>
    <x v="0"/>
    <x v="1"/>
    <x v="2"/>
    <x v="1"/>
    <x v="2"/>
    <x v="964"/>
    <x v="0"/>
    <n v="2431.9499999999998"/>
    <x v="0"/>
  </r>
  <r>
    <s v="3329-Wdiok"/>
    <x v="0"/>
    <x v="0"/>
    <x v="1"/>
    <x v="0"/>
    <x v="35"/>
    <x v="0"/>
    <x v="0"/>
    <x v="0"/>
    <s v="No"/>
    <s v="Yes"/>
    <s v="No"/>
    <s v="No"/>
    <x v="1"/>
    <x v="1"/>
    <x v="0"/>
    <x v="0"/>
    <x v="0"/>
    <x v="196"/>
    <x v="0"/>
    <n v="155.35"/>
    <x v="1"/>
  </r>
  <r>
    <s v="7980-Mhflq"/>
    <x v="0"/>
    <x v="0"/>
    <x v="0"/>
    <x v="1"/>
    <x v="21"/>
    <x v="1"/>
    <x v="2"/>
    <x v="2"/>
    <s v="No Internet Service"/>
    <s v="No Internet Service"/>
    <s v="No Internet Service"/>
    <s v="No Internet Service"/>
    <x v="2"/>
    <x v="2"/>
    <x v="2"/>
    <x v="1"/>
    <x v="1"/>
    <x v="227"/>
    <x v="0"/>
    <n v="1859.2"/>
    <x v="0"/>
  </r>
  <r>
    <s v="2873-Zliwt"/>
    <x v="0"/>
    <x v="0"/>
    <x v="0"/>
    <x v="1"/>
    <x v="63"/>
    <x v="1"/>
    <x v="2"/>
    <x v="1"/>
    <s v="No"/>
    <s v="No"/>
    <s v="Yes"/>
    <s v="Yes"/>
    <x v="0"/>
    <x v="0"/>
    <x v="0"/>
    <x v="0"/>
    <x v="0"/>
    <x v="587"/>
    <x v="2"/>
    <n v="3303.05"/>
    <x v="1"/>
  </r>
  <r>
    <s v="3415-Taile"/>
    <x v="0"/>
    <x v="0"/>
    <x v="0"/>
    <x v="1"/>
    <x v="2"/>
    <x v="1"/>
    <x v="1"/>
    <x v="0"/>
    <s v="No"/>
    <s v="No"/>
    <s v="No"/>
    <s v="No"/>
    <x v="1"/>
    <x v="1"/>
    <x v="0"/>
    <x v="1"/>
    <x v="1"/>
    <x v="1338"/>
    <x v="1"/>
    <n v="134.35"/>
    <x v="1"/>
  </r>
  <r>
    <s v="0757-Wcuuz"/>
    <x v="1"/>
    <x v="0"/>
    <x v="0"/>
    <x v="1"/>
    <x v="68"/>
    <x v="1"/>
    <x v="2"/>
    <x v="0"/>
    <s v="No"/>
    <s v="No"/>
    <s v="Yes"/>
    <s v="No"/>
    <x v="0"/>
    <x v="1"/>
    <x v="2"/>
    <x v="1"/>
    <x v="3"/>
    <x v="1339"/>
    <x v="1"/>
    <n v="3409.1"/>
    <x v="0"/>
  </r>
  <r>
    <s v="1629-Dqqvb"/>
    <x v="0"/>
    <x v="0"/>
    <x v="1"/>
    <x v="0"/>
    <x v="60"/>
    <x v="1"/>
    <x v="1"/>
    <x v="0"/>
    <s v="Yes"/>
    <s v="No"/>
    <s v="No"/>
    <s v="No"/>
    <x v="0"/>
    <x v="0"/>
    <x v="0"/>
    <x v="1"/>
    <x v="2"/>
    <x v="1035"/>
    <x v="0"/>
    <n v="709.5"/>
    <x v="0"/>
  </r>
  <r>
    <s v="1915-Iofgu"/>
    <x v="0"/>
    <x v="0"/>
    <x v="1"/>
    <x v="0"/>
    <x v="0"/>
    <x v="1"/>
    <x v="1"/>
    <x v="1"/>
    <s v="No"/>
    <s v="No"/>
    <s v="No"/>
    <s v="No"/>
    <x v="0"/>
    <x v="0"/>
    <x v="0"/>
    <x v="1"/>
    <x v="0"/>
    <x v="445"/>
    <x v="1"/>
    <n v="70.5"/>
    <x v="1"/>
  </r>
  <r>
    <s v="3045-Xetsh"/>
    <x v="0"/>
    <x v="0"/>
    <x v="1"/>
    <x v="0"/>
    <x v="6"/>
    <x v="1"/>
    <x v="2"/>
    <x v="1"/>
    <s v="No"/>
    <s v="Yes"/>
    <s v="Yes"/>
    <s v="No"/>
    <x v="0"/>
    <x v="1"/>
    <x v="0"/>
    <x v="0"/>
    <x v="0"/>
    <x v="154"/>
    <x v="2"/>
    <n v="953.45"/>
    <x v="1"/>
  </r>
  <r>
    <s v="0374-Aacsz"/>
    <x v="0"/>
    <x v="0"/>
    <x v="1"/>
    <x v="0"/>
    <x v="0"/>
    <x v="1"/>
    <x v="1"/>
    <x v="0"/>
    <s v="Yes"/>
    <s v="No"/>
    <s v="No"/>
    <s v="No"/>
    <x v="0"/>
    <x v="0"/>
    <x v="0"/>
    <x v="1"/>
    <x v="0"/>
    <x v="510"/>
    <x v="0"/>
    <n v="50.15"/>
    <x v="0"/>
  </r>
  <r>
    <s v="7239-Hzzcx"/>
    <x v="1"/>
    <x v="0"/>
    <x v="1"/>
    <x v="0"/>
    <x v="0"/>
    <x v="1"/>
    <x v="1"/>
    <x v="2"/>
    <s v="No Internet Service"/>
    <s v="No Internet Service"/>
    <s v="No Internet Service"/>
    <s v="No Internet Service"/>
    <x v="2"/>
    <x v="2"/>
    <x v="0"/>
    <x v="1"/>
    <x v="1"/>
    <x v="119"/>
    <x v="0"/>
    <n v="19.75"/>
    <x v="1"/>
  </r>
  <r>
    <s v="4872-Vxril"/>
    <x v="1"/>
    <x v="0"/>
    <x v="1"/>
    <x v="0"/>
    <x v="39"/>
    <x v="1"/>
    <x v="2"/>
    <x v="0"/>
    <s v="Yes"/>
    <s v="Yes"/>
    <s v="No"/>
    <s v="Yes"/>
    <x v="0"/>
    <x v="0"/>
    <x v="1"/>
    <x v="0"/>
    <x v="2"/>
    <x v="884"/>
    <x v="1"/>
    <n v="3665.55"/>
    <x v="0"/>
  </r>
  <r>
    <s v="9140-Czqzz"/>
    <x v="0"/>
    <x v="0"/>
    <x v="0"/>
    <x v="0"/>
    <x v="47"/>
    <x v="1"/>
    <x v="1"/>
    <x v="0"/>
    <s v="Yes"/>
    <s v="Yes"/>
    <s v="No"/>
    <s v="Yes"/>
    <x v="1"/>
    <x v="1"/>
    <x v="2"/>
    <x v="0"/>
    <x v="2"/>
    <x v="1228"/>
    <x v="1"/>
    <n v="5515.8"/>
    <x v="0"/>
  </r>
  <r>
    <s v="3423-Hhxao"/>
    <x v="0"/>
    <x v="0"/>
    <x v="0"/>
    <x v="1"/>
    <x v="60"/>
    <x v="1"/>
    <x v="1"/>
    <x v="2"/>
    <s v="No Internet Service"/>
    <s v="No Internet Service"/>
    <s v="No Internet Service"/>
    <s v="No Internet Service"/>
    <x v="2"/>
    <x v="2"/>
    <x v="1"/>
    <x v="0"/>
    <x v="1"/>
    <x v="488"/>
    <x v="0"/>
    <n v="272"/>
    <x v="0"/>
  </r>
  <r>
    <s v="9938-Tkdgl"/>
    <x v="1"/>
    <x v="0"/>
    <x v="0"/>
    <x v="1"/>
    <x v="47"/>
    <x v="1"/>
    <x v="1"/>
    <x v="1"/>
    <s v="Yes"/>
    <s v="No"/>
    <s v="No"/>
    <s v="Yes"/>
    <x v="1"/>
    <x v="1"/>
    <x v="2"/>
    <x v="0"/>
    <x v="0"/>
    <x v="660"/>
    <x v="2"/>
    <n v="6668"/>
    <x v="0"/>
  </r>
  <r>
    <s v="0531-Zzjwq"/>
    <x v="1"/>
    <x v="1"/>
    <x v="0"/>
    <x v="0"/>
    <x v="49"/>
    <x v="1"/>
    <x v="2"/>
    <x v="1"/>
    <s v="No"/>
    <s v="No"/>
    <s v="No"/>
    <s v="No"/>
    <x v="0"/>
    <x v="0"/>
    <x v="0"/>
    <x v="0"/>
    <x v="0"/>
    <x v="679"/>
    <x v="1"/>
    <n v="4052.4"/>
    <x v="0"/>
  </r>
  <r>
    <s v="6537-Qlgex"/>
    <x v="0"/>
    <x v="0"/>
    <x v="1"/>
    <x v="0"/>
    <x v="10"/>
    <x v="0"/>
    <x v="0"/>
    <x v="0"/>
    <s v="Yes"/>
    <s v="No"/>
    <s v="No"/>
    <s v="No"/>
    <x v="1"/>
    <x v="0"/>
    <x v="0"/>
    <x v="0"/>
    <x v="0"/>
    <x v="1140"/>
    <x v="0"/>
    <n v="664.4"/>
    <x v="0"/>
  </r>
  <r>
    <s v="2688-Bhgog"/>
    <x v="1"/>
    <x v="1"/>
    <x v="1"/>
    <x v="0"/>
    <x v="34"/>
    <x v="1"/>
    <x v="1"/>
    <x v="1"/>
    <s v="No"/>
    <s v="No"/>
    <s v="No"/>
    <s v="No"/>
    <x v="0"/>
    <x v="1"/>
    <x v="0"/>
    <x v="0"/>
    <x v="0"/>
    <x v="1024"/>
    <x v="1"/>
    <n v="718.55"/>
    <x v="0"/>
  </r>
  <r>
    <s v="7683-Cbdkj"/>
    <x v="1"/>
    <x v="0"/>
    <x v="0"/>
    <x v="1"/>
    <x v="60"/>
    <x v="1"/>
    <x v="1"/>
    <x v="0"/>
    <s v="Yes"/>
    <s v="Yes"/>
    <s v="No"/>
    <s v="No"/>
    <x v="1"/>
    <x v="0"/>
    <x v="0"/>
    <x v="0"/>
    <x v="0"/>
    <x v="1340"/>
    <x v="1"/>
    <n v="937.6"/>
    <x v="1"/>
  </r>
  <r>
    <s v="0946-Cljti"/>
    <x v="1"/>
    <x v="1"/>
    <x v="0"/>
    <x v="0"/>
    <x v="11"/>
    <x v="1"/>
    <x v="2"/>
    <x v="1"/>
    <s v="No"/>
    <s v="No"/>
    <s v="Yes"/>
    <s v="No"/>
    <x v="1"/>
    <x v="1"/>
    <x v="0"/>
    <x v="0"/>
    <x v="0"/>
    <x v="343"/>
    <x v="2"/>
    <n v="5812.6"/>
    <x v="1"/>
  </r>
  <r>
    <s v="3160-Tyxlt"/>
    <x v="1"/>
    <x v="0"/>
    <x v="1"/>
    <x v="0"/>
    <x v="62"/>
    <x v="0"/>
    <x v="0"/>
    <x v="0"/>
    <s v="Yes"/>
    <s v="Yes"/>
    <s v="No"/>
    <s v="No"/>
    <x v="0"/>
    <x v="1"/>
    <x v="0"/>
    <x v="0"/>
    <x v="2"/>
    <x v="872"/>
    <x v="0"/>
    <n v="2546.85"/>
    <x v="0"/>
  </r>
  <r>
    <s v="1325-Usmec"/>
    <x v="1"/>
    <x v="0"/>
    <x v="0"/>
    <x v="0"/>
    <x v="27"/>
    <x v="1"/>
    <x v="2"/>
    <x v="1"/>
    <s v="Yes"/>
    <s v="Yes"/>
    <s v="Yes"/>
    <s v="No"/>
    <x v="1"/>
    <x v="0"/>
    <x v="2"/>
    <x v="0"/>
    <x v="3"/>
    <x v="26"/>
    <x v="2"/>
    <n v="6944.5"/>
    <x v="0"/>
  </r>
  <r>
    <s v="0916-Qofdp"/>
    <x v="0"/>
    <x v="1"/>
    <x v="0"/>
    <x v="1"/>
    <x v="60"/>
    <x v="1"/>
    <x v="2"/>
    <x v="1"/>
    <s v="No"/>
    <s v="No"/>
    <s v="No"/>
    <s v="No"/>
    <x v="1"/>
    <x v="1"/>
    <x v="0"/>
    <x v="0"/>
    <x v="0"/>
    <x v="549"/>
    <x v="2"/>
    <n v="1346.3"/>
    <x v="0"/>
  </r>
  <r>
    <s v="0628-Cnqrm"/>
    <x v="1"/>
    <x v="0"/>
    <x v="0"/>
    <x v="1"/>
    <x v="5"/>
    <x v="1"/>
    <x v="1"/>
    <x v="0"/>
    <s v="Yes"/>
    <s v="No"/>
    <s v="Yes"/>
    <s v="Yes"/>
    <x v="1"/>
    <x v="0"/>
    <x v="1"/>
    <x v="0"/>
    <x v="2"/>
    <x v="1341"/>
    <x v="1"/>
    <n v="1544.05"/>
    <x v="1"/>
  </r>
  <r>
    <s v="5606-Amzbo"/>
    <x v="0"/>
    <x v="0"/>
    <x v="0"/>
    <x v="0"/>
    <x v="6"/>
    <x v="1"/>
    <x v="2"/>
    <x v="1"/>
    <s v="Yes"/>
    <s v="No"/>
    <s v="No"/>
    <s v="No"/>
    <x v="0"/>
    <x v="0"/>
    <x v="0"/>
    <x v="0"/>
    <x v="3"/>
    <x v="1342"/>
    <x v="1"/>
    <n v="765.15"/>
    <x v="0"/>
  </r>
  <r>
    <s v="6199-Ipcao"/>
    <x v="0"/>
    <x v="0"/>
    <x v="0"/>
    <x v="1"/>
    <x v="44"/>
    <x v="1"/>
    <x v="2"/>
    <x v="2"/>
    <s v="No Internet Service"/>
    <s v="No Internet Service"/>
    <s v="No Internet Service"/>
    <s v="No Internet Service"/>
    <x v="2"/>
    <x v="2"/>
    <x v="2"/>
    <x v="1"/>
    <x v="1"/>
    <x v="655"/>
    <x v="0"/>
    <n v="692.55"/>
    <x v="0"/>
  </r>
  <r>
    <s v="7665-Toald"/>
    <x v="0"/>
    <x v="0"/>
    <x v="1"/>
    <x v="0"/>
    <x v="0"/>
    <x v="1"/>
    <x v="1"/>
    <x v="1"/>
    <s v="No"/>
    <s v="No"/>
    <s v="No"/>
    <s v="No"/>
    <x v="0"/>
    <x v="0"/>
    <x v="0"/>
    <x v="0"/>
    <x v="0"/>
    <x v="923"/>
    <x v="1"/>
    <n v="69.599999999999994"/>
    <x v="1"/>
  </r>
  <r>
    <s v="0112-Qwpnc"/>
    <x v="1"/>
    <x v="0"/>
    <x v="0"/>
    <x v="0"/>
    <x v="12"/>
    <x v="1"/>
    <x v="2"/>
    <x v="0"/>
    <s v="Yes"/>
    <s v="No"/>
    <s v="Yes"/>
    <s v="Yes"/>
    <x v="1"/>
    <x v="1"/>
    <x v="1"/>
    <x v="1"/>
    <x v="0"/>
    <x v="609"/>
    <x v="2"/>
    <n v="4059.35"/>
    <x v="1"/>
  </r>
  <r>
    <s v="0324-Brpcj"/>
    <x v="0"/>
    <x v="1"/>
    <x v="0"/>
    <x v="0"/>
    <x v="47"/>
    <x v="1"/>
    <x v="2"/>
    <x v="1"/>
    <s v="No"/>
    <s v="Yes"/>
    <s v="No"/>
    <s v="No"/>
    <x v="1"/>
    <x v="1"/>
    <x v="0"/>
    <x v="0"/>
    <x v="0"/>
    <x v="1224"/>
    <x v="2"/>
    <n v="6851.65"/>
    <x v="1"/>
  </r>
  <r>
    <s v="2777-Phdei"/>
    <x v="0"/>
    <x v="0"/>
    <x v="1"/>
    <x v="0"/>
    <x v="0"/>
    <x v="1"/>
    <x v="1"/>
    <x v="1"/>
    <s v="No"/>
    <s v="No"/>
    <s v="No"/>
    <s v="No"/>
    <x v="1"/>
    <x v="0"/>
    <x v="0"/>
    <x v="1"/>
    <x v="0"/>
    <x v="117"/>
    <x v="1"/>
    <n v="78.05"/>
    <x v="1"/>
  </r>
  <r>
    <s v="5640-Caxoa"/>
    <x v="0"/>
    <x v="0"/>
    <x v="1"/>
    <x v="0"/>
    <x v="19"/>
    <x v="0"/>
    <x v="0"/>
    <x v="0"/>
    <s v="No"/>
    <s v="No"/>
    <s v="No"/>
    <s v="Yes"/>
    <x v="0"/>
    <x v="1"/>
    <x v="1"/>
    <x v="0"/>
    <x v="3"/>
    <x v="720"/>
    <x v="0"/>
    <n v="1187.05"/>
    <x v="0"/>
  </r>
  <r>
    <s v="2235-Ezaik"/>
    <x v="0"/>
    <x v="0"/>
    <x v="0"/>
    <x v="0"/>
    <x v="21"/>
    <x v="1"/>
    <x v="2"/>
    <x v="0"/>
    <s v="Yes"/>
    <s v="Yes"/>
    <s v="Yes"/>
    <s v="Yes"/>
    <x v="1"/>
    <x v="0"/>
    <x v="2"/>
    <x v="1"/>
    <x v="3"/>
    <x v="64"/>
    <x v="1"/>
    <n v="5401.9"/>
    <x v="0"/>
  </r>
  <r>
    <s v="3847-Baerp"/>
    <x v="0"/>
    <x v="0"/>
    <x v="1"/>
    <x v="0"/>
    <x v="6"/>
    <x v="1"/>
    <x v="1"/>
    <x v="2"/>
    <s v="No Internet Service"/>
    <s v="No Internet Service"/>
    <s v="No Internet Service"/>
    <s v="No Internet Service"/>
    <x v="2"/>
    <x v="2"/>
    <x v="0"/>
    <x v="0"/>
    <x v="1"/>
    <x v="786"/>
    <x v="0"/>
    <n v="247"/>
    <x v="0"/>
  </r>
  <r>
    <s v="1196-Amora"/>
    <x v="1"/>
    <x v="0"/>
    <x v="1"/>
    <x v="0"/>
    <x v="40"/>
    <x v="1"/>
    <x v="2"/>
    <x v="1"/>
    <s v="No"/>
    <s v="No"/>
    <s v="No"/>
    <s v="No"/>
    <x v="0"/>
    <x v="0"/>
    <x v="0"/>
    <x v="1"/>
    <x v="0"/>
    <x v="252"/>
    <x v="1"/>
    <n v="520"/>
    <x v="1"/>
  </r>
  <r>
    <s v="4282-Ymkna"/>
    <x v="0"/>
    <x v="0"/>
    <x v="1"/>
    <x v="0"/>
    <x v="34"/>
    <x v="1"/>
    <x v="2"/>
    <x v="1"/>
    <s v="No"/>
    <s v="No"/>
    <s v="No"/>
    <s v="No"/>
    <x v="0"/>
    <x v="0"/>
    <x v="0"/>
    <x v="0"/>
    <x v="0"/>
    <x v="73"/>
    <x v="1"/>
    <n v="706.6"/>
    <x v="1"/>
  </r>
  <r>
    <s v="1453-Rzfon"/>
    <x v="0"/>
    <x v="0"/>
    <x v="1"/>
    <x v="1"/>
    <x v="0"/>
    <x v="1"/>
    <x v="1"/>
    <x v="0"/>
    <s v="Yes"/>
    <s v="No"/>
    <s v="No"/>
    <s v="No"/>
    <x v="0"/>
    <x v="0"/>
    <x v="0"/>
    <x v="1"/>
    <x v="1"/>
    <x v="503"/>
    <x v="0"/>
    <n v="49.9"/>
    <x v="0"/>
  </r>
  <r>
    <s v="8263-Oketd"/>
    <x v="0"/>
    <x v="0"/>
    <x v="1"/>
    <x v="0"/>
    <x v="61"/>
    <x v="1"/>
    <x v="2"/>
    <x v="0"/>
    <s v="No"/>
    <s v="Yes"/>
    <s v="No"/>
    <s v="Yes"/>
    <x v="0"/>
    <x v="1"/>
    <x v="0"/>
    <x v="0"/>
    <x v="3"/>
    <x v="1343"/>
    <x v="1"/>
    <n v="1370.35"/>
    <x v="0"/>
  </r>
  <r>
    <s v="0670-Kdoma"/>
    <x v="0"/>
    <x v="0"/>
    <x v="1"/>
    <x v="0"/>
    <x v="0"/>
    <x v="1"/>
    <x v="1"/>
    <x v="2"/>
    <s v="No Internet Service"/>
    <s v="No Internet Service"/>
    <s v="No Internet Service"/>
    <s v="No Internet Service"/>
    <x v="2"/>
    <x v="2"/>
    <x v="0"/>
    <x v="0"/>
    <x v="1"/>
    <x v="202"/>
    <x v="0"/>
    <n v="20.25"/>
    <x v="0"/>
  </r>
  <r>
    <s v="2476-Ygefm"/>
    <x v="0"/>
    <x v="0"/>
    <x v="1"/>
    <x v="0"/>
    <x v="44"/>
    <x v="1"/>
    <x v="2"/>
    <x v="1"/>
    <s v="No"/>
    <s v="No"/>
    <s v="No"/>
    <s v="No"/>
    <x v="0"/>
    <x v="0"/>
    <x v="0"/>
    <x v="0"/>
    <x v="3"/>
    <x v="242"/>
    <x v="1"/>
    <n v="2215.25"/>
    <x v="0"/>
  </r>
  <r>
    <s v="8687-Bafgu"/>
    <x v="1"/>
    <x v="0"/>
    <x v="1"/>
    <x v="0"/>
    <x v="0"/>
    <x v="1"/>
    <x v="1"/>
    <x v="1"/>
    <s v="No"/>
    <s v="No"/>
    <s v="No"/>
    <s v="Yes"/>
    <x v="0"/>
    <x v="0"/>
    <x v="0"/>
    <x v="1"/>
    <x v="0"/>
    <x v="679"/>
    <x v="1"/>
    <n v="74"/>
    <x v="0"/>
  </r>
  <r>
    <s v="0641-Evboj"/>
    <x v="1"/>
    <x v="0"/>
    <x v="1"/>
    <x v="0"/>
    <x v="35"/>
    <x v="1"/>
    <x v="1"/>
    <x v="1"/>
    <s v="Yes"/>
    <s v="No"/>
    <s v="No"/>
    <s v="Yes"/>
    <x v="0"/>
    <x v="0"/>
    <x v="0"/>
    <x v="0"/>
    <x v="1"/>
    <x v="805"/>
    <x v="1"/>
    <n v="214.4"/>
    <x v="0"/>
  </r>
  <r>
    <s v="0829-Xxplx"/>
    <x v="0"/>
    <x v="0"/>
    <x v="1"/>
    <x v="0"/>
    <x v="61"/>
    <x v="1"/>
    <x v="1"/>
    <x v="1"/>
    <s v="Yes"/>
    <s v="No"/>
    <s v="Yes"/>
    <s v="No"/>
    <x v="1"/>
    <x v="0"/>
    <x v="0"/>
    <x v="0"/>
    <x v="2"/>
    <x v="1070"/>
    <x v="2"/>
    <n v="1871.15"/>
    <x v="0"/>
  </r>
  <r>
    <s v="9974-Jfbhq"/>
    <x v="1"/>
    <x v="0"/>
    <x v="1"/>
    <x v="1"/>
    <x v="38"/>
    <x v="1"/>
    <x v="1"/>
    <x v="1"/>
    <s v="No"/>
    <s v="Yes"/>
    <s v="No"/>
    <s v="Yes"/>
    <x v="1"/>
    <x v="1"/>
    <x v="0"/>
    <x v="0"/>
    <x v="3"/>
    <x v="452"/>
    <x v="2"/>
    <n v="6171.2"/>
    <x v="0"/>
  </r>
  <r>
    <s v="5356-Rhipp"/>
    <x v="1"/>
    <x v="0"/>
    <x v="1"/>
    <x v="0"/>
    <x v="0"/>
    <x v="1"/>
    <x v="1"/>
    <x v="2"/>
    <s v="No Internet Service"/>
    <s v="No Internet Service"/>
    <s v="No Internet Service"/>
    <s v="No Internet Service"/>
    <x v="2"/>
    <x v="2"/>
    <x v="0"/>
    <x v="0"/>
    <x v="1"/>
    <x v="33"/>
    <x v="0"/>
    <n v="20.2"/>
    <x v="1"/>
  </r>
  <r>
    <s v="6624-Jdrds"/>
    <x v="0"/>
    <x v="0"/>
    <x v="1"/>
    <x v="0"/>
    <x v="53"/>
    <x v="0"/>
    <x v="0"/>
    <x v="0"/>
    <s v="Yes"/>
    <s v="No"/>
    <s v="No"/>
    <s v="No"/>
    <x v="0"/>
    <x v="0"/>
    <x v="0"/>
    <x v="1"/>
    <x v="2"/>
    <x v="896"/>
    <x v="0"/>
    <n v="161.44999999999999"/>
    <x v="0"/>
  </r>
  <r>
    <s v="0608-Jdvec"/>
    <x v="1"/>
    <x v="0"/>
    <x v="0"/>
    <x v="0"/>
    <x v="37"/>
    <x v="1"/>
    <x v="1"/>
    <x v="2"/>
    <s v="No Internet Service"/>
    <s v="No Internet Service"/>
    <s v="No Internet Service"/>
    <s v="No Internet Service"/>
    <x v="2"/>
    <x v="2"/>
    <x v="2"/>
    <x v="1"/>
    <x v="0"/>
    <x v="21"/>
    <x v="0"/>
    <n v="1013.2"/>
    <x v="0"/>
  </r>
  <r>
    <s v="9780-Fkvvf"/>
    <x v="1"/>
    <x v="0"/>
    <x v="1"/>
    <x v="0"/>
    <x v="53"/>
    <x v="1"/>
    <x v="1"/>
    <x v="0"/>
    <s v="Yes"/>
    <s v="No"/>
    <s v="No"/>
    <s v="No"/>
    <x v="0"/>
    <x v="1"/>
    <x v="0"/>
    <x v="0"/>
    <x v="2"/>
    <x v="1344"/>
    <x v="1"/>
    <n v="336.7"/>
    <x v="0"/>
  </r>
  <r>
    <s v="1919-Rtpqd"/>
    <x v="1"/>
    <x v="0"/>
    <x v="0"/>
    <x v="1"/>
    <x v="40"/>
    <x v="1"/>
    <x v="1"/>
    <x v="0"/>
    <s v="No"/>
    <s v="No"/>
    <s v="No"/>
    <s v="No"/>
    <x v="0"/>
    <x v="0"/>
    <x v="0"/>
    <x v="1"/>
    <x v="0"/>
    <x v="778"/>
    <x v="0"/>
    <n v="333.65"/>
    <x v="0"/>
  </r>
  <r>
    <s v="5214-Nltit"/>
    <x v="1"/>
    <x v="0"/>
    <x v="0"/>
    <x v="1"/>
    <x v="21"/>
    <x v="1"/>
    <x v="2"/>
    <x v="1"/>
    <s v="No"/>
    <s v="No"/>
    <s v="Yes"/>
    <s v="No"/>
    <x v="0"/>
    <x v="1"/>
    <x v="2"/>
    <x v="0"/>
    <x v="3"/>
    <x v="902"/>
    <x v="2"/>
    <n v="6511.8"/>
    <x v="0"/>
  </r>
  <r>
    <s v="3345-Pbbfh"/>
    <x v="1"/>
    <x v="0"/>
    <x v="0"/>
    <x v="0"/>
    <x v="4"/>
    <x v="1"/>
    <x v="1"/>
    <x v="0"/>
    <s v="No"/>
    <s v="Yes"/>
    <s v="No"/>
    <s v="No"/>
    <x v="0"/>
    <x v="0"/>
    <x v="0"/>
    <x v="0"/>
    <x v="2"/>
    <x v="40"/>
    <x v="0"/>
    <n v="393.45"/>
    <x v="0"/>
  </r>
  <r>
    <s v="5055-Brmne"/>
    <x v="0"/>
    <x v="0"/>
    <x v="0"/>
    <x v="1"/>
    <x v="56"/>
    <x v="1"/>
    <x v="2"/>
    <x v="1"/>
    <s v="Yes"/>
    <s v="No"/>
    <s v="No"/>
    <s v="Yes"/>
    <x v="1"/>
    <x v="1"/>
    <x v="2"/>
    <x v="1"/>
    <x v="3"/>
    <x v="17"/>
    <x v="2"/>
    <n v="7009.5"/>
    <x v="0"/>
  </r>
  <r>
    <s v="9189-Jwshv"/>
    <x v="0"/>
    <x v="1"/>
    <x v="0"/>
    <x v="0"/>
    <x v="65"/>
    <x v="1"/>
    <x v="2"/>
    <x v="1"/>
    <s v="No"/>
    <s v="No"/>
    <s v="No"/>
    <s v="No"/>
    <x v="1"/>
    <x v="1"/>
    <x v="0"/>
    <x v="0"/>
    <x v="0"/>
    <x v="995"/>
    <x v="2"/>
    <n v="2264.0500000000002"/>
    <x v="1"/>
  </r>
  <r>
    <s v="2190-Phbhr"/>
    <x v="0"/>
    <x v="0"/>
    <x v="0"/>
    <x v="0"/>
    <x v="21"/>
    <x v="1"/>
    <x v="2"/>
    <x v="1"/>
    <s v="Yes"/>
    <s v="Yes"/>
    <s v="No"/>
    <s v="No"/>
    <x v="0"/>
    <x v="1"/>
    <x v="2"/>
    <x v="0"/>
    <x v="3"/>
    <x v="229"/>
    <x v="2"/>
    <n v="6921.7"/>
    <x v="0"/>
  </r>
  <r>
    <s v="2650-Gyryl"/>
    <x v="1"/>
    <x v="0"/>
    <x v="0"/>
    <x v="1"/>
    <x v="55"/>
    <x v="1"/>
    <x v="1"/>
    <x v="2"/>
    <s v="No Internet Service"/>
    <s v="No Internet Service"/>
    <s v="No Internet Service"/>
    <s v="No Internet Service"/>
    <x v="2"/>
    <x v="2"/>
    <x v="1"/>
    <x v="0"/>
    <x v="2"/>
    <x v="93"/>
    <x v="0"/>
    <n v="600.25"/>
    <x v="0"/>
  </r>
  <r>
    <s v="0746-Jtrfu"/>
    <x v="1"/>
    <x v="0"/>
    <x v="1"/>
    <x v="0"/>
    <x v="2"/>
    <x v="0"/>
    <x v="0"/>
    <x v="0"/>
    <s v="No"/>
    <s v="No"/>
    <s v="No"/>
    <s v="No"/>
    <x v="0"/>
    <x v="0"/>
    <x v="0"/>
    <x v="0"/>
    <x v="0"/>
    <x v="364"/>
    <x v="0"/>
    <n v="56.35"/>
    <x v="1"/>
  </r>
  <r>
    <s v="5208-Fvqkb"/>
    <x v="1"/>
    <x v="0"/>
    <x v="0"/>
    <x v="0"/>
    <x v="27"/>
    <x v="1"/>
    <x v="1"/>
    <x v="0"/>
    <s v="Yes"/>
    <s v="Yes"/>
    <s v="No"/>
    <s v="Yes"/>
    <x v="0"/>
    <x v="1"/>
    <x v="2"/>
    <x v="1"/>
    <x v="1"/>
    <x v="1345"/>
    <x v="1"/>
    <n v="4664.1499999999996"/>
    <x v="0"/>
  </r>
  <r>
    <s v="7184-Lruur"/>
    <x v="0"/>
    <x v="0"/>
    <x v="1"/>
    <x v="0"/>
    <x v="5"/>
    <x v="1"/>
    <x v="1"/>
    <x v="0"/>
    <s v="No"/>
    <s v="Yes"/>
    <s v="Yes"/>
    <s v="No"/>
    <x v="1"/>
    <x v="0"/>
    <x v="1"/>
    <x v="1"/>
    <x v="2"/>
    <x v="1119"/>
    <x v="1"/>
    <n v="1441.8"/>
    <x v="0"/>
  </r>
  <r>
    <s v="6627-Cfosn"/>
    <x v="0"/>
    <x v="0"/>
    <x v="1"/>
    <x v="0"/>
    <x v="64"/>
    <x v="1"/>
    <x v="2"/>
    <x v="1"/>
    <s v="Yes"/>
    <s v="Yes"/>
    <s v="Yes"/>
    <s v="No"/>
    <x v="0"/>
    <x v="1"/>
    <x v="0"/>
    <x v="0"/>
    <x v="2"/>
    <x v="333"/>
    <x v="2"/>
    <n v="5623.7"/>
    <x v="0"/>
  </r>
  <r>
    <s v="3982-Jgsfd"/>
    <x v="1"/>
    <x v="0"/>
    <x v="1"/>
    <x v="0"/>
    <x v="51"/>
    <x v="1"/>
    <x v="1"/>
    <x v="2"/>
    <s v="No Internet Service"/>
    <s v="No Internet Service"/>
    <s v="No Internet Service"/>
    <s v="No Internet Service"/>
    <x v="2"/>
    <x v="2"/>
    <x v="1"/>
    <x v="0"/>
    <x v="3"/>
    <x v="477"/>
    <x v="0"/>
    <n v="695.85"/>
    <x v="0"/>
  </r>
  <r>
    <s v="1574-Dycwe"/>
    <x v="0"/>
    <x v="0"/>
    <x v="0"/>
    <x v="1"/>
    <x v="69"/>
    <x v="1"/>
    <x v="1"/>
    <x v="2"/>
    <s v="No Internet Service"/>
    <s v="No Internet Service"/>
    <s v="No Internet Service"/>
    <s v="No Internet Service"/>
    <x v="2"/>
    <x v="2"/>
    <x v="2"/>
    <x v="1"/>
    <x v="1"/>
    <x v="81"/>
    <x v="0"/>
    <n v="1028.75"/>
    <x v="0"/>
  </r>
  <r>
    <s v="7247-Xozpb"/>
    <x v="1"/>
    <x v="0"/>
    <x v="0"/>
    <x v="0"/>
    <x v="62"/>
    <x v="1"/>
    <x v="2"/>
    <x v="0"/>
    <s v="Yes"/>
    <s v="No"/>
    <s v="Yes"/>
    <s v="Yes"/>
    <x v="1"/>
    <x v="0"/>
    <x v="1"/>
    <x v="1"/>
    <x v="2"/>
    <x v="1011"/>
    <x v="1"/>
    <n v="4155.95"/>
    <x v="0"/>
  </r>
  <r>
    <s v="2466-Fccpt"/>
    <x v="0"/>
    <x v="0"/>
    <x v="0"/>
    <x v="1"/>
    <x v="61"/>
    <x v="1"/>
    <x v="1"/>
    <x v="2"/>
    <s v="No Internet Service"/>
    <s v="No Internet Service"/>
    <s v="No Internet Service"/>
    <s v="No Internet Service"/>
    <x v="2"/>
    <x v="2"/>
    <x v="1"/>
    <x v="1"/>
    <x v="2"/>
    <x v="139"/>
    <x v="0"/>
    <n v="395.6"/>
    <x v="0"/>
  </r>
  <r>
    <s v="6211-Wwltf"/>
    <x v="1"/>
    <x v="0"/>
    <x v="0"/>
    <x v="0"/>
    <x v="28"/>
    <x v="1"/>
    <x v="1"/>
    <x v="1"/>
    <s v="Yes"/>
    <s v="No"/>
    <s v="Yes"/>
    <s v="No"/>
    <x v="1"/>
    <x v="1"/>
    <x v="2"/>
    <x v="1"/>
    <x v="3"/>
    <x v="395"/>
    <x v="2"/>
    <n v="6330.4"/>
    <x v="0"/>
  </r>
  <r>
    <s v="4826-Tzeva"/>
    <x v="0"/>
    <x v="0"/>
    <x v="1"/>
    <x v="0"/>
    <x v="63"/>
    <x v="1"/>
    <x v="1"/>
    <x v="1"/>
    <s v="No"/>
    <s v="Yes"/>
    <s v="No"/>
    <s v="No"/>
    <x v="0"/>
    <x v="0"/>
    <x v="0"/>
    <x v="1"/>
    <x v="3"/>
    <x v="37"/>
    <x v="1"/>
    <n v="2971.7"/>
    <x v="0"/>
  </r>
  <r>
    <s v="6016-Nxbnj"/>
    <x v="1"/>
    <x v="0"/>
    <x v="1"/>
    <x v="0"/>
    <x v="42"/>
    <x v="1"/>
    <x v="1"/>
    <x v="2"/>
    <s v="No Internet Service"/>
    <s v="No Internet Service"/>
    <s v="No Internet Service"/>
    <s v="No Internet Service"/>
    <x v="2"/>
    <x v="2"/>
    <x v="1"/>
    <x v="0"/>
    <x v="1"/>
    <x v="307"/>
    <x v="0"/>
    <n v="638"/>
    <x v="0"/>
  </r>
  <r>
    <s v="9138-Efsmo"/>
    <x v="1"/>
    <x v="0"/>
    <x v="0"/>
    <x v="1"/>
    <x v="70"/>
    <x v="1"/>
    <x v="1"/>
    <x v="1"/>
    <s v="No"/>
    <s v="No"/>
    <s v="No"/>
    <s v="No"/>
    <x v="0"/>
    <x v="1"/>
    <x v="1"/>
    <x v="1"/>
    <x v="2"/>
    <x v="88"/>
    <x v="1"/>
    <n v="2034.25"/>
    <x v="0"/>
  </r>
  <r>
    <s v="0576-Wnxxc"/>
    <x v="1"/>
    <x v="1"/>
    <x v="0"/>
    <x v="0"/>
    <x v="23"/>
    <x v="1"/>
    <x v="2"/>
    <x v="1"/>
    <s v="No"/>
    <s v="Yes"/>
    <s v="Yes"/>
    <s v="No"/>
    <x v="0"/>
    <x v="1"/>
    <x v="0"/>
    <x v="0"/>
    <x v="0"/>
    <x v="1346"/>
    <x v="2"/>
    <n v="2510.1999999999998"/>
    <x v="1"/>
  </r>
  <r>
    <s v="4632-Xjmex"/>
    <x v="1"/>
    <x v="0"/>
    <x v="1"/>
    <x v="1"/>
    <x v="62"/>
    <x v="1"/>
    <x v="1"/>
    <x v="0"/>
    <s v="Yes"/>
    <s v="Yes"/>
    <s v="No"/>
    <s v="Yes"/>
    <x v="0"/>
    <x v="0"/>
    <x v="1"/>
    <x v="1"/>
    <x v="3"/>
    <x v="1347"/>
    <x v="1"/>
    <n v="3419.5"/>
    <x v="0"/>
  </r>
  <r>
    <s v="8910-Ledag"/>
    <x v="1"/>
    <x v="1"/>
    <x v="0"/>
    <x v="0"/>
    <x v="1"/>
    <x v="1"/>
    <x v="1"/>
    <x v="1"/>
    <s v="No"/>
    <s v="No"/>
    <s v="No"/>
    <s v="No"/>
    <x v="0"/>
    <x v="0"/>
    <x v="0"/>
    <x v="1"/>
    <x v="3"/>
    <x v="1062"/>
    <x v="1"/>
    <n v="2427.35"/>
    <x v="0"/>
  </r>
  <r>
    <s v="3452-Gwuin"/>
    <x v="0"/>
    <x v="1"/>
    <x v="0"/>
    <x v="0"/>
    <x v="67"/>
    <x v="1"/>
    <x v="2"/>
    <x v="1"/>
    <s v="No"/>
    <s v="No"/>
    <s v="No"/>
    <s v="No"/>
    <x v="1"/>
    <x v="1"/>
    <x v="0"/>
    <x v="0"/>
    <x v="0"/>
    <x v="1129"/>
    <x v="2"/>
    <n v="1760.25"/>
    <x v="0"/>
  </r>
  <r>
    <s v="2716-Gfzor"/>
    <x v="1"/>
    <x v="0"/>
    <x v="0"/>
    <x v="0"/>
    <x v="29"/>
    <x v="1"/>
    <x v="1"/>
    <x v="1"/>
    <s v="Yes"/>
    <s v="Yes"/>
    <s v="Yes"/>
    <s v="No"/>
    <x v="0"/>
    <x v="0"/>
    <x v="0"/>
    <x v="0"/>
    <x v="3"/>
    <x v="138"/>
    <x v="2"/>
    <n v="3551.65"/>
    <x v="0"/>
  </r>
  <r>
    <s v="3724-Ucshy"/>
    <x v="1"/>
    <x v="0"/>
    <x v="0"/>
    <x v="1"/>
    <x v="53"/>
    <x v="1"/>
    <x v="1"/>
    <x v="2"/>
    <s v="No Internet Service"/>
    <s v="No Internet Service"/>
    <s v="No Internet Service"/>
    <s v="No Internet Service"/>
    <x v="2"/>
    <x v="2"/>
    <x v="0"/>
    <x v="1"/>
    <x v="1"/>
    <x v="425"/>
    <x v="0"/>
    <n v="122.9"/>
    <x v="0"/>
  </r>
  <r>
    <s v="8626-Xhbie"/>
    <x v="1"/>
    <x v="0"/>
    <x v="1"/>
    <x v="1"/>
    <x v="39"/>
    <x v="1"/>
    <x v="2"/>
    <x v="2"/>
    <s v="No Internet Service"/>
    <s v="No Internet Service"/>
    <s v="No Internet Service"/>
    <s v="No Internet Service"/>
    <x v="2"/>
    <x v="2"/>
    <x v="2"/>
    <x v="0"/>
    <x v="1"/>
    <x v="162"/>
    <x v="0"/>
    <n v="1424.2"/>
    <x v="0"/>
  </r>
  <r>
    <s v="4628-Cttla"/>
    <x v="1"/>
    <x v="0"/>
    <x v="1"/>
    <x v="0"/>
    <x v="58"/>
    <x v="0"/>
    <x v="0"/>
    <x v="0"/>
    <s v="No"/>
    <s v="Yes"/>
    <s v="No"/>
    <s v="No"/>
    <x v="1"/>
    <x v="0"/>
    <x v="0"/>
    <x v="0"/>
    <x v="0"/>
    <x v="1348"/>
    <x v="0"/>
    <n v="2111.4499999999998"/>
    <x v="1"/>
  </r>
  <r>
    <s v="3192-Lnkrk"/>
    <x v="1"/>
    <x v="0"/>
    <x v="0"/>
    <x v="1"/>
    <x v="1"/>
    <x v="1"/>
    <x v="1"/>
    <x v="1"/>
    <s v="No"/>
    <s v="No"/>
    <s v="Yes"/>
    <s v="No"/>
    <x v="1"/>
    <x v="0"/>
    <x v="0"/>
    <x v="0"/>
    <x v="1"/>
    <x v="398"/>
    <x v="2"/>
    <n v="2909.95"/>
    <x v="0"/>
  </r>
  <r>
    <s v="4439-Yrnvd"/>
    <x v="0"/>
    <x v="0"/>
    <x v="1"/>
    <x v="0"/>
    <x v="6"/>
    <x v="0"/>
    <x v="0"/>
    <x v="0"/>
    <s v="No"/>
    <s v="Yes"/>
    <s v="No"/>
    <s v="Yes"/>
    <x v="0"/>
    <x v="0"/>
    <x v="0"/>
    <x v="1"/>
    <x v="0"/>
    <x v="1349"/>
    <x v="0"/>
    <n v="374"/>
    <x v="0"/>
  </r>
  <r>
    <s v="2876-Vbbbl"/>
    <x v="0"/>
    <x v="0"/>
    <x v="1"/>
    <x v="0"/>
    <x v="0"/>
    <x v="1"/>
    <x v="1"/>
    <x v="2"/>
    <s v="No Internet Service"/>
    <s v="No Internet Service"/>
    <s v="No Internet Service"/>
    <s v="No Internet Service"/>
    <x v="2"/>
    <x v="2"/>
    <x v="0"/>
    <x v="0"/>
    <x v="1"/>
    <x v="202"/>
    <x v="0"/>
    <n v="20.25"/>
    <x v="1"/>
  </r>
  <r>
    <s v="6834-Nxdca"/>
    <x v="0"/>
    <x v="0"/>
    <x v="1"/>
    <x v="0"/>
    <x v="9"/>
    <x v="0"/>
    <x v="0"/>
    <x v="0"/>
    <s v="No"/>
    <s v="No"/>
    <s v="No"/>
    <s v="No"/>
    <x v="0"/>
    <x v="0"/>
    <x v="0"/>
    <x v="0"/>
    <x v="0"/>
    <x v="1350"/>
    <x v="0"/>
    <n v="300.8"/>
    <x v="1"/>
  </r>
  <r>
    <s v="2208-Ugtgr"/>
    <x v="1"/>
    <x v="0"/>
    <x v="1"/>
    <x v="0"/>
    <x v="39"/>
    <x v="1"/>
    <x v="2"/>
    <x v="1"/>
    <s v="No"/>
    <s v="Yes"/>
    <s v="No"/>
    <s v="No"/>
    <x v="1"/>
    <x v="1"/>
    <x v="0"/>
    <x v="1"/>
    <x v="0"/>
    <x v="874"/>
    <x v="2"/>
    <n v="5581.05"/>
    <x v="0"/>
  </r>
  <r>
    <s v="3005-Tyfrd"/>
    <x v="0"/>
    <x v="0"/>
    <x v="0"/>
    <x v="0"/>
    <x v="49"/>
    <x v="1"/>
    <x v="2"/>
    <x v="1"/>
    <s v="No"/>
    <s v="Yes"/>
    <s v="Yes"/>
    <s v="No"/>
    <x v="1"/>
    <x v="1"/>
    <x v="0"/>
    <x v="0"/>
    <x v="3"/>
    <x v="1351"/>
    <x v="2"/>
    <n v="5676.65"/>
    <x v="0"/>
  </r>
  <r>
    <s v="8670-Mefcp"/>
    <x v="0"/>
    <x v="0"/>
    <x v="0"/>
    <x v="1"/>
    <x v="51"/>
    <x v="1"/>
    <x v="2"/>
    <x v="0"/>
    <s v="Yes"/>
    <s v="Yes"/>
    <s v="Yes"/>
    <s v="Yes"/>
    <x v="1"/>
    <x v="1"/>
    <x v="2"/>
    <x v="0"/>
    <x v="3"/>
    <x v="370"/>
    <x v="2"/>
    <n v="3379.25"/>
    <x v="0"/>
  </r>
  <r>
    <s v="3079-Bchln"/>
    <x v="1"/>
    <x v="0"/>
    <x v="0"/>
    <x v="0"/>
    <x v="20"/>
    <x v="1"/>
    <x v="1"/>
    <x v="2"/>
    <s v="No Internet Service"/>
    <s v="No Internet Service"/>
    <s v="No Internet Service"/>
    <s v="No Internet Service"/>
    <x v="2"/>
    <x v="2"/>
    <x v="1"/>
    <x v="1"/>
    <x v="2"/>
    <x v="147"/>
    <x v="0"/>
    <n v="942.95"/>
    <x v="0"/>
  </r>
  <r>
    <s v="7777-Unyhb"/>
    <x v="0"/>
    <x v="0"/>
    <x v="0"/>
    <x v="1"/>
    <x v="18"/>
    <x v="1"/>
    <x v="1"/>
    <x v="2"/>
    <s v="No Internet Service"/>
    <s v="No Internet Service"/>
    <s v="No Internet Service"/>
    <s v="No Internet Service"/>
    <x v="2"/>
    <x v="2"/>
    <x v="0"/>
    <x v="0"/>
    <x v="3"/>
    <x v="451"/>
    <x v="0"/>
    <n v="232.4"/>
    <x v="0"/>
  </r>
  <r>
    <s v="5597-Glbuc"/>
    <x v="0"/>
    <x v="0"/>
    <x v="1"/>
    <x v="0"/>
    <x v="0"/>
    <x v="1"/>
    <x v="1"/>
    <x v="1"/>
    <s v="No"/>
    <s v="No"/>
    <s v="Yes"/>
    <s v="No"/>
    <x v="1"/>
    <x v="0"/>
    <x v="0"/>
    <x v="0"/>
    <x v="0"/>
    <x v="324"/>
    <x v="2"/>
    <n v="85.45"/>
    <x v="1"/>
  </r>
  <r>
    <s v="7278-Ckdnc"/>
    <x v="1"/>
    <x v="1"/>
    <x v="1"/>
    <x v="0"/>
    <x v="65"/>
    <x v="1"/>
    <x v="2"/>
    <x v="1"/>
    <s v="No"/>
    <s v="Yes"/>
    <s v="No"/>
    <s v="No"/>
    <x v="0"/>
    <x v="0"/>
    <x v="0"/>
    <x v="0"/>
    <x v="0"/>
    <x v="403"/>
    <x v="1"/>
    <n v="2088.4499999999998"/>
    <x v="0"/>
  </r>
  <r>
    <s v="2748-Myrvk"/>
    <x v="0"/>
    <x v="0"/>
    <x v="1"/>
    <x v="0"/>
    <x v="28"/>
    <x v="1"/>
    <x v="2"/>
    <x v="1"/>
    <s v="No"/>
    <s v="Yes"/>
    <s v="No"/>
    <s v="No"/>
    <x v="1"/>
    <x v="1"/>
    <x v="1"/>
    <x v="1"/>
    <x v="2"/>
    <x v="35"/>
    <x v="2"/>
    <n v="6137"/>
    <x v="1"/>
  </r>
  <r>
    <s v="8450-Uyibu"/>
    <x v="0"/>
    <x v="1"/>
    <x v="1"/>
    <x v="0"/>
    <x v="42"/>
    <x v="0"/>
    <x v="0"/>
    <x v="0"/>
    <s v="No"/>
    <s v="No"/>
    <s v="Yes"/>
    <s v="No"/>
    <x v="1"/>
    <x v="0"/>
    <x v="0"/>
    <x v="0"/>
    <x v="0"/>
    <x v="1352"/>
    <x v="0"/>
    <n v="1434.6"/>
    <x v="0"/>
  </r>
  <r>
    <s v="2969-Vapyh"/>
    <x v="0"/>
    <x v="0"/>
    <x v="1"/>
    <x v="0"/>
    <x v="56"/>
    <x v="1"/>
    <x v="1"/>
    <x v="0"/>
    <s v="Yes"/>
    <s v="Yes"/>
    <s v="No"/>
    <s v="Yes"/>
    <x v="0"/>
    <x v="0"/>
    <x v="1"/>
    <x v="1"/>
    <x v="3"/>
    <x v="887"/>
    <x v="1"/>
    <n v="3870"/>
    <x v="0"/>
  </r>
  <r>
    <s v="4822-Ycxmx"/>
    <x v="1"/>
    <x v="0"/>
    <x v="1"/>
    <x v="0"/>
    <x v="13"/>
    <x v="1"/>
    <x v="2"/>
    <x v="1"/>
    <s v="No"/>
    <s v="No"/>
    <s v="No"/>
    <s v="No"/>
    <x v="0"/>
    <x v="1"/>
    <x v="0"/>
    <x v="0"/>
    <x v="0"/>
    <x v="295"/>
    <x v="2"/>
    <n v="2043.45"/>
    <x v="1"/>
  </r>
  <r>
    <s v="7181-Oqcut"/>
    <x v="1"/>
    <x v="0"/>
    <x v="1"/>
    <x v="0"/>
    <x v="17"/>
    <x v="1"/>
    <x v="2"/>
    <x v="1"/>
    <s v="Yes"/>
    <s v="No"/>
    <s v="Yes"/>
    <s v="No"/>
    <x v="1"/>
    <x v="1"/>
    <x v="0"/>
    <x v="1"/>
    <x v="1"/>
    <x v="612"/>
    <x v="2"/>
    <n v="2215"/>
    <x v="0"/>
  </r>
  <r>
    <s v="8474-Umlnt"/>
    <x v="0"/>
    <x v="0"/>
    <x v="1"/>
    <x v="0"/>
    <x v="9"/>
    <x v="1"/>
    <x v="1"/>
    <x v="0"/>
    <s v="Yes"/>
    <s v="Yes"/>
    <s v="No"/>
    <s v="Yes"/>
    <x v="0"/>
    <x v="1"/>
    <x v="0"/>
    <x v="1"/>
    <x v="2"/>
    <x v="870"/>
    <x v="1"/>
    <n v="842.25"/>
    <x v="0"/>
  </r>
  <r>
    <s v="9821-Pootn"/>
    <x v="1"/>
    <x v="0"/>
    <x v="0"/>
    <x v="0"/>
    <x v="42"/>
    <x v="1"/>
    <x v="2"/>
    <x v="1"/>
    <s v="No"/>
    <s v="No"/>
    <s v="No"/>
    <s v="No"/>
    <x v="0"/>
    <x v="0"/>
    <x v="0"/>
    <x v="0"/>
    <x v="0"/>
    <x v="408"/>
    <x v="1"/>
    <n v="2576.1999999999998"/>
    <x v="1"/>
  </r>
  <r>
    <s v="3836-Fzsdj"/>
    <x v="1"/>
    <x v="1"/>
    <x v="0"/>
    <x v="0"/>
    <x v="16"/>
    <x v="1"/>
    <x v="2"/>
    <x v="2"/>
    <s v="No Internet Service"/>
    <s v="No Internet Service"/>
    <s v="No Internet Service"/>
    <s v="No Internet Service"/>
    <x v="2"/>
    <x v="2"/>
    <x v="2"/>
    <x v="1"/>
    <x v="2"/>
    <x v="492"/>
    <x v="0"/>
    <n v="1901"/>
    <x v="0"/>
  </r>
  <r>
    <s v="9142-Xmyjh"/>
    <x v="0"/>
    <x v="0"/>
    <x v="1"/>
    <x v="0"/>
    <x v="44"/>
    <x v="1"/>
    <x v="1"/>
    <x v="2"/>
    <s v="No Internet Service"/>
    <s v="No Internet Service"/>
    <s v="No Internet Service"/>
    <s v="No Internet Service"/>
    <x v="2"/>
    <x v="2"/>
    <x v="0"/>
    <x v="1"/>
    <x v="3"/>
    <x v="195"/>
    <x v="0"/>
    <n v="601.6"/>
    <x v="0"/>
  </r>
  <r>
    <s v="6559-Ilwkj"/>
    <x v="1"/>
    <x v="0"/>
    <x v="0"/>
    <x v="0"/>
    <x v="16"/>
    <x v="0"/>
    <x v="0"/>
    <x v="0"/>
    <s v="No"/>
    <s v="Yes"/>
    <s v="No"/>
    <s v="No"/>
    <x v="1"/>
    <x v="1"/>
    <x v="2"/>
    <x v="1"/>
    <x v="0"/>
    <x v="1202"/>
    <x v="0"/>
    <n v="3515.25"/>
    <x v="1"/>
  </r>
  <r>
    <s v="0187-Qsxoe"/>
    <x v="1"/>
    <x v="1"/>
    <x v="0"/>
    <x v="0"/>
    <x v="40"/>
    <x v="1"/>
    <x v="1"/>
    <x v="1"/>
    <s v="No"/>
    <s v="No"/>
    <s v="No"/>
    <s v="No"/>
    <x v="1"/>
    <x v="1"/>
    <x v="0"/>
    <x v="0"/>
    <x v="0"/>
    <x v="594"/>
    <x v="2"/>
    <n v="605.45000000000005"/>
    <x v="0"/>
  </r>
  <r>
    <s v="7733-Udmtp"/>
    <x v="0"/>
    <x v="1"/>
    <x v="1"/>
    <x v="0"/>
    <x v="58"/>
    <x v="0"/>
    <x v="0"/>
    <x v="0"/>
    <s v="No"/>
    <s v="Yes"/>
    <s v="Yes"/>
    <s v="No"/>
    <x v="1"/>
    <x v="1"/>
    <x v="0"/>
    <x v="0"/>
    <x v="0"/>
    <x v="236"/>
    <x v="1"/>
    <n v="3094.05"/>
    <x v="0"/>
  </r>
  <r>
    <s v="2649-Hwlyb"/>
    <x v="1"/>
    <x v="0"/>
    <x v="0"/>
    <x v="0"/>
    <x v="45"/>
    <x v="1"/>
    <x v="2"/>
    <x v="0"/>
    <s v="Yes"/>
    <s v="No"/>
    <s v="Yes"/>
    <s v="Yes"/>
    <x v="0"/>
    <x v="1"/>
    <x v="2"/>
    <x v="1"/>
    <x v="2"/>
    <x v="1112"/>
    <x v="1"/>
    <n v="4929.55"/>
    <x v="0"/>
  </r>
  <r>
    <s v="5214-Chiwj"/>
    <x v="1"/>
    <x v="0"/>
    <x v="1"/>
    <x v="0"/>
    <x v="23"/>
    <x v="1"/>
    <x v="1"/>
    <x v="2"/>
    <s v="No Internet Service"/>
    <s v="No Internet Service"/>
    <s v="No Internet Service"/>
    <s v="No Internet Service"/>
    <x v="2"/>
    <x v="2"/>
    <x v="1"/>
    <x v="1"/>
    <x v="1"/>
    <x v="956"/>
    <x v="0"/>
    <n v="595.04999999999995"/>
    <x v="0"/>
  </r>
  <r>
    <s v="4229-Czmll"/>
    <x v="1"/>
    <x v="0"/>
    <x v="1"/>
    <x v="0"/>
    <x v="53"/>
    <x v="1"/>
    <x v="2"/>
    <x v="1"/>
    <s v="No"/>
    <s v="No"/>
    <s v="No"/>
    <s v="No"/>
    <x v="0"/>
    <x v="0"/>
    <x v="0"/>
    <x v="0"/>
    <x v="0"/>
    <x v="257"/>
    <x v="1"/>
    <n v="469.8"/>
    <x v="1"/>
  </r>
  <r>
    <s v="6904-Jlbgy"/>
    <x v="0"/>
    <x v="1"/>
    <x v="1"/>
    <x v="0"/>
    <x v="21"/>
    <x v="1"/>
    <x v="2"/>
    <x v="1"/>
    <s v="Yes"/>
    <s v="Yes"/>
    <s v="Yes"/>
    <s v="Yes"/>
    <x v="1"/>
    <x v="1"/>
    <x v="2"/>
    <x v="0"/>
    <x v="3"/>
    <x v="1353"/>
    <x v="2"/>
    <n v="8436.25"/>
    <x v="0"/>
  </r>
  <r>
    <s v="2465-Blleu"/>
    <x v="1"/>
    <x v="0"/>
    <x v="1"/>
    <x v="0"/>
    <x v="0"/>
    <x v="1"/>
    <x v="1"/>
    <x v="2"/>
    <s v="No Internet Service"/>
    <s v="No Internet Service"/>
    <s v="No Internet Service"/>
    <s v="No Internet Service"/>
    <x v="2"/>
    <x v="2"/>
    <x v="0"/>
    <x v="0"/>
    <x v="1"/>
    <x v="119"/>
    <x v="0"/>
    <n v="19.75"/>
    <x v="0"/>
  </r>
  <r>
    <s v="1685-Vayjf"/>
    <x v="1"/>
    <x v="0"/>
    <x v="1"/>
    <x v="0"/>
    <x v="26"/>
    <x v="1"/>
    <x v="1"/>
    <x v="0"/>
    <s v="No"/>
    <s v="No"/>
    <s v="No"/>
    <s v="No"/>
    <x v="0"/>
    <x v="0"/>
    <x v="0"/>
    <x v="1"/>
    <x v="3"/>
    <x v="1003"/>
    <x v="0"/>
    <n v="492"/>
    <x v="0"/>
  </r>
  <r>
    <s v="8874-Ejnsr"/>
    <x v="1"/>
    <x v="0"/>
    <x v="0"/>
    <x v="1"/>
    <x v="72"/>
    <x v="1"/>
    <x v="2"/>
    <x v="2"/>
    <s v="No Internet Service"/>
    <s v="No Internet Service"/>
    <s v="No Internet Service"/>
    <s v="No Internet Service"/>
    <x v="2"/>
    <x v="2"/>
    <x v="2"/>
    <x v="1"/>
    <x v="1"/>
    <x v="624"/>
    <x v="0"/>
    <n v="987.95"/>
    <x v="0"/>
  </r>
  <r>
    <s v="6917-Yacbp"/>
    <x v="0"/>
    <x v="1"/>
    <x v="1"/>
    <x v="0"/>
    <x v="64"/>
    <x v="1"/>
    <x v="2"/>
    <x v="1"/>
    <s v="Yes"/>
    <s v="Yes"/>
    <s v="Yes"/>
    <s v="No"/>
    <x v="0"/>
    <x v="0"/>
    <x v="0"/>
    <x v="0"/>
    <x v="0"/>
    <x v="727"/>
    <x v="2"/>
    <n v="5496.9"/>
    <x v="0"/>
  </r>
  <r>
    <s v="5049-Mubwg"/>
    <x v="1"/>
    <x v="0"/>
    <x v="1"/>
    <x v="0"/>
    <x v="70"/>
    <x v="1"/>
    <x v="1"/>
    <x v="0"/>
    <s v="Yes"/>
    <s v="No"/>
    <s v="No"/>
    <s v="Yes"/>
    <x v="1"/>
    <x v="1"/>
    <x v="1"/>
    <x v="1"/>
    <x v="2"/>
    <x v="126"/>
    <x v="1"/>
    <n v="1908.35"/>
    <x v="0"/>
  </r>
  <r>
    <s v="4223-Wozcm"/>
    <x v="1"/>
    <x v="1"/>
    <x v="1"/>
    <x v="0"/>
    <x v="2"/>
    <x v="1"/>
    <x v="1"/>
    <x v="0"/>
    <s v="No"/>
    <s v="No"/>
    <s v="Yes"/>
    <s v="No"/>
    <x v="0"/>
    <x v="0"/>
    <x v="0"/>
    <x v="1"/>
    <x v="1"/>
    <x v="10"/>
    <x v="0"/>
    <n v="107.1"/>
    <x v="0"/>
  </r>
  <r>
    <s v="0769-Murvm"/>
    <x v="0"/>
    <x v="0"/>
    <x v="0"/>
    <x v="1"/>
    <x v="21"/>
    <x v="0"/>
    <x v="0"/>
    <x v="0"/>
    <s v="Yes"/>
    <s v="Yes"/>
    <s v="Yes"/>
    <s v="Yes"/>
    <x v="1"/>
    <x v="1"/>
    <x v="2"/>
    <x v="1"/>
    <x v="2"/>
    <x v="1338"/>
    <x v="1"/>
    <n v="4575.3500000000004"/>
    <x v="0"/>
  </r>
  <r>
    <s v="9253-Vifjq"/>
    <x v="1"/>
    <x v="0"/>
    <x v="0"/>
    <x v="0"/>
    <x v="45"/>
    <x v="1"/>
    <x v="2"/>
    <x v="0"/>
    <s v="Yes"/>
    <s v="Yes"/>
    <s v="Yes"/>
    <s v="No"/>
    <x v="0"/>
    <x v="0"/>
    <x v="1"/>
    <x v="1"/>
    <x v="3"/>
    <x v="1354"/>
    <x v="1"/>
    <n v="4309.55"/>
    <x v="0"/>
  </r>
  <r>
    <s v="7030-Fztfm"/>
    <x v="1"/>
    <x v="0"/>
    <x v="0"/>
    <x v="1"/>
    <x v="21"/>
    <x v="1"/>
    <x v="2"/>
    <x v="1"/>
    <s v="No"/>
    <s v="Yes"/>
    <s v="Yes"/>
    <s v="Yes"/>
    <x v="1"/>
    <x v="1"/>
    <x v="2"/>
    <x v="1"/>
    <x v="3"/>
    <x v="1309"/>
    <x v="2"/>
    <n v="7922.75"/>
    <x v="0"/>
  </r>
  <r>
    <s v="9741-Ylntd"/>
    <x v="1"/>
    <x v="0"/>
    <x v="1"/>
    <x v="0"/>
    <x v="53"/>
    <x v="1"/>
    <x v="2"/>
    <x v="1"/>
    <s v="No"/>
    <s v="No"/>
    <s v="No"/>
    <s v="Yes"/>
    <x v="0"/>
    <x v="1"/>
    <x v="0"/>
    <x v="0"/>
    <x v="2"/>
    <x v="1141"/>
    <x v="2"/>
    <n v="522.35"/>
    <x v="0"/>
  </r>
  <r>
    <s v="5917-Ryrmg"/>
    <x v="1"/>
    <x v="1"/>
    <x v="1"/>
    <x v="0"/>
    <x v="48"/>
    <x v="1"/>
    <x v="1"/>
    <x v="2"/>
    <s v="No Internet Service"/>
    <s v="No Internet Service"/>
    <s v="No Internet Service"/>
    <s v="No Internet Service"/>
    <x v="2"/>
    <x v="2"/>
    <x v="1"/>
    <x v="1"/>
    <x v="3"/>
    <x v="21"/>
    <x v="0"/>
    <n v="587.70000000000005"/>
    <x v="0"/>
  </r>
  <r>
    <s v="5120-Zblai"/>
    <x v="0"/>
    <x v="0"/>
    <x v="0"/>
    <x v="0"/>
    <x v="37"/>
    <x v="1"/>
    <x v="2"/>
    <x v="0"/>
    <s v="No"/>
    <s v="No"/>
    <s v="Yes"/>
    <s v="No"/>
    <x v="1"/>
    <x v="1"/>
    <x v="1"/>
    <x v="1"/>
    <x v="2"/>
    <x v="381"/>
    <x v="1"/>
    <n v="3876.2"/>
    <x v="0"/>
  </r>
  <r>
    <s v="1194-Bhjyc"/>
    <x v="1"/>
    <x v="0"/>
    <x v="0"/>
    <x v="0"/>
    <x v="59"/>
    <x v="0"/>
    <x v="0"/>
    <x v="0"/>
    <s v="Yes"/>
    <s v="No"/>
    <s v="Yes"/>
    <s v="Yes"/>
    <x v="1"/>
    <x v="1"/>
    <x v="2"/>
    <x v="0"/>
    <x v="1"/>
    <x v="80"/>
    <x v="1"/>
    <n v="3778.85"/>
    <x v="0"/>
  </r>
  <r>
    <s v="3663-Mitlp"/>
    <x v="0"/>
    <x v="0"/>
    <x v="1"/>
    <x v="0"/>
    <x v="30"/>
    <x v="1"/>
    <x v="1"/>
    <x v="1"/>
    <s v="No"/>
    <s v="Yes"/>
    <s v="Yes"/>
    <s v="No"/>
    <x v="1"/>
    <x v="1"/>
    <x v="0"/>
    <x v="0"/>
    <x v="0"/>
    <x v="1355"/>
    <x v="2"/>
    <n v="1457.25"/>
    <x v="1"/>
  </r>
  <r>
    <s v="0906-Qvpms"/>
    <x v="1"/>
    <x v="0"/>
    <x v="0"/>
    <x v="0"/>
    <x v="21"/>
    <x v="1"/>
    <x v="2"/>
    <x v="1"/>
    <s v="Yes"/>
    <s v="Yes"/>
    <s v="Yes"/>
    <s v="Yes"/>
    <x v="1"/>
    <x v="1"/>
    <x v="2"/>
    <x v="1"/>
    <x v="2"/>
    <x v="934"/>
    <x v="2"/>
    <n v="8349.4500000000007"/>
    <x v="0"/>
  </r>
  <r>
    <s v="9025-Zrpvr"/>
    <x v="1"/>
    <x v="0"/>
    <x v="1"/>
    <x v="0"/>
    <x v="34"/>
    <x v="1"/>
    <x v="1"/>
    <x v="2"/>
    <s v="No Internet Service"/>
    <s v="No Internet Service"/>
    <s v="No Internet Service"/>
    <s v="No Internet Service"/>
    <x v="2"/>
    <x v="2"/>
    <x v="0"/>
    <x v="0"/>
    <x v="1"/>
    <x v="11"/>
    <x v="0"/>
    <n v="185.6"/>
    <x v="1"/>
  </r>
  <r>
    <s v="1905-Oeilc"/>
    <x v="0"/>
    <x v="0"/>
    <x v="1"/>
    <x v="0"/>
    <x v="0"/>
    <x v="1"/>
    <x v="1"/>
    <x v="2"/>
    <s v="No Internet Service"/>
    <s v="No Internet Service"/>
    <s v="No Internet Service"/>
    <s v="No Internet Service"/>
    <x v="2"/>
    <x v="2"/>
    <x v="0"/>
    <x v="1"/>
    <x v="1"/>
    <x v="488"/>
    <x v="0"/>
    <n v="19.5"/>
    <x v="0"/>
  </r>
  <r>
    <s v="7858-Gtzsp"/>
    <x v="0"/>
    <x v="0"/>
    <x v="1"/>
    <x v="0"/>
    <x v="18"/>
    <x v="1"/>
    <x v="2"/>
    <x v="1"/>
    <s v="No"/>
    <s v="No"/>
    <s v="No"/>
    <s v="No"/>
    <x v="0"/>
    <x v="1"/>
    <x v="0"/>
    <x v="0"/>
    <x v="0"/>
    <x v="809"/>
    <x v="2"/>
    <n v="1066.9000000000001"/>
    <x v="0"/>
  </r>
  <r>
    <s v="3285-Ucqvc"/>
    <x v="0"/>
    <x v="0"/>
    <x v="1"/>
    <x v="0"/>
    <x v="50"/>
    <x v="0"/>
    <x v="0"/>
    <x v="0"/>
    <s v="No"/>
    <s v="No"/>
    <s v="No"/>
    <s v="Yes"/>
    <x v="0"/>
    <x v="0"/>
    <x v="0"/>
    <x v="1"/>
    <x v="3"/>
    <x v="1356"/>
    <x v="0"/>
    <n v="973.55"/>
    <x v="1"/>
  </r>
  <r>
    <s v="6248-Bshkg"/>
    <x v="1"/>
    <x v="0"/>
    <x v="0"/>
    <x v="1"/>
    <x v="59"/>
    <x v="1"/>
    <x v="1"/>
    <x v="2"/>
    <s v="No Internet Service"/>
    <s v="No Internet Service"/>
    <s v="No Internet Service"/>
    <s v="No Internet Service"/>
    <x v="2"/>
    <x v="2"/>
    <x v="1"/>
    <x v="1"/>
    <x v="1"/>
    <x v="66"/>
    <x v="0"/>
    <n v="1226.45"/>
    <x v="0"/>
  </r>
  <r>
    <s v="4685-Tflls"/>
    <x v="1"/>
    <x v="0"/>
    <x v="0"/>
    <x v="1"/>
    <x v="32"/>
    <x v="1"/>
    <x v="1"/>
    <x v="2"/>
    <s v="No Internet Service"/>
    <s v="No Internet Service"/>
    <s v="No Internet Service"/>
    <s v="No Internet Service"/>
    <x v="2"/>
    <x v="2"/>
    <x v="1"/>
    <x v="1"/>
    <x v="2"/>
    <x v="21"/>
    <x v="0"/>
    <n v="342.3"/>
    <x v="0"/>
  </r>
  <r>
    <s v="3470-Btgqo"/>
    <x v="1"/>
    <x v="0"/>
    <x v="1"/>
    <x v="1"/>
    <x v="17"/>
    <x v="1"/>
    <x v="1"/>
    <x v="0"/>
    <s v="No"/>
    <s v="No"/>
    <s v="No"/>
    <s v="No"/>
    <x v="0"/>
    <x v="0"/>
    <x v="0"/>
    <x v="1"/>
    <x v="1"/>
    <x v="135"/>
    <x v="0"/>
    <n v="985.05"/>
    <x v="0"/>
  </r>
  <r>
    <s v="1209-Vffoc"/>
    <x v="1"/>
    <x v="0"/>
    <x v="0"/>
    <x v="1"/>
    <x v="47"/>
    <x v="0"/>
    <x v="0"/>
    <x v="0"/>
    <s v="Yes"/>
    <s v="Yes"/>
    <s v="Yes"/>
    <s v="Yes"/>
    <x v="0"/>
    <x v="1"/>
    <x v="2"/>
    <x v="0"/>
    <x v="1"/>
    <x v="620"/>
    <x v="1"/>
    <n v="3948.45"/>
    <x v="0"/>
  </r>
  <r>
    <s v="8224-Dwckx"/>
    <x v="1"/>
    <x v="1"/>
    <x v="1"/>
    <x v="0"/>
    <x v="18"/>
    <x v="1"/>
    <x v="2"/>
    <x v="1"/>
    <s v="No"/>
    <s v="No"/>
    <s v="No"/>
    <s v="No"/>
    <x v="0"/>
    <x v="0"/>
    <x v="0"/>
    <x v="0"/>
    <x v="3"/>
    <x v="1357"/>
    <x v="1"/>
    <n v="828.05"/>
    <x v="0"/>
  </r>
  <r>
    <s v="5482-Plvpe"/>
    <x v="0"/>
    <x v="1"/>
    <x v="1"/>
    <x v="0"/>
    <x v="2"/>
    <x v="0"/>
    <x v="0"/>
    <x v="0"/>
    <s v="No"/>
    <s v="No"/>
    <s v="No"/>
    <s v="No"/>
    <x v="0"/>
    <x v="0"/>
    <x v="0"/>
    <x v="1"/>
    <x v="0"/>
    <x v="654"/>
    <x v="0"/>
    <n v="41.85"/>
    <x v="1"/>
  </r>
  <r>
    <s v="4553-Dvpzg"/>
    <x v="0"/>
    <x v="0"/>
    <x v="0"/>
    <x v="0"/>
    <x v="8"/>
    <x v="1"/>
    <x v="2"/>
    <x v="1"/>
    <s v="No"/>
    <s v="No"/>
    <s v="Yes"/>
    <s v="No"/>
    <x v="1"/>
    <x v="1"/>
    <x v="0"/>
    <x v="0"/>
    <x v="0"/>
    <x v="733"/>
    <x v="2"/>
    <n v="6164.7"/>
    <x v="0"/>
  </r>
  <r>
    <s v="4902-Ohlsk"/>
    <x v="0"/>
    <x v="1"/>
    <x v="1"/>
    <x v="0"/>
    <x v="44"/>
    <x v="1"/>
    <x v="2"/>
    <x v="1"/>
    <s v="No"/>
    <s v="No"/>
    <s v="No"/>
    <s v="Yes"/>
    <x v="1"/>
    <x v="1"/>
    <x v="0"/>
    <x v="1"/>
    <x v="0"/>
    <x v="308"/>
    <x v="2"/>
    <n v="2862.75"/>
    <x v="1"/>
  </r>
  <r>
    <s v="6917-Iayhd"/>
    <x v="1"/>
    <x v="0"/>
    <x v="1"/>
    <x v="1"/>
    <x v="0"/>
    <x v="0"/>
    <x v="0"/>
    <x v="0"/>
    <s v="No"/>
    <s v="Yes"/>
    <s v="No"/>
    <s v="Yes"/>
    <x v="0"/>
    <x v="0"/>
    <x v="0"/>
    <x v="1"/>
    <x v="1"/>
    <x v="632"/>
    <x v="0"/>
    <n v="33.6"/>
    <x v="0"/>
  </r>
  <r>
    <s v="0495-Zbngw"/>
    <x v="1"/>
    <x v="1"/>
    <x v="0"/>
    <x v="0"/>
    <x v="24"/>
    <x v="1"/>
    <x v="2"/>
    <x v="1"/>
    <s v="No"/>
    <s v="No"/>
    <s v="Yes"/>
    <s v="No"/>
    <x v="0"/>
    <x v="0"/>
    <x v="0"/>
    <x v="0"/>
    <x v="2"/>
    <x v="182"/>
    <x v="1"/>
    <n v="343.95"/>
    <x v="1"/>
  </r>
  <r>
    <s v="8620-Rjpzn"/>
    <x v="0"/>
    <x v="0"/>
    <x v="1"/>
    <x v="0"/>
    <x v="0"/>
    <x v="1"/>
    <x v="1"/>
    <x v="2"/>
    <s v="No Internet Service"/>
    <s v="No Internet Service"/>
    <s v="No Internet Service"/>
    <s v="No Internet Service"/>
    <x v="2"/>
    <x v="2"/>
    <x v="0"/>
    <x v="1"/>
    <x v="0"/>
    <x v="112"/>
    <x v="0"/>
    <n v="20.7"/>
    <x v="0"/>
  </r>
  <r>
    <s v="7572-Kpvkk"/>
    <x v="1"/>
    <x v="0"/>
    <x v="1"/>
    <x v="1"/>
    <x v="8"/>
    <x v="1"/>
    <x v="2"/>
    <x v="1"/>
    <s v="No"/>
    <s v="No"/>
    <s v="Yes"/>
    <s v="Yes"/>
    <x v="1"/>
    <x v="1"/>
    <x v="2"/>
    <x v="0"/>
    <x v="0"/>
    <x v="714"/>
    <x v="2"/>
    <n v="6590.5"/>
    <x v="0"/>
  </r>
  <r>
    <s v="2642-Mawlj"/>
    <x v="0"/>
    <x v="0"/>
    <x v="0"/>
    <x v="1"/>
    <x v="51"/>
    <x v="1"/>
    <x v="1"/>
    <x v="2"/>
    <s v="No Internet Service"/>
    <s v="No Internet Service"/>
    <s v="No Internet Service"/>
    <s v="No Internet Service"/>
    <x v="2"/>
    <x v="2"/>
    <x v="2"/>
    <x v="1"/>
    <x v="2"/>
    <x v="202"/>
    <x v="0"/>
    <n v="717.95"/>
    <x v="0"/>
  </r>
  <r>
    <s v="2357-Coqek"/>
    <x v="0"/>
    <x v="1"/>
    <x v="1"/>
    <x v="0"/>
    <x v="7"/>
    <x v="1"/>
    <x v="2"/>
    <x v="1"/>
    <s v="No"/>
    <s v="No"/>
    <s v="Yes"/>
    <s v="Yes"/>
    <x v="1"/>
    <x v="1"/>
    <x v="0"/>
    <x v="0"/>
    <x v="0"/>
    <x v="1205"/>
    <x v="2"/>
    <n v="2890.65"/>
    <x v="1"/>
  </r>
  <r>
    <s v="7103-Zgvnt"/>
    <x v="0"/>
    <x v="0"/>
    <x v="0"/>
    <x v="1"/>
    <x v="14"/>
    <x v="1"/>
    <x v="2"/>
    <x v="0"/>
    <s v="Yes"/>
    <s v="Yes"/>
    <s v="No"/>
    <s v="Yes"/>
    <x v="1"/>
    <x v="0"/>
    <x v="1"/>
    <x v="1"/>
    <x v="3"/>
    <x v="1292"/>
    <x v="1"/>
    <n v="4885.8500000000004"/>
    <x v="0"/>
  </r>
  <r>
    <s v="3737-Gcspv"/>
    <x v="0"/>
    <x v="0"/>
    <x v="0"/>
    <x v="0"/>
    <x v="26"/>
    <x v="1"/>
    <x v="2"/>
    <x v="1"/>
    <s v="Yes"/>
    <s v="No"/>
    <s v="No"/>
    <s v="Yes"/>
    <x v="1"/>
    <x v="0"/>
    <x v="0"/>
    <x v="0"/>
    <x v="3"/>
    <x v="1283"/>
    <x v="2"/>
    <n v="1222.05"/>
    <x v="1"/>
  </r>
  <r>
    <s v="2027-Wkxmw"/>
    <x v="0"/>
    <x v="0"/>
    <x v="0"/>
    <x v="0"/>
    <x v="28"/>
    <x v="1"/>
    <x v="2"/>
    <x v="1"/>
    <s v="No"/>
    <s v="Yes"/>
    <s v="Yes"/>
    <s v="Yes"/>
    <x v="1"/>
    <x v="1"/>
    <x v="0"/>
    <x v="0"/>
    <x v="0"/>
    <x v="1301"/>
    <x v="2"/>
    <n v="6871.7"/>
    <x v="0"/>
  </r>
  <r>
    <s v="7137-Naxml"/>
    <x v="1"/>
    <x v="0"/>
    <x v="1"/>
    <x v="0"/>
    <x v="57"/>
    <x v="1"/>
    <x v="1"/>
    <x v="2"/>
    <s v="No Internet Service"/>
    <s v="No Internet Service"/>
    <s v="No Internet Service"/>
    <s v="No Internet Service"/>
    <x v="2"/>
    <x v="2"/>
    <x v="1"/>
    <x v="1"/>
    <x v="2"/>
    <x v="22"/>
    <x v="0"/>
    <n v="405.6"/>
    <x v="0"/>
  </r>
  <r>
    <s v="2428-Zmctb"/>
    <x v="1"/>
    <x v="0"/>
    <x v="1"/>
    <x v="0"/>
    <x v="6"/>
    <x v="1"/>
    <x v="1"/>
    <x v="2"/>
    <s v="No Internet Service"/>
    <s v="No Internet Service"/>
    <s v="No Internet Service"/>
    <s v="No Internet Service"/>
    <x v="2"/>
    <x v="2"/>
    <x v="0"/>
    <x v="1"/>
    <x v="3"/>
    <x v="119"/>
    <x v="0"/>
    <n v="208.25"/>
    <x v="0"/>
  </r>
  <r>
    <s v="2961-Vnfkl"/>
    <x v="0"/>
    <x v="0"/>
    <x v="0"/>
    <x v="0"/>
    <x v="16"/>
    <x v="1"/>
    <x v="2"/>
    <x v="2"/>
    <s v="No Internet Service"/>
    <s v="No Internet Service"/>
    <s v="No Internet Service"/>
    <s v="No Internet Service"/>
    <x v="2"/>
    <x v="2"/>
    <x v="2"/>
    <x v="0"/>
    <x v="3"/>
    <x v="1215"/>
    <x v="0"/>
    <n v="1801.9"/>
    <x v="0"/>
  </r>
  <r>
    <s v="1768-Hnvgj"/>
    <x v="0"/>
    <x v="1"/>
    <x v="1"/>
    <x v="0"/>
    <x v="3"/>
    <x v="1"/>
    <x v="2"/>
    <x v="0"/>
    <s v="Yes"/>
    <s v="No"/>
    <s v="No"/>
    <s v="Yes"/>
    <x v="0"/>
    <x v="1"/>
    <x v="0"/>
    <x v="0"/>
    <x v="0"/>
    <x v="379"/>
    <x v="1"/>
    <n v="3062.45"/>
    <x v="0"/>
  </r>
  <r>
    <s v="6963-Kqyqb"/>
    <x v="0"/>
    <x v="0"/>
    <x v="0"/>
    <x v="1"/>
    <x v="27"/>
    <x v="1"/>
    <x v="2"/>
    <x v="2"/>
    <s v="No Internet Service"/>
    <s v="No Internet Service"/>
    <s v="No Internet Service"/>
    <s v="No Internet Service"/>
    <x v="2"/>
    <x v="2"/>
    <x v="2"/>
    <x v="1"/>
    <x v="1"/>
    <x v="1165"/>
    <x v="0"/>
    <n v="1764.75"/>
    <x v="0"/>
  </r>
  <r>
    <s v="5934-Rmpov"/>
    <x v="0"/>
    <x v="0"/>
    <x v="1"/>
    <x v="1"/>
    <x v="5"/>
    <x v="1"/>
    <x v="2"/>
    <x v="1"/>
    <s v="No"/>
    <s v="No"/>
    <s v="No"/>
    <s v="No"/>
    <x v="0"/>
    <x v="1"/>
    <x v="0"/>
    <x v="0"/>
    <x v="0"/>
    <x v="929"/>
    <x v="2"/>
    <n v="1816.75"/>
    <x v="0"/>
  </r>
  <r>
    <s v="1207-Blksa"/>
    <x v="0"/>
    <x v="0"/>
    <x v="0"/>
    <x v="1"/>
    <x v="15"/>
    <x v="1"/>
    <x v="2"/>
    <x v="2"/>
    <s v="No Internet Service"/>
    <s v="No Internet Service"/>
    <s v="No Internet Service"/>
    <s v="No Internet Service"/>
    <x v="2"/>
    <x v="2"/>
    <x v="2"/>
    <x v="1"/>
    <x v="1"/>
    <x v="1358"/>
    <x v="0"/>
    <n v="1255.0999999999999"/>
    <x v="0"/>
  </r>
  <r>
    <s v="4088-Yldsu"/>
    <x v="1"/>
    <x v="0"/>
    <x v="0"/>
    <x v="0"/>
    <x v="49"/>
    <x v="1"/>
    <x v="2"/>
    <x v="1"/>
    <s v="No"/>
    <s v="No"/>
    <s v="Yes"/>
    <s v="Yes"/>
    <x v="1"/>
    <x v="1"/>
    <x v="1"/>
    <x v="0"/>
    <x v="0"/>
    <x v="98"/>
    <x v="2"/>
    <n v="5743.05"/>
    <x v="1"/>
  </r>
  <r>
    <s v="8316-Bbqay"/>
    <x v="0"/>
    <x v="0"/>
    <x v="1"/>
    <x v="0"/>
    <x v="45"/>
    <x v="0"/>
    <x v="0"/>
    <x v="0"/>
    <s v="Yes"/>
    <s v="No"/>
    <s v="Yes"/>
    <s v="Yes"/>
    <x v="1"/>
    <x v="1"/>
    <x v="2"/>
    <x v="1"/>
    <x v="3"/>
    <x v="306"/>
    <x v="1"/>
    <n v="3921.1"/>
    <x v="0"/>
  </r>
  <r>
    <s v="1166-Pqlgg"/>
    <x v="0"/>
    <x v="0"/>
    <x v="0"/>
    <x v="1"/>
    <x v="21"/>
    <x v="1"/>
    <x v="1"/>
    <x v="2"/>
    <s v="No Internet Service"/>
    <s v="No Internet Service"/>
    <s v="No Internet Service"/>
    <s v="No Internet Service"/>
    <x v="2"/>
    <x v="2"/>
    <x v="2"/>
    <x v="1"/>
    <x v="2"/>
    <x v="425"/>
    <x v="0"/>
    <n v="1463.45"/>
    <x v="0"/>
  </r>
  <r>
    <s v="3146-Jtqhr"/>
    <x v="1"/>
    <x v="0"/>
    <x v="0"/>
    <x v="0"/>
    <x v="6"/>
    <x v="1"/>
    <x v="1"/>
    <x v="2"/>
    <s v="No Internet Service"/>
    <s v="No Internet Service"/>
    <s v="No Internet Service"/>
    <s v="No Internet Service"/>
    <x v="2"/>
    <x v="2"/>
    <x v="1"/>
    <x v="1"/>
    <x v="2"/>
    <x v="127"/>
    <x v="0"/>
    <n v="189.45"/>
    <x v="0"/>
  </r>
  <r>
    <s v="4291-Yzodp"/>
    <x v="0"/>
    <x v="0"/>
    <x v="1"/>
    <x v="1"/>
    <x v="40"/>
    <x v="1"/>
    <x v="1"/>
    <x v="2"/>
    <s v="No Internet Service"/>
    <s v="No Internet Service"/>
    <s v="No Internet Service"/>
    <s v="No Internet Service"/>
    <x v="2"/>
    <x v="2"/>
    <x v="1"/>
    <x v="1"/>
    <x v="1"/>
    <x v="332"/>
    <x v="0"/>
    <n v="96.8"/>
    <x v="0"/>
  </r>
  <r>
    <s v="4395-Pzmsn"/>
    <x v="1"/>
    <x v="1"/>
    <x v="1"/>
    <x v="0"/>
    <x v="24"/>
    <x v="1"/>
    <x v="1"/>
    <x v="1"/>
    <s v="No"/>
    <s v="Yes"/>
    <s v="No"/>
    <s v="No"/>
    <x v="0"/>
    <x v="1"/>
    <x v="0"/>
    <x v="0"/>
    <x v="0"/>
    <x v="599"/>
    <x v="2"/>
    <n v="408.5"/>
    <x v="0"/>
  </r>
  <r>
    <s v="6427-Fefig"/>
    <x v="0"/>
    <x v="0"/>
    <x v="0"/>
    <x v="1"/>
    <x v="65"/>
    <x v="1"/>
    <x v="2"/>
    <x v="0"/>
    <s v="Yes"/>
    <s v="No"/>
    <s v="Yes"/>
    <s v="No"/>
    <x v="1"/>
    <x v="1"/>
    <x v="2"/>
    <x v="1"/>
    <x v="3"/>
    <x v="994"/>
    <x v="1"/>
    <n v="1846.65"/>
    <x v="0"/>
  </r>
  <r>
    <s v="0017-Iudmw"/>
    <x v="0"/>
    <x v="0"/>
    <x v="0"/>
    <x v="1"/>
    <x v="21"/>
    <x v="1"/>
    <x v="2"/>
    <x v="1"/>
    <s v="Yes"/>
    <s v="Yes"/>
    <s v="Yes"/>
    <s v="Yes"/>
    <x v="1"/>
    <x v="1"/>
    <x v="2"/>
    <x v="0"/>
    <x v="3"/>
    <x v="1359"/>
    <x v="2"/>
    <n v="8456.75"/>
    <x v="0"/>
  </r>
  <r>
    <s v="8706-Hradd"/>
    <x v="1"/>
    <x v="0"/>
    <x v="1"/>
    <x v="0"/>
    <x v="17"/>
    <x v="0"/>
    <x v="0"/>
    <x v="0"/>
    <s v="Yes"/>
    <s v="No"/>
    <s v="No"/>
    <s v="Yes"/>
    <x v="1"/>
    <x v="0"/>
    <x v="0"/>
    <x v="0"/>
    <x v="1"/>
    <x v="858"/>
    <x v="0"/>
    <n v="1011.5"/>
    <x v="0"/>
  </r>
  <r>
    <s v="9955-Qopoy"/>
    <x v="1"/>
    <x v="0"/>
    <x v="0"/>
    <x v="0"/>
    <x v="14"/>
    <x v="0"/>
    <x v="0"/>
    <x v="0"/>
    <s v="No"/>
    <s v="Yes"/>
    <s v="Yes"/>
    <s v="Yes"/>
    <x v="1"/>
    <x v="1"/>
    <x v="1"/>
    <x v="0"/>
    <x v="3"/>
    <x v="1269"/>
    <x v="1"/>
    <n v="4263.3999999999996"/>
    <x v="0"/>
  </r>
  <r>
    <s v="4385-Zkvnw"/>
    <x v="1"/>
    <x v="0"/>
    <x v="0"/>
    <x v="1"/>
    <x v="66"/>
    <x v="1"/>
    <x v="1"/>
    <x v="0"/>
    <s v="No"/>
    <s v="Yes"/>
    <s v="No"/>
    <s v="Yes"/>
    <x v="0"/>
    <x v="0"/>
    <x v="0"/>
    <x v="0"/>
    <x v="2"/>
    <x v="933"/>
    <x v="1"/>
    <n v="2549.1"/>
    <x v="0"/>
  </r>
  <r>
    <s v="5446-Dkwyw"/>
    <x v="0"/>
    <x v="1"/>
    <x v="0"/>
    <x v="1"/>
    <x v="59"/>
    <x v="1"/>
    <x v="2"/>
    <x v="0"/>
    <s v="No"/>
    <s v="No"/>
    <s v="Yes"/>
    <s v="No"/>
    <x v="1"/>
    <x v="0"/>
    <x v="1"/>
    <x v="0"/>
    <x v="0"/>
    <x v="352"/>
    <x v="1"/>
    <n v="3965.05"/>
    <x v="0"/>
  </r>
  <r>
    <s v="2034-Cgrhz"/>
    <x v="1"/>
    <x v="1"/>
    <x v="1"/>
    <x v="0"/>
    <x v="65"/>
    <x v="1"/>
    <x v="2"/>
    <x v="1"/>
    <s v="No"/>
    <s v="Yes"/>
    <s v="Yes"/>
    <s v="No"/>
    <x v="1"/>
    <x v="1"/>
    <x v="0"/>
    <x v="0"/>
    <x v="3"/>
    <x v="1177"/>
    <x v="2"/>
    <n v="2496.6999999999998"/>
    <x v="1"/>
  </r>
  <r>
    <s v="5797-Apwzc"/>
    <x v="0"/>
    <x v="0"/>
    <x v="1"/>
    <x v="0"/>
    <x v="0"/>
    <x v="1"/>
    <x v="1"/>
    <x v="1"/>
    <s v="No"/>
    <s v="No"/>
    <s v="No"/>
    <s v="No"/>
    <x v="1"/>
    <x v="1"/>
    <x v="0"/>
    <x v="1"/>
    <x v="0"/>
    <x v="685"/>
    <x v="2"/>
    <n v="90.6"/>
    <x v="1"/>
  </r>
  <r>
    <s v="3683-Qkiue"/>
    <x v="0"/>
    <x v="0"/>
    <x v="1"/>
    <x v="0"/>
    <x v="53"/>
    <x v="1"/>
    <x v="1"/>
    <x v="0"/>
    <s v="No"/>
    <s v="No"/>
    <s v="No"/>
    <s v="Yes"/>
    <x v="0"/>
    <x v="0"/>
    <x v="0"/>
    <x v="0"/>
    <x v="2"/>
    <x v="593"/>
    <x v="0"/>
    <n v="288.05"/>
    <x v="1"/>
  </r>
  <r>
    <s v="4228-Zgyuw"/>
    <x v="1"/>
    <x v="0"/>
    <x v="1"/>
    <x v="0"/>
    <x v="54"/>
    <x v="1"/>
    <x v="2"/>
    <x v="1"/>
    <s v="No"/>
    <s v="Yes"/>
    <s v="No"/>
    <s v="No"/>
    <x v="0"/>
    <x v="1"/>
    <x v="0"/>
    <x v="0"/>
    <x v="0"/>
    <x v="19"/>
    <x v="2"/>
    <n v="368.1"/>
    <x v="1"/>
  </r>
  <r>
    <s v="9031-Zvqpt"/>
    <x v="1"/>
    <x v="0"/>
    <x v="0"/>
    <x v="0"/>
    <x v="21"/>
    <x v="1"/>
    <x v="2"/>
    <x v="1"/>
    <s v="No"/>
    <s v="Yes"/>
    <s v="Yes"/>
    <s v="Yes"/>
    <x v="1"/>
    <x v="1"/>
    <x v="2"/>
    <x v="0"/>
    <x v="0"/>
    <x v="1360"/>
    <x v="2"/>
    <n v="7840.6"/>
    <x v="0"/>
  </r>
  <r>
    <s v="2990-Iajsv"/>
    <x v="1"/>
    <x v="0"/>
    <x v="1"/>
    <x v="0"/>
    <x v="21"/>
    <x v="1"/>
    <x v="2"/>
    <x v="0"/>
    <s v="Yes"/>
    <s v="Yes"/>
    <s v="Yes"/>
    <s v="Yes"/>
    <x v="1"/>
    <x v="1"/>
    <x v="2"/>
    <x v="1"/>
    <x v="2"/>
    <x v="589"/>
    <x v="2"/>
    <n v="6632.75"/>
    <x v="0"/>
  </r>
  <r>
    <s v="8107-Kncim"/>
    <x v="1"/>
    <x v="1"/>
    <x v="0"/>
    <x v="0"/>
    <x v="60"/>
    <x v="1"/>
    <x v="2"/>
    <x v="1"/>
    <s v="No"/>
    <s v="No"/>
    <s v="No"/>
    <s v="No"/>
    <x v="0"/>
    <x v="0"/>
    <x v="0"/>
    <x v="0"/>
    <x v="0"/>
    <x v="372"/>
    <x v="1"/>
    <n v="1013.35"/>
    <x v="0"/>
  </r>
  <r>
    <s v="9027-Yfhqj"/>
    <x v="1"/>
    <x v="0"/>
    <x v="1"/>
    <x v="0"/>
    <x v="40"/>
    <x v="1"/>
    <x v="2"/>
    <x v="2"/>
    <s v="No Internet Service"/>
    <s v="No Internet Service"/>
    <s v="No Internet Service"/>
    <s v="No Internet Service"/>
    <x v="2"/>
    <x v="2"/>
    <x v="0"/>
    <x v="0"/>
    <x v="2"/>
    <x v="364"/>
    <x v="0"/>
    <n v="152.94999999999999"/>
    <x v="0"/>
  </r>
  <r>
    <s v="5176-Ldkuh"/>
    <x v="0"/>
    <x v="0"/>
    <x v="1"/>
    <x v="0"/>
    <x v="43"/>
    <x v="1"/>
    <x v="1"/>
    <x v="1"/>
    <s v="No"/>
    <s v="Yes"/>
    <s v="No"/>
    <s v="No"/>
    <x v="0"/>
    <x v="0"/>
    <x v="1"/>
    <x v="1"/>
    <x v="0"/>
    <x v="77"/>
    <x v="1"/>
    <n v="3772.65"/>
    <x v="0"/>
  </r>
  <r>
    <s v="4644-Obgfz"/>
    <x v="1"/>
    <x v="0"/>
    <x v="0"/>
    <x v="1"/>
    <x v="49"/>
    <x v="1"/>
    <x v="1"/>
    <x v="2"/>
    <s v="No Internet Service"/>
    <s v="No Internet Service"/>
    <s v="No Internet Service"/>
    <s v="No Internet Service"/>
    <x v="2"/>
    <x v="2"/>
    <x v="1"/>
    <x v="1"/>
    <x v="1"/>
    <x v="488"/>
    <x v="0"/>
    <n v="1026.3499999999999"/>
    <x v="0"/>
  </r>
  <r>
    <s v="7926-Ijoou"/>
    <x v="1"/>
    <x v="0"/>
    <x v="1"/>
    <x v="0"/>
    <x v="0"/>
    <x v="1"/>
    <x v="1"/>
    <x v="2"/>
    <s v="No Internet Service"/>
    <s v="No Internet Service"/>
    <s v="No Internet Service"/>
    <s v="No Internet Service"/>
    <x v="2"/>
    <x v="2"/>
    <x v="0"/>
    <x v="1"/>
    <x v="3"/>
    <x v="170"/>
    <x v="0"/>
    <n v="19.3"/>
    <x v="0"/>
  </r>
  <r>
    <s v="6480-Yagiy"/>
    <x v="1"/>
    <x v="0"/>
    <x v="1"/>
    <x v="0"/>
    <x v="3"/>
    <x v="1"/>
    <x v="1"/>
    <x v="1"/>
    <s v="Yes"/>
    <s v="Yes"/>
    <s v="Yes"/>
    <s v="Yes"/>
    <x v="1"/>
    <x v="1"/>
    <x v="1"/>
    <x v="1"/>
    <x v="3"/>
    <x v="1361"/>
    <x v="2"/>
    <n v="5031.8500000000004"/>
    <x v="0"/>
  </r>
  <r>
    <s v="4029-Hpfvy"/>
    <x v="1"/>
    <x v="0"/>
    <x v="1"/>
    <x v="0"/>
    <x v="35"/>
    <x v="1"/>
    <x v="1"/>
    <x v="1"/>
    <s v="No"/>
    <s v="No"/>
    <s v="No"/>
    <s v="No"/>
    <x v="0"/>
    <x v="0"/>
    <x v="0"/>
    <x v="0"/>
    <x v="1"/>
    <x v="544"/>
    <x v="1"/>
    <n v="220.4"/>
    <x v="0"/>
  </r>
  <r>
    <s v="7602-Dbtou"/>
    <x v="0"/>
    <x v="0"/>
    <x v="0"/>
    <x v="0"/>
    <x v="16"/>
    <x v="1"/>
    <x v="1"/>
    <x v="2"/>
    <s v="No Internet Service"/>
    <s v="No Internet Service"/>
    <s v="No Internet Service"/>
    <s v="No Internet Service"/>
    <x v="2"/>
    <x v="2"/>
    <x v="2"/>
    <x v="1"/>
    <x v="1"/>
    <x v="127"/>
    <x v="0"/>
    <n v="1416.5"/>
    <x v="0"/>
  </r>
  <r>
    <s v="5345-Bmkwb"/>
    <x v="1"/>
    <x v="0"/>
    <x v="0"/>
    <x v="0"/>
    <x v="4"/>
    <x v="1"/>
    <x v="1"/>
    <x v="2"/>
    <s v="No Internet Service"/>
    <s v="No Internet Service"/>
    <s v="No Internet Service"/>
    <s v="No Internet Service"/>
    <x v="2"/>
    <x v="2"/>
    <x v="0"/>
    <x v="1"/>
    <x v="1"/>
    <x v="202"/>
    <x v="0"/>
    <n v="158.35"/>
    <x v="0"/>
  </r>
  <r>
    <s v="3519-Zkxgg"/>
    <x v="0"/>
    <x v="0"/>
    <x v="0"/>
    <x v="0"/>
    <x v="35"/>
    <x v="1"/>
    <x v="2"/>
    <x v="1"/>
    <s v="No"/>
    <s v="No"/>
    <s v="No"/>
    <s v="No"/>
    <x v="0"/>
    <x v="0"/>
    <x v="0"/>
    <x v="0"/>
    <x v="0"/>
    <x v="1030"/>
    <x v="1"/>
    <n v="256.60000000000002"/>
    <x v="1"/>
  </r>
  <r>
    <s v="5457-Colht"/>
    <x v="1"/>
    <x v="0"/>
    <x v="0"/>
    <x v="1"/>
    <x v="14"/>
    <x v="1"/>
    <x v="1"/>
    <x v="0"/>
    <s v="Yes"/>
    <s v="Yes"/>
    <s v="No"/>
    <s v="Yes"/>
    <x v="1"/>
    <x v="1"/>
    <x v="2"/>
    <x v="1"/>
    <x v="2"/>
    <x v="47"/>
    <x v="1"/>
    <n v="5542.55"/>
    <x v="0"/>
  </r>
  <r>
    <s v="6416-Tvaih"/>
    <x v="1"/>
    <x v="0"/>
    <x v="0"/>
    <x v="1"/>
    <x v="0"/>
    <x v="1"/>
    <x v="1"/>
    <x v="1"/>
    <s v="No"/>
    <s v="No"/>
    <s v="No"/>
    <s v="No"/>
    <x v="0"/>
    <x v="0"/>
    <x v="0"/>
    <x v="0"/>
    <x v="0"/>
    <x v="701"/>
    <x v="1"/>
    <n v="68.5"/>
    <x v="1"/>
  </r>
  <r>
    <s v="5451-Yhypw"/>
    <x v="0"/>
    <x v="1"/>
    <x v="0"/>
    <x v="0"/>
    <x v="21"/>
    <x v="1"/>
    <x v="2"/>
    <x v="1"/>
    <s v="Yes"/>
    <s v="Yes"/>
    <s v="Yes"/>
    <s v="Yes"/>
    <x v="1"/>
    <x v="1"/>
    <x v="2"/>
    <x v="0"/>
    <x v="3"/>
    <x v="414"/>
    <x v="2"/>
    <n v="8443.7000000000007"/>
    <x v="0"/>
  </r>
  <r>
    <s v="5108-Adxwo"/>
    <x v="1"/>
    <x v="0"/>
    <x v="1"/>
    <x v="0"/>
    <x v="26"/>
    <x v="1"/>
    <x v="1"/>
    <x v="1"/>
    <s v="Yes"/>
    <s v="No"/>
    <s v="No"/>
    <s v="No"/>
    <x v="0"/>
    <x v="0"/>
    <x v="0"/>
    <x v="0"/>
    <x v="0"/>
    <x v="440"/>
    <x v="1"/>
    <n v="791.75"/>
    <x v="1"/>
  </r>
  <r>
    <s v="7998-Wnzem"/>
    <x v="1"/>
    <x v="0"/>
    <x v="1"/>
    <x v="0"/>
    <x v="16"/>
    <x v="1"/>
    <x v="2"/>
    <x v="0"/>
    <s v="Yes"/>
    <s v="Yes"/>
    <s v="Yes"/>
    <s v="Yes"/>
    <x v="0"/>
    <x v="1"/>
    <x v="2"/>
    <x v="1"/>
    <x v="2"/>
    <x v="264"/>
    <x v="1"/>
    <n v="5708.2"/>
    <x v="0"/>
  </r>
  <r>
    <s v="3066-Rrjio"/>
    <x v="0"/>
    <x v="0"/>
    <x v="1"/>
    <x v="0"/>
    <x v="0"/>
    <x v="1"/>
    <x v="1"/>
    <x v="1"/>
    <s v="No"/>
    <s v="No"/>
    <s v="No"/>
    <s v="No"/>
    <x v="0"/>
    <x v="0"/>
    <x v="0"/>
    <x v="0"/>
    <x v="1"/>
    <x v="864"/>
    <x v="1"/>
    <n v="69.95"/>
    <x v="1"/>
  </r>
  <r>
    <s v="4664-Njcms"/>
    <x v="0"/>
    <x v="0"/>
    <x v="0"/>
    <x v="0"/>
    <x v="55"/>
    <x v="0"/>
    <x v="0"/>
    <x v="0"/>
    <s v="Yes"/>
    <s v="No"/>
    <s v="Yes"/>
    <s v="Yes"/>
    <x v="1"/>
    <x v="1"/>
    <x v="2"/>
    <x v="1"/>
    <x v="2"/>
    <x v="217"/>
    <x v="1"/>
    <n v="2016.3"/>
    <x v="0"/>
  </r>
  <r>
    <s v="0307-Bcopk"/>
    <x v="0"/>
    <x v="0"/>
    <x v="1"/>
    <x v="0"/>
    <x v="10"/>
    <x v="1"/>
    <x v="1"/>
    <x v="2"/>
    <s v="No Internet Service"/>
    <s v="No Internet Service"/>
    <s v="No Internet Service"/>
    <s v="No Internet Service"/>
    <x v="2"/>
    <x v="2"/>
    <x v="1"/>
    <x v="1"/>
    <x v="1"/>
    <x v="924"/>
    <x v="0"/>
    <n v="326.64999999999998"/>
    <x v="0"/>
  </r>
  <r>
    <s v="7629-Wfglw"/>
    <x v="0"/>
    <x v="1"/>
    <x v="0"/>
    <x v="0"/>
    <x v="39"/>
    <x v="1"/>
    <x v="2"/>
    <x v="1"/>
    <s v="Yes"/>
    <s v="Yes"/>
    <s v="Yes"/>
    <s v="Yes"/>
    <x v="0"/>
    <x v="0"/>
    <x v="1"/>
    <x v="1"/>
    <x v="0"/>
    <x v="422"/>
    <x v="2"/>
    <n v="5471.75"/>
    <x v="0"/>
  </r>
  <r>
    <s v="2542-Hygiq"/>
    <x v="0"/>
    <x v="0"/>
    <x v="1"/>
    <x v="0"/>
    <x v="0"/>
    <x v="1"/>
    <x v="1"/>
    <x v="2"/>
    <s v="No Internet Service"/>
    <s v="No Internet Service"/>
    <s v="No Internet Service"/>
    <s v="No Internet Service"/>
    <x v="2"/>
    <x v="2"/>
    <x v="0"/>
    <x v="1"/>
    <x v="3"/>
    <x v="81"/>
    <x v="0"/>
    <n v="19.95"/>
    <x v="0"/>
  </r>
  <r>
    <s v="6715-Ofdbp"/>
    <x v="1"/>
    <x v="0"/>
    <x v="1"/>
    <x v="0"/>
    <x v="24"/>
    <x v="1"/>
    <x v="1"/>
    <x v="0"/>
    <s v="No"/>
    <s v="No"/>
    <s v="Yes"/>
    <s v="No"/>
    <x v="1"/>
    <x v="1"/>
    <x v="0"/>
    <x v="0"/>
    <x v="0"/>
    <x v="379"/>
    <x v="1"/>
    <n v="346.4"/>
    <x v="1"/>
  </r>
  <r>
    <s v="5016-Lipdw"/>
    <x v="1"/>
    <x v="0"/>
    <x v="0"/>
    <x v="1"/>
    <x v="58"/>
    <x v="1"/>
    <x v="1"/>
    <x v="2"/>
    <s v="No Internet Service"/>
    <s v="No Internet Service"/>
    <s v="No Internet Service"/>
    <s v="No Internet Service"/>
    <x v="2"/>
    <x v="2"/>
    <x v="1"/>
    <x v="1"/>
    <x v="1"/>
    <x v="101"/>
    <x v="0"/>
    <n v="1061.5999999999999"/>
    <x v="0"/>
  </r>
  <r>
    <s v="6481-Lxpwl"/>
    <x v="1"/>
    <x v="0"/>
    <x v="0"/>
    <x v="1"/>
    <x v="39"/>
    <x v="0"/>
    <x v="0"/>
    <x v="0"/>
    <s v="No"/>
    <s v="Yes"/>
    <s v="Yes"/>
    <s v="No"/>
    <x v="0"/>
    <x v="0"/>
    <x v="1"/>
    <x v="0"/>
    <x v="3"/>
    <x v="1362"/>
    <x v="0"/>
    <n v="1971.5"/>
    <x v="0"/>
  </r>
  <r>
    <s v="1567-Dscic"/>
    <x v="1"/>
    <x v="0"/>
    <x v="1"/>
    <x v="0"/>
    <x v="4"/>
    <x v="1"/>
    <x v="2"/>
    <x v="1"/>
    <s v="No"/>
    <s v="Yes"/>
    <s v="Yes"/>
    <s v="No"/>
    <x v="1"/>
    <x v="0"/>
    <x v="0"/>
    <x v="0"/>
    <x v="0"/>
    <x v="1363"/>
    <x v="2"/>
    <n v="773.65"/>
    <x v="1"/>
  </r>
  <r>
    <s v="2150-Uwtfy"/>
    <x v="0"/>
    <x v="0"/>
    <x v="0"/>
    <x v="1"/>
    <x v="5"/>
    <x v="1"/>
    <x v="1"/>
    <x v="0"/>
    <s v="Yes"/>
    <s v="Yes"/>
    <s v="Yes"/>
    <s v="No"/>
    <x v="0"/>
    <x v="0"/>
    <x v="0"/>
    <x v="1"/>
    <x v="1"/>
    <x v="1167"/>
    <x v="1"/>
    <n v="1422.05"/>
    <x v="1"/>
  </r>
  <r>
    <s v="6124-Acrhj"/>
    <x v="0"/>
    <x v="0"/>
    <x v="1"/>
    <x v="0"/>
    <x v="0"/>
    <x v="1"/>
    <x v="1"/>
    <x v="2"/>
    <s v="No Internet Service"/>
    <s v="No Internet Service"/>
    <s v="No Internet Service"/>
    <s v="No Internet Service"/>
    <x v="2"/>
    <x v="2"/>
    <x v="0"/>
    <x v="1"/>
    <x v="1"/>
    <x v="119"/>
    <x v="0"/>
    <n v="19.75"/>
    <x v="0"/>
  </r>
  <r>
    <s v="9362-Mwodr"/>
    <x v="0"/>
    <x v="0"/>
    <x v="1"/>
    <x v="1"/>
    <x v="63"/>
    <x v="1"/>
    <x v="1"/>
    <x v="0"/>
    <s v="Yes"/>
    <s v="No"/>
    <s v="No"/>
    <s v="Yes"/>
    <x v="1"/>
    <x v="0"/>
    <x v="0"/>
    <x v="0"/>
    <x v="3"/>
    <x v="1222"/>
    <x v="1"/>
    <n v="2460.35"/>
    <x v="0"/>
  </r>
  <r>
    <s v="9975-Gpkzu"/>
    <x v="1"/>
    <x v="0"/>
    <x v="0"/>
    <x v="1"/>
    <x v="25"/>
    <x v="1"/>
    <x v="1"/>
    <x v="2"/>
    <s v="No Internet Service"/>
    <s v="No Internet Service"/>
    <s v="No Internet Service"/>
    <s v="No Internet Service"/>
    <x v="2"/>
    <x v="2"/>
    <x v="2"/>
    <x v="1"/>
    <x v="3"/>
    <x v="119"/>
    <x v="0"/>
    <n v="856.5"/>
    <x v="0"/>
  </r>
  <r>
    <s v="9625-Rzfuk"/>
    <x v="1"/>
    <x v="0"/>
    <x v="0"/>
    <x v="1"/>
    <x v="28"/>
    <x v="1"/>
    <x v="1"/>
    <x v="2"/>
    <s v="No Internet Service"/>
    <s v="No Internet Service"/>
    <s v="No Internet Service"/>
    <s v="No Internet Service"/>
    <x v="2"/>
    <x v="2"/>
    <x v="2"/>
    <x v="1"/>
    <x v="1"/>
    <x v="139"/>
    <x v="0"/>
    <n v="1275.8499999999999"/>
    <x v="0"/>
  </r>
  <r>
    <s v="5153-Lxkdt"/>
    <x v="1"/>
    <x v="0"/>
    <x v="0"/>
    <x v="1"/>
    <x v="47"/>
    <x v="1"/>
    <x v="2"/>
    <x v="1"/>
    <s v="Yes"/>
    <s v="Yes"/>
    <s v="Yes"/>
    <s v="No"/>
    <x v="1"/>
    <x v="1"/>
    <x v="2"/>
    <x v="0"/>
    <x v="0"/>
    <x v="1364"/>
    <x v="2"/>
    <n v="7467.5"/>
    <x v="0"/>
  </r>
  <r>
    <s v="5161-Ubzxi"/>
    <x v="1"/>
    <x v="0"/>
    <x v="0"/>
    <x v="1"/>
    <x v="14"/>
    <x v="1"/>
    <x v="1"/>
    <x v="1"/>
    <s v="Yes"/>
    <s v="Yes"/>
    <s v="No"/>
    <s v="Yes"/>
    <x v="1"/>
    <x v="1"/>
    <x v="2"/>
    <x v="0"/>
    <x v="3"/>
    <x v="38"/>
    <x v="2"/>
    <n v="7261.75"/>
    <x v="0"/>
  </r>
  <r>
    <s v="1020-Jpqow"/>
    <x v="0"/>
    <x v="0"/>
    <x v="0"/>
    <x v="0"/>
    <x v="39"/>
    <x v="1"/>
    <x v="2"/>
    <x v="1"/>
    <s v="No"/>
    <s v="Yes"/>
    <s v="Yes"/>
    <s v="Yes"/>
    <x v="0"/>
    <x v="0"/>
    <x v="0"/>
    <x v="1"/>
    <x v="0"/>
    <x v="646"/>
    <x v="2"/>
    <n v="5116.6000000000004"/>
    <x v="0"/>
  </r>
  <r>
    <s v="7919-Zodzz"/>
    <x v="0"/>
    <x v="0"/>
    <x v="0"/>
    <x v="1"/>
    <x v="6"/>
    <x v="1"/>
    <x v="1"/>
    <x v="0"/>
    <s v="No"/>
    <s v="Yes"/>
    <s v="Yes"/>
    <s v="No"/>
    <x v="0"/>
    <x v="1"/>
    <x v="1"/>
    <x v="0"/>
    <x v="1"/>
    <x v="1365"/>
    <x v="1"/>
    <n v="660.05"/>
    <x v="0"/>
  </r>
  <r>
    <s v="0565-Jupyd"/>
    <x v="1"/>
    <x v="0"/>
    <x v="1"/>
    <x v="0"/>
    <x v="28"/>
    <x v="1"/>
    <x v="2"/>
    <x v="1"/>
    <s v="Yes"/>
    <s v="Yes"/>
    <s v="Yes"/>
    <s v="Yes"/>
    <x v="1"/>
    <x v="0"/>
    <x v="1"/>
    <x v="1"/>
    <x v="3"/>
    <x v="743"/>
    <x v="2"/>
    <n v="6590.8"/>
    <x v="0"/>
  </r>
  <r>
    <s v="6867-Acczi"/>
    <x v="0"/>
    <x v="0"/>
    <x v="0"/>
    <x v="1"/>
    <x v="65"/>
    <x v="0"/>
    <x v="0"/>
    <x v="0"/>
    <s v="Yes"/>
    <s v="Yes"/>
    <s v="Yes"/>
    <s v="Yes"/>
    <x v="0"/>
    <x v="1"/>
    <x v="2"/>
    <x v="0"/>
    <x v="1"/>
    <x v="1366"/>
    <x v="1"/>
    <n v="1208.1500000000001"/>
    <x v="0"/>
  </r>
  <r>
    <s v="5939-Xaixz"/>
    <x v="0"/>
    <x v="0"/>
    <x v="1"/>
    <x v="0"/>
    <x v="67"/>
    <x v="1"/>
    <x v="2"/>
    <x v="0"/>
    <s v="No"/>
    <s v="No"/>
    <s v="Yes"/>
    <s v="No"/>
    <x v="0"/>
    <x v="0"/>
    <x v="0"/>
    <x v="0"/>
    <x v="1"/>
    <x v="1320"/>
    <x v="1"/>
    <n v="1033.9000000000001"/>
    <x v="0"/>
  </r>
  <r>
    <s v="9054-Fownv"/>
    <x v="1"/>
    <x v="0"/>
    <x v="0"/>
    <x v="1"/>
    <x v="5"/>
    <x v="1"/>
    <x v="2"/>
    <x v="1"/>
    <s v="No"/>
    <s v="No"/>
    <s v="Yes"/>
    <s v="No"/>
    <x v="1"/>
    <x v="0"/>
    <x v="0"/>
    <x v="0"/>
    <x v="0"/>
    <x v="1367"/>
    <x v="2"/>
    <n v="1885.15"/>
    <x v="0"/>
  </r>
  <r>
    <s v="2683-Bpjso"/>
    <x v="1"/>
    <x v="0"/>
    <x v="0"/>
    <x v="0"/>
    <x v="44"/>
    <x v="1"/>
    <x v="2"/>
    <x v="1"/>
    <s v="Yes"/>
    <s v="Yes"/>
    <s v="No"/>
    <s v="No"/>
    <x v="0"/>
    <x v="0"/>
    <x v="0"/>
    <x v="0"/>
    <x v="0"/>
    <x v="777"/>
    <x v="2"/>
    <n v="2467.1"/>
    <x v="1"/>
  </r>
  <r>
    <s v="2157-Mxbjs"/>
    <x v="1"/>
    <x v="0"/>
    <x v="0"/>
    <x v="0"/>
    <x v="9"/>
    <x v="1"/>
    <x v="2"/>
    <x v="0"/>
    <s v="No"/>
    <s v="No"/>
    <s v="Yes"/>
    <s v="No"/>
    <x v="1"/>
    <x v="1"/>
    <x v="1"/>
    <x v="0"/>
    <x v="1"/>
    <x v="62"/>
    <x v="1"/>
    <n v="989.45"/>
    <x v="1"/>
  </r>
  <r>
    <s v="8207-Vvmyb"/>
    <x v="0"/>
    <x v="0"/>
    <x v="0"/>
    <x v="0"/>
    <x v="27"/>
    <x v="1"/>
    <x v="2"/>
    <x v="2"/>
    <s v="No Internet Service"/>
    <s v="No Internet Service"/>
    <s v="No Internet Service"/>
    <s v="No Internet Service"/>
    <x v="2"/>
    <x v="2"/>
    <x v="2"/>
    <x v="0"/>
    <x v="2"/>
    <x v="882"/>
    <x v="0"/>
    <n v="2006.95"/>
    <x v="0"/>
  </r>
  <r>
    <s v="9732-Eqmwy"/>
    <x v="0"/>
    <x v="0"/>
    <x v="0"/>
    <x v="0"/>
    <x v="12"/>
    <x v="1"/>
    <x v="1"/>
    <x v="1"/>
    <s v="No"/>
    <s v="Yes"/>
    <s v="Yes"/>
    <s v="No"/>
    <x v="1"/>
    <x v="1"/>
    <x v="0"/>
    <x v="1"/>
    <x v="0"/>
    <x v="772"/>
    <x v="2"/>
    <n v="5025"/>
    <x v="0"/>
  </r>
  <r>
    <s v="9360-Ahgnl"/>
    <x v="0"/>
    <x v="1"/>
    <x v="0"/>
    <x v="0"/>
    <x v="29"/>
    <x v="1"/>
    <x v="2"/>
    <x v="1"/>
    <s v="Yes"/>
    <s v="No"/>
    <s v="Yes"/>
    <s v="Yes"/>
    <x v="1"/>
    <x v="1"/>
    <x v="1"/>
    <x v="0"/>
    <x v="1"/>
    <x v="462"/>
    <x v="2"/>
    <n v="4830.25"/>
    <x v="1"/>
  </r>
  <r>
    <s v="1087-Udsih"/>
    <x v="0"/>
    <x v="0"/>
    <x v="1"/>
    <x v="0"/>
    <x v="35"/>
    <x v="1"/>
    <x v="1"/>
    <x v="2"/>
    <s v="No Internet Service"/>
    <s v="No Internet Service"/>
    <s v="No Internet Service"/>
    <s v="No Internet Service"/>
    <x v="2"/>
    <x v="2"/>
    <x v="0"/>
    <x v="0"/>
    <x v="1"/>
    <x v="127"/>
    <x v="0"/>
    <n v="59.75"/>
    <x v="1"/>
  </r>
  <r>
    <s v="5269-Nrgdp"/>
    <x v="1"/>
    <x v="0"/>
    <x v="0"/>
    <x v="1"/>
    <x v="41"/>
    <x v="1"/>
    <x v="1"/>
    <x v="0"/>
    <s v="No"/>
    <s v="No"/>
    <s v="Yes"/>
    <s v="Yes"/>
    <x v="1"/>
    <x v="1"/>
    <x v="1"/>
    <x v="1"/>
    <x v="0"/>
    <x v="205"/>
    <x v="1"/>
    <n v="3088.25"/>
    <x v="0"/>
  </r>
  <r>
    <s v="6195-Melti"/>
    <x v="1"/>
    <x v="0"/>
    <x v="1"/>
    <x v="0"/>
    <x v="58"/>
    <x v="1"/>
    <x v="1"/>
    <x v="0"/>
    <s v="No"/>
    <s v="Yes"/>
    <s v="No"/>
    <s v="Yes"/>
    <x v="0"/>
    <x v="0"/>
    <x v="1"/>
    <x v="0"/>
    <x v="1"/>
    <x v="72"/>
    <x v="1"/>
    <n v="3134.7"/>
    <x v="0"/>
  </r>
  <r>
    <s v="5485-Wuywf"/>
    <x v="1"/>
    <x v="1"/>
    <x v="1"/>
    <x v="0"/>
    <x v="2"/>
    <x v="1"/>
    <x v="1"/>
    <x v="0"/>
    <s v="Yes"/>
    <s v="No"/>
    <s v="Yes"/>
    <s v="No"/>
    <x v="1"/>
    <x v="0"/>
    <x v="0"/>
    <x v="1"/>
    <x v="2"/>
    <x v="962"/>
    <x v="1"/>
    <n v="94.55"/>
    <x v="1"/>
  </r>
  <r>
    <s v="2121-Jafom"/>
    <x v="0"/>
    <x v="0"/>
    <x v="0"/>
    <x v="0"/>
    <x v="21"/>
    <x v="1"/>
    <x v="2"/>
    <x v="1"/>
    <s v="Yes"/>
    <s v="Yes"/>
    <s v="Yes"/>
    <s v="Yes"/>
    <x v="1"/>
    <x v="1"/>
    <x v="2"/>
    <x v="0"/>
    <x v="3"/>
    <x v="770"/>
    <x v="2"/>
    <n v="8312.4"/>
    <x v="0"/>
  </r>
  <r>
    <s v="8818-Dopvl"/>
    <x v="0"/>
    <x v="1"/>
    <x v="1"/>
    <x v="0"/>
    <x v="25"/>
    <x v="1"/>
    <x v="2"/>
    <x v="1"/>
    <s v="No"/>
    <s v="Yes"/>
    <s v="Yes"/>
    <s v="No"/>
    <x v="1"/>
    <x v="1"/>
    <x v="0"/>
    <x v="0"/>
    <x v="0"/>
    <x v="927"/>
    <x v="2"/>
    <n v="4863.8500000000004"/>
    <x v="0"/>
  </r>
  <r>
    <s v="2632-Ucgvd"/>
    <x v="1"/>
    <x v="1"/>
    <x v="0"/>
    <x v="0"/>
    <x v="33"/>
    <x v="1"/>
    <x v="2"/>
    <x v="1"/>
    <s v="No"/>
    <s v="No"/>
    <s v="No"/>
    <s v="Yes"/>
    <x v="1"/>
    <x v="1"/>
    <x v="0"/>
    <x v="0"/>
    <x v="3"/>
    <x v="412"/>
    <x v="2"/>
    <n v="6871.9"/>
    <x v="1"/>
  </r>
  <r>
    <s v="5445-Pzwgx"/>
    <x v="1"/>
    <x v="0"/>
    <x v="1"/>
    <x v="0"/>
    <x v="8"/>
    <x v="1"/>
    <x v="2"/>
    <x v="1"/>
    <s v="Yes"/>
    <s v="Yes"/>
    <s v="No"/>
    <s v="Yes"/>
    <x v="0"/>
    <x v="1"/>
    <x v="1"/>
    <x v="1"/>
    <x v="0"/>
    <x v="1302"/>
    <x v="2"/>
    <n v="6529.25"/>
    <x v="1"/>
  </r>
  <r>
    <s v="1227-Udmzr"/>
    <x v="0"/>
    <x v="0"/>
    <x v="0"/>
    <x v="0"/>
    <x v="21"/>
    <x v="1"/>
    <x v="2"/>
    <x v="0"/>
    <s v="Yes"/>
    <s v="Yes"/>
    <s v="Yes"/>
    <s v="Yes"/>
    <x v="1"/>
    <x v="1"/>
    <x v="2"/>
    <x v="0"/>
    <x v="2"/>
    <x v="940"/>
    <x v="2"/>
    <n v="6637.9"/>
    <x v="0"/>
  </r>
  <r>
    <s v="5198-Hqaen"/>
    <x v="1"/>
    <x v="0"/>
    <x v="0"/>
    <x v="1"/>
    <x v="42"/>
    <x v="1"/>
    <x v="1"/>
    <x v="1"/>
    <s v="No"/>
    <s v="Yes"/>
    <s v="No"/>
    <s v="Yes"/>
    <x v="1"/>
    <x v="0"/>
    <x v="1"/>
    <x v="0"/>
    <x v="0"/>
    <x v="377"/>
    <x v="2"/>
    <n v="3165.6"/>
    <x v="0"/>
  </r>
  <r>
    <s v="9170-Cckou"/>
    <x v="1"/>
    <x v="0"/>
    <x v="0"/>
    <x v="0"/>
    <x v="22"/>
    <x v="1"/>
    <x v="2"/>
    <x v="1"/>
    <s v="Yes"/>
    <s v="Yes"/>
    <s v="Yes"/>
    <s v="No"/>
    <x v="0"/>
    <x v="0"/>
    <x v="0"/>
    <x v="1"/>
    <x v="3"/>
    <x v="1253"/>
    <x v="2"/>
    <n v="1454.15"/>
    <x v="1"/>
  </r>
  <r>
    <s v="2167-Fqstq"/>
    <x v="0"/>
    <x v="0"/>
    <x v="0"/>
    <x v="0"/>
    <x v="21"/>
    <x v="1"/>
    <x v="2"/>
    <x v="0"/>
    <s v="Yes"/>
    <s v="Yes"/>
    <s v="Yes"/>
    <s v="Yes"/>
    <x v="1"/>
    <x v="1"/>
    <x v="2"/>
    <x v="0"/>
    <x v="0"/>
    <x v="1368"/>
    <x v="2"/>
    <n v="6786.1"/>
    <x v="0"/>
  </r>
  <r>
    <s v="2819-Gweni"/>
    <x v="0"/>
    <x v="0"/>
    <x v="0"/>
    <x v="1"/>
    <x v="7"/>
    <x v="1"/>
    <x v="1"/>
    <x v="2"/>
    <s v="No Internet Service"/>
    <s v="No Internet Service"/>
    <s v="No Internet Service"/>
    <s v="No Internet Service"/>
    <x v="2"/>
    <x v="2"/>
    <x v="1"/>
    <x v="1"/>
    <x v="1"/>
    <x v="147"/>
    <x v="0"/>
    <n v="543"/>
    <x v="0"/>
  </r>
  <r>
    <s v="1043-Ycute"/>
    <x v="1"/>
    <x v="0"/>
    <x v="0"/>
    <x v="0"/>
    <x v="39"/>
    <x v="1"/>
    <x v="2"/>
    <x v="2"/>
    <s v="No Internet Service"/>
    <s v="No Internet Service"/>
    <s v="No Internet Service"/>
    <s v="No Internet Service"/>
    <x v="2"/>
    <x v="2"/>
    <x v="2"/>
    <x v="0"/>
    <x v="3"/>
    <x v="203"/>
    <x v="0"/>
    <n v="1327.15"/>
    <x v="1"/>
  </r>
  <r>
    <s v="3814-Mlaxc"/>
    <x v="0"/>
    <x v="0"/>
    <x v="1"/>
    <x v="0"/>
    <x v="36"/>
    <x v="1"/>
    <x v="2"/>
    <x v="1"/>
    <s v="No"/>
    <s v="No"/>
    <s v="No"/>
    <s v="Yes"/>
    <x v="0"/>
    <x v="0"/>
    <x v="0"/>
    <x v="0"/>
    <x v="3"/>
    <x v="43"/>
    <x v="1"/>
    <n v="2404.15"/>
    <x v="1"/>
  </r>
  <r>
    <s v="3572-Uuhrs"/>
    <x v="1"/>
    <x v="0"/>
    <x v="1"/>
    <x v="0"/>
    <x v="3"/>
    <x v="1"/>
    <x v="1"/>
    <x v="2"/>
    <s v="No Internet Service"/>
    <s v="No Internet Service"/>
    <s v="No Internet Service"/>
    <s v="No Internet Service"/>
    <x v="2"/>
    <x v="2"/>
    <x v="1"/>
    <x v="1"/>
    <x v="2"/>
    <x v="721"/>
    <x v="0"/>
    <n v="867.3"/>
    <x v="0"/>
  </r>
  <r>
    <s v="2692-Pfytj"/>
    <x v="0"/>
    <x v="0"/>
    <x v="1"/>
    <x v="0"/>
    <x v="0"/>
    <x v="1"/>
    <x v="2"/>
    <x v="2"/>
    <s v="No Internet Service"/>
    <s v="No Internet Service"/>
    <s v="No Internet Service"/>
    <s v="No Internet Service"/>
    <x v="2"/>
    <x v="2"/>
    <x v="0"/>
    <x v="0"/>
    <x v="1"/>
    <x v="695"/>
    <x v="0"/>
    <n v="25.75"/>
    <x v="0"/>
  </r>
  <r>
    <s v="1226-Udfzr"/>
    <x v="0"/>
    <x v="0"/>
    <x v="1"/>
    <x v="0"/>
    <x v="2"/>
    <x v="1"/>
    <x v="1"/>
    <x v="0"/>
    <s v="No"/>
    <s v="Yes"/>
    <s v="No"/>
    <s v="No"/>
    <x v="0"/>
    <x v="0"/>
    <x v="0"/>
    <x v="0"/>
    <x v="1"/>
    <x v="1369"/>
    <x v="0"/>
    <n v="114.7"/>
    <x v="1"/>
  </r>
  <r>
    <s v="5955-Epoaz"/>
    <x v="0"/>
    <x v="0"/>
    <x v="1"/>
    <x v="0"/>
    <x v="53"/>
    <x v="1"/>
    <x v="1"/>
    <x v="2"/>
    <s v="No Internet Service"/>
    <s v="No Internet Service"/>
    <s v="No Internet Service"/>
    <s v="No Internet Service"/>
    <x v="2"/>
    <x v="2"/>
    <x v="0"/>
    <x v="0"/>
    <x v="1"/>
    <x v="774"/>
    <x v="0"/>
    <n v="109.5"/>
    <x v="0"/>
  </r>
  <r>
    <s v="6821-Jpcdc"/>
    <x v="0"/>
    <x v="0"/>
    <x v="0"/>
    <x v="0"/>
    <x v="43"/>
    <x v="1"/>
    <x v="1"/>
    <x v="1"/>
    <s v="No"/>
    <s v="Yes"/>
    <s v="Yes"/>
    <s v="No"/>
    <x v="1"/>
    <x v="1"/>
    <x v="1"/>
    <x v="0"/>
    <x v="0"/>
    <x v="1370"/>
    <x v="2"/>
    <n v="4692.95"/>
    <x v="0"/>
  </r>
  <r>
    <s v="8815-Lmflx"/>
    <x v="1"/>
    <x v="0"/>
    <x v="0"/>
    <x v="1"/>
    <x v="13"/>
    <x v="1"/>
    <x v="2"/>
    <x v="2"/>
    <s v="No Internet Service"/>
    <s v="No Internet Service"/>
    <s v="No Internet Service"/>
    <s v="No Internet Service"/>
    <x v="2"/>
    <x v="2"/>
    <x v="0"/>
    <x v="0"/>
    <x v="2"/>
    <x v="239"/>
    <x v="0"/>
    <n v="546.85"/>
    <x v="0"/>
  </r>
  <r>
    <s v="9135-Hswoc"/>
    <x v="1"/>
    <x v="0"/>
    <x v="0"/>
    <x v="1"/>
    <x v="38"/>
    <x v="1"/>
    <x v="1"/>
    <x v="2"/>
    <s v="No Internet Service"/>
    <s v="No Internet Service"/>
    <s v="No Internet Service"/>
    <s v="No Internet Service"/>
    <x v="2"/>
    <x v="2"/>
    <x v="2"/>
    <x v="0"/>
    <x v="2"/>
    <x v="139"/>
    <x v="0"/>
    <n v="1274.05"/>
    <x v="0"/>
  </r>
  <r>
    <s v="8582-Krhpj"/>
    <x v="1"/>
    <x v="0"/>
    <x v="1"/>
    <x v="0"/>
    <x v="37"/>
    <x v="0"/>
    <x v="0"/>
    <x v="0"/>
    <s v="Yes"/>
    <s v="Yes"/>
    <s v="No"/>
    <s v="No"/>
    <x v="0"/>
    <x v="0"/>
    <x v="0"/>
    <x v="0"/>
    <x v="1"/>
    <x v="814"/>
    <x v="0"/>
    <n v="1782.4"/>
    <x v="0"/>
  </r>
  <r>
    <s v="5811-Iwxym"/>
    <x v="0"/>
    <x v="0"/>
    <x v="0"/>
    <x v="1"/>
    <x v="15"/>
    <x v="1"/>
    <x v="2"/>
    <x v="1"/>
    <s v="No"/>
    <s v="No"/>
    <s v="Yes"/>
    <s v="No"/>
    <x v="1"/>
    <x v="1"/>
    <x v="1"/>
    <x v="1"/>
    <x v="2"/>
    <x v="1355"/>
    <x v="2"/>
    <n v="5301.1"/>
    <x v="0"/>
  </r>
  <r>
    <s v="7044-Yaacc"/>
    <x v="1"/>
    <x v="1"/>
    <x v="0"/>
    <x v="0"/>
    <x v="54"/>
    <x v="1"/>
    <x v="1"/>
    <x v="1"/>
    <s v="No"/>
    <s v="No"/>
    <s v="No"/>
    <s v="No"/>
    <x v="0"/>
    <x v="0"/>
    <x v="0"/>
    <x v="0"/>
    <x v="0"/>
    <x v="433"/>
    <x v="1"/>
    <n v="280.35000000000002"/>
    <x v="0"/>
  </r>
  <r>
    <s v="8189-Xrike"/>
    <x v="0"/>
    <x v="1"/>
    <x v="1"/>
    <x v="0"/>
    <x v="48"/>
    <x v="1"/>
    <x v="1"/>
    <x v="1"/>
    <s v="No"/>
    <s v="No"/>
    <s v="No"/>
    <s v="No"/>
    <x v="1"/>
    <x v="1"/>
    <x v="0"/>
    <x v="1"/>
    <x v="0"/>
    <x v="579"/>
    <x v="2"/>
    <n v="2897.95"/>
    <x v="0"/>
  </r>
  <r>
    <s v="1506-Yjtyt"/>
    <x v="1"/>
    <x v="0"/>
    <x v="0"/>
    <x v="1"/>
    <x v="3"/>
    <x v="1"/>
    <x v="2"/>
    <x v="0"/>
    <s v="Yes"/>
    <s v="Yes"/>
    <s v="No"/>
    <s v="Yes"/>
    <x v="1"/>
    <x v="0"/>
    <x v="2"/>
    <x v="1"/>
    <x v="3"/>
    <x v="281"/>
    <x v="1"/>
    <n v="3371"/>
    <x v="0"/>
  </r>
  <r>
    <s v="4123-Dvhph"/>
    <x v="1"/>
    <x v="0"/>
    <x v="0"/>
    <x v="0"/>
    <x v="34"/>
    <x v="1"/>
    <x v="2"/>
    <x v="1"/>
    <s v="Yes"/>
    <s v="No"/>
    <s v="No"/>
    <s v="No"/>
    <x v="0"/>
    <x v="1"/>
    <x v="0"/>
    <x v="0"/>
    <x v="0"/>
    <x v="129"/>
    <x v="2"/>
    <n v="801.3"/>
    <x v="0"/>
  </r>
  <r>
    <s v="6425-Yqllo"/>
    <x v="0"/>
    <x v="1"/>
    <x v="0"/>
    <x v="0"/>
    <x v="33"/>
    <x v="1"/>
    <x v="2"/>
    <x v="1"/>
    <s v="No"/>
    <s v="No"/>
    <s v="Yes"/>
    <s v="Yes"/>
    <x v="1"/>
    <x v="1"/>
    <x v="1"/>
    <x v="0"/>
    <x v="3"/>
    <x v="903"/>
    <x v="2"/>
    <n v="6975.25"/>
    <x v="1"/>
  </r>
  <r>
    <s v="5442-Utcvd"/>
    <x v="1"/>
    <x v="0"/>
    <x v="1"/>
    <x v="1"/>
    <x v="35"/>
    <x v="1"/>
    <x v="2"/>
    <x v="1"/>
    <s v="No"/>
    <s v="No"/>
    <s v="Yes"/>
    <s v="No"/>
    <x v="0"/>
    <x v="1"/>
    <x v="0"/>
    <x v="1"/>
    <x v="0"/>
    <x v="991"/>
    <x v="2"/>
    <n v="257.05"/>
    <x v="1"/>
  </r>
  <r>
    <s v="2228-Bzdee"/>
    <x v="0"/>
    <x v="0"/>
    <x v="1"/>
    <x v="0"/>
    <x v="68"/>
    <x v="1"/>
    <x v="1"/>
    <x v="2"/>
    <s v="No Internet Service"/>
    <s v="No Internet Service"/>
    <s v="No Internet Service"/>
    <s v="No Internet Service"/>
    <x v="2"/>
    <x v="2"/>
    <x v="2"/>
    <x v="1"/>
    <x v="1"/>
    <x v="451"/>
    <x v="0"/>
    <n v="1079.45"/>
    <x v="0"/>
  </r>
  <r>
    <s v="7734-Dboai"/>
    <x v="0"/>
    <x v="0"/>
    <x v="0"/>
    <x v="1"/>
    <x v="0"/>
    <x v="0"/>
    <x v="0"/>
    <x v="0"/>
    <s v="No"/>
    <s v="No"/>
    <s v="No"/>
    <s v="Yes"/>
    <x v="1"/>
    <x v="0"/>
    <x v="0"/>
    <x v="1"/>
    <x v="0"/>
    <x v="1371"/>
    <x v="0"/>
    <n v="40.1"/>
    <x v="1"/>
  </r>
  <r>
    <s v="2789-Czanw"/>
    <x v="0"/>
    <x v="0"/>
    <x v="0"/>
    <x v="1"/>
    <x v="38"/>
    <x v="1"/>
    <x v="2"/>
    <x v="1"/>
    <s v="Yes"/>
    <s v="Yes"/>
    <s v="No"/>
    <s v="Yes"/>
    <x v="1"/>
    <x v="1"/>
    <x v="2"/>
    <x v="1"/>
    <x v="2"/>
    <x v="428"/>
    <x v="2"/>
    <n v="6997.3"/>
    <x v="0"/>
  </r>
  <r>
    <s v="2091-Rffba"/>
    <x v="0"/>
    <x v="1"/>
    <x v="1"/>
    <x v="0"/>
    <x v="36"/>
    <x v="1"/>
    <x v="2"/>
    <x v="1"/>
    <s v="No"/>
    <s v="No"/>
    <s v="No"/>
    <s v="No"/>
    <x v="0"/>
    <x v="0"/>
    <x v="0"/>
    <x v="0"/>
    <x v="0"/>
    <x v="145"/>
    <x v="1"/>
    <n v="2217.15"/>
    <x v="1"/>
  </r>
  <r>
    <s v="2114-Mgina"/>
    <x v="0"/>
    <x v="0"/>
    <x v="1"/>
    <x v="0"/>
    <x v="60"/>
    <x v="1"/>
    <x v="1"/>
    <x v="1"/>
    <s v="No"/>
    <s v="No"/>
    <s v="No"/>
    <s v="No"/>
    <x v="1"/>
    <x v="1"/>
    <x v="0"/>
    <x v="0"/>
    <x v="1"/>
    <x v="590"/>
    <x v="2"/>
    <n v="1129.0999999999999"/>
    <x v="1"/>
  </r>
  <r>
    <s v="7596-Lduxp"/>
    <x v="0"/>
    <x v="0"/>
    <x v="1"/>
    <x v="0"/>
    <x v="18"/>
    <x v="1"/>
    <x v="1"/>
    <x v="1"/>
    <s v="Yes"/>
    <s v="No"/>
    <s v="No"/>
    <s v="No"/>
    <x v="1"/>
    <x v="0"/>
    <x v="1"/>
    <x v="0"/>
    <x v="3"/>
    <x v="509"/>
    <x v="2"/>
    <n v="979.05"/>
    <x v="0"/>
  </r>
  <r>
    <s v="3740-Rlmvt"/>
    <x v="1"/>
    <x v="1"/>
    <x v="0"/>
    <x v="0"/>
    <x v="56"/>
    <x v="1"/>
    <x v="1"/>
    <x v="0"/>
    <s v="Yes"/>
    <s v="Yes"/>
    <s v="No"/>
    <s v="Yes"/>
    <x v="0"/>
    <x v="0"/>
    <x v="1"/>
    <x v="0"/>
    <x v="2"/>
    <x v="797"/>
    <x v="1"/>
    <n v="4119.3999999999996"/>
    <x v="0"/>
  </r>
  <r>
    <s v="4489-Snojf"/>
    <x v="0"/>
    <x v="0"/>
    <x v="0"/>
    <x v="1"/>
    <x v="42"/>
    <x v="1"/>
    <x v="2"/>
    <x v="0"/>
    <s v="Yes"/>
    <s v="No"/>
    <s v="Yes"/>
    <s v="Yes"/>
    <x v="1"/>
    <x v="0"/>
    <x v="0"/>
    <x v="1"/>
    <x v="0"/>
    <x v="1294"/>
    <x v="1"/>
    <n v="2568.5500000000002"/>
    <x v="1"/>
  </r>
  <r>
    <s v="2192-Ozitf"/>
    <x v="0"/>
    <x v="0"/>
    <x v="1"/>
    <x v="0"/>
    <x v="3"/>
    <x v="1"/>
    <x v="2"/>
    <x v="0"/>
    <s v="Yes"/>
    <s v="No"/>
    <s v="No"/>
    <s v="Yes"/>
    <x v="0"/>
    <x v="1"/>
    <x v="2"/>
    <x v="1"/>
    <x v="1"/>
    <x v="625"/>
    <x v="1"/>
    <n v="3349.1"/>
    <x v="0"/>
  </r>
  <r>
    <s v="5651-Cpdnd"/>
    <x v="1"/>
    <x v="0"/>
    <x v="1"/>
    <x v="0"/>
    <x v="6"/>
    <x v="1"/>
    <x v="1"/>
    <x v="0"/>
    <s v="No"/>
    <s v="No"/>
    <s v="No"/>
    <s v="No"/>
    <x v="0"/>
    <x v="0"/>
    <x v="0"/>
    <x v="1"/>
    <x v="1"/>
    <x v="185"/>
    <x v="0"/>
    <n v="492.1"/>
    <x v="0"/>
  </r>
  <r>
    <s v="2186-Qzeya"/>
    <x v="0"/>
    <x v="1"/>
    <x v="1"/>
    <x v="0"/>
    <x v="44"/>
    <x v="1"/>
    <x v="2"/>
    <x v="0"/>
    <s v="Yes"/>
    <s v="Yes"/>
    <s v="No"/>
    <s v="No"/>
    <x v="0"/>
    <x v="0"/>
    <x v="0"/>
    <x v="0"/>
    <x v="2"/>
    <x v="935"/>
    <x v="1"/>
    <n v="1718.95"/>
    <x v="0"/>
  </r>
  <r>
    <s v="1131-Alzwv"/>
    <x v="0"/>
    <x v="0"/>
    <x v="1"/>
    <x v="0"/>
    <x v="65"/>
    <x v="1"/>
    <x v="2"/>
    <x v="2"/>
    <s v="No Internet Service"/>
    <s v="No Internet Service"/>
    <s v="No Internet Service"/>
    <s v="No Internet Service"/>
    <x v="2"/>
    <x v="2"/>
    <x v="1"/>
    <x v="1"/>
    <x v="2"/>
    <x v="504"/>
    <x v="0"/>
    <n v="605.25"/>
    <x v="0"/>
  </r>
  <r>
    <s v="7729-Xbtwx"/>
    <x v="1"/>
    <x v="0"/>
    <x v="0"/>
    <x v="1"/>
    <x v="33"/>
    <x v="1"/>
    <x v="1"/>
    <x v="2"/>
    <s v="No Internet Service"/>
    <s v="No Internet Service"/>
    <s v="No Internet Service"/>
    <s v="No Internet Service"/>
    <x v="2"/>
    <x v="2"/>
    <x v="2"/>
    <x v="0"/>
    <x v="1"/>
    <x v="119"/>
    <x v="0"/>
    <n v="1344.5"/>
    <x v="0"/>
  </r>
  <r>
    <s v="9134-Wyrvp"/>
    <x v="1"/>
    <x v="0"/>
    <x v="1"/>
    <x v="0"/>
    <x v="69"/>
    <x v="1"/>
    <x v="1"/>
    <x v="1"/>
    <s v="Yes"/>
    <s v="No"/>
    <s v="No"/>
    <s v="No"/>
    <x v="1"/>
    <x v="0"/>
    <x v="1"/>
    <x v="1"/>
    <x v="1"/>
    <x v="1372"/>
    <x v="2"/>
    <n v="4267.1499999999996"/>
    <x v="0"/>
  </r>
  <r>
    <s v="3284-Svcro"/>
    <x v="0"/>
    <x v="0"/>
    <x v="0"/>
    <x v="0"/>
    <x v="3"/>
    <x v="1"/>
    <x v="2"/>
    <x v="2"/>
    <s v="No Internet Service"/>
    <s v="No Internet Service"/>
    <s v="No Internet Service"/>
    <s v="No Internet Service"/>
    <x v="2"/>
    <x v="2"/>
    <x v="2"/>
    <x v="1"/>
    <x v="1"/>
    <x v="990"/>
    <x v="0"/>
    <n v="1121.05"/>
    <x v="0"/>
  </r>
  <r>
    <s v="9732-Ouyrn"/>
    <x v="0"/>
    <x v="0"/>
    <x v="0"/>
    <x v="0"/>
    <x v="12"/>
    <x v="1"/>
    <x v="1"/>
    <x v="2"/>
    <s v="No Internet Service"/>
    <s v="No Internet Service"/>
    <s v="No Internet Service"/>
    <s v="No Internet Service"/>
    <x v="2"/>
    <x v="2"/>
    <x v="1"/>
    <x v="1"/>
    <x v="3"/>
    <x v="447"/>
    <x v="0"/>
    <n v="918.7"/>
    <x v="0"/>
  </r>
  <r>
    <s v="0559-Ckhus"/>
    <x v="0"/>
    <x v="0"/>
    <x v="0"/>
    <x v="0"/>
    <x v="44"/>
    <x v="1"/>
    <x v="1"/>
    <x v="2"/>
    <s v="No Internet Service"/>
    <s v="No Internet Service"/>
    <s v="No Internet Service"/>
    <s v="No Internet Service"/>
    <x v="2"/>
    <x v="2"/>
    <x v="2"/>
    <x v="0"/>
    <x v="1"/>
    <x v="425"/>
    <x v="0"/>
    <n v="521.79999999999995"/>
    <x v="0"/>
  </r>
  <r>
    <s v="2931-Svltv"/>
    <x v="1"/>
    <x v="0"/>
    <x v="0"/>
    <x v="1"/>
    <x v="63"/>
    <x v="1"/>
    <x v="2"/>
    <x v="1"/>
    <s v="Yes"/>
    <s v="Yes"/>
    <s v="No"/>
    <s v="Yes"/>
    <x v="1"/>
    <x v="1"/>
    <x v="0"/>
    <x v="0"/>
    <x v="3"/>
    <x v="606"/>
    <x v="2"/>
    <n v="4469.1000000000004"/>
    <x v="0"/>
  </r>
  <r>
    <s v="6899-Ppeea"/>
    <x v="0"/>
    <x v="1"/>
    <x v="1"/>
    <x v="0"/>
    <x v="50"/>
    <x v="1"/>
    <x v="2"/>
    <x v="1"/>
    <s v="No"/>
    <s v="No"/>
    <s v="No"/>
    <s v="No"/>
    <x v="1"/>
    <x v="1"/>
    <x v="0"/>
    <x v="0"/>
    <x v="0"/>
    <x v="171"/>
    <x v="2"/>
    <n v="3580.3"/>
    <x v="1"/>
  </r>
  <r>
    <s v="7504-Uwhnb"/>
    <x v="1"/>
    <x v="0"/>
    <x v="1"/>
    <x v="0"/>
    <x v="13"/>
    <x v="1"/>
    <x v="1"/>
    <x v="1"/>
    <s v="No"/>
    <s v="No"/>
    <s v="No"/>
    <s v="No"/>
    <x v="0"/>
    <x v="0"/>
    <x v="0"/>
    <x v="1"/>
    <x v="0"/>
    <x v="366"/>
    <x v="1"/>
    <n v="1729.35"/>
    <x v="0"/>
  </r>
  <r>
    <s v="2582-Fffzr"/>
    <x v="0"/>
    <x v="0"/>
    <x v="1"/>
    <x v="0"/>
    <x v="5"/>
    <x v="0"/>
    <x v="0"/>
    <x v="0"/>
    <s v="No"/>
    <s v="No"/>
    <s v="Yes"/>
    <s v="No"/>
    <x v="1"/>
    <x v="1"/>
    <x v="0"/>
    <x v="0"/>
    <x v="0"/>
    <x v="196"/>
    <x v="0"/>
    <n v="1073.3"/>
    <x v="0"/>
  </r>
  <r>
    <s v="8908-Nmqtx"/>
    <x v="1"/>
    <x v="0"/>
    <x v="1"/>
    <x v="0"/>
    <x v="21"/>
    <x v="0"/>
    <x v="0"/>
    <x v="0"/>
    <s v="Yes"/>
    <s v="Yes"/>
    <s v="Yes"/>
    <s v="Yes"/>
    <x v="1"/>
    <x v="1"/>
    <x v="2"/>
    <x v="0"/>
    <x v="2"/>
    <x v="1054"/>
    <x v="1"/>
    <n v="4566.5"/>
    <x v="0"/>
  </r>
  <r>
    <s v="2187-Lzgpl"/>
    <x v="0"/>
    <x v="0"/>
    <x v="1"/>
    <x v="0"/>
    <x v="40"/>
    <x v="0"/>
    <x v="0"/>
    <x v="0"/>
    <s v="No"/>
    <s v="Yes"/>
    <s v="No"/>
    <s v="No"/>
    <x v="0"/>
    <x v="1"/>
    <x v="0"/>
    <x v="0"/>
    <x v="3"/>
    <x v="1371"/>
    <x v="0"/>
    <n v="293.3"/>
    <x v="1"/>
  </r>
  <r>
    <s v="1431-Aidjq"/>
    <x v="1"/>
    <x v="0"/>
    <x v="0"/>
    <x v="1"/>
    <x v="55"/>
    <x v="1"/>
    <x v="1"/>
    <x v="0"/>
    <s v="No"/>
    <s v="Yes"/>
    <s v="Yes"/>
    <s v="Yes"/>
    <x v="1"/>
    <x v="1"/>
    <x v="2"/>
    <x v="1"/>
    <x v="3"/>
    <x v="1373"/>
    <x v="1"/>
    <n v="2603.1"/>
    <x v="0"/>
  </r>
  <r>
    <s v="6288-Lbear"/>
    <x v="0"/>
    <x v="0"/>
    <x v="1"/>
    <x v="0"/>
    <x v="57"/>
    <x v="1"/>
    <x v="1"/>
    <x v="1"/>
    <s v="No"/>
    <s v="Yes"/>
    <s v="No"/>
    <s v="Yes"/>
    <x v="0"/>
    <x v="0"/>
    <x v="0"/>
    <x v="0"/>
    <x v="1"/>
    <x v="899"/>
    <x v="1"/>
    <n v="1783.75"/>
    <x v="0"/>
  </r>
  <r>
    <s v="4597-Nucqv"/>
    <x v="1"/>
    <x v="1"/>
    <x v="1"/>
    <x v="0"/>
    <x v="65"/>
    <x v="1"/>
    <x v="2"/>
    <x v="1"/>
    <s v="No"/>
    <s v="Yes"/>
    <s v="No"/>
    <s v="No"/>
    <x v="1"/>
    <x v="1"/>
    <x v="0"/>
    <x v="0"/>
    <x v="0"/>
    <x v="1355"/>
    <x v="2"/>
    <n v="2440.15"/>
    <x v="1"/>
  </r>
  <r>
    <s v="9019-Qvlzd"/>
    <x v="0"/>
    <x v="0"/>
    <x v="1"/>
    <x v="0"/>
    <x v="0"/>
    <x v="1"/>
    <x v="1"/>
    <x v="1"/>
    <s v="No"/>
    <s v="No"/>
    <s v="No"/>
    <s v="No"/>
    <x v="1"/>
    <x v="0"/>
    <x v="0"/>
    <x v="1"/>
    <x v="0"/>
    <x v="1024"/>
    <x v="1"/>
    <n v="79.55"/>
    <x v="1"/>
  </r>
  <r>
    <s v="8413-Ynhnv"/>
    <x v="1"/>
    <x v="0"/>
    <x v="1"/>
    <x v="0"/>
    <x v="14"/>
    <x v="1"/>
    <x v="2"/>
    <x v="0"/>
    <s v="Yes"/>
    <s v="Yes"/>
    <s v="Yes"/>
    <s v="Yes"/>
    <x v="1"/>
    <x v="1"/>
    <x v="2"/>
    <x v="1"/>
    <x v="1"/>
    <x v="958"/>
    <x v="2"/>
    <n v="6322.1"/>
    <x v="0"/>
  </r>
  <r>
    <s v="5808-Totxo"/>
    <x v="0"/>
    <x v="0"/>
    <x v="1"/>
    <x v="1"/>
    <x v="35"/>
    <x v="1"/>
    <x v="1"/>
    <x v="2"/>
    <s v="No Internet Service"/>
    <s v="No Internet Service"/>
    <s v="No Internet Service"/>
    <s v="No Internet Service"/>
    <x v="2"/>
    <x v="2"/>
    <x v="1"/>
    <x v="0"/>
    <x v="3"/>
    <x v="155"/>
    <x v="0"/>
    <n v="57.4"/>
    <x v="0"/>
  </r>
  <r>
    <s v="4369-Nyscf"/>
    <x v="1"/>
    <x v="0"/>
    <x v="1"/>
    <x v="0"/>
    <x v="39"/>
    <x v="1"/>
    <x v="1"/>
    <x v="0"/>
    <s v="No"/>
    <s v="Yes"/>
    <s v="No"/>
    <s v="Yes"/>
    <x v="1"/>
    <x v="1"/>
    <x v="1"/>
    <x v="0"/>
    <x v="2"/>
    <x v="863"/>
    <x v="1"/>
    <n v="4284.6499999999996"/>
    <x v="0"/>
  </r>
  <r>
    <s v="6333-Ydvlt"/>
    <x v="1"/>
    <x v="0"/>
    <x v="1"/>
    <x v="0"/>
    <x v="45"/>
    <x v="1"/>
    <x v="2"/>
    <x v="1"/>
    <s v="Yes"/>
    <s v="No"/>
    <s v="Yes"/>
    <s v="Yes"/>
    <x v="1"/>
    <x v="1"/>
    <x v="1"/>
    <x v="0"/>
    <x v="3"/>
    <x v="96"/>
    <x v="2"/>
    <n v="7138.65"/>
    <x v="0"/>
  </r>
  <r>
    <s v="5324-Ktgcg"/>
    <x v="1"/>
    <x v="0"/>
    <x v="0"/>
    <x v="0"/>
    <x v="16"/>
    <x v="1"/>
    <x v="1"/>
    <x v="2"/>
    <s v="No Internet Service"/>
    <s v="No Internet Service"/>
    <s v="No Internet Service"/>
    <s v="No Internet Service"/>
    <x v="2"/>
    <x v="2"/>
    <x v="1"/>
    <x v="1"/>
    <x v="0"/>
    <x v="115"/>
    <x v="0"/>
    <n v="1539.75"/>
    <x v="0"/>
  </r>
  <r>
    <s v="5599-Hvltw"/>
    <x v="0"/>
    <x v="1"/>
    <x v="1"/>
    <x v="0"/>
    <x v="60"/>
    <x v="1"/>
    <x v="2"/>
    <x v="1"/>
    <s v="No"/>
    <s v="No"/>
    <s v="Yes"/>
    <s v="No"/>
    <x v="0"/>
    <x v="0"/>
    <x v="0"/>
    <x v="0"/>
    <x v="2"/>
    <x v="431"/>
    <x v="1"/>
    <n v="1058.0999999999999"/>
    <x v="0"/>
  </r>
  <r>
    <s v="7394-Lwlyn"/>
    <x v="0"/>
    <x v="0"/>
    <x v="1"/>
    <x v="0"/>
    <x v="2"/>
    <x v="1"/>
    <x v="1"/>
    <x v="1"/>
    <s v="No"/>
    <s v="No"/>
    <s v="No"/>
    <s v="No"/>
    <x v="0"/>
    <x v="0"/>
    <x v="0"/>
    <x v="0"/>
    <x v="0"/>
    <x v="192"/>
    <x v="1"/>
    <n v="123.8"/>
    <x v="0"/>
  </r>
  <r>
    <s v="3707-Lrwzd"/>
    <x v="0"/>
    <x v="0"/>
    <x v="1"/>
    <x v="0"/>
    <x v="48"/>
    <x v="1"/>
    <x v="2"/>
    <x v="1"/>
    <s v="No"/>
    <s v="No"/>
    <s v="No"/>
    <s v="No"/>
    <x v="1"/>
    <x v="0"/>
    <x v="1"/>
    <x v="1"/>
    <x v="0"/>
    <x v="398"/>
    <x v="2"/>
    <n v="2781.85"/>
    <x v="1"/>
  </r>
  <r>
    <s v="6873-Udnld"/>
    <x v="1"/>
    <x v="0"/>
    <x v="1"/>
    <x v="0"/>
    <x v="63"/>
    <x v="1"/>
    <x v="1"/>
    <x v="0"/>
    <s v="Yes"/>
    <s v="No"/>
    <s v="Yes"/>
    <s v="No"/>
    <x v="0"/>
    <x v="1"/>
    <x v="0"/>
    <x v="1"/>
    <x v="0"/>
    <x v="288"/>
    <x v="1"/>
    <n v="2731"/>
    <x v="0"/>
  </r>
  <r>
    <s v="2700-Lueva"/>
    <x v="1"/>
    <x v="0"/>
    <x v="1"/>
    <x v="0"/>
    <x v="0"/>
    <x v="1"/>
    <x v="1"/>
    <x v="2"/>
    <s v="No Internet Service"/>
    <s v="No Internet Service"/>
    <s v="No Internet Service"/>
    <s v="No Internet Service"/>
    <x v="2"/>
    <x v="2"/>
    <x v="0"/>
    <x v="1"/>
    <x v="3"/>
    <x v="42"/>
    <x v="0"/>
    <n v="20.75"/>
    <x v="0"/>
  </r>
  <r>
    <s v="1455-Esiqh"/>
    <x v="1"/>
    <x v="0"/>
    <x v="1"/>
    <x v="0"/>
    <x v="0"/>
    <x v="1"/>
    <x v="1"/>
    <x v="1"/>
    <s v="No"/>
    <s v="No"/>
    <s v="No"/>
    <s v="No"/>
    <x v="1"/>
    <x v="1"/>
    <x v="0"/>
    <x v="0"/>
    <x v="0"/>
    <x v="6"/>
    <x v="2"/>
    <n v="89.1"/>
    <x v="1"/>
  </r>
  <r>
    <s v="0958-Yhxgp"/>
    <x v="0"/>
    <x v="0"/>
    <x v="1"/>
    <x v="0"/>
    <x v="40"/>
    <x v="1"/>
    <x v="1"/>
    <x v="1"/>
    <s v="No"/>
    <s v="No"/>
    <s v="No"/>
    <s v="No"/>
    <x v="0"/>
    <x v="0"/>
    <x v="0"/>
    <x v="0"/>
    <x v="1"/>
    <x v="650"/>
    <x v="1"/>
    <n v="497.3"/>
    <x v="0"/>
  </r>
  <r>
    <s v="1101-Sswag"/>
    <x v="0"/>
    <x v="0"/>
    <x v="0"/>
    <x v="0"/>
    <x v="30"/>
    <x v="1"/>
    <x v="2"/>
    <x v="0"/>
    <s v="No"/>
    <s v="No"/>
    <s v="No"/>
    <s v="No"/>
    <x v="0"/>
    <x v="0"/>
    <x v="0"/>
    <x v="0"/>
    <x v="0"/>
    <x v="985"/>
    <x v="1"/>
    <n v="711.15"/>
    <x v="0"/>
  </r>
  <r>
    <s v="2979-Sxese"/>
    <x v="0"/>
    <x v="0"/>
    <x v="0"/>
    <x v="1"/>
    <x v="22"/>
    <x v="1"/>
    <x v="2"/>
    <x v="1"/>
    <s v="Yes"/>
    <s v="No"/>
    <s v="Yes"/>
    <s v="No"/>
    <x v="1"/>
    <x v="0"/>
    <x v="0"/>
    <x v="1"/>
    <x v="0"/>
    <x v="61"/>
    <x v="2"/>
    <n v="1607.2"/>
    <x v="1"/>
  </r>
  <r>
    <s v="4013-Tldhq"/>
    <x v="1"/>
    <x v="0"/>
    <x v="1"/>
    <x v="0"/>
    <x v="67"/>
    <x v="1"/>
    <x v="1"/>
    <x v="1"/>
    <s v="No"/>
    <s v="Yes"/>
    <s v="Yes"/>
    <s v="No"/>
    <x v="0"/>
    <x v="0"/>
    <x v="0"/>
    <x v="0"/>
    <x v="0"/>
    <x v="1374"/>
    <x v="1"/>
    <n v="1490.95"/>
    <x v="1"/>
  </r>
  <r>
    <s v="5743-Khmna"/>
    <x v="1"/>
    <x v="0"/>
    <x v="1"/>
    <x v="0"/>
    <x v="16"/>
    <x v="1"/>
    <x v="2"/>
    <x v="2"/>
    <s v="No Internet Service"/>
    <s v="No Internet Service"/>
    <s v="No Internet Service"/>
    <s v="No Internet Service"/>
    <x v="2"/>
    <x v="2"/>
    <x v="2"/>
    <x v="1"/>
    <x v="2"/>
    <x v="490"/>
    <x v="0"/>
    <n v="1898.1"/>
    <x v="0"/>
  </r>
  <r>
    <s v="4194-Fjarj"/>
    <x v="0"/>
    <x v="0"/>
    <x v="0"/>
    <x v="1"/>
    <x v="68"/>
    <x v="1"/>
    <x v="2"/>
    <x v="0"/>
    <s v="Yes"/>
    <s v="No"/>
    <s v="No"/>
    <s v="Yes"/>
    <x v="0"/>
    <x v="0"/>
    <x v="2"/>
    <x v="1"/>
    <x v="2"/>
    <x v="270"/>
    <x v="1"/>
    <n v="3273.95"/>
    <x v="0"/>
  </r>
  <r>
    <s v="5325-Uwtwj"/>
    <x v="1"/>
    <x v="0"/>
    <x v="0"/>
    <x v="0"/>
    <x v="36"/>
    <x v="1"/>
    <x v="2"/>
    <x v="1"/>
    <s v="Yes"/>
    <s v="Yes"/>
    <s v="No"/>
    <s v="Yes"/>
    <x v="0"/>
    <x v="0"/>
    <x v="0"/>
    <x v="0"/>
    <x v="3"/>
    <x v="646"/>
    <x v="2"/>
    <n v="2929.75"/>
    <x v="0"/>
  </r>
  <r>
    <s v="3969-Gyxel"/>
    <x v="0"/>
    <x v="0"/>
    <x v="1"/>
    <x v="0"/>
    <x v="26"/>
    <x v="1"/>
    <x v="1"/>
    <x v="1"/>
    <s v="Yes"/>
    <s v="No"/>
    <s v="No"/>
    <s v="No"/>
    <x v="0"/>
    <x v="0"/>
    <x v="0"/>
    <x v="1"/>
    <x v="0"/>
    <x v="1016"/>
    <x v="1"/>
    <n v="838.7"/>
    <x v="0"/>
  </r>
  <r>
    <s v="9208-Olgaq"/>
    <x v="0"/>
    <x v="1"/>
    <x v="1"/>
    <x v="0"/>
    <x v="32"/>
    <x v="1"/>
    <x v="1"/>
    <x v="1"/>
    <s v="No"/>
    <s v="No"/>
    <s v="Yes"/>
    <s v="No"/>
    <x v="0"/>
    <x v="1"/>
    <x v="0"/>
    <x v="0"/>
    <x v="0"/>
    <x v="511"/>
    <x v="2"/>
    <n v="1443.65"/>
    <x v="0"/>
  </r>
  <r>
    <s v="3244-Cqphu"/>
    <x v="0"/>
    <x v="1"/>
    <x v="1"/>
    <x v="0"/>
    <x v="21"/>
    <x v="1"/>
    <x v="2"/>
    <x v="1"/>
    <s v="Yes"/>
    <s v="Yes"/>
    <s v="No"/>
    <s v="Yes"/>
    <x v="1"/>
    <x v="1"/>
    <x v="2"/>
    <x v="0"/>
    <x v="2"/>
    <x v="606"/>
    <x v="2"/>
    <n v="7746.7"/>
    <x v="0"/>
  </r>
  <r>
    <s v="2674-Mlxmn"/>
    <x v="0"/>
    <x v="1"/>
    <x v="1"/>
    <x v="0"/>
    <x v="16"/>
    <x v="1"/>
    <x v="2"/>
    <x v="1"/>
    <s v="No"/>
    <s v="Yes"/>
    <s v="No"/>
    <s v="No"/>
    <x v="1"/>
    <x v="1"/>
    <x v="0"/>
    <x v="0"/>
    <x v="3"/>
    <x v="5"/>
    <x v="2"/>
    <n v="6951.15"/>
    <x v="0"/>
  </r>
  <r>
    <s v="9708-Hpxwz"/>
    <x v="1"/>
    <x v="1"/>
    <x v="1"/>
    <x v="0"/>
    <x v="24"/>
    <x v="0"/>
    <x v="0"/>
    <x v="0"/>
    <s v="No"/>
    <s v="No"/>
    <s v="Yes"/>
    <s v="Yes"/>
    <x v="1"/>
    <x v="0"/>
    <x v="0"/>
    <x v="1"/>
    <x v="3"/>
    <x v="354"/>
    <x v="0"/>
    <n v="214.75"/>
    <x v="0"/>
  </r>
  <r>
    <s v="6992-Tknyo"/>
    <x v="1"/>
    <x v="0"/>
    <x v="0"/>
    <x v="0"/>
    <x v="46"/>
    <x v="1"/>
    <x v="2"/>
    <x v="0"/>
    <s v="No"/>
    <s v="No"/>
    <s v="Yes"/>
    <s v="Yes"/>
    <x v="0"/>
    <x v="1"/>
    <x v="1"/>
    <x v="1"/>
    <x v="3"/>
    <x v="382"/>
    <x v="1"/>
    <n v="2669.45"/>
    <x v="0"/>
  </r>
  <r>
    <s v="4468-Ydovk"/>
    <x v="1"/>
    <x v="0"/>
    <x v="1"/>
    <x v="1"/>
    <x v="24"/>
    <x v="1"/>
    <x v="1"/>
    <x v="0"/>
    <s v="No"/>
    <s v="No"/>
    <s v="No"/>
    <s v="Yes"/>
    <x v="0"/>
    <x v="0"/>
    <x v="0"/>
    <x v="0"/>
    <x v="2"/>
    <x v="1375"/>
    <x v="0"/>
    <n v="235.2"/>
    <x v="0"/>
  </r>
  <r>
    <s v="3754-Dxmrt"/>
    <x v="1"/>
    <x v="1"/>
    <x v="1"/>
    <x v="0"/>
    <x v="2"/>
    <x v="1"/>
    <x v="1"/>
    <x v="0"/>
    <s v="No"/>
    <s v="No"/>
    <s v="No"/>
    <s v="No"/>
    <x v="0"/>
    <x v="0"/>
    <x v="0"/>
    <x v="0"/>
    <x v="0"/>
    <x v="1250"/>
    <x v="0"/>
    <n v="92.65"/>
    <x v="1"/>
  </r>
  <r>
    <s v="5792-Jalqc"/>
    <x v="0"/>
    <x v="1"/>
    <x v="1"/>
    <x v="0"/>
    <x v="15"/>
    <x v="1"/>
    <x v="2"/>
    <x v="0"/>
    <s v="Yes"/>
    <s v="No"/>
    <s v="Yes"/>
    <s v="No"/>
    <x v="0"/>
    <x v="0"/>
    <x v="2"/>
    <x v="1"/>
    <x v="2"/>
    <x v="559"/>
    <x v="1"/>
    <n v="3103.25"/>
    <x v="0"/>
  </r>
  <r>
    <s v="7130-Vtewq"/>
    <x v="0"/>
    <x v="1"/>
    <x v="1"/>
    <x v="0"/>
    <x v="4"/>
    <x v="1"/>
    <x v="2"/>
    <x v="1"/>
    <s v="No"/>
    <s v="No"/>
    <s v="No"/>
    <s v="No"/>
    <x v="0"/>
    <x v="0"/>
    <x v="0"/>
    <x v="0"/>
    <x v="0"/>
    <x v="863"/>
    <x v="1"/>
    <n v="606.25"/>
    <x v="1"/>
  </r>
  <r>
    <s v="2200-Dsaal"/>
    <x v="0"/>
    <x v="0"/>
    <x v="1"/>
    <x v="0"/>
    <x v="47"/>
    <x v="1"/>
    <x v="2"/>
    <x v="0"/>
    <s v="No"/>
    <s v="Yes"/>
    <s v="Yes"/>
    <s v="No"/>
    <x v="1"/>
    <x v="1"/>
    <x v="2"/>
    <x v="0"/>
    <x v="0"/>
    <x v="47"/>
    <x v="1"/>
    <n v="5330.2"/>
    <x v="0"/>
  </r>
  <r>
    <s v="4302-Zyfel"/>
    <x v="1"/>
    <x v="0"/>
    <x v="0"/>
    <x v="1"/>
    <x v="14"/>
    <x v="1"/>
    <x v="1"/>
    <x v="2"/>
    <s v="No Internet Service"/>
    <s v="No Internet Service"/>
    <s v="No Internet Service"/>
    <s v="No Internet Service"/>
    <x v="2"/>
    <x v="2"/>
    <x v="1"/>
    <x v="0"/>
    <x v="3"/>
    <x v="155"/>
    <x v="0"/>
    <n v="1403.1"/>
    <x v="0"/>
  </r>
  <r>
    <s v="9351-Lzygf"/>
    <x v="0"/>
    <x v="0"/>
    <x v="0"/>
    <x v="0"/>
    <x v="41"/>
    <x v="1"/>
    <x v="2"/>
    <x v="0"/>
    <s v="Yes"/>
    <s v="Yes"/>
    <s v="No"/>
    <s v="Yes"/>
    <x v="0"/>
    <x v="0"/>
    <x v="0"/>
    <x v="0"/>
    <x v="3"/>
    <x v="962"/>
    <x v="1"/>
    <n v="2727.8"/>
    <x v="0"/>
  </r>
  <r>
    <s v="4366-Ctouz"/>
    <x v="0"/>
    <x v="0"/>
    <x v="1"/>
    <x v="0"/>
    <x v="37"/>
    <x v="1"/>
    <x v="1"/>
    <x v="1"/>
    <s v="No"/>
    <s v="Yes"/>
    <s v="No"/>
    <s v="Yes"/>
    <x v="1"/>
    <x v="1"/>
    <x v="2"/>
    <x v="0"/>
    <x v="1"/>
    <x v="1224"/>
    <x v="2"/>
    <n v="5038.45"/>
    <x v="0"/>
  </r>
  <r>
    <s v="6121-Vznqb"/>
    <x v="0"/>
    <x v="0"/>
    <x v="1"/>
    <x v="0"/>
    <x v="0"/>
    <x v="1"/>
    <x v="1"/>
    <x v="2"/>
    <s v="No Internet Service"/>
    <s v="No Internet Service"/>
    <s v="No Internet Service"/>
    <s v="No Internet Service"/>
    <x v="2"/>
    <x v="2"/>
    <x v="0"/>
    <x v="0"/>
    <x v="1"/>
    <x v="1142"/>
    <x v="0"/>
    <n v="19.100000000000001"/>
    <x v="1"/>
  </r>
  <r>
    <s v="7903-Cmpey"/>
    <x v="1"/>
    <x v="1"/>
    <x v="0"/>
    <x v="0"/>
    <x v="0"/>
    <x v="1"/>
    <x v="2"/>
    <x v="1"/>
    <s v="Yes"/>
    <s v="No"/>
    <s v="No"/>
    <s v="No"/>
    <x v="0"/>
    <x v="0"/>
    <x v="0"/>
    <x v="0"/>
    <x v="0"/>
    <x v="266"/>
    <x v="1"/>
    <n v="80.3"/>
    <x v="1"/>
  </r>
  <r>
    <s v="1518-Omdik"/>
    <x v="1"/>
    <x v="0"/>
    <x v="0"/>
    <x v="0"/>
    <x v="55"/>
    <x v="1"/>
    <x v="1"/>
    <x v="0"/>
    <s v="No"/>
    <s v="No"/>
    <s v="No"/>
    <s v="No"/>
    <x v="0"/>
    <x v="0"/>
    <x v="0"/>
    <x v="0"/>
    <x v="3"/>
    <x v="817"/>
    <x v="0"/>
    <n v="1462.6"/>
    <x v="0"/>
  </r>
  <r>
    <s v="6671-Ngwon"/>
    <x v="0"/>
    <x v="0"/>
    <x v="1"/>
    <x v="0"/>
    <x v="40"/>
    <x v="1"/>
    <x v="1"/>
    <x v="2"/>
    <s v="No Internet Service"/>
    <s v="No Internet Service"/>
    <s v="No Internet Service"/>
    <s v="No Internet Service"/>
    <x v="2"/>
    <x v="2"/>
    <x v="0"/>
    <x v="1"/>
    <x v="1"/>
    <x v="477"/>
    <x v="0"/>
    <n v="150.6"/>
    <x v="0"/>
  </r>
  <r>
    <s v="0595-Itudf"/>
    <x v="1"/>
    <x v="0"/>
    <x v="0"/>
    <x v="1"/>
    <x v="38"/>
    <x v="1"/>
    <x v="2"/>
    <x v="1"/>
    <s v="Yes"/>
    <s v="Yes"/>
    <s v="Yes"/>
    <s v="No"/>
    <x v="0"/>
    <x v="0"/>
    <x v="0"/>
    <x v="0"/>
    <x v="0"/>
    <x v="1376"/>
    <x v="2"/>
    <n v="5960.5"/>
    <x v="0"/>
  </r>
  <r>
    <s v="6996-Knsml"/>
    <x v="0"/>
    <x v="0"/>
    <x v="1"/>
    <x v="0"/>
    <x v="0"/>
    <x v="1"/>
    <x v="1"/>
    <x v="1"/>
    <s v="No"/>
    <s v="No"/>
    <s v="Yes"/>
    <s v="No"/>
    <x v="0"/>
    <x v="0"/>
    <x v="0"/>
    <x v="0"/>
    <x v="0"/>
    <x v="257"/>
    <x v="1"/>
    <n v="74.900000000000006"/>
    <x v="1"/>
  </r>
  <r>
    <s v="1955-Ibmmb"/>
    <x v="1"/>
    <x v="0"/>
    <x v="1"/>
    <x v="0"/>
    <x v="64"/>
    <x v="1"/>
    <x v="1"/>
    <x v="2"/>
    <s v="No Internet Service"/>
    <s v="No Internet Service"/>
    <s v="No Internet Service"/>
    <s v="No Internet Service"/>
    <x v="2"/>
    <x v="2"/>
    <x v="2"/>
    <x v="0"/>
    <x v="2"/>
    <x v="33"/>
    <x v="0"/>
    <n v="1192.3"/>
    <x v="0"/>
  </r>
  <r>
    <s v="0096-Bxers"/>
    <x v="0"/>
    <x v="0"/>
    <x v="0"/>
    <x v="0"/>
    <x v="53"/>
    <x v="1"/>
    <x v="2"/>
    <x v="0"/>
    <s v="No"/>
    <s v="No"/>
    <s v="No"/>
    <s v="No"/>
    <x v="0"/>
    <x v="0"/>
    <x v="0"/>
    <x v="1"/>
    <x v="0"/>
    <x v="519"/>
    <x v="0"/>
    <n v="314.55"/>
    <x v="0"/>
  </r>
  <r>
    <s v="3806-Yazov"/>
    <x v="0"/>
    <x v="0"/>
    <x v="1"/>
    <x v="0"/>
    <x v="35"/>
    <x v="1"/>
    <x v="1"/>
    <x v="2"/>
    <s v="No Internet Service"/>
    <s v="No Internet Service"/>
    <s v="No Internet Service"/>
    <s v="No Internet Service"/>
    <x v="2"/>
    <x v="2"/>
    <x v="0"/>
    <x v="1"/>
    <x v="1"/>
    <x v="901"/>
    <x v="0"/>
    <n v="56"/>
    <x v="0"/>
  </r>
  <r>
    <s v="7998-Zlxwn"/>
    <x v="0"/>
    <x v="0"/>
    <x v="0"/>
    <x v="0"/>
    <x v="30"/>
    <x v="1"/>
    <x v="1"/>
    <x v="2"/>
    <s v="No Internet Service"/>
    <s v="No Internet Service"/>
    <s v="No Internet Service"/>
    <s v="No Internet Service"/>
    <x v="2"/>
    <x v="2"/>
    <x v="0"/>
    <x v="1"/>
    <x v="3"/>
    <x v="507"/>
    <x v="0"/>
    <n v="330.8"/>
    <x v="0"/>
  </r>
  <r>
    <s v="6253-Wrfhy"/>
    <x v="1"/>
    <x v="0"/>
    <x v="0"/>
    <x v="1"/>
    <x v="9"/>
    <x v="1"/>
    <x v="1"/>
    <x v="0"/>
    <s v="No"/>
    <s v="No"/>
    <s v="No"/>
    <s v="No"/>
    <x v="1"/>
    <x v="1"/>
    <x v="1"/>
    <x v="0"/>
    <x v="0"/>
    <x v="605"/>
    <x v="1"/>
    <n v="877.35"/>
    <x v="0"/>
  </r>
  <r>
    <s v="9133-Ayjzg"/>
    <x v="0"/>
    <x v="0"/>
    <x v="1"/>
    <x v="0"/>
    <x v="57"/>
    <x v="1"/>
    <x v="2"/>
    <x v="1"/>
    <s v="No"/>
    <s v="Yes"/>
    <s v="No"/>
    <s v="No"/>
    <x v="1"/>
    <x v="1"/>
    <x v="0"/>
    <x v="0"/>
    <x v="3"/>
    <x v="343"/>
    <x v="2"/>
    <n v="2249.1"/>
    <x v="0"/>
  </r>
  <r>
    <s v="2675-Otvvj"/>
    <x v="1"/>
    <x v="1"/>
    <x v="0"/>
    <x v="0"/>
    <x v="36"/>
    <x v="1"/>
    <x v="2"/>
    <x v="1"/>
    <s v="Yes"/>
    <s v="No"/>
    <s v="No"/>
    <s v="No"/>
    <x v="1"/>
    <x v="0"/>
    <x v="0"/>
    <x v="1"/>
    <x v="0"/>
    <x v="578"/>
    <x v="2"/>
    <n v="2807.65"/>
    <x v="0"/>
  </r>
  <r>
    <s v="8680-Cgltp"/>
    <x v="1"/>
    <x v="0"/>
    <x v="1"/>
    <x v="0"/>
    <x v="44"/>
    <x v="1"/>
    <x v="1"/>
    <x v="0"/>
    <s v="Yes"/>
    <s v="Yes"/>
    <s v="No"/>
    <s v="Yes"/>
    <x v="0"/>
    <x v="0"/>
    <x v="1"/>
    <x v="0"/>
    <x v="0"/>
    <x v="189"/>
    <x v="1"/>
    <n v="1696.2"/>
    <x v="0"/>
  </r>
  <r>
    <s v="8430-Twcbx"/>
    <x v="0"/>
    <x v="0"/>
    <x v="0"/>
    <x v="0"/>
    <x v="12"/>
    <x v="1"/>
    <x v="1"/>
    <x v="2"/>
    <s v="No Internet Service"/>
    <s v="No Internet Service"/>
    <s v="No Internet Service"/>
    <s v="No Internet Service"/>
    <x v="2"/>
    <x v="2"/>
    <x v="1"/>
    <x v="1"/>
    <x v="3"/>
    <x v="112"/>
    <x v="0"/>
    <n v="1032.05"/>
    <x v="0"/>
  </r>
  <r>
    <s v="5018-Gwuro"/>
    <x v="0"/>
    <x v="0"/>
    <x v="0"/>
    <x v="0"/>
    <x v="39"/>
    <x v="1"/>
    <x v="2"/>
    <x v="1"/>
    <s v="No"/>
    <s v="No"/>
    <s v="No"/>
    <s v="No"/>
    <x v="1"/>
    <x v="0"/>
    <x v="0"/>
    <x v="0"/>
    <x v="2"/>
    <x v="782"/>
    <x v="2"/>
    <n v="4902.8"/>
    <x v="0"/>
  </r>
  <r>
    <s v="6741-Qrlup"/>
    <x v="0"/>
    <x v="0"/>
    <x v="1"/>
    <x v="0"/>
    <x v="28"/>
    <x v="1"/>
    <x v="2"/>
    <x v="0"/>
    <s v="Yes"/>
    <s v="Yes"/>
    <s v="Yes"/>
    <s v="Yes"/>
    <x v="0"/>
    <x v="1"/>
    <x v="2"/>
    <x v="0"/>
    <x v="3"/>
    <x v="266"/>
    <x v="1"/>
    <n v="4995.3500000000004"/>
    <x v="0"/>
  </r>
  <r>
    <s v="4737-Hobax"/>
    <x v="1"/>
    <x v="0"/>
    <x v="0"/>
    <x v="0"/>
    <x v="28"/>
    <x v="1"/>
    <x v="2"/>
    <x v="0"/>
    <s v="No"/>
    <s v="No"/>
    <s v="Yes"/>
    <s v="Yes"/>
    <x v="1"/>
    <x v="1"/>
    <x v="2"/>
    <x v="1"/>
    <x v="3"/>
    <x v="1213"/>
    <x v="1"/>
    <n v="5034.05"/>
    <x v="0"/>
  </r>
  <r>
    <s v="0537-Qyzzn"/>
    <x v="1"/>
    <x v="1"/>
    <x v="0"/>
    <x v="1"/>
    <x v="65"/>
    <x v="1"/>
    <x v="2"/>
    <x v="1"/>
    <s v="Yes"/>
    <s v="No"/>
    <s v="No"/>
    <s v="No"/>
    <x v="0"/>
    <x v="0"/>
    <x v="0"/>
    <x v="0"/>
    <x v="0"/>
    <x v="43"/>
    <x v="1"/>
    <n v="1857.75"/>
    <x v="0"/>
  </r>
  <r>
    <s v="3340-Qbbfm"/>
    <x v="1"/>
    <x v="1"/>
    <x v="0"/>
    <x v="0"/>
    <x v="51"/>
    <x v="1"/>
    <x v="1"/>
    <x v="0"/>
    <s v="No"/>
    <s v="No"/>
    <s v="Yes"/>
    <s v="Yes"/>
    <x v="0"/>
    <x v="0"/>
    <x v="1"/>
    <x v="1"/>
    <x v="3"/>
    <x v="298"/>
    <x v="1"/>
    <n v="1992.85"/>
    <x v="0"/>
  </r>
  <r>
    <s v="1704-Nrwye"/>
    <x v="0"/>
    <x v="1"/>
    <x v="1"/>
    <x v="0"/>
    <x v="34"/>
    <x v="1"/>
    <x v="1"/>
    <x v="1"/>
    <s v="No"/>
    <s v="No"/>
    <s v="No"/>
    <s v="No"/>
    <x v="1"/>
    <x v="0"/>
    <x v="0"/>
    <x v="0"/>
    <x v="0"/>
    <x v="524"/>
    <x v="1"/>
    <n v="751.65"/>
    <x v="1"/>
  </r>
  <r>
    <s v="2592-Seifq"/>
    <x v="1"/>
    <x v="0"/>
    <x v="1"/>
    <x v="0"/>
    <x v="35"/>
    <x v="0"/>
    <x v="0"/>
    <x v="0"/>
    <s v="No"/>
    <s v="No"/>
    <s v="No"/>
    <s v="No"/>
    <x v="0"/>
    <x v="0"/>
    <x v="0"/>
    <x v="1"/>
    <x v="0"/>
    <x v="193"/>
    <x v="0"/>
    <n v="66.95"/>
    <x v="1"/>
  </r>
  <r>
    <s v="8200-Klnyw"/>
    <x v="0"/>
    <x v="0"/>
    <x v="0"/>
    <x v="0"/>
    <x v="17"/>
    <x v="1"/>
    <x v="1"/>
    <x v="0"/>
    <s v="Yes"/>
    <s v="No"/>
    <s v="Yes"/>
    <s v="Yes"/>
    <x v="1"/>
    <x v="1"/>
    <x v="1"/>
    <x v="1"/>
    <x v="1"/>
    <x v="140"/>
    <x v="1"/>
    <n v="1714.95"/>
    <x v="0"/>
  </r>
  <r>
    <s v="3372-Cdxfj"/>
    <x v="1"/>
    <x v="0"/>
    <x v="0"/>
    <x v="1"/>
    <x v="9"/>
    <x v="1"/>
    <x v="2"/>
    <x v="2"/>
    <s v="No Internet Service"/>
    <s v="No Internet Service"/>
    <s v="No Internet Service"/>
    <s v="No Internet Service"/>
    <x v="2"/>
    <x v="2"/>
    <x v="1"/>
    <x v="1"/>
    <x v="2"/>
    <x v="692"/>
    <x v="0"/>
    <n v="343.6"/>
    <x v="0"/>
  </r>
  <r>
    <s v="4781-Zxygu"/>
    <x v="1"/>
    <x v="0"/>
    <x v="0"/>
    <x v="1"/>
    <x v="0"/>
    <x v="1"/>
    <x v="1"/>
    <x v="2"/>
    <s v="No Internet Service"/>
    <s v="No Internet Service"/>
    <s v="No Internet Service"/>
    <s v="No Internet Service"/>
    <x v="2"/>
    <x v="2"/>
    <x v="0"/>
    <x v="0"/>
    <x v="2"/>
    <x v="22"/>
    <x v="0"/>
    <n v="20.149999999999999"/>
    <x v="0"/>
  </r>
  <r>
    <s v="7632-Yutxb"/>
    <x v="0"/>
    <x v="0"/>
    <x v="0"/>
    <x v="1"/>
    <x v="13"/>
    <x v="1"/>
    <x v="1"/>
    <x v="2"/>
    <s v="No Internet Service"/>
    <s v="No Internet Service"/>
    <s v="No Internet Service"/>
    <s v="No Internet Service"/>
    <x v="2"/>
    <x v="2"/>
    <x v="1"/>
    <x v="1"/>
    <x v="1"/>
    <x v="332"/>
    <x v="0"/>
    <n v="520.1"/>
    <x v="0"/>
  </r>
  <r>
    <s v="2718-Yskcs"/>
    <x v="1"/>
    <x v="0"/>
    <x v="0"/>
    <x v="1"/>
    <x v="16"/>
    <x v="1"/>
    <x v="1"/>
    <x v="2"/>
    <s v="No Internet Service"/>
    <s v="No Internet Service"/>
    <s v="No Internet Service"/>
    <s v="No Internet Service"/>
    <x v="2"/>
    <x v="2"/>
    <x v="2"/>
    <x v="0"/>
    <x v="2"/>
    <x v="127"/>
    <x v="0"/>
    <n v="1387.45"/>
    <x v="0"/>
  </r>
  <r>
    <s v="9896-Uymie"/>
    <x v="1"/>
    <x v="0"/>
    <x v="1"/>
    <x v="0"/>
    <x v="33"/>
    <x v="1"/>
    <x v="2"/>
    <x v="1"/>
    <s v="Yes"/>
    <s v="Yes"/>
    <s v="Yes"/>
    <s v="Yes"/>
    <x v="1"/>
    <x v="1"/>
    <x v="1"/>
    <x v="0"/>
    <x v="2"/>
    <x v="1336"/>
    <x v="2"/>
    <n v="7383.7"/>
    <x v="0"/>
  </r>
  <r>
    <s v="0853-Nwifk"/>
    <x v="0"/>
    <x v="0"/>
    <x v="1"/>
    <x v="0"/>
    <x v="3"/>
    <x v="1"/>
    <x v="1"/>
    <x v="1"/>
    <s v="Yes"/>
    <s v="Yes"/>
    <s v="No"/>
    <s v="No"/>
    <x v="1"/>
    <x v="1"/>
    <x v="1"/>
    <x v="0"/>
    <x v="0"/>
    <x v="442"/>
    <x v="2"/>
    <n v="4483.95"/>
    <x v="0"/>
  </r>
  <r>
    <s v="8212-Crqxp"/>
    <x v="0"/>
    <x v="0"/>
    <x v="0"/>
    <x v="0"/>
    <x v="5"/>
    <x v="1"/>
    <x v="1"/>
    <x v="1"/>
    <s v="No"/>
    <s v="No"/>
    <s v="No"/>
    <s v="No"/>
    <x v="1"/>
    <x v="0"/>
    <x v="0"/>
    <x v="0"/>
    <x v="3"/>
    <x v="191"/>
    <x v="1"/>
    <n v="1706.45"/>
    <x v="0"/>
  </r>
  <r>
    <s v="6980-Cdgfc"/>
    <x v="0"/>
    <x v="0"/>
    <x v="0"/>
    <x v="0"/>
    <x v="56"/>
    <x v="1"/>
    <x v="1"/>
    <x v="2"/>
    <s v="No Internet Service"/>
    <s v="No Internet Service"/>
    <s v="No Internet Service"/>
    <s v="No Internet Service"/>
    <x v="2"/>
    <x v="2"/>
    <x v="1"/>
    <x v="0"/>
    <x v="2"/>
    <x v="115"/>
    <x v="0"/>
    <n v="1327.4"/>
    <x v="0"/>
  </r>
  <r>
    <s v="7691-Xvtzh"/>
    <x v="0"/>
    <x v="0"/>
    <x v="0"/>
    <x v="0"/>
    <x v="47"/>
    <x v="1"/>
    <x v="2"/>
    <x v="1"/>
    <s v="No"/>
    <s v="No"/>
    <s v="Yes"/>
    <s v="No"/>
    <x v="1"/>
    <x v="0"/>
    <x v="2"/>
    <x v="0"/>
    <x v="2"/>
    <x v="930"/>
    <x v="2"/>
    <n v="5974.3"/>
    <x v="0"/>
  </r>
  <r>
    <s v="2520-Sgtta"/>
    <x v="0"/>
    <x v="0"/>
    <x v="0"/>
    <x v="1"/>
    <x v="71"/>
    <x v="1"/>
    <x v="1"/>
    <x v="2"/>
    <s v="No Internet Service"/>
    <s v="No Internet Service"/>
    <s v="No Internet Service"/>
    <s v="No Internet Service"/>
    <x v="2"/>
    <x v="2"/>
    <x v="2"/>
    <x v="1"/>
    <x v="1"/>
    <x v="187"/>
    <x v="0"/>
    <m/>
    <x v="0"/>
  </r>
  <r>
    <s v="7481-Atqqs"/>
    <x v="0"/>
    <x v="1"/>
    <x v="1"/>
    <x v="0"/>
    <x v="12"/>
    <x v="1"/>
    <x v="2"/>
    <x v="1"/>
    <s v="No"/>
    <s v="No"/>
    <s v="Yes"/>
    <s v="No"/>
    <x v="0"/>
    <x v="1"/>
    <x v="0"/>
    <x v="0"/>
    <x v="3"/>
    <x v="322"/>
    <x v="2"/>
    <n v="4515.8500000000004"/>
    <x v="1"/>
  </r>
  <r>
    <s v="2277-Vwcni"/>
    <x v="0"/>
    <x v="1"/>
    <x v="1"/>
    <x v="0"/>
    <x v="54"/>
    <x v="1"/>
    <x v="2"/>
    <x v="0"/>
    <s v="No"/>
    <s v="No"/>
    <s v="No"/>
    <s v="No"/>
    <x v="0"/>
    <x v="0"/>
    <x v="0"/>
    <x v="1"/>
    <x v="1"/>
    <x v="939"/>
    <x v="0"/>
    <n v="179.85"/>
    <x v="0"/>
  </r>
  <r>
    <s v="1088-Cnnkb"/>
    <x v="1"/>
    <x v="0"/>
    <x v="0"/>
    <x v="0"/>
    <x v="28"/>
    <x v="1"/>
    <x v="2"/>
    <x v="0"/>
    <s v="Yes"/>
    <s v="Yes"/>
    <s v="Yes"/>
    <s v="Yes"/>
    <x v="0"/>
    <x v="1"/>
    <x v="1"/>
    <x v="1"/>
    <x v="3"/>
    <x v="191"/>
    <x v="1"/>
    <n v="5040.2"/>
    <x v="0"/>
  </r>
  <r>
    <s v="8642-Gvwrf"/>
    <x v="0"/>
    <x v="0"/>
    <x v="0"/>
    <x v="0"/>
    <x v="2"/>
    <x v="1"/>
    <x v="1"/>
    <x v="1"/>
    <s v="No"/>
    <s v="Yes"/>
    <s v="Yes"/>
    <s v="No"/>
    <x v="0"/>
    <x v="0"/>
    <x v="0"/>
    <x v="1"/>
    <x v="2"/>
    <x v="628"/>
    <x v="1"/>
    <n v="165"/>
    <x v="1"/>
  </r>
  <r>
    <s v="1930-Bzlhi"/>
    <x v="1"/>
    <x v="0"/>
    <x v="1"/>
    <x v="0"/>
    <x v="17"/>
    <x v="1"/>
    <x v="1"/>
    <x v="2"/>
    <s v="No Internet Service"/>
    <s v="No Internet Service"/>
    <s v="No Internet Service"/>
    <s v="No Internet Service"/>
    <x v="2"/>
    <x v="2"/>
    <x v="1"/>
    <x v="0"/>
    <x v="1"/>
    <x v="477"/>
    <x v="0"/>
    <n v="422.7"/>
    <x v="0"/>
  </r>
  <r>
    <s v="3400-Esfuw"/>
    <x v="1"/>
    <x v="0"/>
    <x v="0"/>
    <x v="1"/>
    <x v="49"/>
    <x v="1"/>
    <x v="1"/>
    <x v="0"/>
    <s v="Yes"/>
    <s v="Yes"/>
    <s v="No"/>
    <s v="Yes"/>
    <x v="0"/>
    <x v="0"/>
    <x v="2"/>
    <x v="1"/>
    <x v="2"/>
    <x v="1328"/>
    <x v="1"/>
    <n v="3046.4"/>
    <x v="1"/>
  </r>
  <r>
    <s v="5868-Ytyks"/>
    <x v="1"/>
    <x v="0"/>
    <x v="1"/>
    <x v="1"/>
    <x v="0"/>
    <x v="1"/>
    <x v="1"/>
    <x v="2"/>
    <s v="No Internet Service"/>
    <s v="No Internet Service"/>
    <s v="No Internet Service"/>
    <s v="No Internet Service"/>
    <x v="2"/>
    <x v="2"/>
    <x v="0"/>
    <x v="0"/>
    <x v="1"/>
    <x v="202"/>
    <x v="0"/>
    <n v="20.25"/>
    <x v="0"/>
  </r>
  <r>
    <s v="3525-Dvkfn"/>
    <x v="0"/>
    <x v="0"/>
    <x v="1"/>
    <x v="0"/>
    <x v="22"/>
    <x v="1"/>
    <x v="1"/>
    <x v="2"/>
    <s v="No Internet Service"/>
    <s v="No Internet Service"/>
    <s v="No Internet Service"/>
    <s v="No Internet Service"/>
    <x v="2"/>
    <x v="2"/>
    <x v="2"/>
    <x v="1"/>
    <x v="1"/>
    <x v="101"/>
    <x v="0"/>
    <n v="358.05"/>
    <x v="0"/>
  </r>
  <r>
    <s v="1482-Oxzsy"/>
    <x v="1"/>
    <x v="0"/>
    <x v="1"/>
    <x v="0"/>
    <x v="19"/>
    <x v="1"/>
    <x v="2"/>
    <x v="1"/>
    <s v="Yes"/>
    <s v="No"/>
    <s v="No"/>
    <s v="No"/>
    <x v="1"/>
    <x v="1"/>
    <x v="0"/>
    <x v="0"/>
    <x v="2"/>
    <x v="732"/>
    <x v="2"/>
    <n v="2936.25"/>
    <x v="0"/>
  </r>
  <r>
    <s v="0377-Jbkkt"/>
    <x v="1"/>
    <x v="0"/>
    <x v="0"/>
    <x v="1"/>
    <x v="5"/>
    <x v="1"/>
    <x v="1"/>
    <x v="0"/>
    <s v="Yes"/>
    <s v="Yes"/>
    <s v="No"/>
    <s v="Yes"/>
    <x v="0"/>
    <x v="0"/>
    <x v="0"/>
    <x v="0"/>
    <x v="1"/>
    <x v="103"/>
    <x v="1"/>
    <n v="1271.8"/>
    <x v="0"/>
  </r>
  <r>
    <s v="5778-Bvofb"/>
    <x v="0"/>
    <x v="0"/>
    <x v="1"/>
    <x v="0"/>
    <x v="34"/>
    <x v="1"/>
    <x v="1"/>
    <x v="0"/>
    <s v="No"/>
    <s v="No"/>
    <s v="No"/>
    <s v="Yes"/>
    <x v="1"/>
    <x v="0"/>
    <x v="0"/>
    <x v="0"/>
    <x v="2"/>
    <x v="707"/>
    <x v="1"/>
    <n v="530.04999999999995"/>
    <x v="0"/>
  </r>
  <r>
    <s v="3373-Yzzym"/>
    <x v="1"/>
    <x v="0"/>
    <x v="0"/>
    <x v="1"/>
    <x v="0"/>
    <x v="1"/>
    <x v="1"/>
    <x v="2"/>
    <s v="No Internet Service"/>
    <s v="No Internet Service"/>
    <s v="No Internet Service"/>
    <s v="No Internet Service"/>
    <x v="2"/>
    <x v="2"/>
    <x v="0"/>
    <x v="1"/>
    <x v="1"/>
    <x v="279"/>
    <x v="0"/>
    <n v="19.2"/>
    <x v="0"/>
  </r>
  <r>
    <s v="2057-Zblpd"/>
    <x v="0"/>
    <x v="0"/>
    <x v="0"/>
    <x v="0"/>
    <x v="17"/>
    <x v="1"/>
    <x v="2"/>
    <x v="1"/>
    <s v="No"/>
    <s v="No"/>
    <s v="No"/>
    <s v="No"/>
    <x v="0"/>
    <x v="1"/>
    <x v="0"/>
    <x v="0"/>
    <x v="0"/>
    <x v="980"/>
    <x v="2"/>
    <n v="1808.7"/>
    <x v="1"/>
  </r>
  <r>
    <s v="0228-Mauwc"/>
    <x v="1"/>
    <x v="0"/>
    <x v="1"/>
    <x v="0"/>
    <x v="67"/>
    <x v="1"/>
    <x v="2"/>
    <x v="0"/>
    <s v="No"/>
    <s v="No"/>
    <s v="Yes"/>
    <s v="Yes"/>
    <x v="0"/>
    <x v="0"/>
    <x v="0"/>
    <x v="1"/>
    <x v="0"/>
    <x v="217"/>
    <x v="1"/>
    <n v="1144.5999999999999"/>
    <x v="0"/>
  </r>
  <r>
    <s v="5502-Rluyv"/>
    <x v="0"/>
    <x v="0"/>
    <x v="0"/>
    <x v="1"/>
    <x v="14"/>
    <x v="1"/>
    <x v="2"/>
    <x v="1"/>
    <s v="No"/>
    <s v="Yes"/>
    <s v="Yes"/>
    <s v="No"/>
    <x v="1"/>
    <x v="1"/>
    <x v="0"/>
    <x v="0"/>
    <x v="0"/>
    <x v="1291"/>
    <x v="2"/>
    <n v="7446.9"/>
    <x v="1"/>
  </r>
  <r>
    <s v="0023-Hghwl"/>
    <x v="1"/>
    <x v="1"/>
    <x v="1"/>
    <x v="0"/>
    <x v="0"/>
    <x v="0"/>
    <x v="0"/>
    <x v="0"/>
    <s v="No"/>
    <s v="No"/>
    <s v="No"/>
    <s v="No"/>
    <x v="0"/>
    <x v="0"/>
    <x v="0"/>
    <x v="0"/>
    <x v="0"/>
    <x v="675"/>
    <x v="0"/>
    <n v="25.1"/>
    <x v="1"/>
  </r>
  <r>
    <s v="7663-Yjhsn"/>
    <x v="0"/>
    <x v="0"/>
    <x v="0"/>
    <x v="0"/>
    <x v="21"/>
    <x v="1"/>
    <x v="2"/>
    <x v="1"/>
    <s v="Yes"/>
    <s v="Yes"/>
    <s v="Yes"/>
    <s v="Yes"/>
    <x v="1"/>
    <x v="0"/>
    <x v="2"/>
    <x v="0"/>
    <x v="2"/>
    <x v="1291"/>
    <x v="2"/>
    <n v="7556.9"/>
    <x v="0"/>
  </r>
  <r>
    <s v="4915-Bfsxl"/>
    <x v="1"/>
    <x v="0"/>
    <x v="0"/>
    <x v="1"/>
    <x v="27"/>
    <x v="1"/>
    <x v="2"/>
    <x v="0"/>
    <s v="Yes"/>
    <s v="No"/>
    <s v="Yes"/>
    <s v="No"/>
    <x v="1"/>
    <x v="0"/>
    <x v="2"/>
    <x v="1"/>
    <x v="3"/>
    <x v="659"/>
    <x v="1"/>
    <n v="4858.7"/>
    <x v="0"/>
  </r>
  <r>
    <s v="3086-Rucrn"/>
    <x v="0"/>
    <x v="0"/>
    <x v="1"/>
    <x v="0"/>
    <x v="33"/>
    <x v="1"/>
    <x v="2"/>
    <x v="1"/>
    <s v="Yes"/>
    <s v="Yes"/>
    <s v="Yes"/>
    <s v="Yes"/>
    <x v="0"/>
    <x v="1"/>
    <x v="0"/>
    <x v="0"/>
    <x v="2"/>
    <x v="575"/>
    <x v="2"/>
    <n v="6595"/>
    <x v="0"/>
  </r>
  <r>
    <s v="5215-Lnldj"/>
    <x v="0"/>
    <x v="0"/>
    <x v="0"/>
    <x v="1"/>
    <x v="40"/>
    <x v="0"/>
    <x v="0"/>
    <x v="0"/>
    <s v="No"/>
    <s v="No"/>
    <s v="No"/>
    <s v="No"/>
    <x v="0"/>
    <x v="0"/>
    <x v="0"/>
    <x v="0"/>
    <x v="0"/>
    <x v="156"/>
    <x v="0"/>
    <n v="149.05000000000001"/>
    <x v="0"/>
  </r>
  <r>
    <s v="7576-Jmywv"/>
    <x v="0"/>
    <x v="1"/>
    <x v="0"/>
    <x v="1"/>
    <x v="25"/>
    <x v="1"/>
    <x v="2"/>
    <x v="1"/>
    <s v="Yes"/>
    <s v="Yes"/>
    <s v="No"/>
    <s v="Yes"/>
    <x v="1"/>
    <x v="1"/>
    <x v="0"/>
    <x v="0"/>
    <x v="0"/>
    <x v="1364"/>
    <x v="2"/>
    <n v="4972.1000000000004"/>
    <x v="0"/>
  </r>
  <r>
    <s v="9039-Rbeee"/>
    <x v="1"/>
    <x v="0"/>
    <x v="1"/>
    <x v="0"/>
    <x v="72"/>
    <x v="0"/>
    <x v="0"/>
    <x v="0"/>
    <s v="Yes"/>
    <s v="Yes"/>
    <s v="No"/>
    <s v="Yes"/>
    <x v="1"/>
    <x v="0"/>
    <x v="0"/>
    <x v="0"/>
    <x v="3"/>
    <x v="877"/>
    <x v="0"/>
    <n v="1880.85"/>
    <x v="1"/>
  </r>
  <r>
    <s v="0257-Kxzgu"/>
    <x v="0"/>
    <x v="0"/>
    <x v="0"/>
    <x v="1"/>
    <x v="48"/>
    <x v="1"/>
    <x v="2"/>
    <x v="0"/>
    <s v="No"/>
    <s v="Yes"/>
    <s v="Yes"/>
    <s v="No"/>
    <x v="0"/>
    <x v="0"/>
    <x v="0"/>
    <x v="1"/>
    <x v="2"/>
    <x v="1377"/>
    <x v="1"/>
    <n v="2045.55"/>
    <x v="0"/>
  </r>
  <r>
    <s v="1307-Atkgb"/>
    <x v="1"/>
    <x v="0"/>
    <x v="1"/>
    <x v="0"/>
    <x v="65"/>
    <x v="1"/>
    <x v="1"/>
    <x v="1"/>
    <s v="No"/>
    <s v="Yes"/>
    <s v="Yes"/>
    <s v="No"/>
    <x v="0"/>
    <x v="1"/>
    <x v="0"/>
    <x v="0"/>
    <x v="0"/>
    <x v="419"/>
    <x v="2"/>
    <n v="2187.15"/>
    <x v="0"/>
  </r>
  <r>
    <s v="8417-Fmlzi"/>
    <x v="1"/>
    <x v="0"/>
    <x v="0"/>
    <x v="1"/>
    <x v="53"/>
    <x v="1"/>
    <x v="1"/>
    <x v="1"/>
    <s v="No"/>
    <s v="Yes"/>
    <s v="No"/>
    <s v="No"/>
    <x v="0"/>
    <x v="1"/>
    <x v="0"/>
    <x v="0"/>
    <x v="3"/>
    <x v="385"/>
    <x v="1"/>
    <n v="477.55"/>
    <x v="1"/>
  </r>
  <r>
    <s v="3714-Xpxbw"/>
    <x v="0"/>
    <x v="0"/>
    <x v="1"/>
    <x v="0"/>
    <x v="50"/>
    <x v="1"/>
    <x v="2"/>
    <x v="0"/>
    <s v="Yes"/>
    <s v="Yes"/>
    <s v="Yes"/>
    <s v="Yes"/>
    <x v="1"/>
    <x v="0"/>
    <x v="0"/>
    <x v="0"/>
    <x v="3"/>
    <x v="63"/>
    <x v="1"/>
    <n v="2976.95"/>
    <x v="0"/>
  </r>
  <r>
    <s v="1850-Akqep"/>
    <x v="1"/>
    <x v="0"/>
    <x v="1"/>
    <x v="1"/>
    <x v="4"/>
    <x v="1"/>
    <x v="1"/>
    <x v="2"/>
    <s v="No Internet Service"/>
    <s v="No Internet Service"/>
    <s v="No Internet Service"/>
    <s v="No Internet Service"/>
    <x v="2"/>
    <x v="2"/>
    <x v="0"/>
    <x v="1"/>
    <x v="1"/>
    <x v="477"/>
    <x v="0"/>
    <n v="178.7"/>
    <x v="0"/>
  </r>
  <r>
    <s v="2824-Dxnkn"/>
    <x v="0"/>
    <x v="0"/>
    <x v="0"/>
    <x v="1"/>
    <x v="21"/>
    <x v="1"/>
    <x v="2"/>
    <x v="0"/>
    <s v="Yes"/>
    <s v="No"/>
    <s v="Yes"/>
    <s v="No"/>
    <x v="1"/>
    <x v="0"/>
    <x v="2"/>
    <x v="0"/>
    <x v="2"/>
    <x v="1051"/>
    <x v="1"/>
    <n v="5025.8500000000004"/>
    <x v="0"/>
  </r>
  <r>
    <s v="5227-Jscfe"/>
    <x v="1"/>
    <x v="1"/>
    <x v="0"/>
    <x v="0"/>
    <x v="16"/>
    <x v="0"/>
    <x v="0"/>
    <x v="0"/>
    <s v="Yes"/>
    <s v="Yes"/>
    <s v="Yes"/>
    <s v="Yes"/>
    <x v="0"/>
    <x v="0"/>
    <x v="2"/>
    <x v="1"/>
    <x v="3"/>
    <x v="1001"/>
    <x v="0"/>
    <n v="3353.4"/>
    <x v="0"/>
  </r>
  <r>
    <s v="0848-Zgqij"/>
    <x v="0"/>
    <x v="0"/>
    <x v="0"/>
    <x v="0"/>
    <x v="10"/>
    <x v="1"/>
    <x v="1"/>
    <x v="1"/>
    <s v="No"/>
    <s v="Yes"/>
    <s v="No"/>
    <s v="No"/>
    <x v="1"/>
    <x v="1"/>
    <x v="0"/>
    <x v="0"/>
    <x v="2"/>
    <x v="597"/>
    <x v="2"/>
    <n v="1461.15"/>
    <x v="0"/>
  </r>
  <r>
    <s v="3621-Chyvb"/>
    <x v="0"/>
    <x v="0"/>
    <x v="0"/>
    <x v="0"/>
    <x v="58"/>
    <x v="0"/>
    <x v="0"/>
    <x v="0"/>
    <s v="Yes"/>
    <s v="No"/>
    <s v="Yes"/>
    <s v="Yes"/>
    <x v="0"/>
    <x v="1"/>
    <x v="0"/>
    <x v="0"/>
    <x v="2"/>
    <x v="503"/>
    <x v="0"/>
    <n v="2782.4"/>
    <x v="0"/>
  </r>
  <r>
    <s v="8042-Rnlko"/>
    <x v="1"/>
    <x v="0"/>
    <x v="1"/>
    <x v="0"/>
    <x v="33"/>
    <x v="1"/>
    <x v="2"/>
    <x v="2"/>
    <s v="No Internet Service"/>
    <s v="No Internet Service"/>
    <s v="No Internet Service"/>
    <s v="No Internet Service"/>
    <x v="2"/>
    <x v="2"/>
    <x v="1"/>
    <x v="1"/>
    <x v="2"/>
    <x v="640"/>
    <x v="0"/>
    <n v="1699.15"/>
    <x v="0"/>
  </r>
  <r>
    <s v="1792-Uxafy"/>
    <x v="0"/>
    <x v="1"/>
    <x v="1"/>
    <x v="0"/>
    <x v="22"/>
    <x v="1"/>
    <x v="1"/>
    <x v="1"/>
    <s v="No"/>
    <s v="Yes"/>
    <s v="Yes"/>
    <s v="No"/>
    <x v="1"/>
    <x v="0"/>
    <x v="0"/>
    <x v="0"/>
    <x v="0"/>
    <x v="294"/>
    <x v="2"/>
    <n v="1496.9"/>
    <x v="1"/>
  </r>
  <r>
    <s v="5372-Fbkbn"/>
    <x v="0"/>
    <x v="0"/>
    <x v="1"/>
    <x v="1"/>
    <x v="17"/>
    <x v="1"/>
    <x v="1"/>
    <x v="2"/>
    <s v="No Internet Service"/>
    <s v="No Internet Service"/>
    <s v="No Internet Service"/>
    <s v="No Internet Service"/>
    <x v="2"/>
    <x v="2"/>
    <x v="0"/>
    <x v="1"/>
    <x v="1"/>
    <x v="42"/>
    <x v="0"/>
    <n v="452.2"/>
    <x v="0"/>
  </r>
  <r>
    <s v="0420-Txvsg"/>
    <x v="1"/>
    <x v="0"/>
    <x v="0"/>
    <x v="0"/>
    <x v="33"/>
    <x v="1"/>
    <x v="2"/>
    <x v="0"/>
    <s v="Yes"/>
    <s v="Yes"/>
    <s v="Yes"/>
    <s v="No"/>
    <x v="0"/>
    <x v="0"/>
    <x v="2"/>
    <x v="0"/>
    <x v="3"/>
    <x v="1134"/>
    <x v="1"/>
    <n v="4428.45"/>
    <x v="0"/>
  </r>
  <r>
    <s v="6217-Towgs"/>
    <x v="0"/>
    <x v="0"/>
    <x v="0"/>
    <x v="0"/>
    <x v="22"/>
    <x v="1"/>
    <x v="2"/>
    <x v="0"/>
    <s v="No"/>
    <s v="Yes"/>
    <s v="No"/>
    <s v="No"/>
    <x v="1"/>
    <x v="1"/>
    <x v="0"/>
    <x v="0"/>
    <x v="2"/>
    <x v="626"/>
    <x v="1"/>
    <n v="1322.55"/>
    <x v="0"/>
  </r>
  <r>
    <s v="0515-Ypmcw"/>
    <x v="1"/>
    <x v="0"/>
    <x v="1"/>
    <x v="1"/>
    <x v="0"/>
    <x v="1"/>
    <x v="1"/>
    <x v="1"/>
    <s v="No"/>
    <s v="No"/>
    <s v="No"/>
    <s v="No"/>
    <x v="0"/>
    <x v="0"/>
    <x v="0"/>
    <x v="0"/>
    <x v="1"/>
    <x v="128"/>
    <x v="1"/>
    <n v="70.45"/>
    <x v="1"/>
  </r>
  <r>
    <s v="0378-Xszpu"/>
    <x v="1"/>
    <x v="0"/>
    <x v="0"/>
    <x v="0"/>
    <x v="11"/>
    <x v="1"/>
    <x v="1"/>
    <x v="0"/>
    <s v="Yes"/>
    <s v="Yes"/>
    <s v="Yes"/>
    <s v="No"/>
    <x v="0"/>
    <x v="0"/>
    <x v="1"/>
    <x v="1"/>
    <x v="3"/>
    <x v="255"/>
    <x v="1"/>
    <n v="3563.8"/>
    <x v="1"/>
  </r>
  <r>
    <s v="1045-Ltcyt"/>
    <x v="0"/>
    <x v="0"/>
    <x v="0"/>
    <x v="1"/>
    <x v="4"/>
    <x v="1"/>
    <x v="1"/>
    <x v="2"/>
    <s v="No Internet Service"/>
    <s v="No Internet Service"/>
    <s v="No Internet Service"/>
    <s v="No Internet Service"/>
    <x v="2"/>
    <x v="2"/>
    <x v="0"/>
    <x v="1"/>
    <x v="3"/>
    <x v="90"/>
    <x v="0"/>
    <n v="139.75"/>
    <x v="0"/>
  </r>
  <r>
    <s v="1544-Jjmyl"/>
    <x v="1"/>
    <x v="0"/>
    <x v="1"/>
    <x v="0"/>
    <x v="23"/>
    <x v="1"/>
    <x v="1"/>
    <x v="0"/>
    <s v="Yes"/>
    <s v="No"/>
    <s v="Yes"/>
    <s v="Yes"/>
    <x v="1"/>
    <x v="0"/>
    <x v="1"/>
    <x v="1"/>
    <x v="3"/>
    <x v="263"/>
    <x v="1"/>
    <n v="1927.3"/>
    <x v="0"/>
  </r>
  <r>
    <s v="4636-Jgaai"/>
    <x v="1"/>
    <x v="0"/>
    <x v="0"/>
    <x v="0"/>
    <x v="1"/>
    <x v="1"/>
    <x v="2"/>
    <x v="1"/>
    <s v="No"/>
    <s v="Yes"/>
    <s v="No"/>
    <s v="No"/>
    <x v="0"/>
    <x v="1"/>
    <x v="0"/>
    <x v="1"/>
    <x v="1"/>
    <x v="486"/>
    <x v="2"/>
    <n v="3000.25"/>
    <x v="0"/>
  </r>
  <r>
    <s v="6874-Sglhu"/>
    <x v="1"/>
    <x v="0"/>
    <x v="1"/>
    <x v="0"/>
    <x v="19"/>
    <x v="1"/>
    <x v="1"/>
    <x v="1"/>
    <s v="No"/>
    <s v="Yes"/>
    <s v="No"/>
    <s v="No"/>
    <x v="1"/>
    <x v="1"/>
    <x v="1"/>
    <x v="0"/>
    <x v="2"/>
    <x v="292"/>
    <x v="2"/>
    <n v="3021.3"/>
    <x v="0"/>
  </r>
  <r>
    <s v="5951-Aofih"/>
    <x v="1"/>
    <x v="0"/>
    <x v="1"/>
    <x v="0"/>
    <x v="55"/>
    <x v="1"/>
    <x v="1"/>
    <x v="0"/>
    <s v="No"/>
    <s v="Yes"/>
    <s v="Yes"/>
    <s v="No"/>
    <x v="1"/>
    <x v="0"/>
    <x v="0"/>
    <x v="0"/>
    <x v="3"/>
    <x v="962"/>
    <x v="1"/>
    <n v="2245.4"/>
    <x v="0"/>
  </r>
  <r>
    <s v="4729-Xkasr"/>
    <x v="1"/>
    <x v="0"/>
    <x v="1"/>
    <x v="1"/>
    <x v="0"/>
    <x v="0"/>
    <x v="0"/>
    <x v="0"/>
    <s v="No"/>
    <s v="No"/>
    <s v="No"/>
    <s v="No"/>
    <x v="0"/>
    <x v="0"/>
    <x v="0"/>
    <x v="1"/>
    <x v="0"/>
    <x v="193"/>
    <x v="0"/>
    <n v="24.75"/>
    <x v="1"/>
  </r>
  <r>
    <s v="3059-Ngmxb"/>
    <x v="1"/>
    <x v="0"/>
    <x v="0"/>
    <x v="1"/>
    <x v="60"/>
    <x v="1"/>
    <x v="2"/>
    <x v="0"/>
    <s v="Yes"/>
    <s v="Yes"/>
    <s v="No"/>
    <s v="No"/>
    <x v="0"/>
    <x v="1"/>
    <x v="0"/>
    <x v="1"/>
    <x v="1"/>
    <x v="41"/>
    <x v="1"/>
    <n v="944.65"/>
    <x v="0"/>
  </r>
  <r>
    <s v="8652-Yhiyu"/>
    <x v="0"/>
    <x v="0"/>
    <x v="1"/>
    <x v="1"/>
    <x v="10"/>
    <x v="1"/>
    <x v="2"/>
    <x v="1"/>
    <s v="No"/>
    <s v="No"/>
    <s v="No"/>
    <s v="Yes"/>
    <x v="0"/>
    <x v="0"/>
    <x v="1"/>
    <x v="0"/>
    <x v="3"/>
    <x v="849"/>
    <x v="1"/>
    <n v="1264.2"/>
    <x v="0"/>
  </r>
  <r>
    <s v="5278-Pnyox"/>
    <x v="0"/>
    <x v="0"/>
    <x v="1"/>
    <x v="0"/>
    <x v="12"/>
    <x v="1"/>
    <x v="1"/>
    <x v="1"/>
    <s v="No"/>
    <s v="No"/>
    <s v="Yes"/>
    <s v="Yes"/>
    <x v="1"/>
    <x v="1"/>
    <x v="2"/>
    <x v="1"/>
    <x v="3"/>
    <x v="1138"/>
    <x v="2"/>
    <n v="4917.75"/>
    <x v="0"/>
  </r>
  <r>
    <s v="5449-Fibxj"/>
    <x v="1"/>
    <x v="0"/>
    <x v="0"/>
    <x v="1"/>
    <x v="67"/>
    <x v="1"/>
    <x v="2"/>
    <x v="1"/>
    <s v="No"/>
    <s v="No"/>
    <s v="Yes"/>
    <s v="Yes"/>
    <x v="1"/>
    <x v="1"/>
    <x v="0"/>
    <x v="1"/>
    <x v="0"/>
    <x v="1205"/>
    <x v="2"/>
    <n v="2012.7"/>
    <x v="1"/>
  </r>
  <r>
    <s v="3486-Hoogq"/>
    <x v="0"/>
    <x v="0"/>
    <x v="0"/>
    <x v="1"/>
    <x v="27"/>
    <x v="1"/>
    <x v="2"/>
    <x v="0"/>
    <s v="Yes"/>
    <s v="Yes"/>
    <s v="Yes"/>
    <s v="Yes"/>
    <x v="1"/>
    <x v="0"/>
    <x v="2"/>
    <x v="1"/>
    <x v="2"/>
    <x v="628"/>
    <x v="1"/>
    <n v="5743.3"/>
    <x v="0"/>
  </r>
  <r>
    <s v="5061-Pbxfw"/>
    <x v="0"/>
    <x v="0"/>
    <x v="0"/>
    <x v="1"/>
    <x v="48"/>
    <x v="1"/>
    <x v="1"/>
    <x v="0"/>
    <s v="Yes"/>
    <s v="Yes"/>
    <s v="No"/>
    <s v="Yes"/>
    <x v="0"/>
    <x v="0"/>
    <x v="0"/>
    <x v="1"/>
    <x v="2"/>
    <x v="1095"/>
    <x v="1"/>
    <n v="1864.65"/>
    <x v="0"/>
  </r>
  <r>
    <s v="8630-Fjlib"/>
    <x v="0"/>
    <x v="0"/>
    <x v="1"/>
    <x v="0"/>
    <x v="32"/>
    <x v="1"/>
    <x v="1"/>
    <x v="1"/>
    <s v="No"/>
    <s v="No"/>
    <s v="No"/>
    <s v="No"/>
    <x v="0"/>
    <x v="0"/>
    <x v="0"/>
    <x v="0"/>
    <x v="0"/>
    <x v="1266"/>
    <x v="1"/>
    <n v="1221.6500000000001"/>
    <x v="0"/>
  </r>
  <r>
    <s v="3891-Nlxjb"/>
    <x v="1"/>
    <x v="0"/>
    <x v="1"/>
    <x v="0"/>
    <x v="50"/>
    <x v="0"/>
    <x v="0"/>
    <x v="0"/>
    <s v="Yes"/>
    <s v="Yes"/>
    <s v="No"/>
    <s v="Yes"/>
    <x v="0"/>
    <x v="0"/>
    <x v="2"/>
    <x v="0"/>
    <x v="1"/>
    <x v="1109"/>
    <x v="0"/>
    <n v="1390.85"/>
    <x v="0"/>
  </r>
  <r>
    <s v="4749-Ojkqu"/>
    <x v="0"/>
    <x v="0"/>
    <x v="1"/>
    <x v="0"/>
    <x v="54"/>
    <x v="1"/>
    <x v="2"/>
    <x v="1"/>
    <s v="No"/>
    <s v="No"/>
    <s v="No"/>
    <s v="No"/>
    <x v="0"/>
    <x v="0"/>
    <x v="0"/>
    <x v="0"/>
    <x v="0"/>
    <x v="564"/>
    <x v="1"/>
    <n v="302.35000000000002"/>
    <x v="0"/>
  </r>
  <r>
    <s v="0577-Whmev"/>
    <x v="0"/>
    <x v="0"/>
    <x v="0"/>
    <x v="0"/>
    <x v="10"/>
    <x v="1"/>
    <x v="2"/>
    <x v="1"/>
    <s v="Yes"/>
    <s v="Yes"/>
    <s v="Yes"/>
    <s v="No"/>
    <x v="0"/>
    <x v="0"/>
    <x v="0"/>
    <x v="1"/>
    <x v="0"/>
    <x v="996"/>
    <x v="2"/>
    <n v="1374.9"/>
    <x v="0"/>
  </r>
  <r>
    <s v="5453-Axepf"/>
    <x v="1"/>
    <x v="0"/>
    <x v="0"/>
    <x v="0"/>
    <x v="22"/>
    <x v="1"/>
    <x v="2"/>
    <x v="1"/>
    <s v="No"/>
    <s v="Yes"/>
    <s v="No"/>
    <s v="No"/>
    <x v="0"/>
    <x v="0"/>
    <x v="0"/>
    <x v="0"/>
    <x v="2"/>
    <x v="403"/>
    <x v="1"/>
    <n v="1336.9"/>
    <x v="0"/>
  </r>
  <r>
    <s v="3639-Xjhkq"/>
    <x v="0"/>
    <x v="0"/>
    <x v="1"/>
    <x v="1"/>
    <x v="67"/>
    <x v="1"/>
    <x v="1"/>
    <x v="0"/>
    <s v="Yes"/>
    <s v="Yes"/>
    <s v="Yes"/>
    <s v="No"/>
    <x v="0"/>
    <x v="0"/>
    <x v="0"/>
    <x v="0"/>
    <x v="0"/>
    <x v="1143"/>
    <x v="1"/>
    <n v="1297.8"/>
    <x v="0"/>
  </r>
  <r>
    <s v="3716-Lrgxk"/>
    <x v="1"/>
    <x v="0"/>
    <x v="0"/>
    <x v="0"/>
    <x v="31"/>
    <x v="1"/>
    <x v="2"/>
    <x v="1"/>
    <s v="No"/>
    <s v="No"/>
    <s v="Yes"/>
    <s v="No"/>
    <x v="1"/>
    <x v="1"/>
    <x v="2"/>
    <x v="1"/>
    <x v="3"/>
    <x v="259"/>
    <x v="2"/>
    <n v="6067.4"/>
    <x v="0"/>
  </r>
  <r>
    <s v="2263-Sfsqz"/>
    <x v="1"/>
    <x v="0"/>
    <x v="0"/>
    <x v="1"/>
    <x v="69"/>
    <x v="1"/>
    <x v="2"/>
    <x v="2"/>
    <s v="No Internet Service"/>
    <s v="No Internet Service"/>
    <s v="No Internet Service"/>
    <s v="No Internet Service"/>
    <x v="2"/>
    <x v="2"/>
    <x v="2"/>
    <x v="0"/>
    <x v="1"/>
    <x v="55"/>
    <x v="0"/>
    <n v="1222.25"/>
    <x v="0"/>
  </r>
  <r>
    <s v="9950-Mtgyx"/>
    <x v="1"/>
    <x v="0"/>
    <x v="0"/>
    <x v="1"/>
    <x v="7"/>
    <x v="1"/>
    <x v="1"/>
    <x v="2"/>
    <s v="No Internet Service"/>
    <s v="No Internet Service"/>
    <s v="No Internet Service"/>
    <s v="No Internet Service"/>
    <x v="2"/>
    <x v="2"/>
    <x v="2"/>
    <x v="0"/>
    <x v="3"/>
    <x v="956"/>
    <x v="0"/>
    <n v="487.95"/>
    <x v="0"/>
  </r>
  <r>
    <s v="3397-Avtku"/>
    <x v="1"/>
    <x v="0"/>
    <x v="1"/>
    <x v="0"/>
    <x v="29"/>
    <x v="1"/>
    <x v="1"/>
    <x v="0"/>
    <s v="No"/>
    <s v="Yes"/>
    <s v="No"/>
    <s v="No"/>
    <x v="0"/>
    <x v="1"/>
    <x v="2"/>
    <x v="0"/>
    <x v="0"/>
    <x v="270"/>
    <x v="1"/>
    <n v="2548.5500000000002"/>
    <x v="0"/>
  </r>
  <r>
    <s v="4825-Furez"/>
    <x v="1"/>
    <x v="0"/>
    <x v="0"/>
    <x v="0"/>
    <x v="41"/>
    <x v="1"/>
    <x v="1"/>
    <x v="2"/>
    <s v="No Internet Service"/>
    <s v="No Internet Service"/>
    <s v="No Internet Service"/>
    <s v="No Internet Service"/>
    <x v="2"/>
    <x v="2"/>
    <x v="2"/>
    <x v="1"/>
    <x v="0"/>
    <x v="202"/>
    <x v="0"/>
    <n v="835.5"/>
    <x v="0"/>
  </r>
  <r>
    <s v="9837-Bmclm"/>
    <x v="1"/>
    <x v="0"/>
    <x v="1"/>
    <x v="0"/>
    <x v="35"/>
    <x v="1"/>
    <x v="1"/>
    <x v="1"/>
    <s v="No"/>
    <s v="No"/>
    <s v="No"/>
    <s v="No"/>
    <x v="1"/>
    <x v="0"/>
    <x v="0"/>
    <x v="0"/>
    <x v="0"/>
    <x v="982"/>
    <x v="1"/>
    <n v="242.05"/>
    <x v="1"/>
  </r>
  <r>
    <s v="2672-Ojqzp"/>
    <x v="0"/>
    <x v="0"/>
    <x v="1"/>
    <x v="0"/>
    <x v="0"/>
    <x v="1"/>
    <x v="1"/>
    <x v="0"/>
    <s v="No"/>
    <s v="No"/>
    <s v="No"/>
    <s v="No"/>
    <x v="0"/>
    <x v="0"/>
    <x v="0"/>
    <x v="1"/>
    <x v="1"/>
    <x v="778"/>
    <x v="0"/>
    <n v="44.75"/>
    <x v="0"/>
  </r>
  <r>
    <s v="0137-Udeuo"/>
    <x v="0"/>
    <x v="0"/>
    <x v="1"/>
    <x v="0"/>
    <x v="35"/>
    <x v="1"/>
    <x v="1"/>
    <x v="2"/>
    <s v="No Internet Service"/>
    <s v="No Internet Service"/>
    <s v="No Internet Service"/>
    <s v="No Internet Service"/>
    <x v="2"/>
    <x v="2"/>
    <x v="0"/>
    <x v="1"/>
    <x v="1"/>
    <x v="216"/>
    <x v="0"/>
    <n v="63.75"/>
    <x v="1"/>
  </r>
  <r>
    <s v="3134-Dshvc"/>
    <x v="0"/>
    <x v="0"/>
    <x v="1"/>
    <x v="0"/>
    <x v="28"/>
    <x v="1"/>
    <x v="2"/>
    <x v="1"/>
    <s v="Yes"/>
    <s v="Yes"/>
    <s v="Yes"/>
    <s v="No"/>
    <x v="1"/>
    <x v="0"/>
    <x v="2"/>
    <x v="1"/>
    <x v="3"/>
    <x v="1378"/>
    <x v="2"/>
    <n v="6218.45"/>
    <x v="0"/>
  </r>
  <r>
    <s v="6161-Uuuta"/>
    <x v="1"/>
    <x v="1"/>
    <x v="1"/>
    <x v="0"/>
    <x v="35"/>
    <x v="1"/>
    <x v="1"/>
    <x v="1"/>
    <s v="No"/>
    <s v="No"/>
    <s v="No"/>
    <s v="No"/>
    <x v="1"/>
    <x v="0"/>
    <x v="0"/>
    <x v="0"/>
    <x v="0"/>
    <x v="182"/>
    <x v="1"/>
    <n v="260.89999999999998"/>
    <x v="1"/>
  </r>
  <r>
    <s v="7821-Dprqe"/>
    <x v="1"/>
    <x v="0"/>
    <x v="0"/>
    <x v="0"/>
    <x v="47"/>
    <x v="1"/>
    <x v="2"/>
    <x v="1"/>
    <s v="Yes"/>
    <s v="Yes"/>
    <s v="No"/>
    <s v="Yes"/>
    <x v="1"/>
    <x v="1"/>
    <x v="0"/>
    <x v="0"/>
    <x v="0"/>
    <x v="1331"/>
    <x v="2"/>
    <n v="7320.9"/>
    <x v="0"/>
  </r>
  <r>
    <s v="6543-Xrmyr"/>
    <x v="0"/>
    <x v="1"/>
    <x v="1"/>
    <x v="0"/>
    <x v="19"/>
    <x v="1"/>
    <x v="2"/>
    <x v="1"/>
    <s v="No"/>
    <s v="Yes"/>
    <s v="No"/>
    <s v="No"/>
    <x v="1"/>
    <x v="1"/>
    <x v="0"/>
    <x v="0"/>
    <x v="0"/>
    <x v="395"/>
    <x v="2"/>
    <n v="2967.35"/>
    <x v="1"/>
  </r>
  <r>
    <s v="2001-Ewbqu"/>
    <x v="0"/>
    <x v="0"/>
    <x v="1"/>
    <x v="0"/>
    <x v="31"/>
    <x v="1"/>
    <x v="2"/>
    <x v="1"/>
    <s v="No"/>
    <s v="Yes"/>
    <s v="Yes"/>
    <s v="No"/>
    <x v="1"/>
    <x v="1"/>
    <x v="2"/>
    <x v="1"/>
    <x v="0"/>
    <x v="842"/>
    <x v="2"/>
    <n v="6333.8"/>
    <x v="0"/>
  </r>
  <r>
    <s v="4925-Lmhok"/>
    <x v="1"/>
    <x v="0"/>
    <x v="1"/>
    <x v="0"/>
    <x v="30"/>
    <x v="1"/>
    <x v="2"/>
    <x v="0"/>
    <s v="No"/>
    <s v="Yes"/>
    <s v="No"/>
    <s v="Yes"/>
    <x v="0"/>
    <x v="0"/>
    <x v="0"/>
    <x v="0"/>
    <x v="3"/>
    <x v="122"/>
    <x v="1"/>
    <n v="939.7"/>
    <x v="1"/>
  </r>
  <r>
    <s v="1608-Gmewb"/>
    <x v="1"/>
    <x v="1"/>
    <x v="1"/>
    <x v="0"/>
    <x v="3"/>
    <x v="1"/>
    <x v="2"/>
    <x v="1"/>
    <s v="No"/>
    <s v="No"/>
    <s v="No"/>
    <s v="No"/>
    <x v="1"/>
    <x v="1"/>
    <x v="0"/>
    <x v="0"/>
    <x v="2"/>
    <x v="1063"/>
    <x v="2"/>
    <n v="4200.25"/>
    <x v="0"/>
  </r>
  <r>
    <s v="6695-Amzuf"/>
    <x v="0"/>
    <x v="0"/>
    <x v="0"/>
    <x v="0"/>
    <x v="27"/>
    <x v="1"/>
    <x v="1"/>
    <x v="0"/>
    <s v="Yes"/>
    <s v="Yes"/>
    <s v="Yes"/>
    <s v="Yes"/>
    <x v="1"/>
    <x v="1"/>
    <x v="2"/>
    <x v="1"/>
    <x v="3"/>
    <x v="631"/>
    <x v="2"/>
    <n v="5950.2"/>
    <x v="0"/>
  </r>
  <r>
    <s v="1455-Ugqvh"/>
    <x v="1"/>
    <x v="0"/>
    <x v="0"/>
    <x v="0"/>
    <x v="6"/>
    <x v="1"/>
    <x v="2"/>
    <x v="1"/>
    <s v="No"/>
    <s v="No"/>
    <s v="Yes"/>
    <s v="No"/>
    <x v="1"/>
    <x v="1"/>
    <x v="0"/>
    <x v="0"/>
    <x v="0"/>
    <x v="92"/>
    <x v="2"/>
    <n v="1037.75"/>
    <x v="1"/>
  </r>
  <r>
    <s v="8410-Bgqxn"/>
    <x v="1"/>
    <x v="0"/>
    <x v="1"/>
    <x v="0"/>
    <x v="54"/>
    <x v="1"/>
    <x v="1"/>
    <x v="2"/>
    <s v="No Internet Service"/>
    <s v="No Internet Service"/>
    <s v="No Internet Service"/>
    <s v="No Internet Service"/>
    <x v="2"/>
    <x v="2"/>
    <x v="0"/>
    <x v="1"/>
    <x v="1"/>
    <x v="101"/>
    <x v="0"/>
    <n v="93.4"/>
    <x v="0"/>
  </r>
  <r>
    <s v="8280-Mqrqn"/>
    <x v="0"/>
    <x v="0"/>
    <x v="1"/>
    <x v="0"/>
    <x v="0"/>
    <x v="1"/>
    <x v="1"/>
    <x v="0"/>
    <s v="No"/>
    <s v="No"/>
    <s v="Yes"/>
    <s v="No"/>
    <x v="0"/>
    <x v="0"/>
    <x v="0"/>
    <x v="0"/>
    <x v="1"/>
    <x v="742"/>
    <x v="0"/>
    <n v="50.45"/>
    <x v="1"/>
  </r>
  <r>
    <s v="1619-Ywubb"/>
    <x v="0"/>
    <x v="0"/>
    <x v="0"/>
    <x v="0"/>
    <x v="47"/>
    <x v="1"/>
    <x v="2"/>
    <x v="2"/>
    <s v="No Internet Service"/>
    <s v="No Internet Service"/>
    <s v="No Internet Service"/>
    <s v="No Internet Service"/>
    <x v="2"/>
    <x v="2"/>
    <x v="2"/>
    <x v="0"/>
    <x v="3"/>
    <x v="55"/>
    <x v="0"/>
    <n v="1614.9"/>
    <x v="0"/>
  </r>
  <r>
    <s v="7611-Ykytc"/>
    <x v="1"/>
    <x v="0"/>
    <x v="0"/>
    <x v="1"/>
    <x v="5"/>
    <x v="1"/>
    <x v="1"/>
    <x v="1"/>
    <s v="Yes"/>
    <s v="No"/>
    <s v="No"/>
    <s v="No"/>
    <x v="0"/>
    <x v="0"/>
    <x v="0"/>
    <x v="1"/>
    <x v="2"/>
    <x v="126"/>
    <x v="1"/>
    <n v="1573.95"/>
    <x v="0"/>
  </r>
  <r>
    <s v="2037-Sgxhh"/>
    <x v="1"/>
    <x v="0"/>
    <x v="0"/>
    <x v="1"/>
    <x v="46"/>
    <x v="1"/>
    <x v="2"/>
    <x v="1"/>
    <s v="No"/>
    <s v="Yes"/>
    <s v="Yes"/>
    <s v="No"/>
    <x v="1"/>
    <x v="0"/>
    <x v="0"/>
    <x v="0"/>
    <x v="0"/>
    <x v="597"/>
    <x v="2"/>
    <n v="3624.3"/>
    <x v="1"/>
  </r>
  <r>
    <s v="3178-Feszo"/>
    <x v="0"/>
    <x v="0"/>
    <x v="1"/>
    <x v="0"/>
    <x v="0"/>
    <x v="1"/>
    <x v="2"/>
    <x v="1"/>
    <s v="No"/>
    <s v="Yes"/>
    <s v="No"/>
    <s v="No"/>
    <x v="1"/>
    <x v="1"/>
    <x v="0"/>
    <x v="0"/>
    <x v="3"/>
    <x v="109"/>
    <x v="2"/>
    <n v="100.25"/>
    <x v="1"/>
  </r>
  <r>
    <s v="0365-Gxezs"/>
    <x v="1"/>
    <x v="0"/>
    <x v="0"/>
    <x v="0"/>
    <x v="32"/>
    <x v="1"/>
    <x v="1"/>
    <x v="1"/>
    <s v="No"/>
    <s v="No"/>
    <s v="Yes"/>
    <s v="Yes"/>
    <x v="0"/>
    <x v="0"/>
    <x v="0"/>
    <x v="1"/>
    <x v="0"/>
    <x v="1379"/>
    <x v="1"/>
    <n v="1468.75"/>
    <x v="0"/>
  </r>
  <r>
    <s v="0082-Oqiqy"/>
    <x v="1"/>
    <x v="0"/>
    <x v="1"/>
    <x v="0"/>
    <x v="44"/>
    <x v="1"/>
    <x v="1"/>
    <x v="1"/>
    <s v="No"/>
    <s v="No"/>
    <s v="No"/>
    <s v="Yes"/>
    <x v="1"/>
    <x v="1"/>
    <x v="0"/>
    <x v="0"/>
    <x v="0"/>
    <x v="402"/>
    <x v="2"/>
    <n v="2607.6"/>
    <x v="0"/>
  </r>
  <r>
    <s v="6087-Mvhjh"/>
    <x v="0"/>
    <x v="0"/>
    <x v="1"/>
    <x v="0"/>
    <x v="10"/>
    <x v="1"/>
    <x v="2"/>
    <x v="1"/>
    <s v="No"/>
    <s v="No"/>
    <s v="Yes"/>
    <s v="No"/>
    <x v="0"/>
    <x v="1"/>
    <x v="0"/>
    <x v="0"/>
    <x v="0"/>
    <x v="853"/>
    <x v="2"/>
    <n v="1422.1"/>
    <x v="1"/>
  </r>
  <r>
    <s v="4603-Janfb"/>
    <x v="1"/>
    <x v="0"/>
    <x v="1"/>
    <x v="0"/>
    <x v="0"/>
    <x v="1"/>
    <x v="1"/>
    <x v="1"/>
    <s v="No"/>
    <s v="No"/>
    <s v="No"/>
    <s v="No"/>
    <x v="0"/>
    <x v="0"/>
    <x v="0"/>
    <x v="0"/>
    <x v="0"/>
    <x v="345"/>
    <x v="1"/>
    <n v="69.849999999999994"/>
    <x v="1"/>
  </r>
  <r>
    <s v="3018-Tftsu"/>
    <x v="1"/>
    <x v="0"/>
    <x v="1"/>
    <x v="0"/>
    <x v="18"/>
    <x v="1"/>
    <x v="1"/>
    <x v="1"/>
    <s v="Yes"/>
    <s v="No"/>
    <s v="Yes"/>
    <s v="No"/>
    <x v="0"/>
    <x v="0"/>
    <x v="0"/>
    <x v="1"/>
    <x v="2"/>
    <x v="563"/>
    <x v="1"/>
    <n v="858.6"/>
    <x v="1"/>
  </r>
  <r>
    <s v="3606-Sbkry"/>
    <x v="1"/>
    <x v="0"/>
    <x v="1"/>
    <x v="0"/>
    <x v="36"/>
    <x v="0"/>
    <x v="0"/>
    <x v="0"/>
    <s v="No"/>
    <s v="No"/>
    <s v="Yes"/>
    <s v="No"/>
    <x v="1"/>
    <x v="1"/>
    <x v="1"/>
    <x v="0"/>
    <x v="0"/>
    <x v="194"/>
    <x v="0"/>
    <n v="1523.4"/>
    <x v="0"/>
  </r>
  <r>
    <s v="4806-Kexqr"/>
    <x v="1"/>
    <x v="0"/>
    <x v="1"/>
    <x v="0"/>
    <x v="54"/>
    <x v="1"/>
    <x v="1"/>
    <x v="1"/>
    <s v="No"/>
    <s v="No"/>
    <s v="No"/>
    <s v="No"/>
    <x v="0"/>
    <x v="1"/>
    <x v="0"/>
    <x v="0"/>
    <x v="0"/>
    <x v="182"/>
    <x v="1"/>
    <n v="324.3"/>
    <x v="1"/>
  </r>
  <r>
    <s v="0667-Nsrgi"/>
    <x v="0"/>
    <x v="0"/>
    <x v="0"/>
    <x v="0"/>
    <x v="43"/>
    <x v="1"/>
    <x v="2"/>
    <x v="0"/>
    <s v="No"/>
    <s v="No"/>
    <s v="Yes"/>
    <s v="Yes"/>
    <x v="0"/>
    <x v="1"/>
    <x v="1"/>
    <x v="0"/>
    <x v="1"/>
    <x v="363"/>
    <x v="1"/>
    <n v="3435.6"/>
    <x v="0"/>
  </r>
  <r>
    <s v="7083-Ynsky"/>
    <x v="0"/>
    <x v="0"/>
    <x v="1"/>
    <x v="0"/>
    <x v="30"/>
    <x v="1"/>
    <x v="2"/>
    <x v="2"/>
    <s v="No Internet Service"/>
    <s v="No Internet Service"/>
    <s v="No Internet Service"/>
    <s v="No Internet Service"/>
    <x v="2"/>
    <x v="2"/>
    <x v="0"/>
    <x v="0"/>
    <x v="3"/>
    <x v="239"/>
    <x v="0"/>
    <n v="399.6"/>
    <x v="1"/>
  </r>
  <r>
    <s v="6893-Odyye"/>
    <x v="1"/>
    <x v="0"/>
    <x v="1"/>
    <x v="0"/>
    <x v="37"/>
    <x v="1"/>
    <x v="1"/>
    <x v="1"/>
    <s v="Yes"/>
    <s v="Yes"/>
    <s v="Yes"/>
    <s v="Yes"/>
    <x v="0"/>
    <x v="0"/>
    <x v="1"/>
    <x v="0"/>
    <x v="3"/>
    <x v="658"/>
    <x v="2"/>
    <n v="4549.45"/>
    <x v="0"/>
  </r>
  <r>
    <s v="8242-Jsvbo"/>
    <x v="1"/>
    <x v="0"/>
    <x v="1"/>
    <x v="0"/>
    <x v="40"/>
    <x v="1"/>
    <x v="1"/>
    <x v="0"/>
    <s v="No"/>
    <s v="No"/>
    <s v="No"/>
    <s v="No"/>
    <x v="0"/>
    <x v="0"/>
    <x v="0"/>
    <x v="0"/>
    <x v="2"/>
    <x v="975"/>
    <x v="0"/>
    <n v="322.5"/>
    <x v="0"/>
  </r>
  <r>
    <s v="2479-Bramr"/>
    <x v="1"/>
    <x v="1"/>
    <x v="0"/>
    <x v="0"/>
    <x v="52"/>
    <x v="1"/>
    <x v="2"/>
    <x v="1"/>
    <s v="Yes"/>
    <s v="No"/>
    <s v="Yes"/>
    <s v="No"/>
    <x v="0"/>
    <x v="0"/>
    <x v="0"/>
    <x v="0"/>
    <x v="2"/>
    <x v="670"/>
    <x v="1"/>
    <n v="3273.55"/>
    <x v="1"/>
  </r>
  <r>
    <s v="9541-Zpsea"/>
    <x v="1"/>
    <x v="0"/>
    <x v="0"/>
    <x v="1"/>
    <x v="47"/>
    <x v="1"/>
    <x v="1"/>
    <x v="1"/>
    <s v="Yes"/>
    <s v="No"/>
    <s v="Yes"/>
    <s v="No"/>
    <x v="0"/>
    <x v="0"/>
    <x v="2"/>
    <x v="1"/>
    <x v="3"/>
    <x v="431"/>
    <x v="1"/>
    <n v="5375.15"/>
    <x v="0"/>
  </r>
  <r>
    <s v="2665-Nptgl"/>
    <x v="0"/>
    <x v="1"/>
    <x v="0"/>
    <x v="0"/>
    <x v="70"/>
    <x v="1"/>
    <x v="2"/>
    <x v="1"/>
    <s v="No"/>
    <s v="No"/>
    <s v="Yes"/>
    <s v="No"/>
    <x v="1"/>
    <x v="1"/>
    <x v="0"/>
    <x v="0"/>
    <x v="2"/>
    <x v="1159"/>
    <x v="2"/>
    <n v="2510.6999999999998"/>
    <x v="0"/>
  </r>
  <r>
    <s v="1139-Wuoah"/>
    <x v="1"/>
    <x v="0"/>
    <x v="1"/>
    <x v="0"/>
    <x v="58"/>
    <x v="0"/>
    <x v="0"/>
    <x v="0"/>
    <s v="No"/>
    <s v="No"/>
    <s v="Yes"/>
    <s v="Yes"/>
    <x v="1"/>
    <x v="1"/>
    <x v="2"/>
    <x v="1"/>
    <x v="3"/>
    <x v="1380"/>
    <x v="1"/>
    <n v="3090.05"/>
    <x v="0"/>
  </r>
  <r>
    <s v="4693-Vwvbo"/>
    <x v="0"/>
    <x v="0"/>
    <x v="1"/>
    <x v="0"/>
    <x v="35"/>
    <x v="1"/>
    <x v="1"/>
    <x v="2"/>
    <s v="No Internet Service"/>
    <s v="No Internet Service"/>
    <s v="No Internet Service"/>
    <s v="No Internet Service"/>
    <x v="2"/>
    <x v="2"/>
    <x v="0"/>
    <x v="1"/>
    <x v="0"/>
    <x v="425"/>
    <x v="0"/>
    <n v="61.05"/>
    <x v="0"/>
  </r>
  <r>
    <s v="7434-Shxls"/>
    <x v="0"/>
    <x v="0"/>
    <x v="1"/>
    <x v="0"/>
    <x v="0"/>
    <x v="1"/>
    <x v="1"/>
    <x v="2"/>
    <s v="No Internet Service"/>
    <s v="No Internet Service"/>
    <s v="No Internet Service"/>
    <s v="No Internet Service"/>
    <x v="2"/>
    <x v="2"/>
    <x v="0"/>
    <x v="1"/>
    <x v="1"/>
    <x v="786"/>
    <x v="0"/>
    <n v="20.9"/>
    <x v="1"/>
  </r>
  <r>
    <s v="6937-Gcdgq"/>
    <x v="1"/>
    <x v="0"/>
    <x v="0"/>
    <x v="1"/>
    <x v="67"/>
    <x v="1"/>
    <x v="1"/>
    <x v="0"/>
    <s v="Yes"/>
    <s v="No"/>
    <s v="No"/>
    <s v="No"/>
    <x v="0"/>
    <x v="0"/>
    <x v="1"/>
    <x v="0"/>
    <x v="2"/>
    <x v="877"/>
    <x v="0"/>
    <n v="955.6"/>
    <x v="0"/>
  </r>
  <r>
    <s v="0988-Jrwwp"/>
    <x v="0"/>
    <x v="0"/>
    <x v="1"/>
    <x v="0"/>
    <x v="35"/>
    <x v="1"/>
    <x v="1"/>
    <x v="0"/>
    <s v="No"/>
    <s v="No"/>
    <s v="No"/>
    <s v="No"/>
    <x v="1"/>
    <x v="0"/>
    <x v="0"/>
    <x v="0"/>
    <x v="0"/>
    <x v="957"/>
    <x v="1"/>
    <n v="140.4"/>
    <x v="0"/>
  </r>
  <r>
    <s v="5075-Jsdki"/>
    <x v="0"/>
    <x v="0"/>
    <x v="1"/>
    <x v="0"/>
    <x v="64"/>
    <x v="1"/>
    <x v="2"/>
    <x v="2"/>
    <s v="No Internet Service"/>
    <s v="No Internet Service"/>
    <s v="No Internet Service"/>
    <s v="No Internet Service"/>
    <x v="2"/>
    <x v="2"/>
    <x v="2"/>
    <x v="1"/>
    <x v="0"/>
    <x v="338"/>
    <x v="0"/>
    <n v="1493.1"/>
    <x v="0"/>
  </r>
  <r>
    <s v="7908-Qcbca"/>
    <x v="0"/>
    <x v="0"/>
    <x v="0"/>
    <x v="0"/>
    <x v="0"/>
    <x v="1"/>
    <x v="1"/>
    <x v="1"/>
    <s v="No"/>
    <s v="No"/>
    <s v="No"/>
    <s v="No"/>
    <x v="0"/>
    <x v="0"/>
    <x v="0"/>
    <x v="0"/>
    <x v="1"/>
    <x v="747"/>
    <x v="1"/>
    <n v="69.400000000000006"/>
    <x v="1"/>
  </r>
  <r>
    <s v="8644-Xytsv"/>
    <x v="1"/>
    <x v="0"/>
    <x v="0"/>
    <x v="0"/>
    <x v="41"/>
    <x v="0"/>
    <x v="0"/>
    <x v="0"/>
    <s v="Yes"/>
    <s v="No"/>
    <s v="No"/>
    <s v="No"/>
    <x v="1"/>
    <x v="0"/>
    <x v="0"/>
    <x v="0"/>
    <x v="2"/>
    <x v="1381"/>
    <x v="0"/>
    <n v="1626.05"/>
    <x v="0"/>
  </r>
  <r>
    <s v="6711-Fldfb"/>
    <x v="0"/>
    <x v="0"/>
    <x v="1"/>
    <x v="0"/>
    <x v="40"/>
    <x v="1"/>
    <x v="2"/>
    <x v="1"/>
    <s v="No"/>
    <s v="No"/>
    <s v="No"/>
    <s v="No"/>
    <x v="0"/>
    <x v="0"/>
    <x v="0"/>
    <x v="0"/>
    <x v="0"/>
    <x v="257"/>
    <x v="1"/>
    <n v="541.15"/>
    <x v="1"/>
  </r>
  <r>
    <s v="3873-Wosbc"/>
    <x v="1"/>
    <x v="0"/>
    <x v="0"/>
    <x v="0"/>
    <x v="56"/>
    <x v="1"/>
    <x v="2"/>
    <x v="2"/>
    <s v="No Internet Service"/>
    <s v="No Internet Service"/>
    <s v="No Internet Service"/>
    <s v="No Internet Service"/>
    <x v="2"/>
    <x v="2"/>
    <x v="2"/>
    <x v="1"/>
    <x v="3"/>
    <x v="430"/>
    <x v="0"/>
    <n v="1784.9"/>
    <x v="0"/>
  </r>
  <r>
    <s v="7465-Zzrvx"/>
    <x v="1"/>
    <x v="0"/>
    <x v="1"/>
    <x v="0"/>
    <x v="0"/>
    <x v="1"/>
    <x v="1"/>
    <x v="1"/>
    <s v="No"/>
    <s v="No"/>
    <s v="No"/>
    <s v="No"/>
    <x v="0"/>
    <x v="0"/>
    <x v="0"/>
    <x v="0"/>
    <x v="0"/>
    <x v="276"/>
    <x v="1"/>
    <n v="70.349999999999994"/>
    <x v="0"/>
  </r>
  <r>
    <s v="7975-Jmznt"/>
    <x v="1"/>
    <x v="0"/>
    <x v="0"/>
    <x v="0"/>
    <x v="33"/>
    <x v="1"/>
    <x v="2"/>
    <x v="0"/>
    <s v="Yes"/>
    <s v="Yes"/>
    <s v="Yes"/>
    <s v="Yes"/>
    <x v="1"/>
    <x v="1"/>
    <x v="2"/>
    <x v="1"/>
    <x v="2"/>
    <x v="525"/>
    <x v="2"/>
    <n v="6075.9"/>
    <x v="0"/>
  </r>
  <r>
    <s v="7251-Xfoil"/>
    <x v="0"/>
    <x v="0"/>
    <x v="1"/>
    <x v="0"/>
    <x v="59"/>
    <x v="1"/>
    <x v="2"/>
    <x v="1"/>
    <s v="No"/>
    <s v="No"/>
    <s v="Yes"/>
    <s v="No"/>
    <x v="0"/>
    <x v="1"/>
    <x v="0"/>
    <x v="1"/>
    <x v="1"/>
    <x v="448"/>
    <x v="2"/>
    <n v="5500.6"/>
    <x v="0"/>
  </r>
  <r>
    <s v="4116-Iqrfr"/>
    <x v="1"/>
    <x v="0"/>
    <x v="0"/>
    <x v="1"/>
    <x v="54"/>
    <x v="1"/>
    <x v="2"/>
    <x v="2"/>
    <s v="No Internet Service"/>
    <s v="No Internet Service"/>
    <s v="No Internet Service"/>
    <s v="No Internet Service"/>
    <x v="2"/>
    <x v="2"/>
    <x v="1"/>
    <x v="1"/>
    <x v="3"/>
    <x v="172"/>
    <x v="0"/>
    <n v="73.099999999999994"/>
    <x v="0"/>
  </r>
  <r>
    <s v="3714-Jtvov"/>
    <x v="0"/>
    <x v="1"/>
    <x v="0"/>
    <x v="0"/>
    <x v="41"/>
    <x v="1"/>
    <x v="1"/>
    <x v="1"/>
    <s v="Yes"/>
    <s v="No"/>
    <s v="No"/>
    <s v="No"/>
    <x v="0"/>
    <x v="0"/>
    <x v="0"/>
    <x v="0"/>
    <x v="3"/>
    <x v="823"/>
    <x v="1"/>
    <n v="3229.4"/>
    <x v="1"/>
  </r>
  <r>
    <s v="8259-Dzliz"/>
    <x v="0"/>
    <x v="0"/>
    <x v="0"/>
    <x v="1"/>
    <x v="38"/>
    <x v="1"/>
    <x v="2"/>
    <x v="0"/>
    <s v="No"/>
    <s v="Yes"/>
    <s v="No"/>
    <s v="No"/>
    <x v="0"/>
    <x v="0"/>
    <x v="1"/>
    <x v="0"/>
    <x v="2"/>
    <x v="2"/>
    <x v="1"/>
    <n v="3399.85"/>
    <x v="0"/>
  </r>
  <r>
    <s v="0442-Zxkvs"/>
    <x v="0"/>
    <x v="1"/>
    <x v="0"/>
    <x v="0"/>
    <x v="68"/>
    <x v="1"/>
    <x v="2"/>
    <x v="1"/>
    <s v="Yes"/>
    <s v="Yes"/>
    <s v="Yes"/>
    <s v="Yes"/>
    <x v="1"/>
    <x v="1"/>
    <x v="1"/>
    <x v="0"/>
    <x v="2"/>
    <x v="429"/>
    <x v="2"/>
    <n v="6431.05"/>
    <x v="0"/>
  </r>
  <r>
    <s v="7853-Wnzsy"/>
    <x v="1"/>
    <x v="0"/>
    <x v="1"/>
    <x v="0"/>
    <x v="0"/>
    <x v="1"/>
    <x v="1"/>
    <x v="2"/>
    <s v="No Internet Service"/>
    <s v="No Internet Service"/>
    <s v="No Internet Service"/>
    <s v="No Internet Service"/>
    <x v="2"/>
    <x v="2"/>
    <x v="0"/>
    <x v="0"/>
    <x v="3"/>
    <x v="119"/>
    <x v="0"/>
    <n v="19.75"/>
    <x v="0"/>
  </r>
  <r>
    <s v="3120-Fazkd"/>
    <x v="1"/>
    <x v="0"/>
    <x v="0"/>
    <x v="1"/>
    <x v="68"/>
    <x v="1"/>
    <x v="2"/>
    <x v="2"/>
    <s v="No Internet Service"/>
    <s v="No Internet Service"/>
    <s v="No Internet Service"/>
    <s v="No Internet Service"/>
    <x v="2"/>
    <x v="2"/>
    <x v="2"/>
    <x v="0"/>
    <x v="2"/>
    <x v="1165"/>
    <x v="0"/>
    <n v="1230.9000000000001"/>
    <x v="0"/>
  </r>
  <r>
    <s v="8606-Oegqz"/>
    <x v="0"/>
    <x v="0"/>
    <x v="1"/>
    <x v="1"/>
    <x v="32"/>
    <x v="1"/>
    <x v="2"/>
    <x v="2"/>
    <s v="No Internet Service"/>
    <s v="No Internet Service"/>
    <s v="No Internet Service"/>
    <s v="No Internet Service"/>
    <x v="2"/>
    <x v="2"/>
    <x v="2"/>
    <x v="1"/>
    <x v="3"/>
    <x v="816"/>
    <x v="0"/>
    <n v="454.65"/>
    <x v="0"/>
  </r>
  <r>
    <s v="0225-Zorzp"/>
    <x v="1"/>
    <x v="0"/>
    <x v="1"/>
    <x v="0"/>
    <x v="35"/>
    <x v="1"/>
    <x v="1"/>
    <x v="1"/>
    <s v="No"/>
    <s v="Yes"/>
    <s v="No"/>
    <s v="No"/>
    <x v="0"/>
    <x v="1"/>
    <x v="0"/>
    <x v="1"/>
    <x v="0"/>
    <x v="132"/>
    <x v="2"/>
    <n v="235.05"/>
    <x v="0"/>
  </r>
  <r>
    <s v="4702-Ioqdc"/>
    <x v="0"/>
    <x v="0"/>
    <x v="1"/>
    <x v="0"/>
    <x v="0"/>
    <x v="1"/>
    <x v="1"/>
    <x v="1"/>
    <s v="No"/>
    <s v="No"/>
    <s v="No"/>
    <s v="No"/>
    <x v="0"/>
    <x v="0"/>
    <x v="0"/>
    <x v="0"/>
    <x v="0"/>
    <x v="647"/>
    <x v="1"/>
    <n v="70.099999999999994"/>
    <x v="1"/>
  </r>
  <r>
    <s v="9489-Jmttn"/>
    <x v="0"/>
    <x v="0"/>
    <x v="0"/>
    <x v="1"/>
    <x v="21"/>
    <x v="1"/>
    <x v="2"/>
    <x v="0"/>
    <s v="Yes"/>
    <s v="Yes"/>
    <s v="Yes"/>
    <s v="Yes"/>
    <x v="1"/>
    <x v="1"/>
    <x v="2"/>
    <x v="1"/>
    <x v="3"/>
    <x v="727"/>
    <x v="2"/>
    <n v="6595.9"/>
    <x v="0"/>
  </r>
  <r>
    <s v="0575-Cuqov"/>
    <x v="1"/>
    <x v="1"/>
    <x v="0"/>
    <x v="0"/>
    <x v="31"/>
    <x v="1"/>
    <x v="1"/>
    <x v="1"/>
    <s v="No"/>
    <s v="Yes"/>
    <s v="Yes"/>
    <s v="No"/>
    <x v="1"/>
    <x v="1"/>
    <x v="1"/>
    <x v="0"/>
    <x v="0"/>
    <x v="724"/>
    <x v="2"/>
    <n v="5867"/>
    <x v="0"/>
  </r>
  <r>
    <s v="0967-Bmlbd"/>
    <x v="0"/>
    <x v="0"/>
    <x v="0"/>
    <x v="1"/>
    <x v="26"/>
    <x v="1"/>
    <x v="1"/>
    <x v="2"/>
    <s v="No Internet Service"/>
    <s v="No Internet Service"/>
    <s v="No Internet Service"/>
    <s v="No Internet Service"/>
    <x v="2"/>
    <x v="2"/>
    <x v="1"/>
    <x v="0"/>
    <x v="1"/>
    <x v="187"/>
    <x v="0"/>
    <n v="196.35"/>
    <x v="0"/>
  </r>
  <r>
    <s v="6178-Kfnhs"/>
    <x v="0"/>
    <x v="0"/>
    <x v="1"/>
    <x v="1"/>
    <x v="18"/>
    <x v="1"/>
    <x v="2"/>
    <x v="1"/>
    <s v="Yes"/>
    <s v="No"/>
    <s v="No"/>
    <s v="No"/>
    <x v="0"/>
    <x v="0"/>
    <x v="0"/>
    <x v="0"/>
    <x v="0"/>
    <x v="178"/>
    <x v="1"/>
    <n v="909.25"/>
    <x v="1"/>
  </r>
  <r>
    <s v="2830-Lewoa"/>
    <x v="1"/>
    <x v="0"/>
    <x v="0"/>
    <x v="1"/>
    <x v="59"/>
    <x v="1"/>
    <x v="1"/>
    <x v="1"/>
    <s v="No"/>
    <s v="Yes"/>
    <s v="Yes"/>
    <s v="Yes"/>
    <x v="1"/>
    <x v="1"/>
    <x v="1"/>
    <x v="1"/>
    <x v="3"/>
    <x v="1164"/>
    <x v="2"/>
    <n v="6449.15"/>
    <x v="0"/>
  </r>
  <r>
    <s v="5006-Mxvrn"/>
    <x v="0"/>
    <x v="0"/>
    <x v="1"/>
    <x v="0"/>
    <x v="72"/>
    <x v="1"/>
    <x v="1"/>
    <x v="2"/>
    <s v="No Internet Service"/>
    <s v="No Internet Service"/>
    <s v="No Internet Service"/>
    <s v="No Internet Service"/>
    <x v="2"/>
    <x v="2"/>
    <x v="2"/>
    <x v="1"/>
    <x v="3"/>
    <x v="112"/>
    <x v="0"/>
    <n v="762.45"/>
    <x v="0"/>
  </r>
  <r>
    <s v="1264-Bywms"/>
    <x v="1"/>
    <x v="0"/>
    <x v="1"/>
    <x v="0"/>
    <x v="49"/>
    <x v="1"/>
    <x v="2"/>
    <x v="1"/>
    <s v="No"/>
    <s v="No"/>
    <s v="No"/>
    <s v="No"/>
    <x v="1"/>
    <x v="1"/>
    <x v="0"/>
    <x v="0"/>
    <x v="0"/>
    <x v="1012"/>
    <x v="2"/>
    <n v="5283.95"/>
    <x v="1"/>
  </r>
  <r>
    <s v="9658-Wyufb"/>
    <x v="0"/>
    <x v="0"/>
    <x v="1"/>
    <x v="0"/>
    <x v="22"/>
    <x v="1"/>
    <x v="2"/>
    <x v="1"/>
    <s v="Yes"/>
    <s v="Yes"/>
    <s v="No"/>
    <s v="No"/>
    <x v="1"/>
    <x v="0"/>
    <x v="0"/>
    <x v="0"/>
    <x v="0"/>
    <x v="61"/>
    <x v="2"/>
    <n v="1617.5"/>
    <x v="1"/>
  </r>
  <r>
    <s v="8327-Wkmie"/>
    <x v="1"/>
    <x v="0"/>
    <x v="1"/>
    <x v="0"/>
    <x v="50"/>
    <x v="1"/>
    <x v="1"/>
    <x v="2"/>
    <s v="No Internet Service"/>
    <s v="No Internet Service"/>
    <s v="No Internet Service"/>
    <s v="No Internet Service"/>
    <x v="2"/>
    <x v="2"/>
    <x v="1"/>
    <x v="1"/>
    <x v="3"/>
    <x v="22"/>
    <x v="0"/>
    <n v="785.75"/>
    <x v="0"/>
  </r>
  <r>
    <s v="6917-Fijhc"/>
    <x v="0"/>
    <x v="0"/>
    <x v="0"/>
    <x v="0"/>
    <x v="21"/>
    <x v="1"/>
    <x v="2"/>
    <x v="2"/>
    <s v="No Internet Service"/>
    <s v="No Internet Service"/>
    <s v="No Internet Service"/>
    <s v="No Internet Service"/>
    <x v="2"/>
    <x v="2"/>
    <x v="2"/>
    <x v="0"/>
    <x v="1"/>
    <x v="882"/>
    <x v="0"/>
    <n v="1776"/>
    <x v="0"/>
  </r>
  <r>
    <s v="5329-Krdtm"/>
    <x v="1"/>
    <x v="1"/>
    <x v="0"/>
    <x v="0"/>
    <x v="21"/>
    <x v="1"/>
    <x v="2"/>
    <x v="0"/>
    <s v="No"/>
    <s v="Yes"/>
    <s v="Yes"/>
    <s v="Yes"/>
    <x v="1"/>
    <x v="0"/>
    <x v="2"/>
    <x v="1"/>
    <x v="3"/>
    <x v="644"/>
    <x v="1"/>
    <n v="5396.25"/>
    <x v="0"/>
  </r>
  <r>
    <s v="7797-Ejmdp"/>
    <x v="0"/>
    <x v="0"/>
    <x v="1"/>
    <x v="0"/>
    <x v="4"/>
    <x v="1"/>
    <x v="1"/>
    <x v="0"/>
    <s v="Yes"/>
    <s v="No"/>
    <s v="No"/>
    <s v="Yes"/>
    <x v="0"/>
    <x v="1"/>
    <x v="0"/>
    <x v="1"/>
    <x v="2"/>
    <x v="942"/>
    <x v="1"/>
    <n v="574.5"/>
    <x v="0"/>
  </r>
  <r>
    <s v="3530-Vwvgu"/>
    <x v="0"/>
    <x v="0"/>
    <x v="0"/>
    <x v="1"/>
    <x v="5"/>
    <x v="1"/>
    <x v="1"/>
    <x v="2"/>
    <s v="No Internet Service"/>
    <s v="No Internet Service"/>
    <s v="No Internet Service"/>
    <s v="No Internet Service"/>
    <x v="2"/>
    <x v="2"/>
    <x v="0"/>
    <x v="1"/>
    <x v="1"/>
    <x v="147"/>
    <x v="0"/>
    <n v="400.3"/>
    <x v="0"/>
  </r>
  <r>
    <s v="2013-Sgdxk"/>
    <x v="0"/>
    <x v="0"/>
    <x v="1"/>
    <x v="0"/>
    <x v="0"/>
    <x v="1"/>
    <x v="1"/>
    <x v="1"/>
    <s v="No"/>
    <s v="Yes"/>
    <s v="No"/>
    <s v="No"/>
    <x v="1"/>
    <x v="0"/>
    <x v="0"/>
    <x v="1"/>
    <x v="0"/>
    <x v="132"/>
    <x v="2"/>
    <n v="84.3"/>
    <x v="1"/>
  </r>
  <r>
    <s v="6368-Nwmce"/>
    <x v="0"/>
    <x v="0"/>
    <x v="1"/>
    <x v="0"/>
    <x v="46"/>
    <x v="1"/>
    <x v="2"/>
    <x v="0"/>
    <s v="No"/>
    <s v="Yes"/>
    <s v="No"/>
    <s v="Yes"/>
    <x v="0"/>
    <x v="1"/>
    <x v="0"/>
    <x v="1"/>
    <x v="3"/>
    <x v="1382"/>
    <x v="1"/>
    <n v="2656.3"/>
    <x v="0"/>
  </r>
  <r>
    <s v="3633-Cdbuw"/>
    <x v="1"/>
    <x v="0"/>
    <x v="1"/>
    <x v="1"/>
    <x v="22"/>
    <x v="1"/>
    <x v="1"/>
    <x v="0"/>
    <s v="No"/>
    <s v="Yes"/>
    <s v="Yes"/>
    <s v="Yes"/>
    <x v="1"/>
    <x v="1"/>
    <x v="1"/>
    <x v="1"/>
    <x v="0"/>
    <x v="524"/>
    <x v="1"/>
    <n v="1445.95"/>
    <x v="0"/>
  </r>
  <r>
    <s v="0707-Hovvn"/>
    <x v="0"/>
    <x v="1"/>
    <x v="1"/>
    <x v="0"/>
    <x v="27"/>
    <x v="1"/>
    <x v="2"/>
    <x v="0"/>
    <s v="No"/>
    <s v="Yes"/>
    <s v="Yes"/>
    <s v="Yes"/>
    <x v="1"/>
    <x v="0"/>
    <x v="2"/>
    <x v="0"/>
    <x v="2"/>
    <x v="528"/>
    <x v="1"/>
    <n v="5212.6499999999996"/>
    <x v="0"/>
  </r>
  <r>
    <s v="8580-Qvloc"/>
    <x v="0"/>
    <x v="1"/>
    <x v="0"/>
    <x v="1"/>
    <x v="21"/>
    <x v="1"/>
    <x v="2"/>
    <x v="0"/>
    <s v="Yes"/>
    <s v="Yes"/>
    <s v="Yes"/>
    <s v="Yes"/>
    <x v="1"/>
    <x v="1"/>
    <x v="2"/>
    <x v="1"/>
    <x v="3"/>
    <x v="1383"/>
    <x v="2"/>
    <n v="6440.25"/>
    <x v="1"/>
  </r>
  <r>
    <s v="3956-Mgxog"/>
    <x v="0"/>
    <x v="0"/>
    <x v="1"/>
    <x v="0"/>
    <x v="7"/>
    <x v="1"/>
    <x v="1"/>
    <x v="1"/>
    <s v="No"/>
    <s v="No"/>
    <s v="No"/>
    <s v="No"/>
    <x v="0"/>
    <x v="1"/>
    <x v="0"/>
    <x v="0"/>
    <x v="0"/>
    <x v="264"/>
    <x v="1"/>
    <n v="2244.9499999999998"/>
    <x v="0"/>
  </r>
  <r>
    <s v="9274-Uarkj"/>
    <x v="0"/>
    <x v="0"/>
    <x v="1"/>
    <x v="0"/>
    <x v="30"/>
    <x v="1"/>
    <x v="1"/>
    <x v="1"/>
    <s v="No"/>
    <s v="Yes"/>
    <s v="No"/>
    <s v="No"/>
    <x v="1"/>
    <x v="0"/>
    <x v="0"/>
    <x v="0"/>
    <x v="2"/>
    <x v="1255"/>
    <x v="1"/>
    <n v="1130"/>
    <x v="0"/>
  </r>
  <r>
    <s v="4077-Hwuyd"/>
    <x v="1"/>
    <x v="0"/>
    <x v="0"/>
    <x v="1"/>
    <x v="21"/>
    <x v="1"/>
    <x v="2"/>
    <x v="0"/>
    <s v="Yes"/>
    <s v="Yes"/>
    <s v="Yes"/>
    <s v="Yes"/>
    <x v="1"/>
    <x v="1"/>
    <x v="2"/>
    <x v="0"/>
    <x v="2"/>
    <x v="470"/>
    <x v="2"/>
    <n v="6463.15"/>
    <x v="0"/>
  </r>
  <r>
    <s v="2012-Nwrpa"/>
    <x v="0"/>
    <x v="1"/>
    <x v="0"/>
    <x v="0"/>
    <x v="26"/>
    <x v="1"/>
    <x v="2"/>
    <x v="1"/>
    <s v="No"/>
    <s v="No"/>
    <s v="Yes"/>
    <s v="No"/>
    <x v="1"/>
    <x v="1"/>
    <x v="0"/>
    <x v="0"/>
    <x v="0"/>
    <x v="660"/>
    <x v="2"/>
    <n v="1131.2"/>
    <x v="1"/>
  </r>
  <r>
    <s v="8808-Eleho"/>
    <x v="1"/>
    <x v="1"/>
    <x v="1"/>
    <x v="0"/>
    <x v="4"/>
    <x v="1"/>
    <x v="2"/>
    <x v="1"/>
    <s v="No"/>
    <s v="No"/>
    <s v="Yes"/>
    <s v="No"/>
    <x v="0"/>
    <x v="0"/>
    <x v="0"/>
    <x v="0"/>
    <x v="0"/>
    <x v="703"/>
    <x v="1"/>
    <n v="585.95000000000005"/>
    <x v="1"/>
  </r>
  <r>
    <s v="0103-Csitq"/>
    <x v="0"/>
    <x v="0"/>
    <x v="0"/>
    <x v="0"/>
    <x v="58"/>
    <x v="1"/>
    <x v="2"/>
    <x v="1"/>
    <s v="No"/>
    <s v="Yes"/>
    <s v="Yes"/>
    <s v="Yes"/>
    <x v="1"/>
    <x v="1"/>
    <x v="1"/>
    <x v="0"/>
    <x v="2"/>
    <x v="826"/>
    <x v="2"/>
    <n v="6252.7"/>
    <x v="0"/>
  </r>
  <r>
    <s v="3506-Lcjdc"/>
    <x v="1"/>
    <x v="0"/>
    <x v="0"/>
    <x v="1"/>
    <x v="0"/>
    <x v="1"/>
    <x v="1"/>
    <x v="2"/>
    <s v="No Internet Service"/>
    <s v="No Internet Service"/>
    <s v="No Internet Service"/>
    <s v="No Internet Service"/>
    <x v="2"/>
    <x v="2"/>
    <x v="0"/>
    <x v="1"/>
    <x v="2"/>
    <x v="81"/>
    <x v="0"/>
    <n v="19.95"/>
    <x v="1"/>
  </r>
  <r>
    <s v="8671-Kkkos"/>
    <x v="0"/>
    <x v="0"/>
    <x v="0"/>
    <x v="0"/>
    <x v="25"/>
    <x v="0"/>
    <x v="0"/>
    <x v="0"/>
    <s v="Yes"/>
    <s v="Yes"/>
    <s v="No"/>
    <s v="No"/>
    <x v="1"/>
    <x v="0"/>
    <x v="0"/>
    <x v="1"/>
    <x v="0"/>
    <x v="95"/>
    <x v="0"/>
    <n v="2062.15"/>
    <x v="0"/>
  </r>
  <r>
    <s v="7305-Zwmaj"/>
    <x v="1"/>
    <x v="0"/>
    <x v="0"/>
    <x v="0"/>
    <x v="19"/>
    <x v="1"/>
    <x v="1"/>
    <x v="2"/>
    <s v="No Internet Service"/>
    <s v="No Internet Service"/>
    <s v="No Internet Service"/>
    <s v="No Internet Service"/>
    <x v="2"/>
    <x v="2"/>
    <x v="1"/>
    <x v="1"/>
    <x v="3"/>
    <x v="112"/>
    <x v="0"/>
    <n v="587.1"/>
    <x v="0"/>
  </r>
  <r>
    <s v="9518-Xxbxe"/>
    <x v="1"/>
    <x v="1"/>
    <x v="0"/>
    <x v="0"/>
    <x v="6"/>
    <x v="1"/>
    <x v="1"/>
    <x v="1"/>
    <s v="Yes"/>
    <s v="No"/>
    <s v="No"/>
    <s v="No"/>
    <x v="0"/>
    <x v="0"/>
    <x v="0"/>
    <x v="1"/>
    <x v="0"/>
    <x v="62"/>
    <x v="1"/>
    <n v="720.45"/>
    <x v="0"/>
  </r>
  <r>
    <s v="3934-Hxcfz"/>
    <x v="1"/>
    <x v="0"/>
    <x v="0"/>
    <x v="0"/>
    <x v="57"/>
    <x v="1"/>
    <x v="2"/>
    <x v="1"/>
    <s v="Yes"/>
    <s v="Yes"/>
    <s v="Yes"/>
    <s v="No"/>
    <x v="1"/>
    <x v="0"/>
    <x v="0"/>
    <x v="0"/>
    <x v="0"/>
    <x v="739"/>
    <x v="2"/>
    <n v="2186.4"/>
    <x v="1"/>
  </r>
  <r>
    <s v="6578-Krmaw"/>
    <x v="1"/>
    <x v="0"/>
    <x v="1"/>
    <x v="0"/>
    <x v="48"/>
    <x v="1"/>
    <x v="1"/>
    <x v="1"/>
    <s v="Yes"/>
    <s v="Yes"/>
    <s v="Yes"/>
    <s v="No"/>
    <x v="0"/>
    <x v="1"/>
    <x v="0"/>
    <x v="0"/>
    <x v="3"/>
    <x v="595"/>
    <x v="2"/>
    <n v="2979.3"/>
    <x v="0"/>
  </r>
  <r>
    <s v="4860-Ijude"/>
    <x v="1"/>
    <x v="0"/>
    <x v="1"/>
    <x v="0"/>
    <x v="9"/>
    <x v="1"/>
    <x v="1"/>
    <x v="1"/>
    <s v="Yes"/>
    <s v="No"/>
    <s v="No"/>
    <s v="No"/>
    <x v="0"/>
    <x v="0"/>
    <x v="0"/>
    <x v="0"/>
    <x v="3"/>
    <x v="836"/>
    <x v="1"/>
    <n v="956.65"/>
    <x v="0"/>
  </r>
  <r>
    <s v="7666-Wkron"/>
    <x v="0"/>
    <x v="0"/>
    <x v="1"/>
    <x v="0"/>
    <x v="72"/>
    <x v="1"/>
    <x v="1"/>
    <x v="1"/>
    <s v="No"/>
    <s v="No"/>
    <s v="Yes"/>
    <s v="Yes"/>
    <x v="0"/>
    <x v="0"/>
    <x v="2"/>
    <x v="0"/>
    <x v="0"/>
    <x v="533"/>
    <x v="1"/>
    <n v="3201.55"/>
    <x v="1"/>
  </r>
  <r>
    <s v="9688-Ygxvr"/>
    <x v="0"/>
    <x v="0"/>
    <x v="1"/>
    <x v="0"/>
    <x v="66"/>
    <x v="1"/>
    <x v="1"/>
    <x v="1"/>
    <s v="No"/>
    <s v="Yes"/>
    <s v="Yes"/>
    <s v="No"/>
    <x v="1"/>
    <x v="0"/>
    <x v="0"/>
    <x v="0"/>
    <x v="3"/>
    <x v="284"/>
    <x v="2"/>
    <n v="3973.2"/>
    <x v="0"/>
  </r>
  <r>
    <s v="0423-Udijq"/>
    <x v="1"/>
    <x v="1"/>
    <x v="1"/>
    <x v="0"/>
    <x v="34"/>
    <x v="1"/>
    <x v="1"/>
    <x v="0"/>
    <s v="No"/>
    <s v="No"/>
    <s v="No"/>
    <s v="Yes"/>
    <x v="0"/>
    <x v="0"/>
    <x v="0"/>
    <x v="1"/>
    <x v="1"/>
    <x v="835"/>
    <x v="0"/>
    <n v="447.9"/>
    <x v="0"/>
  </r>
  <r>
    <s v="1945-Xisks"/>
    <x v="0"/>
    <x v="0"/>
    <x v="0"/>
    <x v="0"/>
    <x v="56"/>
    <x v="1"/>
    <x v="1"/>
    <x v="2"/>
    <s v="No Internet Service"/>
    <s v="No Internet Service"/>
    <s v="No Internet Service"/>
    <s v="No Internet Service"/>
    <x v="2"/>
    <x v="2"/>
    <x v="2"/>
    <x v="1"/>
    <x v="1"/>
    <x v="165"/>
    <x v="0"/>
    <n v="1335.2"/>
    <x v="0"/>
  </r>
  <r>
    <s v="4910-Aqffx"/>
    <x v="1"/>
    <x v="0"/>
    <x v="0"/>
    <x v="1"/>
    <x v="34"/>
    <x v="1"/>
    <x v="2"/>
    <x v="1"/>
    <s v="No"/>
    <s v="No"/>
    <s v="Yes"/>
    <s v="No"/>
    <x v="0"/>
    <x v="0"/>
    <x v="0"/>
    <x v="0"/>
    <x v="2"/>
    <x v="75"/>
    <x v="1"/>
    <n v="661.25"/>
    <x v="1"/>
  </r>
  <r>
    <s v="2154-Kvjff"/>
    <x v="0"/>
    <x v="0"/>
    <x v="1"/>
    <x v="0"/>
    <x v="30"/>
    <x v="1"/>
    <x v="2"/>
    <x v="1"/>
    <s v="No"/>
    <s v="Yes"/>
    <s v="No"/>
    <s v="No"/>
    <x v="0"/>
    <x v="0"/>
    <x v="0"/>
    <x v="0"/>
    <x v="0"/>
    <x v="48"/>
    <x v="1"/>
    <n v="1111.8499999999999"/>
    <x v="1"/>
  </r>
  <r>
    <s v="5360-Ljcnj"/>
    <x v="0"/>
    <x v="0"/>
    <x v="0"/>
    <x v="0"/>
    <x v="16"/>
    <x v="1"/>
    <x v="2"/>
    <x v="1"/>
    <s v="No"/>
    <s v="Yes"/>
    <s v="Yes"/>
    <s v="No"/>
    <x v="1"/>
    <x v="1"/>
    <x v="2"/>
    <x v="0"/>
    <x v="2"/>
    <x v="759"/>
    <x v="2"/>
    <n v="7555"/>
    <x v="0"/>
  </r>
  <r>
    <s v="2607-Fbdff"/>
    <x v="1"/>
    <x v="0"/>
    <x v="1"/>
    <x v="0"/>
    <x v="0"/>
    <x v="1"/>
    <x v="1"/>
    <x v="0"/>
    <s v="No"/>
    <s v="No"/>
    <s v="No"/>
    <s v="Yes"/>
    <x v="0"/>
    <x v="0"/>
    <x v="0"/>
    <x v="1"/>
    <x v="3"/>
    <x v="828"/>
    <x v="0"/>
    <n v="49"/>
    <x v="0"/>
  </r>
  <r>
    <s v="9647-Ergbe"/>
    <x v="0"/>
    <x v="0"/>
    <x v="0"/>
    <x v="1"/>
    <x v="19"/>
    <x v="1"/>
    <x v="2"/>
    <x v="1"/>
    <s v="No"/>
    <s v="No"/>
    <s v="Yes"/>
    <s v="No"/>
    <x v="1"/>
    <x v="1"/>
    <x v="0"/>
    <x v="0"/>
    <x v="0"/>
    <x v="412"/>
    <x v="2"/>
    <n v="3046.15"/>
    <x v="1"/>
  </r>
  <r>
    <s v="3428-Xzmaz"/>
    <x v="1"/>
    <x v="0"/>
    <x v="1"/>
    <x v="0"/>
    <x v="0"/>
    <x v="1"/>
    <x v="1"/>
    <x v="1"/>
    <s v="No"/>
    <s v="No"/>
    <s v="No"/>
    <s v="No"/>
    <x v="0"/>
    <x v="0"/>
    <x v="0"/>
    <x v="0"/>
    <x v="0"/>
    <x v="263"/>
    <x v="1"/>
    <n v="69.349999999999994"/>
    <x v="1"/>
  </r>
  <r>
    <s v="1100-Ddvrv"/>
    <x v="1"/>
    <x v="0"/>
    <x v="0"/>
    <x v="0"/>
    <x v="22"/>
    <x v="0"/>
    <x v="0"/>
    <x v="0"/>
    <s v="No"/>
    <s v="Yes"/>
    <s v="No"/>
    <s v="No"/>
    <x v="1"/>
    <x v="1"/>
    <x v="0"/>
    <x v="0"/>
    <x v="1"/>
    <x v="734"/>
    <x v="0"/>
    <n v="836.35"/>
    <x v="0"/>
  </r>
  <r>
    <s v="0378-Tovms"/>
    <x v="0"/>
    <x v="0"/>
    <x v="1"/>
    <x v="0"/>
    <x v="35"/>
    <x v="1"/>
    <x v="1"/>
    <x v="1"/>
    <s v="No"/>
    <s v="No"/>
    <s v="No"/>
    <s v="Yes"/>
    <x v="0"/>
    <x v="1"/>
    <x v="0"/>
    <x v="1"/>
    <x v="0"/>
    <x v="811"/>
    <x v="2"/>
    <n v="272.2"/>
    <x v="1"/>
  </r>
  <r>
    <s v="4355-Hbjhh"/>
    <x v="1"/>
    <x v="0"/>
    <x v="0"/>
    <x v="1"/>
    <x v="56"/>
    <x v="1"/>
    <x v="2"/>
    <x v="0"/>
    <s v="Yes"/>
    <s v="No"/>
    <s v="Yes"/>
    <s v="No"/>
    <x v="1"/>
    <x v="1"/>
    <x v="2"/>
    <x v="0"/>
    <x v="0"/>
    <x v="628"/>
    <x v="1"/>
    <n v="5293.4"/>
    <x v="1"/>
  </r>
  <r>
    <s v="6728-Wyqbc"/>
    <x v="1"/>
    <x v="0"/>
    <x v="1"/>
    <x v="0"/>
    <x v="0"/>
    <x v="1"/>
    <x v="1"/>
    <x v="2"/>
    <s v="No Internet Service"/>
    <s v="No Internet Service"/>
    <s v="No Internet Service"/>
    <s v="No Internet Service"/>
    <x v="2"/>
    <x v="2"/>
    <x v="0"/>
    <x v="1"/>
    <x v="2"/>
    <x v="774"/>
    <x v="0"/>
    <n v="20.95"/>
    <x v="0"/>
  </r>
  <r>
    <s v="9058-Cbreo"/>
    <x v="0"/>
    <x v="1"/>
    <x v="1"/>
    <x v="0"/>
    <x v="0"/>
    <x v="1"/>
    <x v="2"/>
    <x v="0"/>
    <s v="No"/>
    <s v="No"/>
    <s v="No"/>
    <s v="No"/>
    <x v="0"/>
    <x v="0"/>
    <x v="0"/>
    <x v="1"/>
    <x v="1"/>
    <x v="76"/>
    <x v="0"/>
    <n v="50.55"/>
    <x v="1"/>
  </r>
  <r>
    <s v="9029-Fegvj"/>
    <x v="0"/>
    <x v="1"/>
    <x v="0"/>
    <x v="0"/>
    <x v="48"/>
    <x v="1"/>
    <x v="2"/>
    <x v="1"/>
    <s v="No"/>
    <s v="No"/>
    <s v="Yes"/>
    <s v="No"/>
    <x v="0"/>
    <x v="0"/>
    <x v="0"/>
    <x v="1"/>
    <x v="1"/>
    <x v="762"/>
    <x v="1"/>
    <n v="2570"/>
    <x v="0"/>
  </r>
  <r>
    <s v="7216-Kaoid"/>
    <x v="1"/>
    <x v="0"/>
    <x v="0"/>
    <x v="1"/>
    <x v="52"/>
    <x v="1"/>
    <x v="1"/>
    <x v="2"/>
    <s v="No Internet Service"/>
    <s v="No Internet Service"/>
    <s v="No Internet Service"/>
    <s v="No Internet Service"/>
    <x v="2"/>
    <x v="2"/>
    <x v="1"/>
    <x v="1"/>
    <x v="2"/>
    <x v="488"/>
    <x v="0"/>
    <n v="798.2"/>
    <x v="0"/>
  </r>
  <r>
    <s v="0318-Quuob"/>
    <x v="1"/>
    <x v="0"/>
    <x v="0"/>
    <x v="0"/>
    <x v="0"/>
    <x v="1"/>
    <x v="1"/>
    <x v="1"/>
    <s v="No"/>
    <s v="No"/>
    <s v="No"/>
    <s v="No"/>
    <x v="1"/>
    <x v="0"/>
    <x v="0"/>
    <x v="0"/>
    <x v="0"/>
    <x v="702"/>
    <x v="1"/>
    <n v="80.55"/>
    <x v="1"/>
  </r>
  <r>
    <s v="6145-Nnpno"/>
    <x v="0"/>
    <x v="0"/>
    <x v="1"/>
    <x v="0"/>
    <x v="0"/>
    <x v="1"/>
    <x v="1"/>
    <x v="0"/>
    <s v="No"/>
    <s v="No"/>
    <s v="No"/>
    <s v="No"/>
    <x v="0"/>
    <x v="0"/>
    <x v="0"/>
    <x v="1"/>
    <x v="2"/>
    <x v="1250"/>
    <x v="0"/>
    <n v="44.15"/>
    <x v="0"/>
  </r>
  <r>
    <s v="5520-Fvewj"/>
    <x v="0"/>
    <x v="0"/>
    <x v="0"/>
    <x v="1"/>
    <x v="18"/>
    <x v="1"/>
    <x v="2"/>
    <x v="1"/>
    <s v="No"/>
    <s v="Yes"/>
    <s v="Yes"/>
    <s v="No"/>
    <x v="0"/>
    <x v="0"/>
    <x v="0"/>
    <x v="0"/>
    <x v="0"/>
    <x v="45"/>
    <x v="2"/>
    <n v="916.9"/>
    <x v="1"/>
  </r>
  <r>
    <s v="5339-Tjfek"/>
    <x v="1"/>
    <x v="0"/>
    <x v="0"/>
    <x v="1"/>
    <x v="8"/>
    <x v="1"/>
    <x v="2"/>
    <x v="1"/>
    <s v="Yes"/>
    <s v="Yes"/>
    <s v="No"/>
    <s v="No"/>
    <x v="1"/>
    <x v="1"/>
    <x v="0"/>
    <x v="0"/>
    <x v="0"/>
    <x v="14"/>
    <x v="2"/>
    <n v="6487.2"/>
    <x v="0"/>
  </r>
  <r>
    <s v="5572-Zdxhy"/>
    <x v="0"/>
    <x v="0"/>
    <x v="1"/>
    <x v="0"/>
    <x v="5"/>
    <x v="1"/>
    <x v="1"/>
    <x v="1"/>
    <s v="No"/>
    <s v="Yes"/>
    <s v="No"/>
    <s v="No"/>
    <x v="0"/>
    <x v="1"/>
    <x v="0"/>
    <x v="0"/>
    <x v="1"/>
    <x v="132"/>
    <x v="2"/>
    <n v="1855.65"/>
    <x v="1"/>
  </r>
  <r>
    <s v="2074-Guhpq"/>
    <x v="0"/>
    <x v="0"/>
    <x v="1"/>
    <x v="1"/>
    <x v="22"/>
    <x v="1"/>
    <x v="2"/>
    <x v="1"/>
    <s v="No"/>
    <s v="Yes"/>
    <s v="Yes"/>
    <s v="Yes"/>
    <x v="0"/>
    <x v="0"/>
    <x v="0"/>
    <x v="0"/>
    <x v="3"/>
    <x v="1384"/>
    <x v="2"/>
    <n v="1556.85"/>
    <x v="0"/>
  </r>
  <r>
    <s v="4625-Xmoym"/>
    <x v="0"/>
    <x v="0"/>
    <x v="0"/>
    <x v="1"/>
    <x v="21"/>
    <x v="1"/>
    <x v="2"/>
    <x v="2"/>
    <s v="No Internet Service"/>
    <s v="No Internet Service"/>
    <s v="No Internet Service"/>
    <s v="No Internet Service"/>
    <x v="2"/>
    <x v="2"/>
    <x v="2"/>
    <x v="0"/>
    <x v="2"/>
    <x v="523"/>
    <x v="0"/>
    <n v="1988.05"/>
    <x v="0"/>
  </r>
  <r>
    <s v="5827-Mwczk"/>
    <x v="1"/>
    <x v="0"/>
    <x v="0"/>
    <x v="1"/>
    <x v="39"/>
    <x v="1"/>
    <x v="2"/>
    <x v="1"/>
    <s v="No"/>
    <s v="Yes"/>
    <s v="No"/>
    <s v="Yes"/>
    <x v="1"/>
    <x v="0"/>
    <x v="0"/>
    <x v="0"/>
    <x v="3"/>
    <x v="1385"/>
    <x v="2"/>
    <n v="5432.2"/>
    <x v="0"/>
  </r>
  <r>
    <s v="1385-Tqozw"/>
    <x v="0"/>
    <x v="0"/>
    <x v="1"/>
    <x v="0"/>
    <x v="34"/>
    <x v="1"/>
    <x v="1"/>
    <x v="2"/>
    <s v="No Internet Service"/>
    <s v="No Internet Service"/>
    <s v="No Internet Service"/>
    <s v="No Internet Service"/>
    <x v="2"/>
    <x v="2"/>
    <x v="0"/>
    <x v="0"/>
    <x v="3"/>
    <x v="507"/>
    <x v="0"/>
    <n v="147.55000000000001"/>
    <x v="0"/>
  </r>
  <r>
    <s v="5914-Xrfqb"/>
    <x v="1"/>
    <x v="0"/>
    <x v="0"/>
    <x v="0"/>
    <x v="21"/>
    <x v="1"/>
    <x v="2"/>
    <x v="1"/>
    <s v="Yes"/>
    <s v="Yes"/>
    <s v="Yes"/>
    <s v="Yes"/>
    <x v="1"/>
    <x v="1"/>
    <x v="2"/>
    <x v="0"/>
    <x v="2"/>
    <x v="591"/>
    <x v="2"/>
    <n v="8424.9"/>
    <x v="0"/>
  </r>
  <r>
    <s v="4329-Ypddq"/>
    <x v="1"/>
    <x v="0"/>
    <x v="1"/>
    <x v="0"/>
    <x v="61"/>
    <x v="1"/>
    <x v="1"/>
    <x v="1"/>
    <s v="Yes"/>
    <s v="Yes"/>
    <s v="Yes"/>
    <s v="Yes"/>
    <x v="1"/>
    <x v="1"/>
    <x v="0"/>
    <x v="0"/>
    <x v="2"/>
    <x v="1360"/>
    <x v="2"/>
    <n v="2203.6999999999998"/>
    <x v="0"/>
  </r>
  <r>
    <s v="4804-Ncpet"/>
    <x v="1"/>
    <x v="0"/>
    <x v="0"/>
    <x v="1"/>
    <x v="67"/>
    <x v="1"/>
    <x v="1"/>
    <x v="2"/>
    <s v="No Internet Service"/>
    <s v="No Internet Service"/>
    <s v="No Internet Service"/>
    <s v="No Internet Service"/>
    <x v="2"/>
    <x v="2"/>
    <x v="2"/>
    <x v="1"/>
    <x v="1"/>
    <x v="33"/>
    <x v="0"/>
    <n v="387.4"/>
    <x v="0"/>
  </r>
  <r>
    <s v="3750-Ckvkh"/>
    <x v="1"/>
    <x v="0"/>
    <x v="1"/>
    <x v="0"/>
    <x v="2"/>
    <x v="1"/>
    <x v="1"/>
    <x v="1"/>
    <s v="No"/>
    <s v="No"/>
    <s v="No"/>
    <s v="No"/>
    <x v="0"/>
    <x v="0"/>
    <x v="0"/>
    <x v="0"/>
    <x v="0"/>
    <x v="1386"/>
    <x v="1"/>
    <n v="116.65"/>
    <x v="1"/>
  </r>
  <r>
    <s v="5944-Ugllk"/>
    <x v="1"/>
    <x v="0"/>
    <x v="1"/>
    <x v="0"/>
    <x v="62"/>
    <x v="0"/>
    <x v="0"/>
    <x v="0"/>
    <s v="No"/>
    <s v="No"/>
    <s v="Yes"/>
    <s v="Yes"/>
    <x v="1"/>
    <x v="1"/>
    <x v="1"/>
    <x v="1"/>
    <x v="3"/>
    <x v="933"/>
    <x v="1"/>
    <n v="3045.75"/>
    <x v="0"/>
  </r>
  <r>
    <s v="8063-Gbatb"/>
    <x v="0"/>
    <x v="1"/>
    <x v="1"/>
    <x v="0"/>
    <x v="23"/>
    <x v="1"/>
    <x v="2"/>
    <x v="1"/>
    <s v="No"/>
    <s v="No"/>
    <s v="No"/>
    <s v="No"/>
    <x v="0"/>
    <x v="1"/>
    <x v="0"/>
    <x v="0"/>
    <x v="0"/>
    <x v="480"/>
    <x v="2"/>
    <n v="2287.25"/>
    <x v="1"/>
  </r>
  <r>
    <s v="7787-Bntzm"/>
    <x v="1"/>
    <x v="0"/>
    <x v="1"/>
    <x v="0"/>
    <x v="53"/>
    <x v="1"/>
    <x v="1"/>
    <x v="2"/>
    <s v="No Internet Service"/>
    <s v="No Internet Service"/>
    <s v="No Internet Service"/>
    <s v="No Internet Service"/>
    <x v="2"/>
    <x v="2"/>
    <x v="0"/>
    <x v="1"/>
    <x v="2"/>
    <x v="22"/>
    <x v="0"/>
    <n v="130.5"/>
    <x v="0"/>
  </r>
  <r>
    <s v="2252-Isrnh"/>
    <x v="1"/>
    <x v="0"/>
    <x v="0"/>
    <x v="1"/>
    <x v="34"/>
    <x v="1"/>
    <x v="2"/>
    <x v="1"/>
    <s v="No"/>
    <s v="No"/>
    <s v="Yes"/>
    <s v="No"/>
    <x v="1"/>
    <x v="0"/>
    <x v="1"/>
    <x v="0"/>
    <x v="0"/>
    <x v="459"/>
    <x v="2"/>
    <n v="767.9"/>
    <x v="0"/>
  </r>
  <r>
    <s v="9415-Tpkrv"/>
    <x v="0"/>
    <x v="0"/>
    <x v="0"/>
    <x v="1"/>
    <x v="4"/>
    <x v="1"/>
    <x v="2"/>
    <x v="0"/>
    <s v="No"/>
    <s v="Yes"/>
    <s v="No"/>
    <s v="No"/>
    <x v="0"/>
    <x v="0"/>
    <x v="0"/>
    <x v="1"/>
    <x v="0"/>
    <x v="1387"/>
    <x v="1"/>
    <n v="446.8"/>
    <x v="0"/>
  </r>
  <r>
    <s v="5322-Teujk"/>
    <x v="0"/>
    <x v="0"/>
    <x v="0"/>
    <x v="1"/>
    <x v="16"/>
    <x v="1"/>
    <x v="2"/>
    <x v="1"/>
    <s v="Yes"/>
    <s v="Yes"/>
    <s v="Yes"/>
    <s v="Yes"/>
    <x v="1"/>
    <x v="1"/>
    <x v="2"/>
    <x v="1"/>
    <x v="2"/>
    <x v="1388"/>
    <x v="2"/>
    <n v="8100.25"/>
    <x v="0"/>
  </r>
  <r>
    <s v="4547-Kqrtm"/>
    <x v="0"/>
    <x v="0"/>
    <x v="1"/>
    <x v="0"/>
    <x v="6"/>
    <x v="1"/>
    <x v="2"/>
    <x v="1"/>
    <s v="No"/>
    <s v="Yes"/>
    <s v="No"/>
    <s v="No"/>
    <x v="0"/>
    <x v="0"/>
    <x v="0"/>
    <x v="0"/>
    <x v="2"/>
    <x v="176"/>
    <x v="1"/>
    <n v="830.7"/>
    <x v="1"/>
  </r>
  <r>
    <s v="4877-Evatk"/>
    <x v="1"/>
    <x v="0"/>
    <x v="1"/>
    <x v="0"/>
    <x v="0"/>
    <x v="1"/>
    <x v="1"/>
    <x v="2"/>
    <s v="No Internet Service"/>
    <s v="No Internet Service"/>
    <s v="No Internet Service"/>
    <s v="No Internet Service"/>
    <x v="2"/>
    <x v="2"/>
    <x v="0"/>
    <x v="1"/>
    <x v="1"/>
    <x v="187"/>
    <x v="0"/>
    <n v="20"/>
    <x v="1"/>
  </r>
  <r>
    <s v="1866-Dioqz"/>
    <x v="0"/>
    <x v="0"/>
    <x v="0"/>
    <x v="0"/>
    <x v="16"/>
    <x v="0"/>
    <x v="0"/>
    <x v="0"/>
    <s v="Yes"/>
    <s v="Yes"/>
    <s v="Yes"/>
    <s v="Yes"/>
    <x v="1"/>
    <x v="1"/>
    <x v="1"/>
    <x v="1"/>
    <x v="2"/>
    <x v="806"/>
    <x v="1"/>
    <n v="4689.1499999999996"/>
    <x v="0"/>
  </r>
  <r>
    <s v="8375-Kvthk"/>
    <x v="1"/>
    <x v="0"/>
    <x v="0"/>
    <x v="0"/>
    <x v="47"/>
    <x v="1"/>
    <x v="1"/>
    <x v="1"/>
    <s v="No"/>
    <s v="Yes"/>
    <s v="No"/>
    <s v="Yes"/>
    <x v="1"/>
    <x v="1"/>
    <x v="1"/>
    <x v="0"/>
    <x v="0"/>
    <x v="442"/>
    <x v="2"/>
    <n v="6754.35"/>
    <x v="0"/>
  </r>
  <r>
    <s v="2697-Nqbpf"/>
    <x v="1"/>
    <x v="0"/>
    <x v="1"/>
    <x v="0"/>
    <x v="1"/>
    <x v="1"/>
    <x v="2"/>
    <x v="1"/>
    <s v="No"/>
    <s v="Yes"/>
    <s v="No"/>
    <s v="Yes"/>
    <x v="1"/>
    <x v="1"/>
    <x v="0"/>
    <x v="0"/>
    <x v="0"/>
    <x v="159"/>
    <x v="2"/>
    <n v="3540.65"/>
    <x v="0"/>
  </r>
  <r>
    <s v="3709-Oijea"/>
    <x v="1"/>
    <x v="0"/>
    <x v="1"/>
    <x v="0"/>
    <x v="70"/>
    <x v="1"/>
    <x v="1"/>
    <x v="1"/>
    <s v="No"/>
    <s v="Yes"/>
    <s v="Yes"/>
    <s v="Yes"/>
    <x v="0"/>
    <x v="0"/>
    <x v="1"/>
    <x v="0"/>
    <x v="0"/>
    <x v="110"/>
    <x v="2"/>
    <n v="2184.6"/>
    <x v="0"/>
  </r>
  <r>
    <s v="7639-Supcw"/>
    <x v="0"/>
    <x v="0"/>
    <x v="1"/>
    <x v="0"/>
    <x v="5"/>
    <x v="1"/>
    <x v="1"/>
    <x v="0"/>
    <s v="Yes"/>
    <s v="No"/>
    <s v="No"/>
    <s v="No"/>
    <x v="0"/>
    <x v="0"/>
    <x v="0"/>
    <x v="0"/>
    <x v="3"/>
    <x v="832"/>
    <x v="0"/>
    <n v="1054.5999999999999"/>
    <x v="1"/>
  </r>
  <r>
    <s v="1386-Zikuv"/>
    <x v="1"/>
    <x v="0"/>
    <x v="1"/>
    <x v="0"/>
    <x v="40"/>
    <x v="1"/>
    <x v="1"/>
    <x v="2"/>
    <s v="No Internet Service"/>
    <s v="No Internet Service"/>
    <s v="No Internet Service"/>
    <s v="No Internet Service"/>
    <x v="2"/>
    <x v="2"/>
    <x v="0"/>
    <x v="0"/>
    <x v="1"/>
    <x v="11"/>
    <x v="0"/>
    <n v="130.55000000000001"/>
    <x v="0"/>
  </r>
  <r>
    <s v="0599-Xnydo"/>
    <x v="0"/>
    <x v="0"/>
    <x v="0"/>
    <x v="0"/>
    <x v="61"/>
    <x v="1"/>
    <x v="1"/>
    <x v="1"/>
    <s v="No"/>
    <s v="No"/>
    <s v="No"/>
    <s v="No"/>
    <x v="0"/>
    <x v="0"/>
    <x v="0"/>
    <x v="0"/>
    <x v="2"/>
    <x v="1266"/>
    <x v="1"/>
    <n v="1540.35"/>
    <x v="0"/>
  </r>
  <r>
    <s v="6377-Whaox"/>
    <x v="0"/>
    <x v="0"/>
    <x v="0"/>
    <x v="0"/>
    <x v="31"/>
    <x v="1"/>
    <x v="2"/>
    <x v="1"/>
    <s v="No"/>
    <s v="Yes"/>
    <s v="Yes"/>
    <s v="No"/>
    <x v="1"/>
    <x v="1"/>
    <x v="0"/>
    <x v="0"/>
    <x v="0"/>
    <x v="1275"/>
    <x v="2"/>
    <n v="6411.25"/>
    <x v="0"/>
  </r>
  <r>
    <s v="6855-Vlgos"/>
    <x v="1"/>
    <x v="0"/>
    <x v="0"/>
    <x v="1"/>
    <x v="21"/>
    <x v="1"/>
    <x v="1"/>
    <x v="2"/>
    <s v="No Internet Service"/>
    <s v="No Internet Service"/>
    <s v="No Internet Service"/>
    <s v="No Internet Service"/>
    <x v="2"/>
    <x v="2"/>
    <x v="2"/>
    <x v="1"/>
    <x v="0"/>
    <x v="155"/>
    <x v="0"/>
    <n v="1432.55"/>
    <x v="0"/>
  </r>
  <r>
    <s v="8999-Xxgns"/>
    <x v="0"/>
    <x v="1"/>
    <x v="0"/>
    <x v="0"/>
    <x v="21"/>
    <x v="1"/>
    <x v="2"/>
    <x v="1"/>
    <s v="No"/>
    <s v="Yes"/>
    <s v="Yes"/>
    <s v="No"/>
    <x v="1"/>
    <x v="1"/>
    <x v="1"/>
    <x v="0"/>
    <x v="3"/>
    <x v="1010"/>
    <x v="2"/>
    <n v="7629.85"/>
    <x v="0"/>
  </r>
  <r>
    <s v="8746-Oqqrw"/>
    <x v="1"/>
    <x v="0"/>
    <x v="1"/>
    <x v="0"/>
    <x v="54"/>
    <x v="1"/>
    <x v="2"/>
    <x v="2"/>
    <s v="No Internet Service"/>
    <s v="No Internet Service"/>
    <s v="No Internet Service"/>
    <s v="No Internet Service"/>
    <x v="2"/>
    <x v="2"/>
    <x v="0"/>
    <x v="1"/>
    <x v="1"/>
    <x v="186"/>
    <x v="0"/>
    <n v="101.9"/>
    <x v="0"/>
  </r>
  <r>
    <s v="3181-Mizbn"/>
    <x v="1"/>
    <x v="0"/>
    <x v="0"/>
    <x v="1"/>
    <x v="10"/>
    <x v="1"/>
    <x v="1"/>
    <x v="2"/>
    <s v="No Internet Service"/>
    <s v="No Internet Service"/>
    <s v="No Internet Service"/>
    <s v="No Internet Service"/>
    <x v="2"/>
    <x v="2"/>
    <x v="0"/>
    <x v="1"/>
    <x v="0"/>
    <x v="119"/>
    <x v="0"/>
    <n v="313.39999999999998"/>
    <x v="0"/>
  </r>
  <r>
    <s v="0471-Arvmx"/>
    <x v="0"/>
    <x v="1"/>
    <x v="0"/>
    <x v="0"/>
    <x v="8"/>
    <x v="1"/>
    <x v="2"/>
    <x v="1"/>
    <s v="Yes"/>
    <s v="No"/>
    <s v="Yes"/>
    <s v="No"/>
    <x v="1"/>
    <x v="1"/>
    <x v="1"/>
    <x v="0"/>
    <x v="0"/>
    <x v="740"/>
    <x v="2"/>
    <n v="6312.9"/>
    <x v="0"/>
  </r>
  <r>
    <s v="7766-Cltic"/>
    <x v="0"/>
    <x v="0"/>
    <x v="1"/>
    <x v="0"/>
    <x v="6"/>
    <x v="1"/>
    <x v="1"/>
    <x v="0"/>
    <s v="No"/>
    <s v="No"/>
    <s v="No"/>
    <s v="Yes"/>
    <x v="0"/>
    <x v="1"/>
    <x v="0"/>
    <x v="0"/>
    <x v="1"/>
    <x v="797"/>
    <x v="1"/>
    <n v="629.54999999999995"/>
    <x v="0"/>
  </r>
  <r>
    <s v="5650-Yliba"/>
    <x v="1"/>
    <x v="0"/>
    <x v="1"/>
    <x v="0"/>
    <x v="36"/>
    <x v="1"/>
    <x v="2"/>
    <x v="1"/>
    <s v="No"/>
    <s v="Yes"/>
    <s v="No"/>
    <s v="No"/>
    <x v="0"/>
    <x v="0"/>
    <x v="0"/>
    <x v="0"/>
    <x v="0"/>
    <x v="197"/>
    <x v="1"/>
    <n v="2640.55"/>
    <x v="0"/>
  </r>
  <r>
    <s v="0825-Cppqh"/>
    <x v="0"/>
    <x v="0"/>
    <x v="0"/>
    <x v="0"/>
    <x v="16"/>
    <x v="1"/>
    <x v="1"/>
    <x v="2"/>
    <s v="No Internet Service"/>
    <s v="No Internet Service"/>
    <s v="No Internet Service"/>
    <s v="No Internet Service"/>
    <x v="2"/>
    <x v="2"/>
    <x v="2"/>
    <x v="1"/>
    <x v="3"/>
    <x v="1142"/>
    <x v="0"/>
    <n v="1372.45"/>
    <x v="0"/>
  </r>
  <r>
    <s v="9084-Oaykl"/>
    <x v="1"/>
    <x v="0"/>
    <x v="1"/>
    <x v="0"/>
    <x v="11"/>
    <x v="1"/>
    <x v="1"/>
    <x v="2"/>
    <s v="No Internet Service"/>
    <s v="No Internet Service"/>
    <s v="No Internet Service"/>
    <s v="No Internet Service"/>
    <x v="2"/>
    <x v="2"/>
    <x v="2"/>
    <x v="1"/>
    <x v="1"/>
    <x v="542"/>
    <x v="0"/>
    <n v="1212.25"/>
    <x v="0"/>
  </r>
  <r>
    <s v="6122-Ljada"/>
    <x v="1"/>
    <x v="0"/>
    <x v="0"/>
    <x v="1"/>
    <x v="27"/>
    <x v="1"/>
    <x v="2"/>
    <x v="0"/>
    <s v="Yes"/>
    <s v="Yes"/>
    <s v="Yes"/>
    <s v="Yes"/>
    <x v="1"/>
    <x v="1"/>
    <x v="2"/>
    <x v="0"/>
    <x v="3"/>
    <x v="530"/>
    <x v="2"/>
    <n v="6237.05"/>
    <x v="0"/>
  </r>
  <r>
    <s v="2400-Xiwio"/>
    <x v="0"/>
    <x v="0"/>
    <x v="0"/>
    <x v="0"/>
    <x v="16"/>
    <x v="1"/>
    <x v="2"/>
    <x v="0"/>
    <s v="Yes"/>
    <s v="Yes"/>
    <s v="Yes"/>
    <s v="Yes"/>
    <x v="1"/>
    <x v="1"/>
    <x v="2"/>
    <x v="1"/>
    <x v="0"/>
    <x v="658"/>
    <x v="2"/>
    <n v="6310.9"/>
    <x v="0"/>
  </r>
  <r>
    <s v="7524-Vrlpl"/>
    <x v="1"/>
    <x v="1"/>
    <x v="1"/>
    <x v="0"/>
    <x v="14"/>
    <x v="1"/>
    <x v="2"/>
    <x v="0"/>
    <s v="Yes"/>
    <s v="No"/>
    <s v="Yes"/>
    <s v="Yes"/>
    <x v="0"/>
    <x v="1"/>
    <x v="2"/>
    <x v="1"/>
    <x v="3"/>
    <x v="580"/>
    <x v="1"/>
    <n v="5031"/>
    <x v="0"/>
  </r>
  <r>
    <s v="1069-Xaiem"/>
    <x v="0"/>
    <x v="1"/>
    <x v="1"/>
    <x v="0"/>
    <x v="0"/>
    <x v="1"/>
    <x v="2"/>
    <x v="1"/>
    <s v="No"/>
    <s v="No"/>
    <s v="No"/>
    <s v="No"/>
    <x v="0"/>
    <x v="1"/>
    <x v="0"/>
    <x v="0"/>
    <x v="0"/>
    <x v="474"/>
    <x v="2"/>
    <n v="85.05"/>
    <x v="1"/>
  </r>
  <r>
    <s v="7569-Nmzyq"/>
    <x v="0"/>
    <x v="0"/>
    <x v="0"/>
    <x v="1"/>
    <x v="21"/>
    <x v="1"/>
    <x v="2"/>
    <x v="1"/>
    <s v="Yes"/>
    <s v="Yes"/>
    <s v="Yes"/>
    <s v="Yes"/>
    <x v="1"/>
    <x v="1"/>
    <x v="2"/>
    <x v="0"/>
    <x v="2"/>
    <x v="1389"/>
    <x v="2"/>
    <n v="8672.4500000000007"/>
    <x v="0"/>
  </r>
  <r>
    <s v="5201-Ussqz"/>
    <x v="0"/>
    <x v="0"/>
    <x v="0"/>
    <x v="0"/>
    <x v="70"/>
    <x v="1"/>
    <x v="1"/>
    <x v="1"/>
    <s v="No"/>
    <s v="No"/>
    <s v="No"/>
    <s v="Yes"/>
    <x v="0"/>
    <x v="1"/>
    <x v="0"/>
    <x v="1"/>
    <x v="3"/>
    <x v="541"/>
    <x v="2"/>
    <n v="2196.4499999999998"/>
    <x v="0"/>
  </r>
  <r>
    <s v="2105-Phwon"/>
    <x v="0"/>
    <x v="0"/>
    <x v="0"/>
    <x v="0"/>
    <x v="55"/>
    <x v="1"/>
    <x v="2"/>
    <x v="1"/>
    <s v="No"/>
    <s v="No"/>
    <s v="Yes"/>
    <s v="Yes"/>
    <x v="0"/>
    <x v="1"/>
    <x v="0"/>
    <x v="0"/>
    <x v="3"/>
    <x v="94"/>
    <x v="2"/>
    <n v="3008.15"/>
    <x v="0"/>
  </r>
  <r>
    <s v="1494-Ejzdw"/>
    <x v="0"/>
    <x v="0"/>
    <x v="0"/>
    <x v="1"/>
    <x v="6"/>
    <x v="1"/>
    <x v="1"/>
    <x v="2"/>
    <s v="No Internet Service"/>
    <s v="No Internet Service"/>
    <s v="No Internet Service"/>
    <s v="No Internet Service"/>
    <x v="2"/>
    <x v="2"/>
    <x v="2"/>
    <x v="1"/>
    <x v="1"/>
    <x v="22"/>
    <x v="0"/>
    <n v="220.8"/>
    <x v="0"/>
  </r>
  <r>
    <s v="4884-Tvuqf"/>
    <x v="0"/>
    <x v="1"/>
    <x v="1"/>
    <x v="0"/>
    <x v="58"/>
    <x v="1"/>
    <x v="2"/>
    <x v="1"/>
    <s v="Yes"/>
    <s v="No"/>
    <s v="Yes"/>
    <s v="Yes"/>
    <x v="0"/>
    <x v="1"/>
    <x v="2"/>
    <x v="1"/>
    <x v="3"/>
    <x v="569"/>
    <x v="2"/>
    <n v="5779.6"/>
    <x v="0"/>
  </r>
  <r>
    <s v="8003-Ewndz"/>
    <x v="0"/>
    <x v="0"/>
    <x v="1"/>
    <x v="0"/>
    <x v="6"/>
    <x v="1"/>
    <x v="1"/>
    <x v="2"/>
    <s v="No Internet Service"/>
    <s v="No Internet Service"/>
    <s v="No Internet Service"/>
    <s v="No Internet Service"/>
    <x v="2"/>
    <x v="2"/>
    <x v="0"/>
    <x v="0"/>
    <x v="0"/>
    <x v="1039"/>
    <x v="0"/>
    <n v="222.65"/>
    <x v="0"/>
  </r>
  <r>
    <s v="1897-Rcfum"/>
    <x v="0"/>
    <x v="0"/>
    <x v="0"/>
    <x v="1"/>
    <x v="72"/>
    <x v="1"/>
    <x v="2"/>
    <x v="2"/>
    <s v="No Internet Service"/>
    <s v="No Internet Service"/>
    <s v="No Internet Service"/>
    <s v="No Internet Service"/>
    <x v="2"/>
    <x v="2"/>
    <x v="1"/>
    <x v="0"/>
    <x v="1"/>
    <x v="1390"/>
    <x v="0"/>
    <n v="914.6"/>
    <x v="0"/>
  </r>
  <r>
    <s v="9256-Jtbnz"/>
    <x v="0"/>
    <x v="0"/>
    <x v="1"/>
    <x v="0"/>
    <x v="26"/>
    <x v="1"/>
    <x v="1"/>
    <x v="2"/>
    <s v="No Internet Service"/>
    <s v="No Internet Service"/>
    <s v="No Internet Service"/>
    <s v="No Internet Service"/>
    <x v="2"/>
    <x v="2"/>
    <x v="0"/>
    <x v="1"/>
    <x v="2"/>
    <x v="956"/>
    <x v="0"/>
    <n v="246.3"/>
    <x v="0"/>
  </r>
  <r>
    <s v="4658-Hcohw"/>
    <x v="0"/>
    <x v="0"/>
    <x v="0"/>
    <x v="1"/>
    <x v="17"/>
    <x v="1"/>
    <x v="1"/>
    <x v="1"/>
    <s v="No"/>
    <s v="Yes"/>
    <s v="Yes"/>
    <s v="Yes"/>
    <x v="1"/>
    <x v="1"/>
    <x v="0"/>
    <x v="0"/>
    <x v="0"/>
    <x v="1391"/>
    <x v="2"/>
    <n v="2110.15"/>
    <x v="1"/>
  </r>
  <r>
    <s v="2211-Rmnho"/>
    <x v="0"/>
    <x v="0"/>
    <x v="0"/>
    <x v="1"/>
    <x v="47"/>
    <x v="1"/>
    <x v="2"/>
    <x v="0"/>
    <s v="No"/>
    <s v="Yes"/>
    <s v="Yes"/>
    <s v="Yes"/>
    <x v="1"/>
    <x v="1"/>
    <x v="2"/>
    <x v="1"/>
    <x v="2"/>
    <x v="198"/>
    <x v="2"/>
    <n v="5560"/>
    <x v="0"/>
  </r>
  <r>
    <s v="2432-Tfsmk"/>
    <x v="1"/>
    <x v="0"/>
    <x v="1"/>
    <x v="0"/>
    <x v="32"/>
    <x v="1"/>
    <x v="2"/>
    <x v="1"/>
    <s v="No"/>
    <s v="No"/>
    <s v="Yes"/>
    <s v="No"/>
    <x v="1"/>
    <x v="0"/>
    <x v="1"/>
    <x v="0"/>
    <x v="3"/>
    <x v="767"/>
    <x v="2"/>
    <n v="1633"/>
    <x v="0"/>
  </r>
  <r>
    <s v="3440-Jpscl"/>
    <x v="0"/>
    <x v="0"/>
    <x v="1"/>
    <x v="0"/>
    <x v="53"/>
    <x v="1"/>
    <x v="1"/>
    <x v="1"/>
    <s v="No"/>
    <s v="No"/>
    <s v="Yes"/>
    <s v="Yes"/>
    <x v="1"/>
    <x v="1"/>
    <x v="0"/>
    <x v="0"/>
    <x v="1"/>
    <x v="825"/>
    <x v="2"/>
    <n v="547.65"/>
    <x v="1"/>
  </r>
  <r>
    <s v="4929-Roart"/>
    <x v="1"/>
    <x v="0"/>
    <x v="1"/>
    <x v="0"/>
    <x v="32"/>
    <x v="1"/>
    <x v="2"/>
    <x v="0"/>
    <s v="Yes"/>
    <s v="No"/>
    <s v="No"/>
    <s v="No"/>
    <x v="0"/>
    <x v="0"/>
    <x v="0"/>
    <x v="1"/>
    <x v="1"/>
    <x v="789"/>
    <x v="1"/>
    <n v="969.85"/>
    <x v="0"/>
  </r>
  <r>
    <s v="1834-Abkhq"/>
    <x v="0"/>
    <x v="0"/>
    <x v="0"/>
    <x v="1"/>
    <x v="15"/>
    <x v="1"/>
    <x v="1"/>
    <x v="0"/>
    <s v="No"/>
    <s v="No"/>
    <s v="Yes"/>
    <s v="No"/>
    <x v="0"/>
    <x v="0"/>
    <x v="1"/>
    <x v="0"/>
    <x v="2"/>
    <x v="889"/>
    <x v="0"/>
    <n v="2610.65"/>
    <x v="0"/>
  </r>
  <r>
    <s v="1741-Wtpon"/>
    <x v="1"/>
    <x v="0"/>
    <x v="0"/>
    <x v="1"/>
    <x v="39"/>
    <x v="1"/>
    <x v="2"/>
    <x v="1"/>
    <s v="Yes"/>
    <s v="Yes"/>
    <s v="Yes"/>
    <s v="Yes"/>
    <x v="1"/>
    <x v="1"/>
    <x v="2"/>
    <x v="1"/>
    <x v="1"/>
    <x v="1392"/>
    <x v="2"/>
    <n v="6567.9"/>
    <x v="0"/>
  </r>
  <r>
    <s v="3932-Ijwdz"/>
    <x v="1"/>
    <x v="0"/>
    <x v="1"/>
    <x v="0"/>
    <x v="3"/>
    <x v="1"/>
    <x v="2"/>
    <x v="1"/>
    <s v="No"/>
    <s v="No"/>
    <s v="Yes"/>
    <s v="Yes"/>
    <x v="1"/>
    <x v="1"/>
    <x v="0"/>
    <x v="0"/>
    <x v="2"/>
    <x v="1351"/>
    <x v="2"/>
    <n v="4747.8500000000004"/>
    <x v="0"/>
  </r>
  <r>
    <s v="1240-Hcboh"/>
    <x v="0"/>
    <x v="0"/>
    <x v="1"/>
    <x v="0"/>
    <x v="56"/>
    <x v="1"/>
    <x v="2"/>
    <x v="2"/>
    <s v="No Internet Service"/>
    <s v="No Internet Service"/>
    <s v="No Internet Service"/>
    <s v="No Internet Service"/>
    <x v="2"/>
    <x v="2"/>
    <x v="2"/>
    <x v="0"/>
    <x v="1"/>
    <x v="655"/>
    <x v="0"/>
    <n v="1759.55"/>
    <x v="0"/>
  </r>
  <r>
    <s v="3594-Kadlu"/>
    <x v="1"/>
    <x v="0"/>
    <x v="0"/>
    <x v="0"/>
    <x v="35"/>
    <x v="0"/>
    <x v="0"/>
    <x v="0"/>
    <s v="Yes"/>
    <s v="No"/>
    <s v="No"/>
    <s v="Yes"/>
    <x v="0"/>
    <x v="0"/>
    <x v="0"/>
    <x v="1"/>
    <x v="1"/>
    <x v="963"/>
    <x v="0"/>
    <n v="101.1"/>
    <x v="0"/>
  </r>
  <r>
    <s v="8065-Bvepf"/>
    <x v="1"/>
    <x v="1"/>
    <x v="1"/>
    <x v="0"/>
    <x v="45"/>
    <x v="1"/>
    <x v="1"/>
    <x v="1"/>
    <s v="No"/>
    <s v="Yes"/>
    <s v="Yes"/>
    <s v="No"/>
    <x v="1"/>
    <x v="1"/>
    <x v="0"/>
    <x v="0"/>
    <x v="2"/>
    <x v="50"/>
    <x v="2"/>
    <n v="6496.15"/>
    <x v="0"/>
  </r>
  <r>
    <s v="3796-Enzgf"/>
    <x v="1"/>
    <x v="0"/>
    <x v="0"/>
    <x v="0"/>
    <x v="28"/>
    <x v="1"/>
    <x v="2"/>
    <x v="0"/>
    <s v="No"/>
    <s v="Yes"/>
    <s v="No"/>
    <s v="Yes"/>
    <x v="0"/>
    <x v="1"/>
    <x v="2"/>
    <x v="1"/>
    <x v="1"/>
    <x v="868"/>
    <x v="1"/>
    <n v="4234.1499999999996"/>
    <x v="0"/>
  </r>
  <r>
    <s v="1734-Zmntz"/>
    <x v="0"/>
    <x v="0"/>
    <x v="0"/>
    <x v="1"/>
    <x v="26"/>
    <x v="1"/>
    <x v="2"/>
    <x v="2"/>
    <s v="No Internet Service"/>
    <s v="No Internet Service"/>
    <s v="No Internet Service"/>
    <s v="No Internet Service"/>
    <x v="2"/>
    <x v="2"/>
    <x v="2"/>
    <x v="1"/>
    <x v="1"/>
    <x v="746"/>
    <x v="0"/>
    <n v="300.7"/>
    <x v="0"/>
  </r>
  <r>
    <s v="2853-Cwqfq"/>
    <x v="1"/>
    <x v="0"/>
    <x v="1"/>
    <x v="1"/>
    <x v="0"/>
    <x v="1"/>
    <x v="1"/>
    <x v="0"/>
    <s v="No"/>
    <s v="No"/>
    <s v="No"/>
    <s v="Yes"/>
    <x v="0"/>
    <x v="1"/>
    <x v="0"/>
    <x v="0"/>
    <x v="1"/>
    <x v="217"/>
    <x v="1"/>
    <n v="59.55"/>
    <x v="0"/>
  </r>
  <r>
    <s v="0813-Taxxs"/>
    <x v="1"/>
    <x v="0"/>
    <x v="1"/>
    <x v="0"/>
    <x v="49"/>
    <x v="1"/>
    <x v="2"/>
    <x v="0"/>
    <s v="No"/>
    <s v="No"/>
    <s v="Yes"/>
    <s v="No"/>
    <x v="1"/>
    <x v="1"/>
    <x v="2"/>
    <x v="0"/>
    <x v="2"/>
    <x v="1276"/>
    <x v="1"/>
    <n v="4323.3500000000004"/>
    <x v="0"/>
  </r>
  <r>
    <s v="2519-Twkfs"/>
    <x v="1"/>
    <x v="0"/>
    <x v="0"/>
    <x v="1"/>
    <x v="13"/>
    <x v="1"/>
    <x v="2"/>
    <x v="0"/>
    <s v="No"/>
    <s v="No"/>
    <s v="No"/>
    <s v="Yes"/>
    <x v="0"/>
    <x v="0"/>
    <x v="1"/>
    <x v="0"/>
    <x v="1"/>
    <x v="638"/>
    <x v="1"/>
    <n v="1466.1"/>
    <x v="0"/>
  </r>
  <r>
    <s v="2889-Fpwrm"/>
    <x v="1"/>
    <x v="0"/>
    <x v="0"/>
    <x v="0"/>
    <x v="21"/>
    <x v="1"/>
    <x v="2"/>
    <x v="1"/>
    <s v="Yes"/>
    <s v="Yes"/>
    <s v="Yes"/>
    <s v="Yes"/>
    <x v="1"/>
    <x v="1"/>
    <x v="1"/>
    <x v="0"/>
    <x v="2"/>
    <x v="1393"/>
    <x v="2"/>
    <n v="8684.7999999999993"/>
    <x v="1"/>
  </r>
  <r>
    <s v="0626-Qxngv"/>
    <x v="0"/>
    <x v="0"/>
    <x v="0"/>
    <x v="0"/>
    <x v="21"/>
    <x v="1"/>
    <x v="2"/>
    <x v="2"/>
    <s v="No Internet Service"/>
    <s v="No Internet Service"/>
    <s v="No Internet Service"/>
    <s v="No Internet Service"/>
    <x v="2"/>
    <x v="2"/>
    <x v="2"/>
    <x v="0"/>
    <x v="3"/>
    <x v="627"/>
    <x v="0"/>
    <n v="1776.45"/>
    <x v="0"/>
  </r>
  <r>
    <s v="6723-Cegqi"/>
    <x v="0"/>
    <x v="0"/>
    <x v="1"/>
    <x v="1"/>
    <x v="45"/>
    <x v="0"/>
    <x v="0"/>
    <x v="0"/>
    <s v="No"/>
    <s v="Yes"/>
    <s v="No"/>
    <s v="Yes"/>
    <x v="1"/>
    <x v="0"/>
    <x v="2"/>
    <x v="1"/>
    <x v="1"/>
    <x v="34"/>
    <x v="0"/>
    <n v="2933.95"/>
    <x v="0"/>
  </r>
  <r>
    <s v="6987-Xqsjt"/>
    <x v="0"/>
    <x v="1"/>
    <x v="1"/>
    <x v="0"/>
    <x v="68"/>
    <x v="1"/>
    <x v="2"/>
    <x v="1"/>
    <s v="No"/>
    <s v="Yes"/>
    <s v="No"/>
    <s v="No"/>
    <x v="0"/>
    <x v="0"/>
    <x v="0"/>
    <x v="0"/>
    <x v="0"/>
    <x v="849"/>
    <x v="1"/>
    <n v="4370.25"/>
    <x v="1"/>
  </r>
  <r>
    <s v="4732-Rrjzc"/>
    <x v="1"/>
    <x v="0"/>
    <x v="0"/>
    <x v="1"/>
    <x v="40"/>
    <x v="1"/>
    <x v="1"/>
    <x v="2"/>
    <s v="No Internet Service"/>
    <s v="No Internet Service"/>
    <s v="No Internet Service"/>
    <s v="No Internet Service"/>
    <x v="2"/>
    <x v="2"/>
    <x v="0"/>
    <x v="1"/>
    <x v="1"/>
    <x v="202"/>
    <x v="0"/>
    <n v="144.35"/>
    <x v="0"/>
  </r>
  <r>
    <s v="9499-Xpzxm"/>
    <x v="0"/>
    <x v="0"/>
    <x v="0"/>
    <x v="0"/>
    <x v="21"/>
    <x v="1"/>
    <x v="2"/>
    <x v="0"/>
    <s v="Yes"/>
    <s v="Yes"/>
    <s v="No"/>
    <s v="Yes"/>
    <x v="0"/>
    <x v="0"/>
    <x v="2"/>
    <x v="1"/>
    <x v="2"/>
    <x v="605"/>
    <x v="1"/>
    <n v="4804.75"/>
    <x v="0"/>
  </r>
  <r>
    <s v="4338-Eycer"/>
    <x v="1"/>
    <x v="0"/>
    <x v="0"/>
    <x v="0"/>
    <x v="17"/>
    <x v="1"/>
    <x v="1"/>
    <x v="0"/>
    <s v="No"/>
    <s v="No"/>
    <s v="No"/>
    <s v="No"/>
    <x v="1"/>
    <x v="0"/>
    <x v="0"/>
    <x v="1"/>
    <x v="2"/>
    <x v="106"/>
    <x v="1"/>
    <n v="1125.2"/>
    <x v="0"/>
  </r>
  <r>
    <s v="3007-Fdpea"/>
    <x v="0"/>
    <x v="0"/>
    <x v="1"/>
    <x v="0"/>
    <x v="2"/>
    <x v="1"/>
    <x v="1"/>
    <x v="2"/>
    <s v="No Internet Service"/>
    <s v="No Internet Service"/>
    <s v="No Internet Service"/>
    <s v="No Internet Service"/>
    <x v="2"/>
    <x v="2"/>
    <x v="0"/>
    <x v="0"/>
    <x v="2"/>
    <x v="112"/>
    <x v="0"/>
    <n v="39.85"/>
    <x v="0"/>
  </r>
  <r>
    <s v="6350-Xfygw"/>
    <x v="1"/>
    <x v="1"/>
    <x v="1"/>
    <x v="0"/>
    <x v="54"/>
    <x v="1"/>
    <x v="1"/>
    <x v="1"/>
    <s v="No"/>
    <s v="No"/>
    <s v="Yes"/>
    <s v="No"/>
    <x v="1"/>
    <x v="1"/>
    <x v="0"/>
    <x v="0"/>
    <x v="0"/>
    <x v="365"/>
    <x v="2"/>
    <n v="422.4"/>
    <x v="0"/>
  </r>
  <r>
    <s v="4290-Bsxux"/>
    <x v="1"/>
    <x v="0"/>
    <x v="0"/>
    <x v="0"/>
    <x v="35"/>
    <x v="1"/>
    <x v="2"/>
    <x v="1"/>
    <s v="No"/>
    <s v="No"/>
    <s v="No"/>
    <s v="Yes"/>
    <x v="0"/>
    <x v="0"/>
    <x v="0"/>
    <x v="0"/>
    <x v="2"/>
    <x v="1137"/>
    <x v="1"/>
    <n v="251.75"/>
    <x v="1"/>
  </r>
  <r>
    <s v="8513-Olygy"/>
    <x v="1"/>
    <x v="0"/>
    <x v="0"/>
    <x v="0"/>
    <x v="21"/>
    <x v="1"/>
    <x v="2"/>
    <x v="1"/>
    <s v="Yes"/>
    <s v="Yes"/>
    <s v="Yes"/>
    <s v="Yes"/>
    <x v="1"/>
    <x v="1"/>
    <x v="2"/>
    <x v="1"/>
    <x v="3"/>
    <x v="591"/>
    <x v="2"/>
    <n v="8332.15"/>
    <x v="0"/>
  </r>
  <r>
    <s v="0311-Qywss"/>
    <x v="0"/>
    <x v="0"/>
    <x v="1"/>
    <x v="0"/>
    <x v="53"/>
    <x v="1"/>
    <x v="1"/>
    <x v="0"/>
    <s v="Yes"/>
    <s v="No"/>
    <s v="No"/>
    <s v="No"/>
    <x v="0"/>
    <x v="0"/>
    <x v="0"/>
    <x v="0"/>
    <x v="0"/>
    <x v="1235"/>
    <x v="0"/>
    <n v="314.60000000000002"/>
    <x v="0"/>
  </r>
  <r>
    <s v="8705-Dwkti"/>
    <x v="1"/>
    <x v="0"/>
    <x v="1"/>
    <x v="0"/>
    <x v="15"/>
    <x v="1"/>
    <x v="1"/>
    <x v="1"/>
    <s v="No"/>
    <s v="No"/>
    <s v="Yes"/>
    <s v="No"/>
    <x v="0"/>
    <x v="1"/>
    <x v="0"/>
    <x v="0"/>
    <x v="3"/>
    <x v="920"/>
    <x v="1"/>
    <n v="4331.3999999999996"/>
    <x v="0"/>
  </r>
  <r>
    <s v="8755-Iwjhn"/>
    <x v="1"/>
    <x v="1"/>
    <x v="0"/>
    <x v="0"/>
    <x v="14"/>
    <x v="1"/>
    <x v="2"/>
    <x v="1"/>
    <s v="No"/>
    <s v="Yes"/>
    <s v="Yes"/>
    <s v="No"/>
    <x v="0"/>
    <x v="1"/>
    <x v="0"/>
    <x v="0"/>
    <x v="2"/>
    <x v="656"/>
    <x v="2"/>
    <n v="6382"/>
    <x v="0"/>
  </r>
  <r>
    <s v="0325-Xbfac"/>
    <x v="1"/>
    <x v="0"/>
    <x v="1"/>
    <x v="0"/>
    <x v="4"/>
    <x v="1"/>
    <x v="1"/>
    <x v="1"/>
    <s v="No"/>
    <s v="No"/>
    <s v="Yes"/>
    <s v="No"/>
    <x v="1"/>
    <x v="1"/>
    <x v="0"/>
    <x v="0"/>
    <x v="0"/>
    <x v="415"/>
    <x v="2"/>
    <n v="740.3"/>
    <x v="1"/>
  </r>
  <r>
    <s v="4480-Qqrhc"/>
    <x v="0"/>
    <x v="1"/>
    <x v="1"/>
    <x v="0"/>
    <x v="4"/>
    <x v="1"/>
    <x v="1"/>
    <x v="1"/>
    <s v="No"/>
    <s v="No"/>
    <s v="Yes"/>
    <s v="No"/>
    <x v="0"/>
    <x v="0"/>
    <x v="0"/>
    <x v="0"/>
    <x v="2"/>
    <x v="1214"/>
    <x v="1"/>
    <n v="600.15"/>
    <x v="0"/>
  </r>
  <r>
    <s v="0929-Peclo"/>
    <x v="0"/>
    <x v="1"/>
    <x v="1"/>
    <x v="0"/>
    <x v="28"/>
    <x v="1"/>
    <x v="2"/>
    <x v="1"/>
    <s v="No"/>
    <s v="No"/>
    <s v="Yes"/>
    <s v="No"/>
    <x v="0"/>
    <x v="1"/>
    <x v="0"/>
    <x v="0"/>
    <x v="2"/>
    <x v="767"/>
    <x v="2"/>
    <n v="5538.8"/>
    <x v="0"/>
  </r>
  <r>
    <s v="3680-Cthuh"/>
    <x v="1"/>
    <x v="0"/>
    <x v="1"/>
    <x v="0"/>
    <x v="31"/>
    <x v="1"/>
    <x v="2"/>
    <x v="1"/>
    <s v="Yes"/>
    <s v="Yes"/>
    <s v="Yes"/>
    <s v="Yes"/>
    <x v="1"/>
    <x v="1"/>
    <x v="1"/>
    <x v="0"/>
    <x v="3"/>
    <x v="1394"/>
    <x v="2"/>
    <n v="7049.5"/>
    <x v="0"/>
  </r>
  <r>
    <s v="1202-Kkgfu"/>
    <x v="0"/>
    <x v="0"/>
    <x v="0"/>
    <x v="0"/>
    <x v="18"/>
    <x v="1"/>
    <x v="1"/>
    <x v="0"/>
    <s v="Yes"/>
    <s v="No"/>
    <s v="No"/>
    <s v="Yes"/>
    <x v="0"/>
    <x v="0"/>
    <x v="0"/>
    <x v="1"/>
    <x v="2"/>
    <x v="957"/>
    <x v="1"/>
    <n v="690.5"/>
    <x v="0"/>
  </r>
  <r>
    <s v="6112-Kthfq"/>
    <x v="0"/>
    <x v="0"/>
    <x v="1"/>
    <x v="0"/>
    <x v="9"/>
    <x v="1"/>
    <x v="1"/>
    <x v="2"/>
    <s v="No Internet Service"/>
    <s v="No Internet Service"/>
    <s v="No Internet Service"/>
    <s v="No Internet Service"/>
    <x v="2"/>
    <x v="2"/>
    <x v="0"/>
    <x v="0"/>
    <x v="1"/>
    <x v="170"/>
    <x v="0"/>
    <n v="279.3"/>
    <x v="0"/>
  </r>
  <r>
    <s v="1852-Xemdw"/>
    <x v="1"/>
    <x v="0"/>
    <x v="1"/>
    <x v="0"/>
    <x v="5"/>
    <x v="1"/>
    <x v="2"/>
    <x v="0"/>
    <s v="Yes"/>
    <s v="Yes"/>
    <s v="Yes"/>
    <s v="No"/>
    <x v="0"/>
    <x v="0"/>
    <x v="0"/>
    <x v="1"/>
    <x v="1"/>
    <x v="1395"/>
    <x v="1"/>
    <n v="1427.55"/>
    <x v="0"/>
  </r>
  <r>
    <s v="2462-Xiijb"/>
    <x v="1"/>
    <x v="0"/>
    <x v="1"/>
    <x v="0"/>
    <x v="24"/>
    <x v="1"/>
    <x v="2"/>
    <x v="1"/>
    <s v="No"/>
    <s v="No"/>
    <s v="Yes"/>
    <s v="No"/>
    <x v="1"/>
    <x v="0"/>
    <x v="0"/>
    <x v="0"/>
    <x v="0"/>
    <x v="1396"/>
    <x v="2"/>
    <n v="452.7"/>
    <x v="1"/>
  </r>
  <r>
    <s v="4760-Xohvn"/>
    <x v="0"/>
    <x v="0"/>
    <x v="0"/>
    <x v="1"/>
    <x v="0"/>
    <x v="1"/>
    <x v="1"/>
    <x v="2"/>
    <s v="No Internet Service"/>
    <s v="No Internet Service"/>
    <s v="No Internet Service"/>
    <s v="No Internet Service"/>
    <x v="2"/>
    <x v="2"/>
    <x v="0"/>
    <x v="1"/>
    <x v="1"/>
    <x v="93"/>
    <x v="0"/>
    <n v="19.45"/>
    <x v="1"/>
  </r>
  <r>
    <s v="1820-Djfph"/>
    <x v="0"/>
    <x v="0"/>
    <x v="0"/>
    <x v="1"/>
    <x v="21"/>
    <x v="1"/>
    <x v="2"/>
    <x v="2"/>
    <s v="No Internet Service"/>
    <s v="No Internet Service"/>
    <s v="No Internet Service"/>
    <s v="No Internet Service"/>
    <x v="2"/>
    <x v="2"/>
    <x v="2"/>
    <x v="0"/>
    <x v="2"/>
    <x v="1165"/>
    <x v="0"/>
    <n v="1709.15"/>
    <x v="0"/>
  </r>
  <r>
    <s v="9426-Sxnhe"/>
    <x v="0"/>
    <x v="0"/>
    <x v="1"/>
    <x v="0"/>
    <x v="2"/>
    <x v="1"/>
    <x v="1"/>
    <x v="2"/>
    <s v="No Internet Service"/>
    <s v="No Internet Service"/>
    <s v="No Internet Service"/>
    <s v="No Internet Service"/>
    <x v="2"/>
    <x v="2"/>
    <x v="0"/>
    <x v="1"/>
    <x v="2"/>
    <x v="1397"/>
    <x v="0"/>
    <n v="53.15"/>
    <x v="0"/>
  </r>
  <r>
    <s v="9068-Fhqhd"/>
    <x v="0"/>
    <x v="0"/>
    <x v="0"/>
    <x v="1"/>
    <x v="63"/>
    <x v="1"/>
    <x v="1"/>
    <x v="2"/>
    <s v="No Internet Service"/>
    <s v="No Internet Service"/>
    <s v="No Internet Service"/>
    <s v="No Internet Service"/>
    <x v="2"/>
    <x v="2"/>
    <x v="2"/>
    <x v="1"/>
    <x v="2"/>
    <x v="22"/>
    <x v="0"/>
    <n v="777.35"/>
    <x v="0"/>
  </r>
  <r>
    <s v="1269-Foywn"/>
    <x v="1"/>
    <x v="0"/>
    <x v="0"/>
    <x v="1"/>
    <x v="66"/>
    <x v="1"/>
    <x v="1"/>
    <x v="2"/>
    <s v="No Internet Service"/>
    <s v="No Internet Service"/>
    <s v="No Internet Service"/>
    <s v="No Internet Service"/>
    <x v="2"/>
    <x v="2"/>
    <x v="1"/>
    <x v="1"/>
    <x v="2"/>
    <x v="187"/>
    <x v="0"/>
    <n v="860.85"/>
    <x v="0"/>
  </r>
  <r>
    <s v="9470-Yfuyi"/>
    <x v="1"/>
    <x v="1"/>
    <x v="0"/>
    <x v="0"/>
    <x v="16"/>
    <x v="1"/>
    <x v="1"/>
    <x v="0"/>
    <s v="Yes"/>
    <s v="Yes"/>
    <s v="No"/>
    <s v="Yes"/>
    <x v="1"/>
    <x v="0"/>
    <x v="1"/>
    <x v="0"/>
    <x v="2"/>
    <x v="1179"/>
    <x v="1"/>
    <n v="5012.1000000000004"/>
    <x v="0"/>
  </r>
  <r>
    <s v="7817-Boqpw"/>
    <x v="0"/>
    <x v="0"/>
    <x v="1"/>
    <x v="0"/>
    <x v="2"/>
    <x v="1"/>
    <x v="2"/>
    <x v="1"/>
    <s v="No"/>
    <s v="No"/>
    <s v="No"/>
    <s v="No"/>
    <x v="0"/>
    <x v="0"/>
    <x v="0"/>
    <x v="0"/>
    <x v="0"/>
    <x v="258"/>
    <x v="1"/>
    <n v="166.3"/>
    <x v="1"/>
  </r>
  <r>
    <s v="7402-Eyfxx"/>
    <x v="1"/>
    <x v="1"/>
    <x v="1"/>
    <x v="0"/>
    <x v="70"/>
    <x v="1"/>
    <x v="2"/>
    <x v="1"/>
    <s v="No"/>
    <s v="No"/>
    <s v="No"/>
    <s v="No"/>
    <x v="1"/>
    <x v="1"/>
    <x v="0"/>
    <x v="0"/>
    <x v="0"/>
    <x v="1398"/>
    <x v="2"/>
    <n v="2404.1"/>
    <x v="0"/>
  </r>
  <r>
    <s v="1853-Udxbw"/>
    <x v="1"/>
    <x v="0"/>
    <x v="0"/>
    <x v="1"/>
    <x v="0"/>
    <x v="1"/>
    <x v="1"/>
    <x v="1"/>
    <s v="No"/>
    <s v="No"/>
    <s v="No"/>
    <s v="No"/>
    <x v="0"/>
    <x v="0"/>
    <x v="0"/>
    <x v="0"/>
    <x v="0"/>
    <x v="243"/>
    <x v="1"/>
    <n v="70"/>
    <x v="1"/>
  </r>
  <r>
    <s v="9895-Vfoxh"/>
    <x v="0"/>
    <x v="0"/>
    <x v="1"/>
    <x v="0"/>
    <x v="0"/>
    <x v="0"/>
    <x v="0"/>
    <x v="0"/>
    <s v="No"/>
    <s v="No"/>
    <s v="No"/>
    <s v="No"/>
    <x v="0"/>
    <x v="0"/>
    <x v="0"/>
    <x v="1"/>
    <x v="1"/>
    <x v="369"/>
    <x v="0"/>
    <n v="24.4"/>
    <x v="0"/>
  </r>
  <r>
    <s v="5458-Cqjta"/>
    <x v="1"/>
    <x v="0"/>
    <x v="0"/>
    <x v="1"/>
    <x v="45"/>
    <x v="1"/>
    <x v="1"/>
    <x v="0"/>
    <s v="Yes"/>
    <s v="No"/>
    <s v="No"/>
    <s v="Yes"/>
    <x v="1"/>
    <x v="1"/>
    <x v="2"/>
    <x v="0"/>
    <x v="2"/>
    <x v="37"/>
    <x v="1"/>
    <n v="4820.1499999999996"/>
    <x v="1"/>
  </r>
  <r>
    <s v="1230-Qajdw"/>
    <x v="1"/>
    <x v="0"/>
    <x v="1"/>
    <x v="0"/>
    <x v="35"/>
    <x v="1"/>
    <x v="2"/>
    <x v="0"/>
    <s v="No"/>
    <s v="No"/>
    <s v="No"/>
    <s v="Yes"/>
    <x v="1"/>
    <x v="0"/>
    <x v="0"/>
    <x v="0"/>
    <x v="1"/>
    <x v="1119"/>
    <x v="1"/>
    <n v="209.9"/>
    <x v="0"/>
  </r>
  <r>
    <s v="5701-Zikje"/>
    <x v="1"/>
    <x v="0"/>
    <x v="1"/>
    <x v="0"/>
    <x v="9"/>
    <x v="1"/>
    <x v="1"/>
    <x v="0"/>
    <s v="No"/>
    <s v="No"/>
    <s v="No"/>
    <s v="Yes"/>
    <x v="0"/>
    <x v="0"/>
    <x v="0"/>
    <x v="0"/>
    <x v="1"/>
    <x v="76"/>
    <x v="0"/>
    <n v="610.75"/>
    <x v="0"/>
  </r>
  <r>
    <s v="5219-Yiptk"/>
    <x v="0"/>
    <x v="0"/>
    <x v="0"/>
    <x v="0"/>
    <x v="55"/>
    <x v="1"/>
    <x v="2"/>
    <x v="1"/>
    <s v="No"/>
    <s v="Yes"/>
    <s v="Yes"/>
    <s v="No"/>
    <x v="1"/>
    <x v="1"/>
    <x v="0"/>
    <x v="0"/>
    <x v="0"/>
    <x v="152"/>
    <x v="2"/>
    <n v="3409.6"/>
    <x v="1"/>
  </r>
  <r>
    <s v="5032-Miykt"/>
    <x v="0"/>
    <x v="0"/>
    <x v="1"/>
    <x v="0"/>
    <x v="0"/>
    <x v="1"/>
    <x v="1"/>
    <x v="1"/>
    <s v="No"/>
    <s v="No"/>
    <s v="No"/>
    <s v="No"/>
    <x v="0"/>
    <x v="0"/>
    <x v="0"/>
    <x v="0"/>
    <x v="1"/>
    <x v="4"/>
    <x v="1"/>
    <n v="70.7"/>
    <x v="0"/>
  </r>
  <r>
    <s v="7396-Vjuzb"/>
    <x v="1"/>
    <x v="0"/>
    <x v="0"/>
    <x v="1"/>
    <x v="54"/>
    <x v="1"/>
    <x v="1"/>
    <x v="0"/>
    <s v="No"/>
    <s v="No"/>
    <s v="No"/>
    <s v="No"/>
    <x v="0"/>
    <x v="0"/>
    <x v="0"/>
    <x v="1"/>
    <x v="1"/>
    <x v="34"/>
    <x v="0"/>
    <n v="155.35"/>
    <x v="0"/>
  </r>
  <r>
    <s v="9717-Qebgu"/>
    <x v="1"/>
    <x v="0"/>
    <x v="1"/>
    <x v="0"/>
    <x v="2"/>
    <x v="1"/>
    <x v="1"/>
    <x v="1"/>
    <s v="No"/>
    <s v="No"/>
    <s v="No"/>
    <s v="No"/>
    <x v="0"/>
    <x v="0"/>
    <x v="0"/>
    <x v="0"/>
    <x v="0"/>
    <x v="544"/>
    <x v="1"/>
    <n v="144"/>
    <x v="0"/>
  </r>
  <r>
    <s v="5172-Rkocb"/>
    <x v="1"/>
    <x v="0"/>
    <x v="0"/>
    <x v="0"/>
    <x v="21"/>
    <x v="1"/>
    <x v="2"/>
    <x v="1"/>
    <s v="Yes"/>
    <s v="Yes"/>
    <s v="No"/>
    <s v="Yes"/>
    <x v="1"/>
    <x v="1"/>
    <x v="2"/>
    <x v="0"/>
    <x v="3"/>
    <x v="1046"/>
    <x v="2"/>
    <n v="7875"/>
    <x v="0"/>
  </r>
  <r>
    <s v="6509-Tsgwn"/>
    <x v="0"/>
    <x v="0"/>
    <x v="0"/>
    <x v="1"/>
    <x v="50"/>
    <x v="1"/>
    <x v="2"/>
    <x v="2"/>
    <s v="No Internet Service"/>
    <s v="No Internet Service"/>
    <s v="No Internet Service"/>
    <s v="No Internet Service"/>
    <x v="2"/>
    <x v="2"/>
    <x v="0"/>
    <x v="1"/>
    <x v="1"/>
    <x v="1180"/>
    <x v="0"/>
    <n v="911.6"/>
    <x v="0"/>
  </r>
  <r>
    <s v="3540-Rzjyu"/>
    <x v="0"/>
    <x v="0"/>
    <x v="1"/>
    <x v="0"/>
    <x v="30"/>
    <x v="1"/>
    <x v="1"/>
    <x v="1"/>
    <s v="Yes"/>
    <s v="No"/>
    <s v="No"/>
    <s v="No"/>
    <x v="1"/>
    <x v="0"/>
    <x v="0"/>
    <x v="1"/>
    <x v="0"/>
    <x v="319"/>
    <x v="2"/>
    <n v="1270.2"/>
    <x v="1"/>
  </r>
  <r>
    <s v="3178-Cifot"/>
    <x v="0"/>
    <x v="0"/>
    <x v="1"/>
    <x v="0"/>
    <x v="57"/>
    <x v="1"/>
    <x v="1"/>
    <x v="2"/>
    <s v="No Internet Service"/>
    <s v="No Internet Service"/>
    <s v="No Internet Service"/>
    <s v="No Internet Service"/>
    <x v="2"/>
    <x v="2"/>
    <x v="1"/>
    <x v="0"/>
    <x v="3"/>
    <x v="165"/>
    <x v="0"/>
    <n v="478.1"/>
    <x v="0"/>
  </r>
  <r>
    <s v="2091-Mjtfx"/>
    <x v="0"/>
    <x v="0"/>
    <x v="0"/>
    <x v="1"/>
    <x v="19"/>
    <x v="0"/>
    <x v="0"/>
    <x v="0"/>
    <s v="No"/>
    <s v="No"/>
    <s v="No"/>
    <s v="Yes"/>
    <x v="1"/>
    <x v="1"/>
    <x v="0"/>
    <x v="1"/>
    <x v="3"/>
    <x v="238"/>
    <x v="1"/>
    <n v="1561.5"/>
    <x v="1"/>
  </r>
  <r>
    <s v="4530-Ndrku"/>
    <x v="0"/>
    <x v="0"/>
    <x v="0"/>
    <x v="1"/>
    <x v="41"/>
    <x v="1"/>
    <x v="1"/>
    <x v="2"/>
    <s v="No Internet Service"/>
    <s v="No Internet Service"/>
    <s v="No Internet Service"/>
    <s v="No Internet Service"/>
    <x v="2"/>
    <x v="2"/>
    <x v="1"/>
    <x v="0"/>
    <x v="0"/>
    <x v="924"/>
    <x v="0"/>
    <n v="761.85"/>
    <x v="0"/>
  </r>
  <r>
    <s v="5985-Tbabq"/>
    <x v="0"/>
    <x v="0"/>
    <x v="1"/>
    <x v="0"/>
    <x v="48"/>
    <x v="1"/>
    <x v="2"/>
    <x v="0"/>
    <s v="Yes"/>
    <s v="No"/>
    <s v="No"/>
    <s v="No"/>
    <x v="1"/>
    <x v="1"/>
    <x v="1"/>
    <x v="1"/>
    <x v="1"/>
    <x v="73"/>
    <x v="1"/>
    <n v="2282.9499999999998"/>
    <x v="0"/>
  </r>
  <r>
    <s v="9800-Ontfe"/>
    <x v="0"/>
    <x v="0"/>
    <x v="0"/>
    <x v="1"/>
    <x v="5"/>
    <x v="1"/>
    <x v="2"/>
    <x v="1"/>
    <s v="No"/>
    <s v="No"/>
    <s v="No"/>
    <s v="No"/>
    <x v="0"/>
    <x v="0"/>
    <x v="0"/>
    <x v="0"/>
    <x v="2"/>
    <x v="282"/>
    <x v="1"/>
    <n v="1615.1"/>
    <x v="0"/>
  </r>
  <r>
    <s v="6743-Hhqpf"/>
    <x v="1"/>
    <x v="0"/>
    <x v="0"/>
    <x v="0"/>
    <x v="41"/>
    <x v="0"/>
    <x v="0"/>
    <x v="0"/>
    <s v="No"/>
    <s v="No"/>
    <s v="No"/>
    <s v="No"/>
    <x v="0"/>
    <x v="0"/>
    <x v="0"/>
    <x v="0"/>
    <x v="3"/>
    <x v="675"/>
    <x v="0"/>
    <n v="1097.1500000000001"/>
    <x v="0"/>
  </r>
  <r>
    <s v="8455-Hiraq"/>
    <x v="0"/>
    <x v="0"/>
    <x v="1"/>
    <x v="0"/>
    <x v="4"/>
    <x v="1"/>
    <x v="1"/>
    <x v="0"/>
    <s v="No"/>
    <s v="No"/>
    <s v="No"/>
    <s v="No"/>
    <x v="0"/>
    <x v="0"/>
    <x v="0"/>
    <x v="1"/>
    <x v="1"/>
    <x v="355"/>
    <x v="0"/>
    <n v="369.3"/>
    <x v="0"/>
  </r>
  <r>
    <s v="6616-Aalsr"/>
    <x v="0"/>
    <x v="0"/>
    <x v="0"/>
    <x v="1"/>
    <x v="45"/>
    <x v="1"/>
    <x v="2"/>
    <x v="1"/>
    <s v="Yes"/>
    <s v="No"/>
    <s v="Yes"/>
    <s v="No"/>
    <x v="1"/>
    <x v="1"/>
    <x v="2"/>
    <x v="0"/>
    <x v="3"/>
    <x v="1068"/>
    <x v="2"/>
    <n v="6725.3"/>
    <x v="0"/>
  </r>
  <r>
    <s v="0883-Eibti"/>
    <x v="0"/>
    <x v="0"/>
    <x v="1"/>
    <x v="0"/>
    <x v="2"/>
    <x v="1"/>
    <x v="1"/>
    <x v="2"/>
    <s v="No Internet Service"/>
    <s v="No Internet Service"/>
    <s v="No Internet Service"/>
    <s v="No Internet Service"/>
    <x v="2"/>
    <x v="2"/>
    <x v="0"/>
    <x v="1"/>
    <x v="1"/>
    <x v="488"/>
    <x v="0"/>
    <n v="31.55"/>
    <x v="1"/>
  </r>
  <r>
    <s v="9415-Znbsx"/>
    <x v="0"/>
    <x v="0"/>
    <x v="0"/>
    <x v="1"/>
    <x v="27"/>
    <x v="1"/>
    <x v="2"/>
    <x v="0"/>
    <s v="Yes"/>
    <s v="Yes"/>
    <s v="Yes"/>
    <s v="Yes"/>
    <x v="1"/>
    <x v="1"/>
    <x v="2"/>
    <x v="0"/>
    <x v="2"/>
    <x v="594"/>
    <x v="2"/>
    <n v="6293.2"/>
    <x v="0"/>
  </r>
  <r>
    <s v="4018-Kjyuy"/>
    <x v="1"/>
    <x v="0"/>
    <x v="1"/>
    <x v="1"/>
    <x v="5"/>
    <x v="1"/>
    <x v="1"/>
    <x v="2"/>
    <s v="No Internet Service"/>
    <s v="No Internet Service"/>
    <s v="No Internet Service"/>
    <s v="No Internet Service"/>
    <x v="2"/>
    <x v="2"/>
    <x v="0"/>
    <x v="1"/>
    <x v="3"/>
    <x v="22"/>
    <x v="0"/>
    <n v="432.5"/>
    <x v="0"/>
  </r>
  <r>
    <s v="0722-Troqr"/>
    <x v="0"/>
    <x v="1"/>
    <x v="1"/>
    <x v="0"/>
    <x v="54"/>
    <x v="1"/>
    <x v="2"/>
    <x v="1"/>
    <s v="No"/>
    <s v="No"/>
    <s v="No"/>
    <s v="No"/>
    <x v="0"/>
    <x v="0"/>
    <x v="0"/>
    <x v="0"/>
    <x v="0"/>
    <x v="257"/>
    <x v="1"/>
    <n v="321.75"/>
    <x v="1"/>
  </r>
  <r>
    <s v="7571-Yxdad"/>
    <x v="0"/>
    <x v="0"/>
    <x v="1"/>
    <x v="0"/>
    <x v="2"/>
    <x v="1"/>
    <x v="2"/>
    <x v="1"/>
    <s v="No"/>
    <s v="No"/>
    <s v="No"/>
    <s v="No"/>
    <x v="0"/>
    <x v="0"/>
    <x v="0"/>
    <x v="1"/>
    <x v="3"/>
    <x v="257"/>
    <x v="1"/>
    <n v="147.15"/>
    <x v="1"/>
  </r>
  <r>
    <s v="3884-Uebxb"/>
    <x v="0"/>
    <x v="0"/>
    <x v="0"/>
    <x v="1"/>
    <x v="56"/>
    <x v="0"/>
    <x v="0"/>
    <x v="0"/>
    <s v="Yes"/>
    <s v="Yes"/>
    <s v="No"/>
    <s v="No"/>
    <x v="0"/>
    <x v="0"/>
    <x v="2"/>
    <x v="1"/>
    <x v="2"/>
    <x v="1399"/>
    <x v="0"/>
    <n v="2434.4499999999998"/>
    <x v="0"/>
  </r>
  <r>
    <s v="8780-Rsyyu"/>
    <x v="0"/>
    <x v="0"/>
    <x v="1"/>
    <x v="0"/>
    <x v="13"/>
    <x v="1"/>
    <x v="1"/>
    <x v="2"/>
    <s v="No Internet Service"/>
    <s v="No Internet Service"/>
    <s v="No Internet Service"/>
    <s v="No Internet Service"/>
    <x v="2"/>
    <x v="2"/>
    <x v="0"/>
    <x v="0"/>
    <x v="3"/>
    <x v="279"/>
    <x v="0"/>
    <n v="532.1"/>
    <x v="0"/>
  </r>
  <r>
    <s v="5537-Uxxvs"/>
    <x v="0"/>
    <x v="0"/>
    <x v="0"/>
    <x v="0"/>
    <x v="61"/>
    <x v="1"/>
    <x v="1"/>
    <x v="2"/>
    <s v="No Internet Service"/>
    <s v="No Internet Service"/>
    <s v="No Internet Service"/>
    <s v="No Internet Service"/>
    <x v="2"/>
    <x v="2"/>
    <x v="0"/>
    <x v="1"/>
    <x v="2"/>
    <x v="261"/>
    <x v="0"/>
    <n v="375.25"/>
    <x v="0"/>
  </r>
  <r>
    <s v="1791-Pqhbb"/>
    <x v="0"/>
    <x v="0"/>
    <x v="1"/>
    <x v="1"/>
    <x v="2"/>
    <x v="1"/>
    <x v="1"/>
    <x v="0"/>
    <s v="Yes"/>
    <s v="No"/>
    <s v="No"/>
    <s v="No"/>
    <x v="0"/>
    <x v="1"/>
    <x v="0"/>
    <x v="0"/>
    <x v="3"/>
    <x v="247"/>
    <x v="1"/>
    <n v="125.95"/>
    <x v="0"/>
  </r>
  <r>
    <s v="8701-Dglvh"/>
    <x v="1"/>
    <x v="0"/>
    <x v="1"/>
    <x v="0"/>
    <x v="69"/>
    <x v="1"/>
    <x v="1"/>
    <x v="2"/>
    <s v="No Internet Service"/>
    <s v="No Internet Service"/>
    <s v="No Internet Service"/>
    <s v="No Internet Service"/>
    <x v="2"/>
    <x v="2"/>
    <x v="2"/>
    <x v="1"/>
    <x v="1"/>
    <x v="507"/>
    <x v="0"/>
    <n v="1042.6500000000001"/>
    <x v="0"/>
  </r>
  <r>
    <s v="8741-Lqobk"/>
    <x v="0"/>
    <x v="0"/>
    <x v="0"/>
    <x v="1"/>
    <x v="25"/>
    <x v="0"/>
    <x v="0"/>
    <x v="0"/>
    <s v="Yes"/>
    <s v="Yes"/>
    <s v="No"/>
    <s v="No"/>
    <x v="0"/>
    <x v="0"/>
    <x v="0"/>
    <x v="1"/>
    <x v="2"/>
    <x v="1304"/>
    <x v="0"/>
    <n v="1620.25"/>
    <x v="0"/>
  </r>
  <r>
    <s v="3393-Fmzpv"/>
    <x v="0"/>
    <x v="0"/>
    <x v="1"/>
    <x v="0"/>
    <x v="13"/>
    <x v="1"/>
    <x v="2"/>
    <x v="1"/>
    <s v="No"/>
    <s v="Yes"/>
    <s v="No"/>
    <s v="No"/>
    <x v="1"/>
    <x v="1"/>
    <x v="0"/>
    <x v="0"/>
    <x v="0"/>
    <x v="109"/>
    <x v="2"/>
    <n v="2387.75"/>
    <x v="1"/>
  </r>
  <r>
    <s v="8082-Ghxop"/>
    <x v="1"/>
    <x v="0"/>
    <x v="1"/>
    <x v="1"/>
    <x v="9"/>
    <x v="1"/>
    <x v="1"/>
    <x v="0"/>
    <s v="No"/>
    <s v="No"/>
    <s v="No"/>
    <s v="No"/>
    <x v="0"/>
    <x v="0"/>
    <x v="0"/>
    <x v="1"/>
    <x v="1"/>
    <x v="326"/>
    <x v="0"/>
    <n v="659.35"/>
    <x v="0"/>
  </r>
  <r>
    <s v="6402-Zfppi"/>
    <x v="0"/>
    <x v="1"/>
    <x v="1"/>
    <x v="0"/>
    <x v="13"/>
    <x v="1"/>
    <x v="2"/>
    <x v="1"/>
    <s v="Yes"/>
    <s v="Yes"/>
    <s v="No"/>
    <s v="No"/>
    <x v="1"/>
    <x v="1"/>
    <x v="0"/>
    <x v="0"/>
    <x v="1"/>
    <x v="1391"/>
    <x v="2"/>
    <n v="2660.2"/>
    <x v="1"/>
  </r>
  <r>
    <s v="0980-Fexwf"/>
    <x v="1"/>
    <x v="0"/>
    <x v="0"/>
    <x v="1"/>
    <x v="70"/>
    <x v="1"/>
    <x v="1"/>
    <x v="0"/>
    <s v="No"/>
    <s v="No"/>
    <s v="Yes"/>
    <s v="No"/>
    <x v="0"/>
    <x v="0"/>
    <x v="1"/>
    <x v="1"/>
    <x v="1"/>
    <x v="519"/>
    <x v="0"/>
    <n v="1285.8"/>
    <x v="0"/>
  </r>
  <r>
    <s v="7486-Ksrvi"/>
    <x v="1"/>
    <x v="0"/>
    <x v="1"/>
    <x v="0"/>
    <x v="29"/>
    <x v="1"/>
    <x v="2"/>
    <x v="1"/>
    <s v="No"/>
    <s v="No"/>
    <s v="No"/>
    <s v="Yes"/>
    <x v="1"/>
    <x v="1"/>
    <x v="1"/>
    <x v="0"/>
    <x v="0"/>
    <x v="585"/>
    <x v="2"/>
    <n v="4211.55"/>
    <x v="1"/>
  </r>
  <r>
    <s v="3011-Wqksz"/>
    <x v="1"/>
    <x v="0"/>
    <x v="1"/>
    <x v="1"/>
    <x v="67"/>
    <x v="1"/>
    <x v="1"/>
    <x v="2"/>
    <s v="No Internet Service"/>
    <s v="No Internet Service"/>
    <s v="No Internet Service"/>
    <s v="No Internet Service"/>
    <x v="2"/>
    <x v="2"/>
    <x v="0"/>
    <x v="0"/>
    <x v="0"/>
    <x v="187"/>
    <x v="0"/>
    <n v="377.55"/>
    <x v="0"/>
  </r>
  <r>
    <s v="8443-Wvpss"/>
    <x v="1"/>
    <x v="0"/>
    <x v="0"/>
    <x v="0"/>
    <x v="6"/>
    <x v="1"/>
    <x v="1"/>
    <x v="1"/>
    <s v="No"/>
    <s v="Yes"/>
    <s v="No"/>
    <s v="Yes"/>
    <x v="1"/>
    <x v="1"/>
    <x v="0"/>
    <x v="0"/>
    <x v="0"/>
    <x v="1045"/>
    <x v="2"/>
    <n v="990.9"/>
    <x v="1"/>
  </r>
  <r>
    <s v="3006-Ximln"/>
    <x v="0"/>
    <x v="0"/>
    <x v="1"/>
    <x v="1"/>
    <x v="2"/>
    <x v="1"/>
    <x v="2"/>
    <x v="1"/>
    <s v="No"/>
    <s v="No"/>
    <s v="No"/>
    <s v="No"/>
    <x v="1"/>
    <x v="1"/>
    <x v="0"/>
    <x v="0"/>
    <x v="2"/>
    <x v="402"/>
    <x v="2"/>
    <n v="193.8"/>
    <x v="1"/>
  </r>
  <r>
    <s v="8218-Ffjds"/>
    <x v="0"/>
    <x v="0"/>
    <x v="0"/>
    <x v="0"/>
    <x v="21"/>
    <x v="1"/>
    <x v="2"/>
    <x v="0"/>
    <s v="Yes"/>
    <s v="Yes"/>
    <s v="No"/>
    <s v="Yes"/>
    <x v="1"/>
    <x v="1"/>
    <x v="2"/>
    <x v="0"/>
    <x v="2"/>
    <x v="1126"/>
    <x v="2"/>
    <n v="6058.95"/>
    <x v="0"/>
  </r>
  <r>
    <s v="1986-Phgzf"/>
    <x v="1"/>
    <x v="1"/>
    <x v="1"/>
    <x v="0"/>
    <x v="32"/>
    <x v="1"/>
    <x v="2"/>
    <x v="0"/>
    <s v="Yes"/>
    <s v="Yes"/>
    <s v="No"/>
    <s v="No"/>
    <x v="0"/>
    <x v="0"/>
    <x v="0"/>
    <x v="0"/>
    <x v="3"/>
    <x v="1400"/>
    <x v="1"/>
    <n v="964.9"/>
    <x v="0"/>
  </r>
  <r>
    <s v="9965-Yokzb"/>
    <x v="1"/>
    <x v="1"/>
    <x v="1"/>
    <x v="0"/>
    <x v="34"/>
    <x v="1"/>
    <x v="2"/>
    <x v="1"/>
    <s v="No"/>
    <s v="No"/>
    <s v="No"/>
    <s v="No"/>
    <x v="0"/>
    <x v="1"/>
    <x v="0"/>
    <x v="0"/>
    <x v="0"/>
    <x v="1272"/>
    <x v="1"/>
    <n v="790.15"/>
    <x v="1"/>
  </r>
  <r>
    <s v="0504-Hhapi"/>
    <x v="0"/>
    <x v="1"/>
    <x v="1"/>
    <x v="0"/>
    <x v="23"/>
    <x v="1"/>
    <x v="2"/>
    <x v="1"/>
    <s v="No"/>
    <s v="No"/>
    <s v="Yes"/>
    <s v="No"/>
    <x v="0"/>
    <x v="1"/>
    <x v="0"/>
    <x v="1"/>
    <x v="3"/>
    <x v="671"/>
    <x v="2"/>
    <n v="2467.75"/>
    <x v="1"/>
  </r>
  <r>
    <s v="9360-Omdzz"/>
    <x v="1"/>
    <x v="0"/>
    <x v="1"/>
    <x v="0"/>
    <x v="65"/>
    <x v="1"/>
    <x v="2"/>
    <x v="1"/>
    <s v="No"/>
    <s v="No"/>
    <s v="No"/>
    <s v="No"/>
    <x v="1"/>
    <x v="1"/>
    <x v="0"/>
    <x v="0"/>
    <x v="0"/>
    <x v="400"/>
    <x v="2"/>
    <n v="2322.85"/>
    <x v="0"/>
  </r>
  <r>
    <s v="6305-Ylbmm"/>
    <x v="1"/>
    <x v="0"/>
    <x v="1"/>
    <x v="0"/>
    <x v="14"/>
    <x v="1"/>
    <x v="1"/>
    <x v="1"/>
    <s v="No"/>
    <s v="Yes"/>
    <s v="Yes"/>
    <s v="Yes"/>
    <x v="1"/>
    <x v="1"/>
    <x v="1"/>
    <x v="0"/>
    <x v="2"/>
    <x v="714"/>
    <x v="2"/>
    <n v="7262"/>
    <x v="1"/>
  </r>
  <r>
    <s v="0345-Xmmug"/>
    <x v="0"/>
    <x v="0"/>
    <x v="0"/>
    <x v="0"/>
    <x v="25"/>
    <x v="1"/>
    <x v="2"/>
    <x v="1"/>
    <s v="No"/>
    <s v="Yes"/>
    <s v="Yes"/>
    <s v="Yes"/>
    <x v="1"/>
    <x v="1"/>
    <x v="2"/>
    <x v="0"/>
    <x v="3"/>
    <x v="1160"/>
    <x v="2"/>
    <n v="4854.3"/>
    <x v="0"/>
  </r>
  <r>
    <s v="8024-Xnafq"/>
    <x v="0"/>
    <x v="1"/>
    <x v="1"/>
    <x v="0"/>
    <x v="21"/>
    <x v="1"/>
    <x v="2"/>
    <x v="1"/>
    <s v="Yes"/>
    <s v="Yes"/>
    <s v="Yes"/>
    <s v="Yes"/>
    <x v="0"/>
    <x v="1"/>
    <x v="2"/>
    <x v="0"/>
    <x v="2"/>
    <x v="1401"/>
    <x v="2"/>
    <n v="7748.75"/>
    <x v="0"/>
  </r>
  <r>
    <s v="3647-Gmgdh"/>
    <x v="1"/>
    <x v="0"/>
    <x v="0"/>
    <x v="0"/>
    <x v="5"/>
    <x v="1"/>
    <x v="1"/>
    <x v="1"/>
    <s v="No"/>
    <s v="No"/>
    <s v="Yes"/>
    <s v="No"/>
    <x v="1"/>
    <x v="1"/>
    <x v="0"/>
    <x v="0"/>
    <x v="3"/>
    <x v="415"/>
    <x v="2"/>
    <n v="1914.9"/>
    <x v="1"/>
  </r>
  <r>
    <s v="2988-Gbivw"/>
    <x v="0"/>
    <x v="1"/>
    <x v="0"/>
    <x v="0"/>
    <x v="27"/>
    <x v="1"/>
    <x v="2"/>
    <x v="1"/>
    <s v="Yes"/>
    <s v="No"/>
    <s v="No"/>
    <s v="No"/>
    <x v="0"/>
    <x v="1"/>
    <x v="0"/>
    <x v="0"/>
    <x v="0"/>
    <x v="322"/>
    <x v="2"/>
    <n v="6470.1"/>
    <x v="0"/>
  </r>
  <r>
    <s v="2832-Scuco"/>
    <x v="0"/>
    <x v="0"/>
    <x v="1"/>
    <x v="0"/>
    <x v="2"/>
    <x v="1"/>
    <x v="1"/>
    <x v="2"/>
    <s v="No Internet Service"/>
    <s v="No Internet Service"/>
    <s v="No Internet Service"/>
    <s v="No Internet Service"/>
    <x v="2"/>
    <x v="2"/>
    <x v="0"/>
    <x v="1"/>
    <x v="0"/>
    <x v="147"/>
    <x v="0"/>
    <n v="57.4"/>
    <x v="0"/>
  </r>
  <r>
    <s v="7036-Zzkbd"/>
    <x v="1"/>
    <x v="0"/>
    <x v="0"/>
    <x v="0"/>
    <x v="36"/>
    <x v="1"/>
    <x v="1"/>
    <x v="0"/>
    <s v="No"/>
    <s v="No"/>
    <s v="Yes"/>
    <s v="Yes"/>
    <x v="0"/>
    <x v="1"/>
    <x v="0"/>
    <x v="0"/>
    <x v="3"/>
    <x v="962"/>
    <x v="1"/>
    <n v="2019.8"/>
    <x v="0"/>
  </r>
  <r>
    <s v="3791-Lgqcy"/>
    <x v="0"/>
    <x v="1"/>
    <x v="0"/>
    <x v="0"/>
    <x v="39"/>
    <x v="1"/>
    <x v="2"/>
    <x v="1"/>
    <s v="No"/>
    <s v="No"/>
    <s v="Yes"/>
    <s v="No"/>
    <x v="1"/>
    <x v="1"/>
    <x v="0"/>
    <x v="0"/>
    <x v="2"/>
    <x v="1138"/>
    <x v="2"/>
    <n v="5688.05"/>
    <x v="1"/>
  </r>
  <r>
    <s v="0265-Psuae"/>
    <x v="0"/>
    <x v="0"/>
    <x v="0"/>
    <x v="1"/>
    <x v="10"/>
    <x v="1"/>
    <x v="1"/>
    <x v="1"/>
    <s v="Yes"/>
    <s v="No"/>
    <s v="Yes"/>
    <s v="No"/>
    <x v="1"/>
    <x v="1"/>
    <x v="0"/>
    <x v="1"/>
    <x v="2"/>
    <x v="1101"/>
    <x v="2"/>
    <n v="1522.7"/>
    <x v="0"/>
  </r>
  <r>
    <s v="0463-Txoak"/>
    <x v="1"/>
    <x v="0"/>
    <x v="1"/>
    <x v="1"/>
    <x v="15"/>
    <x v="1"/>
    <x v="2"/>
    <x v="2"/>
    <s v="No Internet Service"/>
    <s v="No Internet Service"/>
    <s v="No Internet Service"/>
    <s v="No Internet Service"/>
    <x v="2"/>
    <x v="2"/>
    <x v="2"/>
    <x v="1"/>
    <x v="3"/>
    <x v="430"/>
    <x v="0"/>
    <n v="1334.5"/>
    <x v="0"/>
  </r>
  <r>
    <s v="0594-Uftul"/>
    <x v="1"/>
    <x v="0"/>
    <x v="0"/>
    <x v="1"/>
    <x v="9"/>
    <x v="1"/>
    <x v="1"/>
    <x v="2"/>
    <s v="No Internet Service"/>
    <s v="No Internet Service"/>
    <s v="No Internet Service"/>
    <s v="No Internet Service"/>
    <x v="2"/>
    <x v="2"/>
    <x v="0"/>
    <x v="0"/>
    <x v="1"/>
    <x v="216"/>
    <x v="0"/>
    <n v="252"/>
    <x v="0"/>
  </r>
  <r>
    <s v="9509-Mpyod"/>
    <x v="0"/>
    <x v="0"/>
    <x v="1"/>
    <x v="0"/>
    <x v="42"/>
    <x v="1"/>
    <x v="1"/>
    <x v="2"/>
    <s v="No Internet Service"/>
    <s v="No Internet Service"/>
    <s v="No Internet Service"/>
    <s v="No Internet Service"/>
    <x v="2"/>
    <x v="2"/>
    <x v="1"/>
    <x v="1"/>
    <x v="1"/>
    <x v="42"/>
    <x v="0"/>
    <n v="700.45"/>
    <x v="0"/>
  </r>
  <r>
    <s v="9128-Cpxki"/>
    <x v="0"/>
    <x v="0"/>
    <x v="1"/>
    <x v="0"/>
    <x v="64"/>
    <x v="1"/>
    <x v="1"/>
    <x v="1"/>
    <s v="No"/>
    <s v="No"/>
    <s v="Yes"/>
    <s v="No"/>
    <x v="1"/>
    <x v="1"/>
    <x v="2"/>
    <x v="1"/>
    <x v="0"/>
    <x v="549"/>
    <x v="2"/>
    <n v="5655.45"/>
    <x v="0"/>
  </r>
  <r>
    <s v="0129-Kptwj"/>
    <x v="1"/>
    <x v="0"/>
    <x v="0"/>
    <x v="0"/>
    <x v="21"/>
    <x v="1"/>
    <x v="1"/>
    <x v="1"/>
    <s v="No"/>
    <s v="No"/>
    <s v="Yes"/>
    <s v="No"/>
    <x v="1"/>
    <x v="1"/>
    <x v="0"/>
    <x v="0"/>
    <x v="0"/>
    <x v="597"/>
    <x v="2"/>
    <n v="6747.35"/>
    <x v="0"/>
  </r>
  <r>
    <s v="8166-Zztfs"/>
    <x v="0"/>
    <x v="1"/>
    <x v="0"/>
    <x v="0"/>
    <x v="33"/>
    <x v="1"/>
    <x v="2"/>
    <x v="0"/>
    <s v="No"/>
    <s v="Yes"/>
    <s v="Yes"/>
    <s v="No"/>
    <x v="1"/>
    <x v="1"/>
    <x v="2"/>
    <x v="0"/>
    <x v="2"/>
    <x v="702"/>
    <x v="1"/>
    <n v="5265.1"/>
    <x v="1"/>
  </r>
  <r>
    <s v="5855-Eibde"/>
    <x v="0"/>
    <x v="0"/>
    <x v="0"/>
    <x v="0"/>
    <x v="12"/>
    <x v="1"/>
    <x v="2"/>
    <x v="1"/>
    <s v="Yes"/>
    <s v="Yes"/>
    <s v="Yes"/>
    <s v="Yes"/>
    <x v="0"/>
    <x v="1"/>
    <x v="2"/>
    <x v="1"/>
    <x v="3"/>
    <x v="1151"/>
    <x v="2"/>
    <n v="5174.3500000000004"/>
    <x v="0"/>
  </r>
  <r>
    <s v="5365-Llfyv"/>
    <x v="0"/>
    <x v="0"/>
    <x v="1"/>
    <x v="0"/>
    <x v="2"/>
    <x v="1"/>
    <x v="1"/>
    <x v="0"/>
    <s v="No"/>
    <s v="No"/>
    <s v="No"/>
    <s v="No"/>
    <x v="0"/>
    <x v="0"/>
    <x v="0"/>
    <x v="0"/>
    <x v="1"/>
    <x v="751"/>
    <x v="0"/>
    <n v="105.6"/>
    <x v="0"/>
  </r>
  <r>
    <s v="5956-Yhhrx"/>
    <x v="1"/>
    <x v="1"/>
    <x v="1"/>
    <x v="0"/>
    <x v="17"/>
    <x v="1"/>
    <x v="2"/>
    <x v="1"/>
    <s v="No"/>
    <s v="Yes"/>
    <s v="Yes"/>
    <s v="No"/>
    <x v="1"/>
    <x v="1"/>
    <x v="0"/>
    <x v="0"/>
    <x v="0"/>
    <x v="941"/>
    <x v="2"/>
    <n v="2271.85"/>
    <x v="0"/>
  </r>
  <r>
    <s v="6008-Naixk"/>
    <x v="1"/>
    <x v="1"/>
    <x v="1"/>
    <x v="0"/>
    <x v="68"/>
    <x v="0"/>
    <x v="0"/>
    <x v="0"/>
    <s v="No"/>
    <s v="Yes"/>
    <s v="Yes"/>
    <s v="No"/>
    <x v="1"/>
    <x v="1"/>
    <x v="1"/>
    <x v="0"/>
    <x v="0"/>
    <x v="181"/>
    <x v="1"/>
    <n v="2966.95"/>
    <x v="0"/>
  </r>
  <r>
    <s v="2956-Ggucq"/>
    <x v="1"/>
    <x v="1"/>
    <x v="0"/>
    <x v="0"/>
    <x v="65"/>
    <x v="1"/>
    <x v="2"/>
    <x v="1"/>
    <s v="Yes"/>
    <s v="No"/>
    <s v="No"/>
    <s v="No"/>
    <x v="0"/>
    <x v="0"/>
    <x v="0"/>
    <x v="0"/>
    <x v="0"/>
    <x v="546"/>
    <x v="1"/>
    <n v="1772.25"/>
    <x v="1"/>
  </r>
  <r>
    <s v="1928-Bxyiv"/>
    <x v="1"/>
    <x v="0"/>
    <x v="1"/>
    <x v="0"/>
    <x v="0"/>
    <x v="1"/>
    <x v="2"/>
    <x v="0"/>
    <s v="Yes"/>
    <s v="Yes"/>
    <s v="No"/>
    <s v="No"/>
    <x v="0"/>
    <x v="0"/>
    <x v="0"/>
    <x v="1"/>
    <x v="0"/>
    <x v="1167"/>
    <x v="1"/>
    <n v="61.15"/>
    <x v="0"/>
  </r>
  <r>
    <s v="5760-Fxfvo"/>
    <x v="1"/>
    <x v="0"/>
    <x v="1"/>
    <x v="0"/>
    <x v="53"/>
    <x v="1"/>
    <x v="1"/>
    <x v="1"/>
    <s v="Yes"/>
    <s v="Yes"/>
    <s v="No"/>
    <s v="No"/>
    <x v="0"/>
    <x v="0"/>
    <x v="0"/>
    <x v="0"/>
    <x v="0"/>
    <x v="88"/>
    <x v="1"/>
    <n v="494.95"/>
    <x v="0"/>
  </r>
  <r>
    <s v="6595-Cokxz"/>
    <x v="0"/>
    <x v="0"/>
    <x v="1"/>
    <x v="0"/>
    <x v="0"/>
    <x v="1"/>
    <x v="1"/>
    <x v="0"/>
    <s v="No"/>
    <s v="No"/>
    <s v="No"/>
    <s v="No"/>
    <x v="0"/>
    <x v="0"/>
    <x v="0"/>
    <x v="0"/>
    <x v="1"/>
    <x v="355"/>
    <x v="0"/>
    <n v="44.45"/>
    <x v="1"/>
  </r>
  <r>
    <s v="0961-Zwlvi"/>
    <x v="1"/>
    <x v="0"/>
    <x v="1"/>
    <x v="1"/>
    <x v="12"/>
    <x v="1"/>
    <x v="2"/>
    <x v="1"/>
    <s v="Yes"/>
    <s v="Yes"/>
    <s v="Yes"/>
    <s v="No"/>
    <x v="1"/>
    <x v="1"/>
    <x v="1"/>
    <x v="0"/>
    <x v="3"/>
    <x v="207"/>
    <x v="2"/>
    <n v="5290.45"/>
    <x v="0"/>
  </r>
  <r>
    <s v="5181-Oabfk"/>
    <x v="0"/>
    <x v="0"/>
    <x v="0"/>
    <x v="1"/>
    <x v="39"/>
    <x v="1"/>
    <x v="1"/>
    <x v="0"/>
    <s v="Yes"/>
    <s v="Yes"/>
    <s v="Yes"/>
    <s v="No"/>
    <x v="0"/>
    <x v="0"/>
    <x v="2"/>
    <x v="0"/>
    <x v="3"/>
    <x v="1402"/>
    <x v="1"/>
    <n v="3346.8"/>
    <x v="0"/>
  </r>
  <r>
    <s v="4007-Nhvhi"/>
    <x v="0"/>
    <x v="1"/>
    <x v="1"/>
    <x v="0"/>
    <x v="39"/>
    <x v="1"/>
    <x v="2"/>
    <x v="1"/>
    <s v="Yes"/>
    <s v="Yes"/>
    <s v="No"/>
    <s v="No"/>
    <x v="0"/>
    <x v="1"/>
    <x v="0"/>
    <x v="0"/>
    <x v="0"/>
    <x v="844"/>
    <x v="2"/>
    <n v="5219.6499999999996"/>
    <x v="0"/>
  </r>
  <r>
    <s v="7816-Vghto"/>
    <x v="0"/>
    <x v="0"/>
    <x v="0"/>
    <x v="1"/>
    <x v="53"/>
    <x v="0"/>
    <x v="0"/>
    <x v="0"/>
    <s v="No"/>
    <s v="Yes"/>
    <s v="Yes"/>
    <s v="Yes"/>
    <x v="0"/>
    <x v="0"/>
    <x v="2"/>
    <x v="1"/>
    <x v="1"/>
    <x v="1109"/>
    <x v="0"/>
    <n v="217.5"/>
    <x v="0"/>
  </r>
  <r>
    <s v="5871-Dgtxz"/>
    <x v="1"/>
    <x v="0"/>
    <x v="1"/>
    <x v="0"/>
    <x v="48"/>
    <x v="1"/>
    <x v="1"/>
    <x v="2"/>
    <s v="No Internet Service"/>
    <s v="No Internet Service"/>
    <s v="No Internet Service"/>
    <s v="No Internet Service"/>
    <x v="2"/>
    <x v="2"/>
    <x v="1"/>
    <x v="1"/>
    <x v="1"/>
    <x v="21"/>
    <x v="0"/>
    <n v="607.70000000000005"/>
    <x v="0"/>
  </r>
  <r>
    <s v="7550-Wiqva"/>
    <x v="1"/>
    <x v="0"/>
    <x v="0"/>
    <x v="1"/>
    <x v="37"/>
    <x v="1"/>
    <x v="2"/>
    <x v="1"/>
    <s v="Yes"/>
    <s v="Yes"/>
    <s v="Yes"/>
    <s v="No"/>
    <x v="1"/>
    <x v="1"/>
    <x v="1"/>
    <x v="0"/>
    <x v="0"/>
    <x v="1117"/>
    <x v="2"/>
    <n v="5431.4"/>
    <x v="0"/>
  </r>
  <r>
    <s v="7544-Zvikx"/>
    <x v="1"/>
    <x v="0"/>
    <x v="0"/>
    <x v="1"/>
    <x v="11"/>
    <x v="1"/>
    <x v="2"/>
    <x v="1"/>
    <s v="No"/>
    <s v="No"/>
    <s v="Yes"/>
    <s v="Yes"/>
    <x v="1"/>
    <x v="1"/>
    <x v="1"/>
    <x v="0"/>
    <x v="2"/>
    <x v="234"/>
    <x v="2"/>
    <n v="6004.85"/>
    <x v="0"/>
  </r>
  <r>
    <s v="0016-Qljis"/>
    <x v="0"/>
    <x v="0"/>
    <x v="0"/>
    <x v="1"/>
    <x v="45"/>
    <x v="1"/>
    <x v="2"/>
    <x v="0"/>
    <s v="Yes"/>
    <s v="Yes"/>
    <s v="Yes"/>
    <s v="Yes"/>
    <x v="1"/>
    <x v="1"/>
    <x v="2"/>
    <x v="0"/>
    <x v="1"/>
    <x v="677"/>
    <x v="2"/>
    <n v="5957.9"/>
    <x v="0"/>
  </r>
  <r>
    <s v="7508-Dqakk"/>
    <x v="0"/>
    <x v="0"/>
    <x v="1"/>
    <x v="0"/>
    <x v="38"/>
    <x v="1"/>
    <x v="2"/>
    <x v="0"/>
    <s v="Yes"/>
    <s v="Yes"/>
    <s v="Yes"/>
    <s v="Yes"/>
    <x v="1"/>
    <x v="1"/>
    <x v="2"/>
    <x v="0"/>
    <x v="3"/>
    <x v="1126"/>
    <x v="2"/>
    <n v="5442.05"/>
    <x v="0"/>
  </r>
  <r>
    <s v="5176-Olskt"/>
    <x v="0"/>
    <x v="0"/>
    <x v="0"/>
    <x v="0"/>
    <x v="33"/>
    <x v="1"/>
    <x v="2"/>
    <x v="0"/>
    <s v="Yes"/>
    <s v="Yes"/>
    <s v="Yes"/>
    <s v="No"/>
    <x v="0"/>
    <x v="0"/>
    <x v="2"/>
    <x v="1"/>
    <x v="2"/>
    <x v="1403"/>
    <x v="1"/>
    <n v="4370.25"/>
    <x v="0"/>
  </r>
  <r>
    <s v="9356-Axgmp"/>
    <x v="1"/>
    <x v="0"/>
    <x v="0"/>
    <x v="0"/>
    <x v="46"/>
    <x v="1"/>
    <x v="2"/>
    <x v="1"/>
    <s v="Yes"/>
    <s v="No"/>
    <s v="Yes"/>
    <s v="Yes"/>
    <x v="1"/>
    <x v="1"/>
    <x v="1"/>
    <x v="0"/>
    <x v="0"/>
    <x v="1404"/>
    <x v="2"/>
    <n v="4428.6000000000004"/>
    <x v="0"/>
  </r>
  <r>
    <s v="3556-Bvqgl"/>
    <x v="0"/>
    <x v="0"/>
    <x v="0"/>
    <x v="0"/>
    <x v="61"/>
    <x v="1"/>
    <x v="1"/>
    <x v="2"/>
    <s v="No Internet Service"/>
    <s v="No Internet Service"/>
    <s v="No Internet Service"/>
    <s v="No Internet Service"/>
    <x v="2"/>
    <x v="2"/>
    <x v="1"/>
    <x v="0"/>
    <x v="1"/>
    <x v="187"/>
    <x v="0"/>
    <n v="416.45"/>
    <x v="0"/>
  </r>
  <r>
    <s v="0362-Zbzwj"/>
    <x v="1"/>
    <x v="0"/>
    <x v="1"/>
    <x v="0"/>
    <x v="51"/>
    <x v="1"/>
    <x v="2"/>
    <x v="1"/>
    <s v="No"/>
    <s v="No"/>
    <s v="No"/>
    <s v="No"/>
    <x v="0"/>
    <x v="1"/>
    <x v="0"/>
    <x v="0"/>
    <x v="0"/>
    <x v="515"/>
    <x v="2"/>
    <n v="3067.2"/>
    <x v="1"/>
  </r>
  <r>
    <s v="8979-Camgb"/>
    <x v="1"/>
    <x v="1"/>
    <x v="1"/>
    <x v="0"/>
    <x v="38"/>
    <x v="1"/>
    <x v="2"/>
    <x v="1"/>
    <s v="No"/>
    <s v="No"/>
    <s v="Yes"/>
    <s v="Yes"/>
    <x v="1"/>
    <x v="1"/>
    <x v="1"/>
    <x v="1"/>
    <x v="0"/>
    <x v="376"/>
    <x v="2"/>
    <n v="6688.1"/>
    <x v="0"/>
  </r>
  <r>
    <s v="4211-Mmazn"/>
    <x v="1"/>
    <x v="0"/>
    <x v="1"/>
    <x v="0"/>
    <x v="0"/>
    <x v="1"/>
    <x v="1"/>
    <x v="2"/>
    <s v="No Internet Service"/>
    <s v="No Internet Service"/>
    <s v="No Internet Service"/>
    <s v="No Internet Service"/>
    <x v="2"/>
    <x v="2"/>
    <x v="0"/>
    <x v="1"/>
    <x v="1"/>
    <x v="202"/>
    <x v="0"/>
    <n v="20.25"/>
    <x v="1"/>
  </r>
  <r>
    <s v="7581-Ebbou"/>
    <x v="0"/>
    <x v="0"/>
    <x v="1"/>
    <x v="0"/>
    <x v="31"/>
    <x v="1"/>
    <x v="1"/>
    <x v="0"/>
    <s v="No"/>
    <s v="Yes"/>
    <s v="Yes"/>
    <s v="Yes"/>
    <x v="1"/>
    <x v="0"/>
    <x v="1"/>
    <x v="0"/>
    <x v="3"/>
    <x v="192"/>
    <x v="1"/>
    <n v="4224.7"/>
    <x v="0"/>
  </r>
  <r>
    <s v="4274-Owwyo"/>
    <x v="1"/>
    <x v="0"/>
    <x v="1"/>
    <x v="0"/>
    <x v="0"/>
    <x v="1"/>
    <x v="1"/>
    <x v="1"/>
    <s v="No"/>
    <s v="Yes"/>
    <s v="No"/>
    <s v="No"/>
    <x v="0"/>
    <x v="0"/>
    <x v="0"/>
    <x v="0"/>
    <x v="0"/>
    <x v="389"/>
    <x v="1"/>
    <n v="74.349999999999994"/>
    <x v="1"/>
  </r>
  <r>
    <s v="5073-Rzgbk"/>
    <x v="0"/>
    <x v="0"/>
    <x v="0"/>
    <x v="1"/>
    <x v="37"/>
    <x v="1"/>
    <x v="2"/>
    <x v="0"/>
    <s v="Yes"/>
    <s v="Yes"/>
    <s v="Yes"/>
    <s v="Yes"/>
    <x v="0"/>
    <x v="1"/>
    <x v="1"/>
    <x v="0"/>
    <x v="2"/>
    <x v="176"/>
    <x v="1"/>
    <n v="4042.2"/>
    <x v="0"/>
  </r>
  <r>
    <s v="1541-Etjzo"/>
    <x v="1"/>
    <x v="0"/>
    <x v="1"/>
    <x v="0"/>
    <x v="0"/>
    <x v="1"/>
    <x v="2"/>
    <x v="0"/>
    <s v="No"/>
    <s v="No"/>
    <s v="Yes"/>
    <s v="Yes"/>
    <x v="0"/>
    <x v="0"/>
    <x v="0"/>
    <x v="1"/>
    <x v="1"/>
    <x v="1249"/>
    <x v="1"/>
    <n v="62.05"/>
    <x v="1"/>
  </r>
  <r>
    <s v="2192-Ckrlv"/>
    <x v="0"/>
    <x v="0"/>
    <x v="0"/>
    <x v="0"/>
    <x v="21"/>
    <x v="0"/>
    <x v="0"/>
    <x v="0"/>
    <s v="Yes"/>
    <s v="Yes"/>
    <s v="Yes"/>
    <s v="No"/>
    <x v="0"/>
    <x v="1"/>
    <x v="2"/>
    <x v="0"/>
    <x v="0"/>
    <x v="835"/>
    <x v="0"/>
    <n v="3580.95"/>
    <x v="0"/>
  </r>
  <r>
    <s v="3154-Hmwuu"/>
    <x v="1"/>
    <x v="0"/>
    <x v="0"/>
    <x v="0"/>
    <x v="31"/>
    <x v="1"/>
    <x v="1"/>
    <x v="2"/>
    <s v="No Internet Service"/>
    <s v="No Internet Service"/>
    <s v="No Internet Service"/>
    <s v="No Internet Service"/>
    <x v="2"/>
    <x v="2"/>
    <x v="2"/>
    <x v="0"/>
    <x v="2"/>
    <x v="289"/>
    <x v="0"/>
    <n v="1198.8"/>
    <x v="0"/>
  </r>
  <r>
    <s v="6119-Spudb"/>
    <x v="1"/>
    <x v="0"/>
    <x v="1"/>
    <x v="0"/>
    <x v="25"/>
    <x v="0"/>
    <x v="0"/>
    <x v="0"/>
    <s v="Yes"/>
    <s v="No"/>
    <s v="Yes"/>
    <s v="Yes"/>
    <x v="0"/>
    <x v="0"/>
    <x v="2"/>
    <x v="1"/>
    <x v="1"/>
    <x v="1405"/>
    <x v="0"/>
    <n v="1755.35"/>
    <x v="0"/>
  </r>
  <r>
    <s v="6522-Oiqsx"/>
    <x v="0"/>
    <x v="0"/>
    <x v="0"/>
    <x v="1"/>
    <x v="14"/>
    <x v="0"/>
    <x v="0"/>
    <x v="0"/>
    <s v="No"/>
    <s v="Yes"/>
    <s v="Yes"/>
    <s v="No"/>
    <x v="1"/>
    <x v="1"/>
    <x v="2"/>
    <x v="0"/>
    <x v="3"/>
    <x v="651"/>
    <x v="1"/>
    <n v="3772.5"/>
    <x v="0"/>
  </r>
  <r>
    <s v="7813-Zggaw"/>
    <x v="1"/>
    <x v="1"/>
    <x v="1"/>
    <x v="0"/>
    <x v="36"/>
    <x v="1"/>
    <x v="2"/>
    <x v="1"/>
    <s v="No"/>
    <s v="No"/>
    <s v="Yes"/>
    <s v="Yes"/>
    <x v="1"/>
    <x v="0"/>
    <x v="0"/>
    <x v="0"/>
    <x v="2"/>
    <x v="932"/>
    <x v="2"/>
    <n v="2877.95"/>
    <x v="0"/>
  </r>
  <r>
    <s v="8748-Hfwbo"/>
    <x v="1"/>
    <x v="0"/>
    <x v="0"/>
    <x v="1"/>
    <x v="67"/>
    <x v="1"/>
    <x v="1"/>
    <x v="2"/>
    <s v="No Internet Service"/>
    <s v="No Internet Service"/>
    <s v="No Internet Service"/>
    <s v="No Internet Service"/>
    <x v="2"/>
    <x v="2"/>
    <x v="1"/>
    <x v="1"/>
    <x v="1"/>
    <x v="147"/>
    <x v="0"/>
    <n v="357.7"/>
    <x v="0"/>
  </r>
  <r>
    <s v="1052-Qjibv"/>
    <x v="0"/>
    <x v="0"/>
    <x v="0"/>
    <x v="1"/>
    <x v="16"/>
    <x v="1"/>
    <x v="1"/>
    <x v="2"/>
    <s v="No Internet Service"/>
    <s v="No Internet Service"/>
    <s v="No Internet Service"/>
    <s v="No Internet Service"/>
    <x v="2"/>
    <x v="2"/>
    <x v="2"/>
    <x v="1"/>
    <x v="3"/>
    <x v="147"/>
    <x v="0"/>
    <n v="1397.3"/>
    <x v="0"/>
  </r>
  <r>
    <s v="1319-Ylzjg"/>
    <x v="1"/>
    <x v="0"/>
    <x v="0"/>
    <x v="0"/>
    <x v="18"/>
    <x v="1"/>
    <x v="1"/>
    <x v="1"/>
    <s v="Yes"/>
    <s v="Yes"/>
    <s v="Yes"/>
    <s v="No"/>
    <x v="0"/>
    <x v="0"/>
    <x v="0"/>
    <x v="0"/>
    <x v="0"/>
    <x v="201"/>
    <x v="2"/>
    <n v="959.9"/>
    <x v="0"/>
  </r>
  <r>
    <s v="4106-Hadhq"/>
    <x v="1"/>
    <x v="0"/>
    <x v="0"/>
    <x v="1"/>
    <x v="72"/>
    <x v="1"/>
    <x v="1"/>
    <x v="0"/>
    <s v="Yes"/>
    <s v="No"/>
    <s v="Yes"/>
    <s v="Yes"/>
    <x v="1"/>
    <x v="1"/>
    <x v="1"/>
    <x v="1"/>
    <x v="3"/>
    <x v="191"/>
    <x v="1"/>
    <n v="3182.95"/>
    <x v="1"/>
  </r>
  <r>
    <s v="0723-Fdlay"/>
    <x v="1"/>
    <x v="0"/>
    <x v="1"/>
    <x v="0"/>
    <x v="66"/>
    <x v="1"/>
    <x v="2"/>
    <x v="0"/>
    <s v="No"/>
    <s v="Yes"/>
    <s v="Yes"/>
    <s v="Yes"/>
    <x v="1"/>
    <x v="1"/>
    <x v="1"/>
    <x v="0"/>
    <x v="2"/>
    <x v="480"/>
    <x v="2"/>
    <n v="3704.15"/>
    <x v="0"/>
  </r>
  <r>
    <s v="3050-Rllxc"/>
    <x v="0"/>
    <x v="0"/>
    <x v="0"/>
    <x v="1"/>
    <x v="39"/>
    <x v="1"/>
    <x v="2"/>
    <x v="0"/>
    <s v="Yes"/>
    <s v="Yes"/>
    <s v="Yes"/>
    <s v="Yes"/>
    <x v="1"/>
    <x v="0"/>
    <x v="2"/>
    <x v="1"/>
    <x v="3"/>
    <x v="703"/>
    <x v="1"/>
    <n v="4620.3999999999996"/>
    <x v="0"/>
  </r>
  <r>
    <s v="9298-Wgmrw"/>
    <x v="0"/>
    <x v="0"/>
    <x v="0"/>
    <x v="0"/>
    <x v="21"/>
    <x v="1"/>
    <x v="2"/>
    <x v="1"/>
    <s v="Yes"/>
    <s v="Yes"/>
    <s v="Yes"/>
    <s v="Yes"/>
    <x v="1"/>
    <x v="1"/>
    <x v="2"/>
    <x v="0"/>
    <x v="2"/>
    <x v="1322"/>
    <x v="2"/>
    <n v="8312.75"/>
    <x v="0"/>
  </r>
  <r>
    <s v="2369-Uapkz"/>
    <x v="1"/>
    <x v="0"/>
    <x v="1"/>
    <x v="0"/>
    <x v="24"/>
    <x v="1"/>
    <x v="2"/>
    <x v="1"/>
    <s v="No"/>
    <s v="Yes"/>
    <s v="Yes"/>
    <s v="No"/>
    <x v="1"/>
    <x v="1"/>
    <x v="0"/>
    <x v="1"/>
    <x v="1"/>
    <x v="636"/>
    <x v="2"/>
    <n v="541.9"/>
    <x v="1"/>
  </r>
  <r>
    <s v="3088-Lhefh"/>
    <x v="0"/>
    <x v="0"/>
    <x v="1"/>
    <x v="0"/>
    <x v="26"/>
    <x v="1"/>
    <x v="2"/>
    <x v="1"/>
    <s v="Yes"/>
    <s v="No"/>
    <s v="No"/>
    <s v="No"/>
    <x v="0"/>
    <x v="0"/>
    <x v="0"/>
    <x v="0"/>
    <x v="2"/>
    <x v="938"/>
    <x v="1"/>
    <n v="929.3"/>
    <x v="0"/>
  </r>
  <r>
    <s v="2778-Oclgr"/>
    <x v="1"/>
    <x v="1"/>
    <x v="0"/>
    <x v="0"/>
    <x v="65"/>
    <x v="0"/>
    <x v="0"/>
    <x v="0"/>
    <s v="Yes"/>
    <s v="No"/>
    <s v="No"/>
    <s v="No"/>
    <x v="0"/>
    <x v="1"/>
    <x v="0"/>
    <x v="1"/>
    <x v="2"/>
    <x v="1047"/>
    <x v="0"/>
    <n v="971.3"/>
    <x v="1"/>
  </r>
  <r>
    <s v="6583-Kqjlk"/>
    <x v="0"/>
    <x v="1"/>
    <x v="0"/>
    <x v="0"/>
    <x v="30"/>
    <x v="1"/>
    <x v="1"/>
    <x v="1"/>
    <s v="No"/>
    <s v="Yes"/>
    <s v="No"/>
    <s v="No"/>
    <x v="1"/>
    <x v="1"/>
    <x v="0"/>
    <x v="0"/>
    <x v="0"/>
    <x v="597"/>
    <x v="2"/>
    <n v="1285.05"/>
    <x v="0"/>
  </r>
  <r>
    <s v="8544-Jnbox"/>
    <x v="1"/>
    <x v="0"/>
    <x v="1"/>
    <x v="0"/>
    <x v="21"/>
    <x v="1"/>
    <x v="1"/>
    <x v="2"/>
    <s v="No Internet Service"/>
    <s v="No Internet Service"/>
    <s v="No Internet Service"/>
    <s v="No Internet Service"/>
    <x v="2"/>
    <x v="2"/>
    <x v="2"/>
    <x v="0"/>
    <x v="1"/>
    <x v="542"/>
    <x v="0"/>
    <n v="1521.2"/>
    <x v="0"/>
  </r>
  <r>
    <s v="6681-Zsexg"/>
    <x v="1"/>
    <x v="0"/>
    <x v="0"/>
    <x v="0"/>
    <x v="39"/>
    <x v="1"/>
    <x v="2"/>
    <x v="0"/>
    <s v="No"/>
    <s v="Yes"/>
    <s v="Yes"/>
    <s v="No"/>
    <x v="0"/>
    <x v="0"/>
    <x v="2"/>
    <x v="1"/>
    <x v="3"/>
    <x v="707"/>
    <x v="1"/>
    <n v="3389.25"/>
    <x v="0"/>
  </r>
  <r>
    <s v="6139-Zzrbq"/>
    <x v="1"/>
    <x v="1"/>
    <x v="1"/>
    <x v="0"/>
    <x v="38"/>
    <x v="1"/>
    <x v="1"/>
    <x v="2"/>
    <s v="No Internet Service"/>
    <s v="No Internet Service"/>
    <s v="No Internet Service"/>
    <s v="No Internet Service"/>
    <x v="2"/>
    <x v="2"/>
    <x v="2"/>
    <x v="0"/>
    <x v="2"/>
    <x v="332"/>
    <x v="0"/>
    <n v="1198.05"/>
    <x v="0"/>
  </r>
  <r>
    <s v="6116-Rfvhn"/>
    <x v="0"/>
    <x v="0"/>
    <x v="0"/>
    <x v="0"/>
    <x v="1"/>
    <x v="1"/>
    <x v="2"/>
    <x v="1"/>
    <s v="No"/>
    <s v="No"/>
    <s v="Yes"/>
    <s v="No"/>
    <x v="1"/>
    <x v="1"/>
    <x v="0"/>
    <x v="0"/>
    <x v="0"/>
    <x v="699"/>
    <x v="2"/>
    <n v="3414.65"/>
    <x v="0"/>
  </r>
  <r>
    <s v="0637-Kvdlv"/>
    <x v="1"/>
    <x v="0"/>
    <x v="1"/>
    <x v="0"/>
    <x v="2"/>
    <x v="1"/>
    <x v="2"/>
    <x v="1"/>
    <s v="No"/>
    <s v="No"/>
    <s v="No"/>
    <s v="No"/>
    <x v="0"/>
    <x v="0"/>
    <x v="0"/>
    <x v="0"/>
    <x v="0"/>
    <x v="105"/>
    <x v="1"/>
    <n v="162.44999999999999"/>
    <x v="1"/>
  </r>
  <r>
    <s v="8884-Feewr"/>
    <x v="1"/>
    <x v="0"/>
    <x v="1"/>
    <x v="0"/>
    <x v="42"/>
    <x v="1"/>
    <x v="1"/>
    <x v="2"/>
    <s v="No Internet Service"/>
    <s v="No Internet Service"/>
    <s v="No Internet Service"/>
    <s v="No Internet Service"/>
    <x v="2"/>
    <x v="2"/>
    <x v="1"/>
    <x v="1"/>
    <x v="2"/>
    <x v="146"/>
    <x v="0"/>
    <n v="754"/>
    <x v="0"/>
  </r>
  <r>
    <s v="3125-Rahbv"/>
    <x v="1"/>
    <x v="0"/>
    <x v="1"/>
    <x v="0"/>
    <x v="5"/>
    <x v="1"/>
    <x v="1"/>
    <x v="2"/>
    <s v="No Internet Service"/>
    <s v="No Internet Service"/>
    <s v="No Internet Service"/>
    <s v="No Internet Service"/>
    <x v="2"/>
    <x v="2"/>
    <x v="1"/>
    <x v="1"/>
    <x v="3"/>
    <x v="956"/>
    <x v="0"/>
    <n v="467.15"/>
    <x v="0"/>
  </r>
  <r>
    <s v="6633-Mpwbs"/>
    <x v="1"/>
    <x v="0"/>
    <x v="1"/>
    <x v="0"/>
    <x v="24"/>
    <x v="1"/>
    <x v="1"/>
    <x v="0"/>
    <s v="No"/>
    <s v="No"/>
    <s v="No"/>
    <s v="Yes"/>
    <x v="0"/>
    <x v="0"/>
    <x v="0"/>
    <x v="0"/>
    <x v="0"/>
    <x v="835"/>
    <x v="0"/>
    <n v="216.9"/>
    <x v="1"/>
  </r>
  <r>
    <s v="0373-Aivnj"/>
    <x v="1"/>
    <x v="0"/>
    <x v="1"/>
    <x v="0"/>
    <x v="34"/>
    <x v="0"/>
    <x v="0"/>
    <x v="0"/>
    <s v="Yes"/>
    <s v="Yes"/>
    <s v="Yes"/>
    <s v="No"/>
    <x v="0"/>
    <x v="0"/>
    <x v="1"/>
    <x v="1"/>
    <x v="1"/>
    <x v="1406"/>
    <x v="0"/>
    <n v="373"/>
    <x v="0"/>
  </r>
  <r>
    <s v="8785-Epncg"/>
    <x v="1"/>
    <x v="0"/>
    <x v="1"/>
    <x v="0"/>
    <x v="26"/>
    <x v="1"/>
    <x v="2"/>
    <x v="2"/>
    <s v="No Internet Service"/>
    <s v="No Internet Service"/>
    <s v="No Internet Service"/>
    <s v="No Internet Service"/>
    <x v="2"/>
    <x v="2"/>
    <x v="0"/>
    <x v="1"/>
    <x v="3"/>
    <x v="1407"/>
    <x v="0"/>
    <n v="245.2"/>
    <x v="1"/>
  </r>
  <r>
    <s v="1682-Vcoio"/>
    <x v="1"/>
    <x v="0"/>
    <x v="1"/>
    <x v="0"/>
    <x v="57"/>
    <x v="1"/>
    <x v="1"/>
    <x v="2"/>
    <s v="No Internet Service"/>
    <s v="No Internet Service"/>
    <s v="No Internet Service"/>
    <s v="No Internet Service"/>
    <x v="2"/>
    <x v="2"/>
    <x v="1"/>
    <x v="1"/>
    <x v="1"/>
    <x v="507"/>
    <x v="0"/>
    <n v="481.1"/>
    <x v="0"/>
  </r>
  <r>
    <s v="5729-Klzar"/>
    <x v="0"/>
    <x v="0"/>
    <x v="0"/>
    <x v="1"/>
    <x v="54"/>
    <x v="1"/>
    <x v="1"/>
    <x v="1"/>
    <s v="No"/>
    <s v="No"/>
    <s v="No"/>
    <s v="No"/>
    <x v="0"/>
    <x v="1"/>
    <x v="0"/>
    <x v="1"/>
    <x v="0"/>
    <x v="524"/>
    <x v="1"/>
    <n v="302.75"/>
    <x v="1"/>
  </r>
  <r>
    <s v="2072-Zvjjx"/>
    <x v="1"/>
    <x v="0"/>
    <x v="0"/>
    <x v="0"/>
    <x v="47"/>
    <x v="1"/>
    <x v="2"/>
    <x v="2"/>
    <s v="No Internet Service"/>
    <s v="No Internet Service"/>
    <s v="No Internet Service"/>
    <s v="No Internet Service"/>
    <x v="2"/>
    <x v="2"/>
    <x v="2"/>
    <x v="1"/>
    <x v="2"/>
    <x v="186"/>
    <x v="0"/>
    <n v="1728.2"/>
    <x v="0"/>
  </r>
  <r>
    <s v="8849-Ayptr"/>
    <x v="1"/>
    <x v="0"/>
    <x v="0"/>
    <x v="0"/>
    <x v="55"/>
    <x v="1"/>
    <x v="1"/>
    <x v="1"/>
    <s v="No"/>
    <s v="No"/>
    <s v="No"/>
    <s v="No"/>
    <x v="1"/>
    <x v="1"/>
    <x v="0"/>
    <x v="1"/>
    <x v="0"/>
    <x v="413"/>
    <x v="2"/>
    <n v="2964.05"/>
    <x v="0"/>
  </r>
  <r>
    <s v="9518-Imlhk"/>
    <x v="1"/>
    <x v="0"/>
    <x v="1"/>
    <x v="0"/>
    <x v="36"/>
    <x v="1"/>
    <x v="1"/>
    <x v="0"/>
    <s v="Yes"/>
    <s v="Yes"/>
    <s v="Yes"/>
    <s v="Yes"/>
    <x v="1"/>
    <x v="0"/>
    <x v="0"/>
    <x v="0"/>
    <x v="2"/>
    <x v="1408"/>
    <x v="1"/>
    <n v="2156.25"/>
    <x v="0"/>
  </r>
  <r>
    <s v="1582-Rafml"/>
    <x v="1"/>
    <x v="0"/>
    <x v="1"/>
    <x v="0"/>
    <x v="0"/>
    <x v="1"/>
    <x v="2"/>
    <x v="0"/>
    <s v="No"/>
    <s v="Yes"/>
    <s v="No"/>
    <s v="Yes"/>
    <x v="0"/>
    <x v="0"/>
    <x v="0"/>
    <x v="1"/>
    <x v="1"/>
    <x v="1409"/>
    <x v="1"/>
    <n v="60.1"/>
    <x v="1"/>
  </r>
  <r>
    <s v="3646-Itdgm"/>
    <x v="0"/>
    <x v="0"/>
    <x v="1"/>
    <x v="0"/>
    <x v="39"/>
    <x v="1"/>
    <x v="1"/>
    <x v="2"/>
    <s v="No Internet Service"/>
    <s v="No Internet Service"/>
    <s v="No Internet Service"/>
    <s v="No Internet Service"/>
    <x v="2"/>
    <x v="2"/>
    <x v="2"/>
    <x v="1"/>
    <x v="2"/>
    <x v="139"/>
    <x v="0"/>
    <n v="1051.9000000000001"/>
    <x v="0"/>
  </r>
  <r>
    <s v="8740-Cryfy"/>
    <x v="1"/>
    <x v="0"/>
    <x v="1"/>
    <x v="0"/>
    <x v="0"/>
    <x v="1"/>
    <x v="1"/>
    <x v="1"/>
    <s v="No"/>
    <s v="No"/>
    <s v="No"/>
    <s v="No"/>
    <x v="1"/>
    <x v="0"/>
    <x v="0"/>
    <x v="0"/>
    <x v="0"/>
    <x v="88"/>
    <x v="1"/>
    <n v="78.95"/>
    <x v="1"/>
  </r>
  <r>
    <s v="3569-Vldhh"/>
    <x v="1"/>
    <x v="0"/>
    <x v="0"/>
    <x v="1"/>
    <x v="33"/>
    <x v="1"/>
    <x v="1"/>
    <x v="0"/>
    <s v="Yes"/>
    <s v="Yes"/>
    <s v="Yes"/>
    <s v="Yes"/>
    <x v="1"/>
    <x v="0"/>
    <x v="1"/>
    <x v="0"/>
    <x v="0"/>
    <x v="372"/>
    <x v="1"/>
    <n v="5013"/>
    <x v="0"/>
  </r>
  <r>
    <s v="8224-Kdlkn"/>
    <x v="1"/>
    <x v="0"/>
    <x v="0"/>
    <x v="1"/>
    <x v="21"/>
    <x v="1"/>
    <x v="2"/>
    <x v="2"/>
    <s v="No Internet Service"/>
    <s v="No Internet Service"/>
    <s v="No Internet Service"/>
    <s v="No Internet Service"/>
    <x v="2"/>
    <x v="2"/>
    <x v="2"/>
    <x v="1"/>
    <x v="2"/>
    <x v="746"/>
    <x v="0"/>
    <n v="1738.9"/>
    <x v="0"/>
  </r>
  <r>
    <s v="7594-Lznwr"/>
    <x v="1"/>
    <x v="1"/>
    <x v="1"/>
    <x v="0"/>
    <x v="1"/>
    <x v="1"/>
    <x v="1"/>
    <x v="1"/>
    <s v="No"/>
    <s v="No"/>
    <s v="No"/>
    <s v="No"/>
    <x v="0"/>
    <x v="0"/>
    <x v="0"/>
    <x v="1"/>
    <x v="3"/>
    <x v="741"/>
    <x v="1"/>
    <n v="2275.1"/>
    <x v="0"/>
  </r>
  <r>
    <s v="4001-Tsbtv"/>
    <x v="0"/>
    <x v="0"/>
    <x v="0"/>
    <x v="1"/>
    <x v="11"/>
    <x v="1"/>
    <x v="1"/>
    <x v="1"/>
    <s v="No"/>
    <s v="Yes"/>
    <s v="Yes"/>
    <s v="No"/>
    <x v="1"/>
    <x v="0"/>
    <x v="0"/>
    <x v="0"/>
    <x v="0"/>
    <x v="1059"/>
    <x v="2"/>
    <n v="5511.65"/>
    <x v="0"/>
  </r>
  <r>
    <s v="2962-Xpmcq"/>
    <x v="1"/>
    <x v="0"/>
    <x v="1"/>
    <x v="0"/>
    <x v="2"/>
    <x v="1"/>
    <x v="1"/>
    <x v="0"/>
    <s v="No"/>
    <s v="No"/>
    <s v="No"/>
    <s v="No"/>
    <x v="0"/>
    <x v="0"/>
    <x v="0"/>
    <x v="0"/>
    <x v="0"/>
    <x v="965"/>
    <x v="0"/>
    <n v="98.5"/>
    <x v="1"/>
  </r>
  <r>
    <s v="8727-Xdpud"/>
    <x v="1"/>
    <x v="0"/>
    <x v="1"/>
    <x v="0"/>
    <x v="50"/>
    <x v="0"/>
    <x v="0"/>
    <x v="0"/>
    <s v="No"/>
    <s v="No"/>
    <s v="No"/>
    <s v="No"/>
    <x v="1"/>
    <x v="0"/>
    <x v="2"/>
    <x v="1"/>
    <x v="3"/>
    <x v="545"/>
    <x v="0"/>
    <n v="1316.9"/>
    <x v="0"/>
  </r>
  <r>
    <s v="1043-Uxovo"/>
    <x v="0"/>
    <x v="0"/>
    <x v="1"/>
    <x v="0"/>
    <x v="16"/>
    <x v="1"/>
    <x v="2"/>
    <x v="1"/>
    <s v="Yes"/>
    <s v="Yes"/>
    <s v="Yes"/>
    <s v="Yes"/>
    <x v="1"/>
    <x v="1"/>
    <x v="2"/>
    <x v="0"/>
    <x v="3"/>
    <x v="1410"/>
    <x v="2"/>
    <n v="7993.3"/>
    <x v="0"/>
  </r>
  <r>
    <s v="1064-Fbxnk"/>
    <x v="1"/>
    <x v="0"/>
    <x v="0"/>
    <x v="1"/>
    <x v="0"/>
    <x v="1"/>
    <x v="1"/>
    <x v="2"/>
    <s v="No Internet Service"/>
    <s v="No Internet Service"/>
    <s v="No Internet Service"/>
    <s v="No Internet Service"/>
    <x v="2"/>
    <x v="2"/>
    <x v="1"/>
    <x v="1"/>
    <x v="3"/>
    <x v="216"/>
    <x v="0"/>
    <n v="19.850000000000001"/>
    <x v="0"/>
  </r>
  <r>
    <s v="3996-Znwyk"/>
    <x v="1"/>
    <x v="1"/>
    <x v="0"/>
    <x v="1"/>
    <x v="16"/>
    <x v="1"/>
    <x v="1"/>
    <x v="2"/>
    <s v="No Internet Service"/>
    <s v="No Internet Service"/>
    <s v="No Internet Service"/>
    <s v="No Internet Service"/>
    <x v="2"/>
    <x v="2"/>
    <x v="2"/>
    <x v="1"/>
    <x v="3"/>
    <x v="21"/>
    <x v="0"/>
    <n v="1388.45"/>
    <x v="0"/>
  </r>
  <r>
    <s v="2878-Dhmin"/>
    <x v="1"/>
    <x v="0"/>
    <x v="0"/>
    <x v="1"/>
    <x v="42"/>
    <x v="1"/>
    <x v="1"/>
    <x v="2"/>
    <s v="No Internet Service"/>
    <s v="No Internet Service"/>
    <s v="No Internet Service"/>
    <s v="No Internet Service"/>
    <x v="2"/>
    <x v="2"/>
    <x v="1"/>
    <x v="1"/>
    <x v="0"/>
    <x v="147"/>
    <x v="0"/>
    <n v="666"/>
    <x v="0"/>
  </r>
  <r>
    <s v="7762-Onljy"/>
    <x v="0"/>
    <x v="0"/>
    <x v="0"/>
    <x v="1"/>
    <x v="53"/>
    <x v="1"/>
    <x v="1"/>
    <x v="2"/>
    <s v="No Internet Service"/>
    <s v="No Internet Service"/>
    <s v="No Internet Service"/>
    <s v="No Internet Service"/>
    <x v="2"/>
    <x v="2"/>
    <x v="1"/>
    <x v="1"/>
    <x v="1"/>
    <x v="139"/>
    <x v="0"/>
    <n v="94.45"/>
    <x v="0"/>
  </r>
  <r>
    <s v="1678-Fyzow"/>
    <x v="0"/>
    <x v="0"/>
    <x v="1"/>
    <x v="0"/>
    <x v="35"/>
    <x v="1"/>
    <x v="1"/>
    <x v="1"/>
    <s v="No"/>
    <s v="No"/>
    <s v="No"/>
    <s v="No"/>
    <x v="1"/>
    <x v="0"/>
    <x v="0"/>
    <x v="0"/>
    <x v="0"/>
    <x v="630"/>
    <x v="1"/>
    <n v="244.65"/>
    <x v="1"/>
  </r>
  <r>
    <s v="5795-Bkoye"/>
    <x v="0"/>
    <x v="0"/>
    <x v="0"/>
    <x v="1"/>
    <x v="14"/>
    <x v="1"/>
    <x v="1"/>
    <x v="0"/>
    <s v="No"/>
    <s v="Yes"/>
    <s v="Yes"/>
    <s v="Yes"/>
    <x v="0"/>
    <x v="0"/>
    <x v="1"/>
    <x v="1"/>
    <x v="2"/>
    <x v="1017"/>
    <x v="1"/>
    <n v="4134.7"/>
    <x v="0"/>
  </r>
  <r>
    <s v="8627-Ehgip"/>
    <x v="1"/>
    <x v="0"/>
    <x v="1"/>
    <x v="0"/>
    <x v="66"/>
    <x v="0"/>
    <x v="0"/>
    <x v="0"/>
    <s v="No"/>
    <s v="Yes"/>
    <s v="Yes"/>
    <s v="No"/>
    <x v="1"/>
    <x v="1"/>
    <x v="1"/>
    <x v="0"/>
    <x v="1"/>
    <x v="1145"/>
    <x v="1"/>
    <n v="2375.4"/>
    <x v="1"/>
  </r>
  <r>
    <s v="7402-Pwyjj"/>
    <x v="0"/>
    <x v="0"/>
    <x v="0"/>
    <x v="0"/>
    <x v="62"/>
    <x v="1"/>
    <x v="2"/>
    <x v="1"/>
    <s v="No"/>
    <s v="No"/>
    <s v="No"/>
    <s v="Yes"/>
    <x v="0"/>
    <x v="1"/>
    <x v="1"/>
    <x v="0"/>
    <x v="0"/>
    <x v="940"/>
    <x v="2"/>
    <n v="4862.5"/>
    <x v="0"/>
  </r>
  <r>
    <s v="5480-Tbgph"/>
    <x v="0"/>
    <x v="0"/>
    <x v="0"/>
    <x v="0"/>
    <x v="65"/>
    <x v="1"/>
    <x v="1"/>
    <x v="1"/>
    <s v="No"/>
    <s v="Yes"/>
    <s v="Yes"/>
    <s v="No"/>
    <x v="1"/>
    <x v="1"/>
    <x v="0"/>
    <x v="0"/>
    <x v="3"/>
    <x v="79"/>
    <x v="2"/>
    <n v="2431.35"/>
    <x v="1"/>
  </r>
  <r>
    <s v="0018-Nyrou"/>
    <x v="0"/>
    <x v="0"/>
    <x v="0"/>
    <x v="0"/>
    <x v="24"/>
    <x v="1"/>
    <x v="1"/>
    <x v="1"/>
    <s v="No"/>
    <s v="No"/>
    <s v="No"/>
    <s v="No"/>
    <x v="0"/>
    <x v="0"/>
    <x v="0"/>
    <x v="0"/>
    <x v="0"/>
    <x v="659"/>
    <x v="1"/>
    <n v="351.5"/>
    <x v="0"/>
  </r>
  <r>
    <s v="7501-Vtylj"/>
    <x v="0"/>
    <x v="0"/>
    <x v="1"/>
    <x v="1"/>
    <x v="2"/>
    <x v="1"/>
    <x v="1"/>
    <x v="0"/>
    <s v="No"/>
    <s v="Yes"/>
    <s v="No"/>
    <s v="No"/>
    <x v="0"/>
    <x v="0"/>
    <x v="0"/>
    <x v="1"/>
    <x v="1"/>
    <x v="730"/>
    <x v="1"/>
    <n v="106.2"/>
    <x v="0"/>
  </r>
  <r>
    <s v="7608-Rgiro"/>
    <x v="1"/>
    <x v="0"/>
    <x v="1"/>
    <x v="1"/>
    <x v="8"/>
    <x v="1"/>
    <x v="2"/>
    <x v="2"/>
    <s v="No Internet Service"/>
    <s v="No Internet Service"/>
    <s v="No Internet Service"/>
    <s v="No Internet Service"/>
    <x v="2"/>
    <x v="2"/>
    <x v="2"/>
    <x v="0"/>
    <x v="1"/>
    <x v="369"/>
    <x v="0"/>
    <n v="1413"/>
    <x v="0"/>
  </r>
  <r>
    <s v="0480-Bixde"/>
    <x v="0"/>
    <x v="0"/>
    <x v="0"/>
    <x v="0"/>
    <x v="67"/>
    <x v="1"/>
    <x v="1"/>
    <x v="1"/>
    <s v="No"/>
    <s v="No"/>
    <s v="Yes"/>
    <s v="No"/>
    <x v="1"/>
    <x v="1"/>
    <x v="0"/>
    <x v="0"/>
    <x v="0"/>
    <x v="1012"/>
    <x v="2"/>
    <n v="1743.05"/>
    <x v="0"/>
  </r>
  <r>
    <s v="5895-Qsxod"/>
    <x v="1"/>
    <x v="0"/>
    <x v="1"/>
    <x v="0"/>
    <x v="34"/>
    <x v="1"/>
    <x v="1"/>
    <x v="1"/>
    <s v="No"/>
    <s v="No"/>
    <s v="No"/>
    <s v="No"/>
    <x v="0"/>
    <x v="0"/>
    <x v="0"/>
    <x v="1"/>
    <x v="1"/>
    <x v="379"/>
    <x v="1"/>
    <n v="657.5"/>
    <x v="0"/>
  </r>
  <r>
    <s v="9814-Aoudh"/>
    <x v="1"/>
    <x v="0"/>
    <x v="1"/>
    <x v="0"/>
    <x v="62"/>
    <x v="1"/>
    <x v="1"/>
    <x v="2"/>
    <s v="No Internet Service"/>
    <s v="No Internet Service"/>
    <s v="No Internet Service"/>
    <s v="No Internet Service"/>
    <x v="2"/>
    <x v="2"/>
    <x v="2"/>
    <x v="1"/>
    <x v="3"/>
    <x v="488"/>
    <x v="0"/>
    <n v="1050.5"/>
    <x v="0"/>
  </r>
  <r>
    <s v="6175-Irfit"/>
    <x v="1"/>
    <x v="0"/>
    <x v="1"/>
    <x v="0"/>
    <x v="24"/>
    <x v="1"/>
    <x v="1"/>
    <x v="1"/>
    <s v="No"/>
    <s v="No"/>
    <s v="No"/>
    <s v="No"/>
    <x v="0"/>
    <x v="1"/>
    <x v="0"/>
    <x v="1"/>
    <x v="1"/>
    <x v="260"/>
    <x v="1"/>
    <n v="426.35"/>
    <x v="0"/>
  </r>
  <r>
    <s v="8760-Zrhke"/>
    <x v="0"/>
    <x v="1"/>
    <x v="0"/>
    <x v="1"/>
    <x v="16"/>
    <x v="1"/>
    <x v="2"/>
    <x v="0"/>
    <s v="Yes"/>
    <s v="Yes"/>
    <s v="No"/>
    <s v="No"/>
    <x v="1"/>
    <x v="0"/>
    <x v="1"/>
    <x v="1"/>
    <x v="0"/>
    <x v="41"/>
    <x v="1"/>
    <n v="4982.5"/>
    <x v="0"/>
  </r>
  <r>
    <s v="1622-Hshsf"/>
    <x v="0"/>
    <x v="0"/>
    <x v="1"/>
    <x v="0"/>
    <x v="0"/>
    <x v="1"/>
    <x v="1"/>
    <x v="2"/>
    <s v="No Internet Service"/>
    <s v="No Internet Service"/>
    <s v="No Internet Service"/>
    <s v="No Internet Service"/>
    <x v="2"/>
    <x v="2"/>
    <x v="0"/>
    <x v="0"/>
    <x v="1"/>
    <x v="425"/>
    <x v="0"/>
    <n v="19.55"/>
    <x v="0"/>
  </r>
  <r>
    <s v="8854-Ccvsq"/>
    <x v="1"/>
    <x v="0"/>
    <x v="1"/>
    <x v="0"/>
    <x v="32"/>
    <x v="1"/>
    <x v="2"/>
    <x v="1"/>
    <s v="No"/>
    <s v="Yes"/>
    <s v="No"/>
    <s v="No"/>
    <x v="0"/>
    <x v="0"/>
    <x v="0"/>
    <x v="0"/>
    <x v="0"/>
    <x v="47"/>
    <x v="1"/>
    <n v="1451.9"/>
    <x v="1"/>
  </r>
  <r>
    <s v="6749-Utdvx"/>
    <x v="1"/>
    <x v="0"/>
    <x v="1"/>
    <x v="0"/>
    <x v="21"/>
    <x v="1"/>
    <x v="2"/>
    <x v="1"/>
    <s v="No"/>
    <s v="Yes"/>
    <s v="Yes"/>
    <s v="No"/>
    <x v="1"/>
    <x v="1"/>
    <x v="2"/>
    <x v="0"/>
    <x v="0"/>
    <x v="1351"/>
    <x v="2"/>
    <n v="7634.8"/>
    <x v="0"/>
  </r>
  <r>
    <s v="5542-Dhsxl"/>
    <x v="0"/>
    <x v="0"/>
    <x v="0"/>
    <x v="0"/>
    <x v="54"/>
    <x v="1"/>
    <x v="1"/>
    <x v="0"/>
    <s v="Yes"/>
    <s v="Yes"/>
    <s v="No"/>
    <s v="No"/>
    <x v="0"/>
    <x v="0"/>
    <x v="0"/>
    <x v="1"/>
    <x v="1"/>
    <x v="792"/>
    <x v="1"/>
    <n v="235.05"/>
    <x v="0"/>
  </r>
  <r>
    <s v="9102-Oxkfy"/>
    <x v="1"/>
    <x v="0"/>
    <x v="1"/>
    <x v="0"/>
    <x v="64"/>
    <x v="1"/>
    <x v="2"/>
    <x v="0"/>
    <s v="No"/>
    <s v="No"/>
    <s v="Yes"/>
    <s v="No"/>
    <x v="0"/>
    <x v="0"/>
    <x v="2"/>
    <x v="1"/>
    <x v="3"/>
    <x v="1300"/>
    <x v="1"/>
    <n v="3116.15"/>
    <x v="0"/>
  </r>
  <r>
    <s v="0511-Jteoy"/>
    <x v="0"/>
    <x v="0"/>
    <x v="1"/>
    <x v="0"/>
    <x v="0"/>
    <x v="1"/>
    <x v="1"/>
    <x v="1"/>
    <s v="No"/>
    <s v="No"/>
    <s v="No"/>
    <s v="No"/>
    <x v="0"/>
    <x v="0"/>
    <x v="0"/>
    <x v="1"/>
    <x v="1"/>
    <x v="502"/>
    <x v="1"/>
    <n v="71.099999999999994"/>
    <x v="1"/>
  </r>
  <r>
    <s v="5216-Wasfj"/>
    <x v="0"/>
    <x v="1"/>
    <x v="0"/>
    <x v="0"/>
    <x v="36"/>
    <x v="1"/>
    <x v="2"/>
    <x v="1"/>
    <s v="No"/>
    <s v="No"/>
    <s v="No"/>
    <s v="No"/>
    <x v="0"/>
    <x v="1"/>
    <x v="0"/>
    <x v="0"/>
    <x v="0"/>
    <x v="587"/>
    <x v="2"/>
    <n v="2633.4"/>
    <x v="0"/>
  </r>
  <r>
    <s v="7808-Dvwep"/>
    <x v="1"/>
    <x v="0"/>
    <x v="0"/>
    <x v="0"/>
    <x v="35"/>
    <x v="1"/>
    <x v="1"/>
    <x v="2"/>
    <s v="No Internet Service"/>
    <s v="No Internet Service"/>
    <s v="No Internet Service"/>
    <s v="No Internet Service"/>
    <x v="2"/>
    <x v="2"/>
    <x v="0"/>
    <x v="1"/>
    <x v="2"/>
    <x v="187"/>
    <x v="0"/>
    <n v="49.65"/>
    <x v="0"/>
  </r>
  <r>
    <s v="7067-Ksazt"/>
    <x v="0"/>
    <x v="1"/>
    <x v="0"/>
    <x v="0"/>
    <x v="45"/>
    <x v="1"/>
    <x v="2"/>
    <x v="1"/>
    <s v="No"/>
    <s v="Yes"/>
    <s v="Yes"/>
    <s v="No"/>
    <x v="1"/>
    <x v="1"/>
    <x v="1"/>
    <x v="0"/>
    <x v="0"/>
    <x v="1411"/>
    <x v="2"/>
    <n v="6979.8"/>
    <x v="1"/>
  </r>
  <r>
    <s v="2284-Vflkh"/>
    <x v="1"/>
    <x v="0"/>
    <x v="0"/>
    <x v="0"/>
    <x v="12"/>
    <x v="1"/>
    <x v="1"/>
    <x v="1"/>
    <s v="No"/>
    <s v="No"/>
    <s v="Yes"/>
    <s v="Yes"/>
    <x v="1"/>
    <x v="1"/>
    <x v="1"/>
    <x v="0"/>
    <x v="3"/>
    <x v="739"/>
    <x v="2"/>
    <n v="4920.8"/>
    <x v="0"/>
  </r>
  <r>
    <s v="0366-Nqshs"/>
    <x v="1"/>
    <x v="0"/>
    <x v="1"/>
    <x v="0"/>
    <x v="2"/>
    <x v="1"/>
    <x v="1"/>
    <x v="2"/>
    <s v="No Internet Service"/>
    <s v="No Internet Service"/>
    <s v="No Internet Service"/>
    <s v="No Internet Service"/>
    <x v="2"/>
    <x v="2"/>
    <x v="0"/>
    <x v="1"/>
    <x v="1"/>
    <x v="195"/>
    <x v="0"/>
    <n v="46.35"/>
    <x v="0"/>
  </r>
  <r>
    <s v="6532-Ylwsi"/>
    <x v="0"/>
    <x v="0"/>
    <x v="0"/>
    <x v="0"/>
    <x v="62"/>
    <x v="1"/>
    <x v="1"/>
    <x v="2"/>
    <s v="No Internet Service"/>
    <s v="No Internet Service"/>
    <s v="No Internet Service"/>
    <s v="No Internet Service"/>
    <x v="2"/>
    <x v="2"/>
    <x v="1"/>
    <x v="1"/>
    <x v="2"/>
    <x v="542"/>
    <x v="0"/>
    <n v="1021.8"/>
    <x v="1"/>
  </r>
  <r>
    <s v="3807-Bpomj"/>
    <x v="0"/>
    <x v="0"/>
    <x v="0"/>
    <x v="0"/>
    <x v="49"/>
    <x v="1"/>
    <x v="1"/>
    <x v="1"/>
    <s v="Yes"/>
    <s v="No"/>
    <s v="No"/>
    <s v="No"/>
    <x v="1"/>
    <x v="1"/>
    <x v="1"/>
    <x v="0"/>
    <x v="0"/>
    <x v="365"/>
    <x v="2"/>
    <n v="5276.1"/>
    <x v="0"/>
  </r>
  <r>
    <s v="3892-Nxazg"/>
    <x v="1"/>
    <x v="0"/>
    <x v="0"/>
    <x v="1"/>
    <x v="21"/>
    <x v="1"/>
    <x v="2"/>
    <x v="1"/>
    <s v="Yes"/>
    <s v="Yes"/>
    <s v="Yes"/>
    <s v="Yes"/>
    <x v="1"/>
    <x v="1"/>
    <x v="2"/>
    <x v="0"/>
    <x v="3"/>
    <x v="356"/>
    <x v="2"/>
    <n v="8289.2000000000007"/>
    <x v="0"/>
  </r>
  <r>
    <s v="4948-Wbbkl"/>
    <x v="0"/>
    <x v="1"/>
    <x v="1"/>
    <x v="0"/>
    <x v="51"/>
    <x v="1"/>
    <x v="2"/>
    <x v="1"/>
    <s v="No"/>
    <s v="No"/>
    <s v="No"/>
    <s v="No"/>
    <x v="0"/>
    <x v="0"/>
    <x v="0"/>
    <x v="0"/>
    <x v="2"/>
    <x v="257"/>
    <x v="1"/>
    <n v="2659.45"/>
    <x v="0"/>
  </r>
  <r>
    <s v="4182-Bgsiq"/>
    <x v="0"/>
    <x v="0"/>
    <x v="0"/>
    <x v="1"/>
    <x v="6"/>
    <x v="1"/>
    <x v="1"/>
    <x v="2"/>
    <s v="No Internet Service"/>
    <s v="No Internet Service"/>
    <s v="No Internet Service"/>
    <s v="No Internet Service"/>
    <x v="2"/>
    <x v="2"/>
    <x v="0"/>
    <x v="0"/>
    <x v="2"/>
    <x v="21"/>
    <x v="0"/>
    <n v="196.75"/>
    <x v="0"/>
  </r>
  <r>
    <s v="9300-Agznl"/>
    <x v="1"/>
    <x v="1"/>
    <x v="1"/>
    <x v="0"/>
    <x v="0"/>
    <x v="1"/>
    <x v="2"/>
    <x v="1"/>
    <s v="No"/>
    <s v="No"/>
    <s v="No"/>
    <s v="No"/>
    <x v="1"/>
    <x v="1"/>
    <x v="0"/>
    <x v="0"/>
    <x v="0"/>
    <x v="1363"/>
    <x v="2"/>
    <n v="94"/>
    <x v="1"/>
  </r>
  <r>
    <s v="0988-Aadsa"/>
    <x v="0"/>
    <x v="0"/>
    <x v="0"/>
    <x v="1"/>
    <x v="21"/>
    <x v="1"/>
    <x v="2"/>
    <x v="0"/>
    <s v="Yes"/>
    <s v="Yes"/>
    <s v="Yes"/>
    <s v="Yes"/>
    <x v="0"/>
    <x v="1"/>
    <x v="2"/>
    <x v="1"/>
    <x v="2"/>
    <x v="524"/>
    <x v="1"/>
    <n v="5824.75"/>
    <x v="0"/>
  </r>
  <r>
    <s v="9972-Nktfd"/>
    <x v="0"/>
    <x v="0"/>
    <x v="1"/>
    <x v="0"/>
    <x v="7"/>
    <x v="1"/>
    <x v="1"/>
    <x v="0"/>
    <s v="No"/>
    <s v="Yes"/>
    <s v="No"/>
    <s v="Yes"/>
    <x v="0"/>
    <x v="0"/>
    <x v="0"/>
    <x v="1"/>
    <x v="2"/>
    <x v="72"/>
    <x v="1"/>
    <n v="1517.5"/>
    <x v="0"/>
  </r>
  <r>
    <s v="3717-Lnxkw"/>
    <x v="1"/>
    <x v="0"/>
    <x v="0"/>
    <x v="0"/>
    <x v="46"/>
    <x v="1"/>
    <x v="2"/>
    <x v="1"/>
    <s v="Yes"/>
    <s v="No"/>
    <s v="No"/>
    <s v="No"/>
    <x v="1"/>
    <x v="0"/>
    <x v="0"/>
    <x v="1"/>
    <x v="2"/>
    <x v="525"/>
    <x v="2"/>
    <n v="3479.05"/>
    <x v="0"/>
  </r>
  <r>
    <s v="5734-Ejkxg"/>
    <x v="0"/>
    <x v="0"/>
    <x v="1"/>
    <x v="0"/>
    <x v="59"/>
    <x v="1"/>
    <x v="2"/>
    <x v="1"/>
    <s v="Yes"/>
    <s v="Yes"/>
    <s v="Yes"/>
    <s v="Yes"/>
    <x v="1"/>
    <x v="1"/>
    <x v="1"/>
    <x v="0"/>
    <x v="0"/>
    <x v="1321"/>
    <x v="2"/>
    <n v="7365.7"/>
    <x v="0"/>
  </r>
  <r>
    <s v="2207-Ryyrl"/>
    <x v="1"/>
    <x v="0"/>
    <x v="0"/>
    <x v="1"/>
    <x v="15"/>
    <x v="1"/>
    <x v="2"/>
    <x v="2"/>
    <s v="No Internet Service"/>
    <s v="No Internet Service"/>
    <s v="No Internet Service"/>
    <s v="No Internet Service"/>
    <x v="2"/>
    <x v="2"/>
    <x v="2"/>
    <x v="1"/>
    <x v="1"/>
    <x v="495"/>
    <x v="0"/>
    <n v="1331.05"/>
    <x v="0"/>
  </r>
  <r>
    <s v="6729-Fzwsy"/>
    <x v="1"/>
    <x v="0"/>
    <x v="1"/>
    <x v="0"/>
    <x v="56"/>
    <x v="1"/>
    <x v="1"/>
    <x v="2"/>
    <s v="No Internet Service"/>
    <s v="No Internet Service"/>
    <s v="No Internet Service"/>
    <s v="No Internet Service"/>
    <x v="2"/>
    <x v="2"/>
    <x v="1"/>
    <x v="0"/>
    <x v="1"/>
    <x v="93"/>
    <x v="0"/>
    <n v="1195.95"/>
    <x v="0"/>
  </r>
  <r>
    <s v="9695-Idrzr"/>
    <x v="0"/>
    <x v="0"/>
    <x v="1"/>
    <x v="1"/>
    <x v="1"/>
    <x v="1"/>
    <x v="2"/>
    <x v="1"/>
    <s v="Yes"/>
    <s v="Yes"/>
    <s v="Yes"/>
    <s v="Yes"/>
    <x v="1"/>
    <x v="1"/>
    <x v="2"/>
    <x v="0"/>
    <x v="3"/>
    <x v="1412"/>
    <x v="2"/>
    <n v="3946.9"/>
    <x v="0"/>
  </r>
  <r>
    <s v="8144-Dghxp"/>
    <x v="0"/>
    <x v="0"/>
    <x v="1"/>
    <x v="0"/>
    <x v="68"/>
    <x v="1"/>
    <x v="1"/>
    <x v="0"/>
    <s v="Yes"/>
    <s v="No"/>
    <s v="Yes"/>
    <s v="Yes"/>
    <x v="1"/>
    <x v="1"/>
    <x v="2"/>
    <x v="1"/>
    <x v="0"/>
    <x v="264"/>
    <x v="1"/>
    <n v="4299.95"/>
    <x v="0"/>
  </r>
  <r>
    <s v="7814-Leeve"/>
    <x v="0"/>
    <x v="0"/>
    <x v="0"/>
    <x v="0"/>
    <x v="0"/>
    <x v="1"/>
    <x v="1"/>
    <x v="2"/>
    <s v="No Internet Service"/>
    <s v="No Internet Service"/>
    <s v="No Internet Service"/>
    <s v="No Internet Service"/>
    <x v="2"/>
    <x v="2"/>
    <x v="0"/>
    <x v="0"/>
    <x v="2"/>
    <x v="956"/>
    <x v="0"/>
    <n v="20.3"/>
    <x v="0"/>
  </r>
  <r>
    <s v="1112-Cunao"/>
    <x v="0"/>
    <x v="1"/>
    <x v="1"/>
    <x v="0"/>
    <x v="30"/>
    <x v="1"/>
    <x v="2"/>
    <x v="1"/>
    <s v="No"/>
    <s v="Yes"/>
    <s v="No"/>
    <s v="No"/>
    <x v="0"/>
    <x v="1"/>
    <x v="0"/>
    <x v="1"/>
    <x v="0"/>
    <x v="107"/>
    <x v="2"/>
    <n v="1424.95"/>
    <x v="1"/>
  </r>
  <r>
    <s v="5175-Aobhi"/>
    <x v="0"/>
    <x v="0"/>
    <x v="1"/>
    <x v="0"/>
    <x v="54"/>
    <x v="1"/>
    <x v="1"/>
    <x v="0"/>
    <s v="No"/>
    <s v="No"/>
    <s v="No"/>
    <s v="No"/>
    <x v="0"/>
    <x v="0"/>
    <x v="0"/>
    <x v="0"/>
    <x v="1"/>
    <x v="185"/>
    <x v="0"/>
    <n v="193.6"/>
    <x v="1"/>
  </r>
  <r>
    <s v="5174-Rngbh"/>
    <x v="0"/>
    <x v="0"/>
    <x v="1"/>
    <x v="0"/>
    <x v="34"/>
    <x v="1"/>
    <x v="1"/>
    <x v="0"/>
    <s v="No"/>
    <s v="Yes"/>
    <s v="No"/>
    <s v="Yes"/>
    <x v="1"/>
    <x v="0"/>
    <x v="0"/>
    <x v="1"/>
    <x v="1"/>
    <x v="713"/>
    <x v="1"/>
    <n v="620.54999999999995"/>
    <x v="1"/>
  </r>
  <r>
    <s v="8631-Wuxgy"/>
    <x v="0"/>
    <x v="0"/>
    <x v="1"/>
    <x v="1"/>
    <x v="25"/>
    <x v="1"/>
    <x v="1"/>
    <x v="1"/>
    <s v="No"/>
    <s v="Yes"/>
    <s v="Yes"/>
    <s v="No"/>
    <x v="1"/>
    <x v="1"/>
    <x v="0"/>
    <x v="0"/>
    <x v="0"/>
    <x v="111"/>
    <x v="2"/>
    <n v="4391.25"/>
    <x v="0"/>
  </r>
  <r>
    <s v="7270-Bdioa"/>
    <x v="0"/>
    <x v="0"/>
    <x v="1"/>
    <x v="0"/>
    <x v="5"/>
    <x v="1"/>
    <x v="2"/>
    <x v="1"/>
    <s v="No"/>
    <s v="No"/>
    <s v="No"/>
    <s v="Yes"/>
    <x v="1"/>
    <x v="0"/>
    <x v="0"/>
    <x v="0"/>
    <x v="0"/>
    <x v="862"/>
    <x v="2"/>
    <n v="1993.8"/>
    <x v="1"/>
  </r>
  <r>
    <s v="9565-Jsnfm"/>
    <x v="1"/>
    <x v="0"/>
    <x v="1"/>
    <x v="0"/>
    <x v="46"/>
    <x v="1"/>
    <x v="1"/>
    <x v="1"/>
    <s v="No"/>
    <s v="No"/>
    <s v="No"/>
    <s v="No"/>
    <x v="0"/>
    <x v="0"/>
    <x v="1"/>
    <x v="0"/>
    <x v="2"/>
    <x v="128"/>
    <x v="1"/>
    <n v="2597.6"/>
    <x v="1"/>
  </r>
  <r>
    <s v="5906-Dvapm"/>
    <x v="0"/>
    <x v="0"/>
    <x v="0"/>
    <x v="1"/>
    <x v="49"/>
    <x v="1"/>
    <x v="2"/>
    <x v="0"/>
    <s v="Yes"/>
    <s v="Yes"/>
    <s v="No"/>
    <s v="Yes"/>
    <x v="1"/>
    <x v="0"/>
    <x v="1"/>
    <x v="0"/>
    <x v="3"/>
    <x v="126"/>
    <x v="1"/>
    <n v="4213.8999999999996"/>
    <x v="0"/>
  </r>
  <r>
    <s v="6654-Qgbzz"/>
    <x v="0"/>
    <x v="0"/>
    <x v="1"/>
    <x v="0"/>
    <x v="0"/>
    <x v="1"/>
    <x v="1"/>
    <x v="2"/>
    <s v="No Internet Service"/>
    <s v="No Internet Service"/>
    <s v="No Internet Service"/>
    <s v="No Internet Service"/>
    <x v="2"/>
    <x v="2"/>
    <x v="0"/>
    <x v="1"/>
    <x v="1"/>
    <x v="147"/>
    <x v="0"/>
    <n v="19.899999999999999"/>
    <x v="0"/>
  </r>
  <r>
    <s v="8348-Jlbug"/>
    <x v="1"/>
    <x v="1"/>
    <x v="0"/>
    <x v="0"/>
    <x v="38"/>
    <x v="1"/>
    <x v="1"/>
    <x v="1"/>
    <s v="Yes"/>
    <s v="No"/>
    <s v="Yes"/>
    <s v="No"/>
    <x v="0"/>
    <x v="0"/>
    <x v="1"/>
    <x v="1"/>
    <x v="3"/>
    <x v="266"/>
    <x v="1"/>
    <n v="5017.7"/>
    <x v="0"/>
  </r>
  <r>
    <s v="0607-Daahe"/>
    <x v="1"/>
    <x v="0"/>
    <x v="1"/>
    <x v="1"/>
    <x v="62"/>
    <x v="1"/>
    <x v="1"/>
    <x v="2"/>
    <s v="No Internet Service"/>
    <s v="No Internet Service"/>
    <s v="No Internet Service"/>
    <s v="No Internet Service"/>
    <x v="2"/>
    <x v="2"/>
    <x v="2"/>
    <x v="1"/>
    <x v="2"/>
    <x v="119"/>
    <x v="0"/>
    <n v="1052.3499999999999"/>
    <x v="1"/>
  </r>
  <r>
    <s v="5641-Dmbfj"/>
    <x v="0"/>
    <x v="0"/>
    <x v="0"/>
    <x v="0"/>
    <x v="11"/>
    <x v="1"/>
    <x v="2"/>
    <x v="0"/>
    <s v="Yes"/>
    <s v="No"/>
    <s v="Yes"/>
    <s v="Yes"/>
    <x v="1"/>
    <x v="1"/>
    <x v="2"/>
    <x v="0"/>
    <x v="0"/>
    <x v="132"/>
    <x v="2"/>
    <n v="4916.3999999999996"/>
    <x v="0"/>
  </r>
  <r>
    <s v="9200-Nlnpd"/>
    <x v="1"/>
    <x v="0"/>
    <x v="0"/>
    <x v="0"/>
    <x v="39"/>
    <x v="0"/>
    <x v="0"/>
    <x v="0"/>
    <s v="No"/>
    <s v="No"/>
    <s v="Yes"/>
    <s v="Yes"/>
    <x v="1"/>
    <x v="1"/>
    <x v="1"/>
    <x v="0"/>
    <x v="2"/>
    <x v="1413"/>
    <x v="1"/>
    <n v="2959.8"/>
    <x v="0"/>
  </r>
  <r>
    <s v="2664-Xjzno"/>
    <x v="1"/>
    <x v="0"/>
    <x v="0"/>
    <x v="1"/>
    <x v="21"/>
    <x v="1"/>
    <x v="1"/>
    <x v="1"/>
    <s v="Yes"/>
    <s v="No"/>
    <s v="Yes"/>
    <s v="Yes"/>
    <x v="1"/>
    <x v="1"/>
    <x v="2"/>
    <x v="0"/>
    <x v="3"/>
    <x v="1043"/>
    <x v="2"/>
    <n v="7559.55"/>
    <x v="0"/>
  </r>
  <r>
    <s v="9732-Kpkbw"/>
    <x v="1"/>
    <x v="0"/>
    <x v="1"/>
    <x v="0"/>
    <x v="0"/>
    <x v="1"/>
    <x v="1"/>
    <x v="0"/>
    <s v="Yes"/>
    <s v="No"/>
    <s v="No"/>
    <s v="Yes"/>
    <x v="0"/>
    <x v="0"/>
    <x v="0"/>
    <x v="0"/>
    <x v="0"/>
    <x v="1145"/>
    <x v="1"/>
    <n v="53.95"/>
    <x v="1"/>
  </r>
  <r>
    <s v="3339-Eaqnv"/>
    <x v="1"/>
    <x v="1"/>
    <x v="0"/>
    <x v="0"/>
    <x v="21"/>
    <x v="1"/>
    <x v="2"/>
    <x v="1"/>
    <s v="No"/>
    <s v="Yes"/>
    <s v="No"/>
    <s v="No"/>
    <x v="1"/>
    <x v="1"/>
    <x v="1"/>
    <x v="0"/>
    <x v="3"/>
    <x v="1414"/>
    <x v="2"/>
    <n v="7133.1"/>
    <x v="0"/>
  </r>
  <r>
    <s v="0921-Ohlvp"/>
    <x v="1"/>
    <x v="0"/>
    <x v="1"/>
    <x v="0"/>
    <x v="5"/>
    <x v="1"/>
    <x v="2"/>
    <x v="1"/>
    <s v="No"/>
    <s v="No"/>
    <s v="No"/>
    <s v="No"/>
    <x v="0"/>
    <x v="1"/>
    <x v="0"/>
    <x v="1"/>
    <x v="0"/>
    <x v="1071"/>
    <x v="1"/>
    <n v="1799.3"/>
    <x v="0"/>
  </r>
  <r>
    <s v="3389-Ygyai"/>
    <x v="0"/>
    <x v="1"/>
    <x v="1"/>
    <x v="0"/>
    <x v="4"/>
    <x v="1"/>
    <x v="2"/>
    <x v="1"/>
    <s v="No"/>
    <s v="Yes"/>
    <s v="Yes"/>
    <s v="No"/>
    <x v="1"/>
    <x v="1"/>
    <x v="0"/>
    <x v="0"/>
    <x v="0"/>
    <x v="14"/>
    <x v="2"/>
    <n v="829.55"/>
    <x v="1"/>
  </r>
  <r>
    <s v="9560-Argqj"/>
    <x v="0"/>
    <x v="0"/>
    <x v="1"/>
    <x v="1"/>
    <x v="10"/>
    <x v="1"/>
    <x v="1"/>
    <x v="1"/>
    <s v="No"/>
    <s v="No"/>
    <s v="No"/>
    <s v="No"/>
    <x v="1"/>
    <x v="0"/>
    <x v="0"/>
    <x v="0"/>
    <x v="0"/>
    <x v="464"/>
    <x v="1"/>
    <n v="1312.15"/>
    <x v="1"/>
  </r>
  <r>
    <s v="8350-Nymvi"/>
    <x v="0"/>
    <x v="0"/>
    <x v="1"/>
    <x v="0"/>
    <x v="72"/>
    <x v="0"/>
    <x v="0"/>
    <x v="0"/>
    <s v="No"/>
    <s v="Yes"/>
    <s v="Yes"/>
    <s v="Yes"/>
    <x v="0"/>
    <x v="0"/>
    <x v="0"/>
    <x v="1"/>
    <x v="2"/>
    <x v="1415"/>
    <x v="0"/>
    <n v="1597.05"/>
    <x v="0"/>
  </r>
  <r>
    <s v="1600-Dilpe"/>
    <x v="0"/>
    <x v="0"/>
    <x v="1"/>
    <x v="0"/>
    <x v="18"/>
    <x v="1"/>
    <x v="1"/>
    <x v="0"/>
    <s v="No"/>
    <s v="No"/>
    <s v="No"/>
    <s v="No"/>
    <x v="0"/>
    <x v="0"/>
    <x v="0"/>
    <x v="0"/>
    <x v="2"/>
    <x v="221"/>
    <x v="0"/>
    <n v="524.35"/>
    <x v="0"/>
  </r>
  <r>
    <s v="0536-Esjep"/>
    <x v="1"/>
    <x v="0"/>
    <x v="0"/>
    <x v="0"/>
    <x v="68"/>
    <x v="1"/>
    <x v="1"/>
    <x v="0"/>
    <s v="Yes"/>
    <s v="Yes"/>
    <s v="No"/>
    <s v="No"/>
    <x v="1"/>
    <x v="1"/>
    <x v="2"/>
    <x v="0"/>
    <x v="2"/>
    <x v="251"/>
    <x v="1"/>
    <n v="4191.45"/>
    <x v="0"/>
  </r>
  <r>
    <s v="4654-Gguii"/>
    <x v="0"/>
    <x v="0"/>
    <x v="1"/>
    <x v="0"/>
    <x v="32"/>
    <x v="0"/>
    <x v="0"/>
    <x v="0"/>
    <s v="Yes"/>
    <s v="Yes"/>
    <s v="No"/>
    <s v="Yes"/>
    <x v="0"/>
    <x v="0"/>
    <x v="1"/>
    <x v="0"/>
    <x v="1"/>
    <x v="214"/>
    <x v="0"/>
    <n v="711.95"/>
    <x v="0"/>
  </r>
  <r>
    <s v="6478-Hrrcz"/>
    <x v="1"/>
    <x v="0"/>
    <x v="0"/>
    <x v="0"/>
    <x v="48"/>
    <x v="1"/>
    <x v="1"/>
    <x v="0"/>
    <s v="Yes"/>
    <s v="Yes"/>
    <s v="No"/>
    <s v="Yes"/>
    <x v="0"/>
    <x v="1"/>
    <x v="1"/>
    <x v="1"/>
    <x v="1"/>
    <x v="445"/>
    <x v="1"/>
    <n v="2201.75"/>
    <x v="0"/>
  </r>
  <r>
    <s v="8510-Bbwmu"/>
    <x v="0"/>
    <x v="0"/>
    <x v="1"/>
    <x v="0"/>
    <x v="52"/>
    <x v="1"/>
    <x v="1"/>
    <x v="2"/>
    <s v="No Internet Service"/>
    <s v="No Internet Service"/>
    <s v="No Internet Service"/>
    <s v="No Internet Service"/>
    <x v="2"/>
    <x v="2"/>
    <x v="1"/>
    <x v="0"/>
    <x v="1"/>
    <x v="119"/>
    <x v="0"/>
    <n v="806.95"/>
    <x v="0"/>
  </r>
  <r>
    <s v="6857-Tkdjv"/>
    <x v="1"/>
    <x v="0"/>
    <x v="0"/>
    <x v="1"/>
    <x v="56"/>
    <x v="1"/>
    <x v="2"/>
    <x v="2"/>
    <s v="No Internet Service"/>
    <s v="No Internet Service"/>
    <s v="No Internet Service"/>
    <s v="No Internet Service"/>
    <x v="2"/>
    <x v="2"/>
    <x v="2"/>
    <x v="1"/>
    <x v="2"/>
    <x v="722"/>
    <x v="0"/>
    <n v="1620.45"/>
    <x v="0"/>
  </r>
  <r>
    <s v="2360-Rdgro"/>
    <x v="1"/>
    <x v="0"/>
    <x v="0"/>
    <x v="0"/>
    <x v="45"/>
    <x v="1"/>
    <x v="2"/>
    <x v="1"/>
    <s v="Yes"/>
    <s v="No"/>
    <s v="Yes"/>
    <s v="No"/>
    <x v="1"/>
    <x v="1"/>
    <x v="0"/>
    <x v="0"/>
    <x v="0"/>
    <x v="1279"/>
    <x v="2"/>
    <n v="6812.95"/>
    <x v="0"/>
  </r>
  <r>
    <s v="0584-Bjqgz"/>
    <x v="0"/>
    <x v="0"/>
    <x v="1"/>
    <x v="0"/>
    <x v="13"/>
    <x v="1"/>
    <x v="2"/>
    <x v="0"/>
    <s v="Yes"/>
    <s v="Yes"/>
    <s v="Yes"/>
    <s v="Yes"/>
    <x v="1"/>
    <x v="0"/>
    <x v="0"/>
    <x v="0"/>
    <x v="2"/>
    <x v="1050"/>
    <x v="1"/>
    <n v="1837.9"/>
    <x v="0"/>
  </r>
  <r>
    <s v="5134-Ikday"/>
    <x v="0"/>
    <x v="0"/>
    <x v="0"/>
    <x v="1"/>
    <x v="0"/>
    <x v="1"/>
    <x v="1"/>
    <x v="1"/>
    <s v="No"/>
    <s v="No"/>
    <s v="No"/>
    <s v="No"/>
    <x v="0"/>
    <x v="0"/>
    <x v="0"/>
    <x v="0"/>
    <x v="0"/>
    <x v="1266"/>
    <x v="1"/>
    <n v="69.8"/>
    <x v="1"/>
  </r>
  <r>
    <s v="1360-Xfjmr"/>
    <x v="0"/>
    <x v="0"/>
    <x v="0"/>
    <x v="0"/>
    <x v="56"/>
    <x v="1"/>
    <x v="2"/>
    <x v="1"/>
    <s v="No"/>
    <s v="Yes"/>
    <s v="Yes"/>
    <s v="Yes"/>
    <x v="1"/>
    <x v="1"/>
    <x v="1"/>
    <x v="0"/>
    <x v="3"/>
    <x v="169"/>
    <x v="2"/>
    <n v="7344.45"/>
    <x v="0"/>
  </r>
  <r>
    <s v="3070-Dveyc"/>
    <x v="1"/>
    <x v="1"/>
    <x v="1"/>
    <x v="0"/>
    <x v="40"/>
    <x v="1"/>
    <x v="2"/>
    <x v="1"/>
    <s v="No"/>
    <s v="No"/>
    <s v="No"/>
    <s v="No"/>
    <x v="0"/>
    <x v="0"/>
    <x v="0"/>
    <x v="1"/>
    <x v="1"/>
    <x v="836"/>
    <x v="1"/>
    <n v="545.15"/>
    <x v="1"/>
  </r>
  <r>
    <s v="5730-Riito"/>
    <x v="0"/>
    <x v="1"/>
    <x v="1"/>
    <x v="0"/>
    <x v="29"/>
    <x v="0"/>
    <x v="0"/>
    <x v="0"/>
    <s v="Yes"/>
    <s v="Yes"/>
    <s v="No"/>
    <s v="No"/>
    <x v="0"/>
    <x v="0"/>
    <x v="0"/>
    <x v="0"/>
    <x v="3"/>
    <x v="1416"/>
    <x v="0"/>
    <n v="1500.25"/>
    <x v="0"/>
  </r>
  <r>
    <s v="9058-Mjlzc"/>
    <x v="0"/>
    <x v="0"/>
    <x v="1"/>
    <x v="0"/>
    <x v="65"/>
    <x v="1"/>
    <x v="1"/>
    <x v="1"/>
    <s v="Yes"/>
    <s v="No"/>
    <s v="No"/>
    <s v="No"/>
    <x v="1"/>
    <x v="1"/>
    <x v="0"/>
    <x v="0"/>
    <x v="0"/>
    <x v="1118"/>
    <x v="2"/>
    <n v="2283.15"/>
    <x v="0"/>
  </r>
  <r>
    <s v="5707-Orndz"/>
    <x v="1"/>
    <x v="1"/>
    <x v="1"/>
    <x v="0"/>
    <x v="34"/>
    <x v="1"/>
    <x v="2"/>
    <x v="0"/>
    <s v="Yes"/>
    <s v="No"/>
    <s v="No"/>
    <s v="No"/>
    <x v="0"/>
    <x v="0"/>
    <x v="0"/>
    <x v="1"/>
    <x v="0"/>
    <x v="478"/>
    <x v="1"/>
    <n v="494.05"/>
    <x v="1"/>
  </r>
  <r>
    <s v="0902-Xkxpn"/>
    <x v="1"/>
    <x v="0"/>
    <x v="0"/>
    <x v="1"/>
    <x v="14"/>
    <x v="1"/>
    <x v="1"/>
    <x v="2"/>
    <s v="No Internet Service"/>
    <s v="No Internet Service"/>
    <s v="No Internet Service"/>
    <s v="No Internet Service"/>
    <x v="2"/>
    <x v="2"/>
    <x v="2"/>
    <x v="1"/>
    <x v="2"/>
    <x v="33"/>
    <x v="0"/>
    <n v="1376.5"/>
    <x v="0"/>
  </r>
  <r>
    <s v="5177-Rvznu"/>
    <x v="0"/>
    <x v="0"/>
    <x v="1"/>
    <x v="1"/>
    <x v="50"/>
    <x v="1"/>
    <x v="1"/>
    <x v="2"/>
    <s v="No Internet Service"/>
    <s v="No Internet Service"/>
    <s v="No Internet Service"/>
    <s v="No Internet Service"/>
    <x v="2"/>
    <x v="2"/>
    <x v="1"/>
    <x v="1"/>
    <x v="2"/>
    <x v="956"/>
    <x v="0"/>
    <n v="755.4"/>
    <x v="0"/>
  </r>
  <r>
    <s v="0056-Epfbg"/>
    <x v="1"/>
    <x v="0"/>
    <x v="0"/>
    <x v="1"/>
    <x v="61"/>
    <x v="0"/>
    <x v="0"/>
    <x v="0"/>
    <s v="Yes"/>
    <s v="No"/>
    <s v="Yes"/>
    <s v="Yes"/>
    <x v="0"/>
    <x v="0"/>
    <x v="2"/>
    <x v="0"/>
    <x v="3"/>
    <x v="1417"/>
    <x v="0"/>
    <n v="825.4"/>
    <x v="0"/>
  </r>
  <r>
    <s v="8993-Izeux"/>
    <x v="1"/>
    <x v="0"/>
    <x v="1"/>
    <x v="0"/>
    <x v="40"/>
    <x v="1"/>
    <x v="1"/>
    <x v="1"/>
    <s v="No"/>
    <s v="No"/>
    <s v="No"/>
    <s v="No"/>
    <x v="0"/>
    <x v="0"/>
    <x v="0"/>
    <x v="1"/>
    <x v="2"/>
    <x v="741"/>
    <x v="1"/>
    <n v="488.65"/>
    <x v="0"/>
  </r>
  <r>
    <s v="8696-Jkznu"/>
    <x v="0"/>
    <x v="1"/>
    <x v="1"/>
    <x v="0"/>
    <x v="50"/>
    <x v="1"/>
    <x v="2"/>
    <x v="1"/>
    <s v="No"/>
    <s v="No"/>
    <s v="No"/>
    <s v="No"/>
    <x v="0"/>
    <x v="0"/>
    <x v="0"/>
    <x v="0"/>
    <x v="0"/>
    <x v="1418"/>
    <x v="1"/>
    <n v="2841.55"/>
    <x v="1"/>
  </r>
  <r>
    <s v="5380-Afssk"/>
    <x v="0"/>
    <x v="0"/>
    <x v="1"/>
    <x v="0"/>
    <x v="24"/>
    <x v="1"/>
    <x v="2"/>
    <x v="1"/>
    <s v="No"/>
    <s v="No"/>
    <s v="No"/>
    <s v="No"/>
    <x v="1"/>
    <x v="1"/>
    <x v="0"/>
    <x v="0"/>
    <x v="1"/>
    <x v="1063"/>
    <x v="2"/>
    <n v="486.85"/>
    <x v="1"/>
  </r>
  <r>
    <s v="8190-Ztqfb"/>
    <x v="1"/>
    <x v="0"/>
    <x v="1"/>
    <x v="0"/>
    <x v="52"/>
    <x v="0"/>
    <x v="0"/>
    <x v="0"/>
    <s v="No"/>
    <s v="No"/>
    <s v="Yes"/>
    <s v="No"/>
    <x v="1"/>
    <x v="1"/>
    <x v="1"/>
    <x v="0"/>
    <x v="0"/>
    <x v="955"/>
    <x v="1"/>
    <n v="2075.1"/>
    <x v="0"/>
  </r>
  <r>
    <s v="0931-Mhtem"/>
    <x v="0"/>
    <x v="0"/>
    <x v="1"/>
    <x v="0"/>
    <x v="68"/>
    <x v="1"/>
    <x v="1"/>
    <x v="1"/>
    <s v="Yes"/>
    <s v="Yes"/>
    <s v="No"/>
    <s v="No"/>
    <x v="1"/>
    <x v="1"/>
    <x v="1"/>
    <x v="0"/>
    <x v="3"/>
    <x v="412"/>
    <x v="2"/>
    <n v="5299.65"/>
    <x v="0"/>
  </r>
  <r>
    <s v="2055-Pdadh"/>
    <x v="0"/>
    <x v="1"/>
    <x v="1"/>
    <x v="0"/>
    <x v="35"/>
    <x v="1"/>
    <x v="1"/>
    <x v="1"/>
    <s v="No"/>
    <s v="No"/>
    <s v="No"/>
    <s v="No"/>
    <x v="0"/>
    <x v="0"/>
    <x v="0"/>
    <x v="0"/>
    <x v="0"/>
    <x v="213"/>
    <x v="1"/>
    <n v="204.7"/>
    <x v="1"/>
  </r>
  <r>
    <s v="7515-Lodfu"/>
    <x v="1"/>
    <x v="1"/>
    <x v="1"/>
    <x v="0"/>
    <x v="14"/>
    <x v="1"/>
    <x v="1"/>
    <x v="2"/>
    <s v="No Internet Service"/>
    <s v="No Internet Service"/>
    <s v="No Internet Service"/>
    <s v="No Internet Service"/>
    <x v="2"/>
    <x v="2"/>
    <x v="2"/>
    <x v="1"/>
    <x v="3"/>
    <x v="956"/>
    <x v="0"/>
    <n v="1356.3"/>
    <x v="0"/>
  </r>
  <r>
    <s v="0440-Uedai"/>
    <x v="0"/>
    <x v="0"/>
    <x v="1"/>
    <x v="0"/>
    <x v="62"/>
    <x v="1"/>
    <x v="1"/>
    <x v="1"/>
    <s v="No"/>
    <s v="Yes"/>
    <s v="Yes"/>
    <s v="Yes"/>
    <x v="0"/>
    <x v="1"/>
    <x v="1"/>
    <x v="0"/>
    <x v="3"/>
    <x v="229"/>
    <x v="2"/>
    <n v="5042.75"/>
    <x v="0"/>
  </r>
  <r>
    <s v="1337-Bozwo"/>
    <x v="1"/>
    <x v="0"/>
    <x v="0"/>
    <x v="1"/>
    <x v="32"/>
    <x v="0"/>
    <x v="0"/>
    <x v="0"/>
    <s v="No"/>
    <s v="Yes"/>
    <s v="Yes"/>
    <s v="No"/>
    <x v="1"/>
    <x v="0"/>
    <x v="1"/>
    <x v="1"/>
    <x v="3"/>
    <x v="1419"/>
    <x v="0"/>
    <n v="812.4"/>
    <x v="0"/>
  </r>
  <r>
    <s v="0868-Vjrdr"/>
    <x v="1"/>
    <x v="0"/>
    <x v="0"/>
    <x v="0"/>
    <x v="38"/>
    <x v="1"/>
    <x v="1"/>
    <x v="1"/>
    <s v="Yes"/>
    <s v="Yes"/>
    <s v="No"/>
    <s v="Yes"/>
    <x v="1"/>
    <x v="1"/>
    <x v="2"/>
    <x v="0"/>
    <x v="3"/>
    <x v="714"/>
    <x v="2"/>
    <n v="6605.55"/>
    <x v="0"/>
  </r>
  <r>
    <s v="8714-Euhjo"/>
    <x v="0"/>
    <x v="0"/>
    <x v="0"/>
    <x v="1"/>
    <x v="36"/>
    <x v="1"/>
    <x v="2"/>
    <x v="1"/>
    <s v="No"/>
    <s v="Yes"/>
    <s v="No"/>
    <s v="No"/>
    <x v="0"/>
    <x v="1"/>
    <x v="0"/>
    <x v="0"/>
    <x v="0"/>
    <x v="940"/>
    <x v="2"/>
    <n v="2995.45"/>
    <x v="1"/>
  </r>
  <r>
    <s v="6344-Sfjvh"/>
    <x v="0"/>
    <x v="0"/>
    <x v="1"/>
    <x v="0"/>
    <x v="61"/>
    <x v="0"/>
    <x v="0"/>
    <x v="0"/>
    <s v="No"/>
    <s v="No"/>
    <s v="No"/>
    <s v="No"/>
    <x v="0"/>
    <x v="0"/>
    <x v="0"/>
    <x v="1"/>
    <x v="3"/>
    <x v="227"/>
    <x v="0"/>
    <n v="505.95"/>
    <x v="0"/>
  </r>
  <r>
    <s v="3950-Vpyjb"/>
    <x v="1"/>
    <x v="0"/>
    <x v="0"/>
    <x v="1"/>
    <x v="58"/>
    <x v="1"/>
    <x v="1"/>
    <x v="0"/>
    <s v="Yes"/>
    <s v="Yes"/>
    <s v="No"/>
    <s v="Yes"/>
    <x v="0"/>
    <x v="0"/>
    <x v="1"/>
    <x v="1"/>
    <x v="1"/>
    <x v="24"/>
    <x v="1"/>
    <n v="3509.4"/>
    <x v="0"/>
  </r>
  <r>
    <s v="8041-Tmeid"/>
    <x v="1"/>
    <x v="1"/>
    <x v="0"/>
    <x v="0"/>
    <x v="28"/>
    <x v="1"/>
    <x v="2"/>
    <x v="1"/>
    <s v="Yes"/>
    <s v="Yes"/>
    <s v="Yes"/>
    <s v="No"/>
    <x v="1"/>
    <x v="1"/>
    <x v="2"/>
    <x v="1"/>
    <x v="3"/>
    <x v="384"/>
    <x v="2"/>
    <n v="6991.9"/>
    <x v="0"/>
  </r>
  <r>
    <s v="7321-Znsla"/>
    <x v="1"/>
    <x v="0"/>
    <x v="0"/>
    <x v="1"/>
    <x v="9"/>
    <x v="0"/>
    <x v="0"/>
    <x v="0"/>
    <s v="Yes"/>
    <s v="Yes"/>
    <s v="No"/>
    <s v="Yes"/>
    <x v="0"/>
    <x v="0"/>
    <x v="2"/>
    <x v="1"/>
    <x v="1"/>
    <x v="1109"/>
    <x v="0"/>
    <n v="590.35"/>
    <x v="0"/>
  </r>
  <r>
    <s v="6941-Kxrrv"/>
    <x v="0"/>
    <x v="1"/>
    <x v="0"/>
    <x v="0"/>
    <x v="43"/>
    <x v="1"/>
    <x v="1"/>
    <x v="0"/>
    <s v="No"/>
    <s v="Yes"/>
    <s v="No"/>
    <s v="No"/>
    <x v="0"/>
    <x v="1"/>
    <x v="1"/>
    <x v="0"/>
    <x v="2"/>
    <x v="424"/>
    <x v="1"/>
    <n v="2789.7"/>
    <x v="0"/>
  </r>
  <r>
    <s v="3721-Cneys"/>
    <x v="0"/>
    <x v="0"/>
    <x v="1"/>
    <x v="0"/>
    <x v="2"/>
    <x v="1"/>
    <x v="1"/>
    <x v="1"/>
    <s v="No"/>
    <s v="No"/>
    <s v="No"/>
    <s v="No"/>
    <x v="0"/>
    <x v="0"/>
    <x v="0"/>
    <x v="0"/>
    <x v="0"/>
    <x v="785"/>
    <x v="1"/>
    <n v="137.94999999999999"/>
    <x v="1"/>
  </r>
  <r>
    <s v="8727-Jqfhv"/>
    <x v="1"/>
    <x v="0"/>
    <x v="0"/>
    <x v="1"/>
    <x v="58"/>
    <x v="1"/>
    <x v="1"/>
    <x v="2"/>
    <s v="No Internet Service"/>
    <s v="No Internet Service"/>
    <s v="No Internet Service"/>
    <s v="No Internet Service"/>
    <x v="2"/>
    <x v="2"/>
    <x v="2"/>
    <x v="1"/>
    <x v="1"/>
    <x v="42"/>
    <x v="0"/>
    <n v="1123.1500000000001"/>
    <x v="0"/>
  </r>
  <r>
    <s v="9475-Nndgc"/>
    <x v="1"/>
    <x v="0"/>
    <x v="0"/>
    <x v="0"/>
    <x v="16"/>
    <x v="1"/>
    <x v="2"/>
    <x v="1"/>
    <s v="No"/>
    <s v="Yes"/>
    <s v="Yes"/>
    <s v="Yes"/>
    <x v="1"/>
    <x v="1"/>
    <x v="1"/>
    <x v="0"/>
    <x v="2"/>
    <x v="1410"/>
    <x v="2"/>
    <n v="7953.25"/>
    <x v="0"/>
  </r>
  <r>
    <s v="1355-Kusbg"/>
    <x v="0"/>
    <x v="0"/>
    <x v="0"/>
    <x v="1"/>
    <x v="40"/>
    <x v="1"/>
    <x v="2"/>
    <x v="0"/>
    <s v="No"/>
    <s v="No"/>
    <s v="No"/>
    <s v="No"/>
    <x v="0"/>
    <x v="0"/>
    <x v="0"/>
    <x v="1"/>
    <x v="0"/>
    <x v="832"/>
    <x v="0"/>
    <n v="349.8"/>
    <x v="0"/>
  </r>
  <r>
    <s v="3688-Fthlt"/>
    <x v="0"/>
    <x v="0"/>
    <x v="1"/>
    <x v="0"/>
    <x v="10"/>
    <x v="1"/>
    <x v="2"/>
    <x v="0"/>
    <s v="No"/>
    <s v="No"/>
    <s v="No"/>
    <s v="No"/>
    <x v="0"/>
    <x v="1"/>
    <x v="0"/>
    <x v="0"/>
    <x v="2"/>
    <x v="1420"/>
    <x v="1"/>
    <n v="1067.05"/>
    <x v="0"/>
  </r>
  <r>
    <s v="0899-Liibw"/>
    <x v="1"/>
    <x v="0"/>
    <x v="0"/>
    <x v="0"/>
    <x v="1"/>
    <x v="1"/>
    <x v="2"/>
    <x v="1"/>
    <s v="No"/>
    <s v="No"/>
    <s v="Yes"/>
    <s v="No"/>
    <x v="1"/>
    <x v="1"/>
    <x v="0"/>
    <x v="1"/>
    <x v="0"/>
    <x v="752"/>
    <x v="2"/>
    <n v="3527.3"/>
    <x v="0"/>
  </r>
  <r>
    <s v="2568-Oiady"/>
    <x v="0"/>
    <x v="0"/>
    <x v="0"/>
    <x v="0"/>
    <x v="50"/>
    <x v="1"/>
    <x v="2"/>
    <x v="1"/>
    <s v="No"/>
    <s v="No"/>
    <s v="Yes"/>
    <s v="No"/>
    <x v="1"/>
    <x v="1"/>
    <x v="0"/>
    <x v="0"/>
    <x v="0"/>
    <x v="437"/>
    <x v="2"/>
    <n v="3762"/>
    <x v="1"/>
  </r>
  <r>
    <s v="1384-Rcuxw"/>
    <x v="1"/>
    <x v="0"/>
    <x v="1"/>
    <x v="0"/>
    <x v="10"/>
    <x v="1"/>
    <x v="2"/>
    <x v="1"/>
    <s v="No"/>
    <s v="Yes"/>
    <s v="No"/>
    <s v="No"/>
    <x v="0"/>
    <x v="0"/>
    <x v="0"/>
    <x v="0"/>
    <x v="1"/>
    <x v="702"/>
    <x v="1"/>
    <n v="1248.9000000000001"/>
    <x v="0"/>
  </r>
  <r>
    <s v="5825-Xjocm"/>
    <x v="1"/>
    <x v="0"/>
    <x v="1"/>
    <x v="1"/>
    <x v="43"/>
    <x v="1"/>
    <x v="2"/>
    <x v="0"/>
    <s v="Yes"/>
    <s v="Yes"/>
    <s v="Yes"/>
    <s v="No"/>
    <x v="0"/>
    <x v="0"/>
    <x v="1"/>
    <x v="0"/>
    <x v="2"/>
    <x v="500"/>
    <x v="1"/>
    <n v="3035.35"/>
    <x v="0"/>
  </r>
  <r>
    <s v="6848-Yldfr"/>
    <x v="1"/>
    <x v="0"/>
    <x v="0"/>
    <x v="1"/>
    <x v="11"/>
    <x v="1"/>
    <x v="1"/>
    <x v="0"/>
    <s v="No"/>
    <s v="Yes"/>
    <s v="No"/>
    <s v="Yes"/>
    <x v="1"/>
    <x v="1"/>
    <x v="1"/>
    <x v="0"/>
    <x v="3"/>
    <x v="408"/>
    <x v="1"/>
    <n v="4300.8"/>
    <x v="0"/>
  </r>
  <r>
    <s v="8125-Qpfjd"/>
    <x v="0"/>
    <x v="0"/>
    <x v="0"/>
    <x v="0"/>
    <x v="21"/>
    <x v="1"/>
    <x v="2"/>
    <x v="0"/>
    <s v="Yes"/>
    <s v="No"/>
    <s v="Yes"/>
    <s v="Yes"/>
    <x v="1"/>
    <x v="1"/>
    <x v="2"/>
    <x v="0"/>
    <x v="2"/>
    <x v="515"/>
    <x v="2"/>
    <n v="6065.3"/>
    <x v="0"/>
  </r>
  <r>
    <s v="2320-Ykqbo"/>
    <x v="0"/>
    <x v="0"/>
    <x v="1"/>
    <x v="0"/>
    <x v="40"/>
    <x v="1"/>
    <x v="1"/>
    <x v="2"/>
    <s v="No Internet Service"/>
    <s v="No Internet Service"/>
    <s v="No Internet Service"/>
    <s v="No Internet Service"/>
    <x v="2"/>
    <x v="2"/>
    <x v="0"/>
    <x v="1"/>
    <x v="1"/>
    <x v="170"/>
    <x v="0"/>
    <n v="144.94999999999999"/>
    <x v="0"/>
  </r>
  <r>
    <s v="1193-Rtslk"/>
    <x v="0"/>
    <x v="0"/>
    <x v="1"/>
    <x v="0"/>
    <x v="46"/>
    <x v="1"/>
    <x v="1"/>
    <x v="1"/>
    <s v="Yes"/>
    <s v="Yes"/>
    <s v="Yes"/>
    <s v="No"/>
    <x v="0"/>
    <x v="0"/>
    <x v="0"/>
    <x v="0"/>
    <x v="3"/>
    <x v="607"/>
    <x v="1"/>
    <n v="3233.6"/>
    <x v="1"/>
  </r>
  <r>
    <s v="2302-Antdp"/>
    <x v="0"/>
    <x v="1"/>
    <x v="0"/>
    <x v="0"/>
    <x v="43"/>
    <x v="1"/>
    <x v="2"/>
    <x v="1"/>
    <s v="Yes"/>
    <s v="Yes"/>
    <s v="Yes"/>
    <s v="Yes"/>
    <x v="1"/>
    <x v="1"/>
    <x v="0"/>
    <x v="1"/>
    <x v="0"/>
    <x v="1421"/>
    <x v="2"/>
    <n v="5438.9"/>
    <x v="1"/>
  </r>
  <r>
    <s v="5923-Gxuoc"/>
    <x v="1"/>
    <x v="0"/>
    <x v="1"/>
    <x v="0"/>
    <x v="6"/>
    <x v="1"/>
    <x v="1"/>
    <x v="1"/>
    <s v="Yes"/>
    <s v="Yes"/>
    <s v="Yes"/>
    <s v="No"/>
    <x v="1"/>
    <x v="1"/>
    <x v="0"/>
    <x v="0"/>
    <x v="0"/>
    <x v="152"/>
    <x v="2"/>
    <n v="1081.45"/>
    <x v="1"/>
  </r>
  <r>
    <s v="4973-Rlzvi"/>
    <x v="0"/>
    <x v="0"/>
    <x v="1"/>
    <x v="0"/>
    <x v="19"/>
    <x v="1"/>
    <x v="1"/>
    <x v="0"/>
    <s v="Yes"/>
    <s v="Yes"/>
    <s v="Yes"/>
    <s v="Yes"/>
    <x v="1"/>
    <x v="0"/>
    <x v="1"/>
    <x v="1"/>
    <x v="3"/>
    <x v="712"/>
    <x v="1"/>
    <n v="2308.6"/>
    <x v="0"/>
  </r>
  <r>
    <s v="7869-Zydst"/>
    <x v="1"/>
    <x v="0"/>
    <x v="0"/>
    <x v="0"/>
    <x v="36"/>
    <x v="1"/>
    <x v="2"/>
    <x v="0"/>
    <s v="No"/>
    <s v="No"/>
    <s v="No"/>
    <s v="No"/>
    <x v="1"/>
    <x v="0"/>
    <x v="0"/>
    <x v="0"/>
    <x v="3"/>
    <x v="1422"/>
    <x v="1"/>
    <n v="1882.8"/>
    <x v="0"/>
  </r>
  <r>
    <s v="4501-Uykbc"/>
    <x v="0"/>
    <x v="1"/>
    <x v="1"/>
    <x v="0"/>
    <x v="25"/>
    <x v="1"/>
    <x v="2"/>
    <x v="0"/>
    <s v="No"/>
    <s v="No"/>
    <s v="Yes"/>
    <s v="Yes"/>
    <x v="0"/>
    <x v="1"/>
    <x v="1"/>
    <x v="0"/>
    <x v="3"/>
    <x v="915"/>
    <x v="1"/>
    <n v="3255.35"/>
    <x v="0"/>
  </r>
  <r>
    <s v="1215-Exrmo"/>
    <x v="1"/>
    <x v="0"/>
    <x v="0"/>
    <x v="0"/>
    <x v="37"/>
    <x v="1"/>
    <x v="1"/>
    <x v="2"/>
    <s v="No Internet Service"/>
    <s v="No Internet Service"/>
    <s v="No Internet Service"/>
    <s v="No Internet Service"/>
    <x v="2"/>
    <x v="2"/>
    <x v="2"/>
    <x v="1"/>
    <x v="1"/>
    <x v="155"/>
    <x v="0"/>
    <n v="1067.6500000000001"/>
    <x v="0"/>
  </r>
  <r>
    <s v="2305-Mrglv"/>
    <x v="1"/>
    <x v="0"/>
    <x v="0"/>
    <x v="0"/>
    <x v="7"/>
    <x v="1"/>
    <x v="1"/>
    <x v="1"/>
    <s v="No"/>
    <s v="No"/>
    <s v="No"/>
    <s v="Yes"/>
    <x v="0"/>
    <x v="0"/>
    <x v="0"/>
    <x v="1"/>
    <x v="2"/>
    <x v="1423"/>
    <x v="1"/>
    <n v="2065.4"/>
    <x v="0"/>
  </r>
  <r>
    <s v="8404-Viomb"/>
    <x v="0"/>
    <x v="0"/>
    <x v="1"/>
    <x v="0"/>
    <x v="33"/>
    <x v="0"/>
    <x v="0"/>
    <x v="0"/>
    <s v="Yes"/>
    <s v="Yes"/>
    <s v="Yes"/>
    <s v="Yes"/>
    <x v="1"/>
    <x v="1"/>
    <x v="2"/>
    <x v="0"/>
    <x v="2"/>
    <x v="1424"/>
    <x v="1"/>
    <n v="4136.3999999999996"/>
    <x v="0"/>
  </r>
  <r>
    <s v="5233-Geeax"/>
    <x v="1"/>
    <x v="1"/>
    <x v="1"/>
    <x v="0"/>
    <x v="4"/>
    <x v="0"/>
    <x v="0"/>
    <x v="0"/>
    <s v="No"/>
    <s v="No"/>
    <s v="Yes"/>
    <s v="No"/>
    <x v="0"/>
    <x v="0"/>
    <x v="0"/>
    <x v="0"/>
    <x v="0"/>
    <x v="1425"/>
    <x v="0"/>
    <n v="221.9"/>
    <x v="1"/>
  </r>
  <r>
    <s v="2359-Kltek"/>
    <x v="0"/>
    <x v="0"/>
    <x v="0"/>
    <x v="1"/>
    <x v="52"/>
    <x v="1"/>
    <x v="1"/>
    <x v="1"/>
    <s v="No"/>
    <s v="No"/>
    <s v="Yes"/>
    <s v="No"/>
    <x v="1"/>
    <x v="1"/>
    <x v="0"/>
    <x v="0"/>
    <x v="2"/>
    <x v="280"/>
    <x v="2"/>
    <n v="3848"/>
    <x v="0"/>
  </r>
  <r>
    <s v="5304-Efjlp"/>
    <x v="1"/>
    <x v="1"/>
    <x v="0"/>
    <x v="0"/>
    <x v="21"/>
    <x v="1"/>
    <x v="2"/>
    <x v="1"/>
    <s v="No"/>
    <s v="Yes"/>
    <s v="Yes"/>
    <s v="Yes"/>
    <x v="1"/>
    <x v="1"/>
    <x v="2"/>
    <x v="0"/>
    <x v="2"/>
    <x v="475"/>
    <x v="2"/>
    <n v="8022.85"/>
    <x v="0"/>
  </r>
  <r>
    <s v="2673-Zalnp"/>
    <x v="0"/>
    <x v="0"/>
    <x v="1"/>
    <x v="0"/>
    <x v="40"/>
    <x v="1"/>
    <x v="1"/>
    <x v="2"/>
    <s v="No Internet Service"/>
    <s v="No Internet Service"/>
    <s v="No Internet Service"/>
    <s v="No Internet Service"/>
    <x v="2"/>
    <x v="2"/>
    <x v="1"/>
    <x v="1"/>
    <x v="1"/>
    <x v="147"/>
    <x v="0"/>
    <n v="173.15"/>
    <x v="0"/>
  </r>
  <r>
    <s v="9184-Galil"/>
    <x v="0"/>
    <x v="0"/>
    <x v="0"/>
    <x v="1"/>
    <x v="46"/>
    <x v="1"/>
    <x v="1"/>
    <x v="2"/>
    <s v="No Internet Service"/>
    <s v="No Internet Service"/>
    <s v="No Internet Service"/>
    <s v="No Internet Service"/>
    <x v="2"/>
    <x v="2"/>
    <x v="0"/>
    <x v="1"/>
    <x v="1"/>
    <x v="507"/>
    <x v="0"/>
    <n v="781.25"/>
    <x v="0"/>
  </r>
  <r>
    <s v="4393-Rycre"/>
    <x v="1"/>
    <x v="0"/>
    <x v="1"/>
    <x v="0"/>
    <x v="66"/>
    <x v="1"/>
    <x v="1"/>
    <x v="1"/>
    <s v="Yes"/>
    <s v="Yes"/>
    <s v="Yes"/>
    <s v="No"/>
    <x v="1"/>
    <x v="1"/>
    <x v="1"/>
    <x v="0"/>
    <x v="0"/>
    <x v="833"/>
    <x v="2"/>
    <n v="4510.8"/>
    <x v="0"/>
  </r>
  <r>
    <s v="9746-Mdmbk"/>
    <x v="1"/>
    <x v="0"/>
    <x v="0"/>
    <x v="1"/>
    <x v="20"/>
    <x v="1"/>
    <x v="2"/>
    <x v="1"/>
    <s v="Yes"/>
    <s v="Yes"/>
    <s v="Yes"/>
    <s v="Yes"/>
    <x v="1"/>
    <x v="1"/>
    <x v="1"/>
    <x v="0"/>
    <x v="2"/>
    <x v="1426"/>
    <x v="2"/>
    <n v="5317.8"/>
    <x v="0"/>
  </r>
  <r>
    <s v="3162-Zjzfu"/>
    <x v="1"/>
    <x v="0"/>
    <x v="0"/>
    <x v="1"/>
    <x v="62"/>
    <x v="1"/>
    <x v="1"/>
    <x v="1"/>
    <s v="No"/>
    <s v="Yes"/>
    <s v="No"/>
    <s v="Yes"/>
    <x v="1"/>
    <x v="0"/>
    <x v="0"/>
    <x v="0"/>
    <x v="0"/>
    <x v="818"/>
    <x v="2"/>
    <n v="4779.45"/>
    <x v="0"/>
  </r>
  <r>
    <s v="8404-Gfgcz"/>
    <x v="1"/>
    <x v="0"/>
    <x v="0"/>
    <x v="0"/>
    <x v="54"/>
    <x v="1"/>
    <x v="2"/>
    <x v="0"/>
    <s v="No"/>
    <s v="No"/>
    <s v="Yes"/>
    <s v="No"/>
    <x v="1"/>
    <x v="0"/>
    <x v="0"/>
    <x v="1"/>
    <x v="0"/>
    <x v="1054"/>
    <x v="1"/>
    <n v="250.1"/>
    <x v="0"/>
  </r>
  <r>
    <s v="8875-Akbyh"/>
    <x v="1"/>
    <x v="1"/>
    <x v="1"/>
    <x v="0"/>
    <x v="61"/>
    <x v="1"/>
    <x v="2"/>
    <x v="1"/>
    <s v="No"/>
    <s v="No"/>
    <s v="No"/>
    <s v="No"/>
    <x v="1"/>
    <x v="0"/>
    <x v="0"/>
    <x v="0"/>
    <x v="0"/>
    <x v="609"/>
    <x v="2"/>
    <n v="1745.2"/>
    <x v="0"/>
  </r>
  <r>
    <s v="4432-Adrlb"/>
    <x v="1"/>
    <x v="0"/>
    <x v="1"/>
    <x v="0"/>
    <x v="2"/>
    <x v="1"/>
    <x v="1"/>
    <x v="0"/>
    <s v="No"/>
    <s v="No"/>
    <s v="No"/>
    <s v="No"/>
    <x v="0"/>
    <x v="0"/>
    <x v="0"/>
    <x v="1"/>
    <x v="1"/>
    <x v="975"/>
    <x v="0"/>
    <n v="74.900000000000006"/>
    <x v="1"/>
  </r>
  <r>
    <s v="0533-Ucaau"/>
    <x v="1"/>
    <x v="1"/>
    <x v="0"/>
    <x v="0"/>
    <x v="58"/>
    <x v="1"/>
    <x v="2"/>
    <x v="0"/>
    <s v="No"/>
    <s v="Yes"/>
    <s v="Yes"/>
    <s v="No"/>
    <x v="1"/>
    <x v="0"/>
    <x v="1"/>
    <x v="0"/>
    <x v="3"/>
    <x v="502"/>
    <x v="1"/>
    <n v="4140.1000000000004"/>
    <x v="0"/>
  </r>
  <r>
    <s v="1394-Suiuh"/>
    <x v="0"/>
    <x v="1"/>
    <x v="0"/>
    <x v="0"/>
    <x v="66"/>
    <x v="1"/>
    <x v="1"/>
    <x v="1"/>
    <s v="Yes"/>
    <s v="Yes"/>
    <s v="No"/>
    <s v="Yes"/>
    <x v="0"/>
    <x v="0"/>
    <x v="0"/>
    <x v="0"/>
    <x v="0"/>
    <x v="509"/>
    <x v="2"/>
    <n v="3670.5"/>
    <x v="0"/>
  </r>
  <r>
    <s v="3521-Mnklv"/>
    <x v="1"/>
    <x v="0"/>
    <x v="1"/>
    <x v="0"/>
    <x v="65"/>
    <x v="1"/>
    <x v="1"/>
    <x v="0"/>
    <s v="No"/>
    <s v="No"/>
    <s v="Yes"/>
    <s v="No"/>
    <x v="0"/>
    <x v="0"/>
    <x v="0"/>
    <x v="0"/>
    <x v="1"/>
    <x v="1427"/>
    <x v="0"/>
    <n v="1167.8"/>
    <x v="0"/>
  </r>
  <r>
    <s v="2533-Tibix"/>
    <x v="1"/>
    <x v="0"/>
    <x v="0"/>
    <x v="1"/>
    <x v="30"/>
    <x v="0"/>
    <x v="0"/>
    <x v="0"/>
    <s v="Yes"/>
    <s v="No"/>
    <s v="No"/>
    <s v="No"/>
    <x v="0"/>
    <x v="0"/>
    <x v="0"/>
    <x v="0"/>
    <x v="2"/>
    <x v="27"/>
    <x v="0"/>
    <n v="469.65"/>
    <x v="0"/>
  </r>
  <r>
    <s v="8993-Phfwd"/>
    <x v="0"/>
    <x v="0"/>
    <x v="1"/>
    <x v="0"/>
    <x v="35"/>
    <x v="0"/>
    <x v="0"/>
    <x v="0"/>
    <s v="No"/>
    <s v="No"/>
    <s v="No"/>
    <s v="No"/>
    <x v="0"/>
    <x v="0"/>
    <x v="0"/>
    <x v="1"/>
    <x v="0"/>
    <x v="186"/>
    <x v="0"/>
    <n v="58.9"/>
    <x v="1"/>
  </r>
  <r>
    <s v="1565-Rhdjd"/>
    <x v="0"/>
    <x v="0"/>
    <x v="1"/>
    <x v="1"/>
    <x v="54"/>
    <x v="1"/>
    <x v="2"/>
    <x v="1"/>
    <s v="No"/>
    <s v="Yes"/>
    <s v="Yes"/>
    <s v="No"/>
    <x v="0"/>
    <x v="0"/>
    <x v="0"/>
    <x v="1"/>
    <x v="2"/>
    <x v="398"/>
    <x v="2"/>
    <n v="333.55"/>
    <x v="1"/>
  </r>
  <r>
    <s v="7137-Rylpp"/>
    <x v="1"/>
    <x v="1"/>
    <x v="0"/>
    <x v="0"/>
    <x v="50"/>
    <x v="1"/>
    <x v="2"/>
    <x v="1"/>
    <s v="No"/>
    <s v="No"/>
    <s v="No"/>
    <s v="No"/>
    <x v="1"/>
    <x v="0"/>
    <x v="0"/>
    <x v="0"/>
    <x v="0"/>
    <x v="449"/>
    <x v="2"/>
    <n v="3171.15"/>
    <x v="1"/>
  </r>
  <r>
    <s v="3765-Jxvky"/>
    <x v="0"/>
    <x v="0"/>
    <x v="1"/>
    <x v="0"/>
    <x v="0"/>
    <x v="1"/>
    <x v="1"/>
    <x v="1"/>
    <s v="No"/>
    <s v="Yes"/>
    <s v="No"/>
    <s v="No"/>
    <x v="0"/>
    <x v="0"/>
    <x v="0"/>
    <x v="0"/>
    <x v="0"/>
    <x v="84"/>
    <x v="1"/>
    <n v="74.7"/>
    <x v="1"/>
  </r>
  <r>
    <s v="5092-Stpkp"/>
    <x v="0"/>
    <x v="0"/>
    <x v="1"/>
    <x v="0"/>
    <x v="65"/>
    <x v="1"/>
    <x v="1"/>
    <x v="0"/>
    <s v="Yes"/>
    <s v="No"/>
    <s v="No"/>
    <s v="Yes"/>
    <x v="0"/>
    <x v="0"/>
    <x v="0"/>
    <x v="1"/>
    <x v="3"/>
    <x v="1311"/>
    <x v="1"/>
    <n v="1381.2"/>
    <x v="0"/>
  </r>
  <r>
    <s v="7330-Wzlnc"/>
    <x v="0"/>
    <x v="0"/>
    <x v="1"/>
    <x v="0"/>
    <x v="24"/>
    <x v="1"/>
    <x v="2"/>
    <x v="1"/>
    <s v="No"/>
    <s v="Yes"/>
    <s v="No"/>
    <s v="No"/>
    <x v="1"/>
    <x v="0"/>
    <x v="0"/>
    <x v="0"/>
    <x v="0"/>
    <x v="902"/>
    <x v="2"/>
    <n v="455.5"/>
    <x v="1"/>
  </r>
  <r>
    <s v="0114-Pegzz"/>
    <x v="0"/>
    <x v="0"/>
    <x v="1"/>
    <x v="0"/>
    <x v="55"/>
    <x v="1"/>
    <x v="2"/>
    <x v="1"/>
    <s v="No"/>
    <s v="Yes"/>
    <s v="Yes"/>
    <s v="No"/>
    <x v="1"/>
    <x v="1"/>
    <x v="0"/>
    <x v="1"/>
    <x v="0"/>
    <x v="1428"/>
    <x v="2"/>
    <n v="3645.5"/>
    <x v="0"/>
  </r>
  <r>
    <s v="3359-Dsrka"/>
    <x v="0"/>
    <x v="0"/>
    <x v="0"/>
    <x v="1"/>
    <x v="11"/>
    <x v="1"/>
    <x v="1"/>
    <x v="2"/>
    <s v="No Internet Service"/>
    <s v="No Internet Service"/>
    <s v="No Internet Service"/>
    <s v="No Internet Service"/>
    <x v="2"/>
    <x v="2"/>
    <x v="2"/>
    <x v="0"/>
    <x v="1"/>
    <x v="216"/>
    <x v="0"/>
    <n v="1158.8499999999999"/>
    <x v="0"/>
  </r>
  <r>
    <s v="8639-Nhqei"/>
    <x v="0"/>
    <x v="0"/>
    <x v="0"/>
    <x v="1"/>
    <x v="21"/>
    <x v="1"/>
    <x v="2"/>
    <x v="1"/>
    <s v="Yes"/>
    <s v="Yes"/>
    <s v="No"/>
    <s v="No"/>
    <x v="1"/>
    <x v="0"/>
    <x v="2"/>
    <x v="0"/>
    <x v="2"/>
    <x v="662"/>
    <x v="2"/>
    <n v="6954.15"/>
    <x v="0"/>
  </r>
  <r>
    <s v="7161-Dfhuf"/>
    <x v="0"/>
    <x v="0"/>
    <x v="0"/>
    <x v="0"/>
    <x v="16"/>
    <x v="1"/>
    <x v="2"/>
    <x v="2"/>
    <s v="No Internet Service"/>
    <s v="No Internet Service"/>
    <s v="No Internet Service"/>
    <s v="No Internet Service"/>
    <x v="2"/>
    <x v="2"/>
    <x v="2"/>
    <x v="1"/>
    <x v="1"/>
    <x v="1429"/>
    <x v="0"/>
    <n v="1672.1"/>
    <x v="0"/>
  </r>
  <r>
    <s v="3957-Lxolk"/>
    <x v="0"/>
    <x v="1"/>
    <x v="1"/>
    <x v="0"/>
    <x v="7"/>
    <x v="1"/>
    <x v="2"/>
    <x v="1"/>
    <s v="No"/>
    <s v="Yes"/>
    <s v="Yes"/>
    <s v="No"/>
    <x v="1"/>
    <x v="1"/>
    <x v="0"/>
    <x v="0"/>
    <x v="0"/>
    <x v="1275"/>
    <x v="2"/>
    <n v="3152.5"/>
    <x v="1"/>
  </r>
  <r>
    <s v="3720-Dbrwl"/>
    <x v="1"/>
    <x v="0"/>
    <x v="0"/>
    <x v="0"/>
    <x v="69"/>
    <x v="1"/>
    <x v="1"/>
    <x v="0"/>
    <s v="Yes"/>
    <s v="Yes"/>
    <s v="Yes"/>
    <s v="Yes"/>
    <x v="1"/>
    <x v="1"/>
    <x v="2"/>
    <x v="0"/>
    <x v="3"/>
    <x v="1272"/>
    <x v="1"/>
    <n v="4307.1000000000004"/>
    <x v="0"/>
  </r>
  <r>
    <s v="6635-Myyyz"/>
    <x v="0"/>
    <x v="0"/>
    <x v="1"/>
    <x v="0"/>
    <x v="19"/>
    <x v="1"/>
    <x v="1"/>
    <x v="0"/>
    <s v="Yes"/>
    <s v="Yes"/>
    <s v="Yes"/>
    <s v="Yes"/>
    <x v="1"/>
    <x v="1"/>
    <x v="1"/>
    <x v="1"/>
    <x v="2"/>
    <x v="566"/>
    <x v="2"/>
    <n v="2530.4"/>
    <x v="1"/>
  </r>
  <r>
    <s v="8565-Wuxzu"/>
    <x v="1"/>
    <x v="1"/>
    <x v="0"/>
    <x v="0"/>
    <x v="21"/>
    <x v="1"/>
    <x v="1"/>
    <x v="1"/>
    <s v="Yes"/>
    <s v="Yes"/>
    <s v="No"/>
    <s v="Yes"/>
    <x v="0"/>
    <x v="0"/>
    <x v="2"/>
    <x v="0"/>
    <x v="3"/>
    <x v="295"/>
    <x v="2"/>
    <n v="6141.65"/>
    <x v="0"/>
  </r>
  <r>
    <s v="5281-Buzgt"/>
    <x v="1"/>
    <x v="1"/>
    <x v="1"/>
    <x v="0"/>
    <x v="51"/>
    <x v="1"/>
    <x v="2"/>
    <x v="1"/>
    <s v="Yes"/>
    <s v="No"/>
    <s v="No"/>
    <s v="No"/>
    <x v="1"/>
    <x v="0"/>
    <x v="0"/>
    <x v="0"/>
    <x v="0"/>
    <x v="322"/>
    <x v="2"/>
    <n v="3186.7"/>
    <x v="1"/>
  </r>
  <r>
    <s v="4994-Obrsz"/>
    <x v="1"/>
    <x v="0"/>
    <x v="1"/>
    <x v="1"/>
    <x v="60"/>
    <x v="1"/>
    <x v="1"/>
    <x v="0"/>
    <s v="Yes"/>
    <s v="Yes"/>
    <s v="Yes"/>
    <s v="Yes"/>
    <x v="0"/>
    <x v="1"/>
    <x v="2"/>
    <x v="1"/>
    <x v="2"/>
    <x v="246"/>
    <x v="1"/>
    <n v="1054.8"/>
    <x v="0"/>
  </r>
  <r>
    <s v="0562-Fgdcr"/>
    <x v="0"/>
    <x v="0"/>
    <x v="0"/>
    <x v="1"/>
    <x v="21"/>
    <x v="1"/>
    <x v="2"/>
    <x v="0"/>
    <s v="Yes"/>
    <s v="Yes"/>
    <s v="No"/>
    <s v="Yes"/>
    <x v="1"/>
    <x v="0"/>
    <x v="2"/>
    <x v="1"/>
    <x v="1"/>
    <x v="251"/>
    <x v="1"/>
    <n v="5430.65"/>
    <x v="0"/>
  </r>
  <r>
    <s v="2436-Qbzfp"/>
    <x v="0"/>
    <x v="0"/>
    <x v="0"/>
    <x v="1"/>
    <x v="5"/>
    <x v="0"/>
    <x v="0"/>
    <x v="0"/>
    <s v="No"/>
    <s v="Yes"/>
    <s v="No"/>
    <s v="No"/>
    <x v="1"/>
    <x v="0"/>
    <x v="0"/>
    <x v="1"/>
    <x v="0"/>
    <x v="1079"/>
    <x v="0"/>
    <n v="849.9"/>
    <x v="0"/>
  </r>
  <r>
    <s v="3420-Yjlqt"/>
    <x v="0"/>
    <x v="0"/>
    <x v="1"/>
    <x v="0"/>
    <x v="2"/>
    <x v="1"/>
    <x v="2"/>
    <x v="1"/>
    <s v="No"/>
    <s v="Yes"/>
    <s v="No"/>
    <s v="No"/>
    <x v="0"/>
    <x v="0"/>
    <x v="0"/>
    <x v="1"/>
    <x v="0"/>
    <x v="1024"/>
    <x v="1"/>
    <n v="151.75"/>
    <x v="0"/>
  </r>
  <r>
    <s v="6040-Cgacy"/>
    <x v="0"/>
    <x v="0"/>
    <x v="1"/>
    <x v="0"/>
    <x v="30"/>
    <x v="1"/>
    <x v="1"/>
    <x v="2"/>
    <s v="No Internet Service"/>
    <s v="No Internet Service"/>
    <s v="No Internet Service"/>
    <s v="No Internet Service"/>
    <x v="2"/>
    <x v="2"/>
    <x v="0"/>
    <x v="1"/>
    <x v="1"/>
    <x v="127"/>
    <x v="0"/>
    <n v="299.39999999999998"/>
    <x v="0"/>
  </r>
  <r>
    <s v="6582-Plfuu"/>
    <x v="1"/>
    <x v="0"/>
    <x v="0"/>
    <x v="1"/>
    <x v="69"/>
    <x v="1"/>
    <x v="1"/>
    <x v="2"/>
    <s v="No Internet Service"/>
    <s v="No Internet Service"/>
    <s v="No Internet Service"/>
    <s v="No Internet Service"/>
    <x v="2"/>
    <x v="2"/>
    <x v="2"/>
    <x v="1"/>
    <x v="3"/>
    <x v="425"/>
    <x v="0"/>
    <n v="1086.75"/>
    <x v="0"/>
  </r>
  <r>
    <s v="8242-Pdsgj"/>
    <x v="1"/>
    <x v="0"/>
    <x v="0"/>
    <x v="0"/>
    <x v="27"/>
    <x v="0"/>
    <x v="0"/>
    <x v="0"/>
    <s v="Yes"/>
    <s v="No"/>
    <s v="Yes"/>
    <s v="Yes"/>
    <x v="0"/>
    <x v="0"/>
    <x v="2"/>
    <x v="0"/>
    <x v="3"/>
    <x v="1430"/>
    <x v="0"/>
    <n v="2692.75"/>
    <x v="0"/>
  </r>
  <r>
    <s v="0264-Cnitk"/>
    <x v="0"/>
    <x v="0"/>
    <x v="0"/>
    <x v="1"/>
    <x v="16"/>
    <x v="1"/>
    <x v="1"/>
    <x v="2"/>
    <s v="No Internet Service"/>
    <s v="No Internet Service"/>
    <s v="No Internet Service"/>
    <s v="No Internet Service"/>
    <x v="2"/>
    <x v="2"/>
    <x v="2"/>
    <x v="1"/>
    <x v="2"/>
    <x v="451"/>
    <x v="0"/>
    <n v="1389.6"/>
    <x v="0"/>
  </r>
  <r>
    <s v="0089-Iiqko"/>
    <x v="0"/>
    <x v="0"/>
    <x v="0"/>
    <x v="1"/>
    <x v="72"/>
    <x v="1"/>
    <x v="2"/>
    <x v="1"/>
    <s v="No"/>
    <s v="No"/>
    <s v="No"/>
    <s v="Yes"/>
    <x v="1"/>
    <x v="1"/>
    <x v="0"/>
    <x v="0"/>
    <x v="3"/>
    <x v="825"/>
    <x v="2"/>
    <n v="3767.4"/>
    <x v="0"/>
  </r>
  <r>
    <s v="7839-Nuiaa"/>
    <x v="0"/>
    <x v="0"/>
    <x v="0"/>
    <x v="1"/>
    <x v="59"/>
    <x v="1"/>
    <x v="2"/>
    <x v="0"/>
    <s v="Yes"/>
    <s v="Yes"/>
    <s v="No"/>
    <s v="No"/>
    <x v="0"/>
    <x v="0"/>
    <x v="0"/>
    <x v="1"/>
    <x v="0"/>
    <x v="1094"/>
    <x v="1"/>
    <n v="3641.5"/>
    <x v="0"/>
  </r>
  <r>
    <s v="6075-Qmnrr"/>
    <x v="0"/>
    <x v="0"/>
    <x v="1"/>
    <x v="0"/>
    <x v="15"/>
    <x v="1"/>
    <x v="1"/>
    <x v="0"/>
    <s v="Yes"/>
    <s v="No"/>
    <s v="No"/>
    <s v="No"/>
    <x v="0"/>
    <x v="0"/>
    <x v="0"/>
    <x v="0"/>
    <x v="2"/>
    <x v="1431"/>
    <x v="0"/>
    <n v="2535.5500000000002"/>
    <x v="0"/>
  </r>
  <r>
    <s v="5378-Ikeeg"/>
    <x v="0"/>
    <x v="0"/>
    <x v="1"/>
    <x v="0"/>
    <x v="0"/>
    <x v="0"/>
    <x v="0"/>
    <x v="0"/>
    <s v="No"/>
    <s v="No"/>
    <s v="No"/>
    <s v="No"/>
    <x v="1"/>
    <x v="0"/>
    <x v="0"/>
    <x v="0"/>
    <x v="0"/>
    <x v="311"/>
    <x v="0"/>
    <n v="35.75"/>
    <x v="1"/>
  </r>
  <r>
    <s v="5966-Emazu"/>
    <x v="1"/>
    <x v="0"/>
    <x v="0"/>
    <x v="0"/>
    <x v="38"/>
    <x v="1"/>
    <x v="2"/>
    <x v="1"/>
    <s v="Yes"/>
    <s v="No"/>
    <s v="Yes"/>
    <s v="Yes"/>
    <x v="1"/>
    <x v="1"/>
    <x v="1"/>
    <x v="0"/>
    <x v="1"/>
    <x v="384"/>
    <x v="2"/>
    <n v="6880.85"/>
    <x v="0"/>
  </r>
  <r>
    <s v="0440-Ekdcf"/>
    <x v="1"/>
    <x v="0"/>
    <x v="0"/>
    <x v="0"/>
    <x v="8"/>
    <x v="1"/>
    <x v="1"/>
    <x v="0"/>
    <s v="No"/>
    <s v="Yes"/>
    <s v="Yes"/>
    <s v="Yes"/>
    <x v="0"/>
    <x v="0"/>
    <x v="2"/>
    <x v="0"/>
    <x v="3"/>
    <x v="604"/>
    <x v="1"/>
    <n v="3753.2"/>
    <x v="0"/>
  </r>
  <r>
    <s v="4774-Hhggs"/>
    <x v="1"/>
    <x v="0"/>
    <x v="0"/>
    <x v="0"/>
    <x v="19"/>
    <x v="1"/>
    <x v="1"/>
    <x v="2"/>
    <s v="No Internet Service"/>
    <s v="No Internet Service"/>
    <s v="No Internet Service"/>
    <s v="No Internet Service"/>
    <x v="2"/>
    <x v="2"/>
    <x v="2"/>
    <x v="1"/>
    <x v="1"/>
    <x v="924"/>
    <x v="0"/>
    <n v="637.54999999999995"/>
    <x v="0"/>
  </r>
  <r>
    <s v="2718-Gaxqd"/>
    <x v="0"/>
    <x v="1"/>
    <x v="0"/>
    <x v="1"/>
    <x v="54"/>
    <x v="1"/>
    <x v="1"/>
    <x v="0"/>
    <s v="No"/>
    <s v="No"/>
    <s v="No"/>
    <s v="No"/>
    <x v="0"/>
    <x v="0"/>
    <x v="0"/>
    <x v="1"/>
    <x v="0"/>
    <x v="185"/>
    <x v="0"/>
    <n v="181.6"/>
    <x v="1"/>
  </r>
  <r>
    <s v="2055-Bfocc"/>
    <x v="1"/>
    <x v="1"/>
    <x v="0"/>
    <x v="0"/>
    <x v="28"/>
    <x v="1"/>
    <x v="1"/>
    <x v="0"/>
    <s v="Yes"/>
    <s v="Yes"/>
    <s v="Yes"/>
    <s v="Yes"/>
    <x v="1"/>
    <x v="1"/>
    <x v="1"/>
    <x v="0"/>
    <x v="2"/>
    <x v="85"/>
    <x v="1"/>
    <n v="5329.55"/>
    <x v="0"/>
  </r>
  <r>
    <s v="8180-Akmjv"/>
    <x v="0"/>
    <x v="0"/>
    <x v="1"/>
    <x v="0"/>
    <x v="0"/>
    <x v="1"/>
    <x v="1"/>
    <x v="0"/>
    <s v="No"/>
    <s v="No"/>
    <s v="No"/>
    <s v="No"/>
    <x v="0"/>
    <x v="0"/>
    <x v="0"/>
    <x v="0"/>
    <x v="3"/>
    <x v="817"/>
    <x v="0"/>
    <n v="44.55"/>
    <x v="0"/>
  </r>
  <r>
    <s v="4298-Oyifc"/>
    <x v="1"/>
    <x v="0"/>
    <x v="0"/>
    <x v="0"/>
    <x v="30"/>
    <x v="1"/>
    <x v="2"/>
    <x v="1"/>
    <s v="No"/>
    <s v="No"/>
    <s v="Yes"/>
    <s v="Yes"/>
    <x v="1"/>
    <x v="1"/>
    <x v="0"/>
    <x v="0"/>
    <x v="0"/>
    <x v="1246"/>
    <x v="2"/>
    <n v="1539.8"/>
    <x v="0"/>
  </r>
  <r>
    <s v="5566-Soezd"/>
    <x v="1"/>
    <x v="0"/>
    <x v="0"/>
    <x v="1"/>
    <x v="23"/>
    <x v="1"/>
    <x v="1"/>
    <x v="1"/>
    <s v="Yes"/>
    <s v="Yes"/>
    <s v="No"/>
    <s v="No"/>
    <x v="0"/>
    <x v="0"/>
    <x v="1"/>
    <x v="0"/>
    <x v="3"/>
    <x v="47"/>
    <x v="1"/>
    <n v="2209.75"/>
    <x v="0"/>
  </r>
  <r>
    <s v="9842-Efsyy"/>
    <x v="0"/>
    <x v="0"/>
    <x v="1"/>
    <x v="1"/>
    <x v="54"/>
    <x v="0"/>
    <x v="0"/>
    <x v="0"/>
    <s v="Yes"/>
    <s v="Yes"/>
    <s v="Yes"/>
    <s v="No"/>
    <x v="1"/>
    <x v="1"/>
    <x v="0"/>
    <x v="0"/>
    <x v="1"/>
    <x v="1243"/>
    <x v="1"/>
    <n v="223.75"/>
    <x v="0"/>
  </r>
  <r>
    <s v="2272-Wuspa"/>
    <x v="0"/>
    <x v="0"/>
    <x v="0"/>
    <x v="0"/>
    <x v="21"/>
    <x v="1"/>
    <x v="2"/>
    <x v="1"/>
    <s v="Yes"/>
    <s v="Yes"/>
    <s v="Yes"/>
    <s v="No"/>
    <x v="1"/>
    <x v="1"/>
    <x v="2"/>
    <x v="0"/>
    <x v="0"/>
    <x v="476"/>
    <x v="2"/>
    <n v="7751.7"/>
    <x v="0"/>
  </r>
  <r>
    <s v="4584-Lbnmk"/>
    <x v="1"/>
    <x v="1"/>
    <x v="0"/>
    <x v="0"/>
    <x v="3"/>
    <x v="1"/>
    <x v="2"/>
    <x v="2"/>
    <s v="No Internet Service"/>
    <s v="No Internet Service"/>
    <s v="No Internet Service"/>
    <s v="No Internet Service"/>
    <x v="2"/>
    <x v="2"/>
    <x v="1"/>
    <x v="1"/>
    <x v="3"/>
    <x v="156"/>
    <x v="0"/>
    <n v="1174.3499999999999"/>
    <x v="0"/>
  </r>
  <r>
    <s v="3898-Guyts"/>
    <x v="0"/>
    <x v="1"/>
    <x v="1"/>
    <x v="0"/>
    <x v="3"/>
    <x v="1"/>
    <x v="2"/>
    <x v="1"/>
    <s v="Yes"/>
    <s v="Yes"/>
    <s v="No"/>
    <s v="Yes"/>
    <x v="1"/>
    <x v="0"/>
    <x v="0"/>
    <x v="0"/>
    <x v="0"/>
    <x v="1370"/>
    <x v="2"/>
    <n v="4385.05"/>
    <x v="0"/>
  </r>
  <r>
    <s v="0930-Ehuza"/>
    <x v="0"/>
    <x v="0"/>
    <x v="1"/>
    <x v="0"/>
    <x v="51"/>
    <x v="1"/>
    <x v="1"/>
    <x v="0"/>
    <s v="Yes"/>
    <s v="Yes"/>
    <s v="Yes"/>
    <s v="Yes"/>
    <x v="1"/>
    <x v="0"/>
    <x v="1"/>
    <x v="0"/>
    <x v="1"/>
    <x v="953"/>
    <x v="1"/>
    <n v="2606.35"/>
    <x v="0"/>
  </r>
  <r>
    <s v="6413-Xkkpu"/>
    <x v="1"/>
    <x v="0"/>
    <x v="0"/>
    <x v="1"/>
    <x v="22"/>
    <x v="1"/>
    <x v="1"/>
    <x v="1"/>
    <s v="Yes"/>
    <s v="No"/>
    <s v="Yes"/>
    <s v="No"/>
    <x v="1"/>
    <x v="0"/>
    <x v="0"/>
    <x v="0"/>
    <x v="0"/>
    <x v="1070"/>
    <x v="2"/>
    <n v="1539.45"/>
    <x v="1"/>
  </r>
  <r>
    <s v="9975-Skrnr"/>
    <x v="1"/>
    <x v="0"/>
    <x v="1"/>
    <x v="0"/>
    <x v="0"/>
    <x v="1"/>
    <x v="1"/>
    <x v="2"/>
    <s v="No Internet Service"/>
    <s v="No Internet Service"/>
    <s v="No Internet Service"/>
    <s v="No Internet Service"/>
    <x v="2"/>
    <x v="2"/>
    <x v="0"/>
    <x v="1"/>
    <x v="1"/>
    <x v="1432"/>
    <x v="0"/>
    <n v="18.899999999999999"/>
    <x v="0"/>
  </r>
  <r>
    <s v="3703-Kbkzp"/>
    <x v="1"/>
    <x v="1"/>
    <x v="1"/>
    <x v="0"/>
    <x v="10"/>
    <x v="1"/>
    <x v="2"/>
    <x v="1"/>
    <s v="No"/>
    <s v="No"/>
    <s v="No"/>
    <s v="No"/>
    <x v="0"/>
    <x v="0"/>
    <x v="0"/>
    <x v="0"/>
    <x v="2"/>
    <x v="157"/>
    <x v="1"/>
    <n v="1261.3499999999999"/>
    <x v="0"/>
  </r>
  <r>
    <s v="1449-Xqemt"/>
    <x v="1"/>
    <x v="0"/>
    <x v="1"/>
    <x v="0"/>
    <x v="35"/>
    <x v="1"/>
    <x v="1"/>
    <x v="2"/>
    <s v="No Internet Service"/>
    <s v="No Internet Service"/>
    <s v="No Internet Service"/>
    <s v="No Internet Service"/>
    <x v="2"/>
    <x v="2"/>
    <x v="0"/>
    <x v="0"/>
    <x v="1"/>
    <x v="21"/>
    <x v="0"/>
    <n v="58.15"/>
    <x v="1"/>
  </r>
  <r>
    <s v="2626-Urjfx"/>
    <x v="1"/>
    <x v="0"/>
    <x v="0"/>
    <x v="1"/>
    <x v="54"/>
    <x v="1"/>
    <x v="2"/>
    <x v="0"/>
    <s v="No"/>
    <s v="No"/>
    <s v="No"/>
    <s v="No"/>
    <x v="0"/>
    <x v="0"/>
    <x v="0"/>
    <x v="0"/>
    <x v="0"/>
    <x v="959"/>
    <x v="0"/>
    <n v="225.6"/>
    <x v="1"/>
  </r>
  <r>
    <s v="4973-Mgton"/>
    <x v="0"/>
    <x v="0"/>
    <x v="0"/>
    <x v="0"/>
    <x v="16"/>
    <x v="1"/>
    <x v="1"/>
    <x v="0"/>
    <s v="Yes"/>
    <s v="Yes"/>
    <s v="Yes"/>
    <s v="Yes"/>
    <x v="1"/>
    <x v="1"/>
    <x v="2"/>
    <x v="0"/>
    <x v="3"/>
    <x v="803"/>
    <x v="2"/>
    <n v="5969.3"/>
    <x v="0"/>
  </r>
  <r>
    <s v="3682-Yeuws"/>
    <x v="1"/>
    <x v="0"/>
    <x v="0"/>
    <x v="1"/>
    <x v="6"/>
    <x v="1"/>
    <x v="2"/>
    <x v="2"/>
    <s v="No Internet Service"/>
    <s v="No Internet Service"/>
    <s v="No Internet Service"/>
    <s v="No Internet Service"/>
    <x v="2"/>
    <x v="2"/>
    <x v="0"/>
    <x v="0"/>
    <x v="1"/>
    <x v="369"/>
    <x v="0"/>
    <n v="253.9"/>
    <x v="0"/>
  </r>
  <r>
    <s v="1223-Unpks"/>
    <x v="1"/>
    <x v="0"/>
    <x v="0"/>
    <x v="1"/>
    <x v="61"/>
    <x v="1"/>
    <x v="1"/>
    <x v="2"/>
    <s v="No Internet Service"/>
    <s v="No Internet Service"/>
    <s v="No Internet Service"/>
    <s v="No Internet Service"/>
    <x v="2"/>
    <x v="2"/>
    <x v="2"/>
    <x v="1"/>
    <x v="1"/>
    <x v="332"/>
    <x v="0"/>
    <n v="400"/>
    <x v="0"/>
  </r>
  <r>
    <s v="2612-Rridn"/>
    <x v="1"/>
    <x v="0"/>
    <x v="1"/>
    <x v="0"/>
    <x v="54"/>
    <x v="1"/>
    <x v="1"/>
    <x v="1"/>
    <s v="No"/>
    <s v="No"/>
    <s v="No"/>
    <s v="No"/>
    <x v="1"/>
    <x v="0"/>
    <x v="0"/>
    <x v="0"/>
    <x v="0"/>
    <x v="464"/>
    <x v="1"/>
    <n v="340.85"/>
    <x v="1"/>
  </r>
  <r>
    <s v="4735-Asgma"/>
    <x v="1"/>
    <x v="0"/>
    <x v="1"/>
    <x v="0"/>
    <x v="70"/>
    <x v="1"/>
    <x v="2"/>
    <x v="1"/>
    <s v="No"/>
    <s v="No"/>
    <s v="Yes"/>
    <s v="No"/>
    <x v="1"/>
    <x v="1"/>
    <x v="0"/>
    <x v="0"/>
    <x v="0"/>
    <x v="954"/>
    <x v="2"/>
    <n v="2515.3000000000002"/>
    <x v="1"/>
  </r>
  <r>
    <s v="3446-Qdszf"/>
    <x v="0"/>
    <x v="0"/>
    <x v="1"/>
    <x v="0"/>
    <x v="54"/>
    <x v="1"/>
    <x v="1"/>
    <x v="0"/>
    <s v="No"/>
    <s v="No"/>
    <s v="No"/>
    <s v="No"/>
    <x v="1"/>
    <x v="0"/>
    <x v="0"/>
    <x v="1"/>
    <x v="3"/>
    <x v="820"/>
    <x v="1"/>
    <n v="227.35"/>
    <x v="0"/>
  </r>
  <r>
    <s v="3669-Lvwzb"/>
    <x v="1"/>
    <x v="0"/>
    <x v="1"/>
    <x v="0"/>
    <x v="24"/>
    <x v="0"/>
    <x v="0"/>
    <x v="0"/>
    <s v="No"/>
    <s v="Yes"/>
    <s v="No"/>
    <s v="No"/>
    <x v="1"/>
    <x v="1"/>
    <x v="0"/>
    <x v="0"/>
    <x v="1"/>
    <x v="1125"/>
    <x v="0"/>
    <n v="305.95"/>
    <x v="1"/>
  </r>
  <r>
    <s v="6892-Ezdtg"/>
    <x v="0"/>
    <x v="0"/>
    <x v="0"/>
    <x v="0"/>
    <x v="54"/>
    <x v="1"/>
    <x v="2"/>
    <x v="1"/>
    <s v="No"/>
    <s v="Yes"/>
    <s v="No"/>
    <s v="No"/>
    <x v="1"/>
    <x v="0"/>
    <x v="0"/>
    <x v="0"/>
    <x v="0"/>
    <x v="104"/>
    <x v="2"/>
    <n v="365.4"/>
    <x v="1"/>
  </r>
  <r>
    <s v="5117-Ifgps"/>
    <x v="1"/>
    <x v="1"/>
    <x v="0"/>
    <x v="0"/>
    <x v="44"/>
    <x v="1"/>
    <x v="2"/>
    <x v="1"/>
    <s v="No"/>
    <s v="No"/>
    <s v="No"/>
    <s v="No"/>
    <x v="0"/>
    <x v="1"/>
    <x v="0"/>
    <x v="0"/>
    <x v="0"/>
    <x v="132"/>
    <x v="2"/>
    <n v="2357.75"/>
    <x v="0"/>
  </r>
  <r>
    <s v="7379-Fniuj"/>
    <x v="1"/>
    <x v="0"/>
    <x v="1"/>
    <x v="0"/>
    <x v="2"/>
    <x v="1"/>
    <x v="1"/>
    <x v="1"/>
    <s v="Yes"/>
    <s v="Yes"/>
    <s v="No"/>
    <s v="No"/>
    <x v="1"/>
    <x v="1"/>
    <x v="0"/>
    <x v="1"/>
    <x v="0"/>
    <x v="1224"/>
    <x v="2"/>
    <n v="198.5"/>
    <x v="0"/>
  </r>
  <r>
    <s v="1627-Afwvj"/>
    <x v="0"/>
    <x v="0"/>
    <x v="1"/>
    <x v="0"/>
    <x v="44"/>
    <x v="1"/>
    <x v="1"/>
    <x v="2"/>
    <s v="No Internet Service"/>
    <s v="No Internet Service"/>
    <s v="No Internet Service"/>
    <s v="No Internet Service"/>
    <x v="2"/>
    <x v="2"/>
    <x v="2"/>
    <x v="1"/>
    <x v="1"/>
    <x v="101"/>
    <x v="0"/>
    <n v="554.25"/>
    <x v="0"/>
  </r>
  <r>
    <s v="9725-Scpzg"/>
    <x v="1"/>
    <x v="0"/>
    <x v="1"/>
    <x v="1"/>
    <x v="0"/>
    <x v="1"/>
    <x v="1"/>
    <x v="1"/>
    <s v="No"/>
    <s v="No"/>
    <s v="No"/>
    <s v="No"/>
    <x v="1"/>
    <x v="1"/>
    <x v="0"/>
    <x v="0"/>
    <x v="0"/>
    <x v="322"/>
    <x v="2"/>
    <n v="90.85"/>
    <x v="1"/>
  </r>
  <r>
    <s v="5884-Gcymi"/>
    <x v="1"/>
    <x v="0"/>
    <x v="1"/>
    <x v="0"/>
    <x v="0"/>
    <x v="1"/>
    <x v="1"/>
    <x v="1"/>
    <s v="No"/>
    <s v="No"/>
    <s v="No"/>
    <s v="No"/>
    <x v="0"/>
    <x v="0"/>
    <x v="0"/>
    <x v="1"/>
    <x v="1"/>
    <x v="747"/>
    <x v="1"/>
    <n v="69.400000000000006"/>
    <x v="1"/>
  </r>
  <r>
    <s v="3217-Fzdmn"/>
    <x v="0"/>
    <x v="1"/>
    <x v="1"/>
    <x v="0"/>
    <x v="4"/>
    <x v="1"/>
    <x v="1"/>
    <x v="1"/>
    <s v="No"/>
    <s v="No"/>
    <s v="Yes"/>
    <s v="No"/>
    <x v="1"/>
    <x v="1"/>
    <x v="0"/>
    <x v="0"/>
    <x v="3"/>
    <x v="229"/>
    <x v="2"/>
    <n v="742.95"/>
    <x v="1"/>
  </r>
  <r>
    <s v="4486-Efaeb"/>
    <x v="1"/>
    <x v="0"/>
    <x v="1"/>
    <x v="0"/>
    <x v="9"/>
    <x v="1"/>
    <x v="1"/>
    <x v="2"/>
    <s v="No Internet Service"/>
    <s v="No Internet Service"/>
    <s v="No Internet Service"/>
    <s v="No Internet Service"/>
    <x v="2"/>
    <x v="2"/>
    <x v="0"/>
    <x v="0"/>
    <x v="0"/>
    <x v="66"/>
    <x v="0"/>
    <n v="251.65"/>
    <x v="0"/>
  </r>
  <r>
    <s v="0060-Fualy"/>
    <x v="0"/>
    <x v="0"/>
    <x v="0"/>
    <x v="0"/>
    <x v="64"/>
    <x v="1"/>
    <x v="2"/>
    <x v="1"/>
    <s v="Yes"/>
    <s v="Yes"/>
    <s v="No"/>
    <s v="No"/>
    <x v="1"/>
    <x v="0"/>
    <x v="0"/>
    <x v="0"/>
    <x v="0"/>
    <x v="365"/>
    <x v="2"/>
    <n v="5597.65"/>
    <x v="0"/>
  </r>
  <r>
    <s v="7853-Gvudz"/>
    <x v="0"/>
    <x v="0"/>
    <x v="0"/>
    <x v="1"/>
    <x v="0"/>
    <x v="1"/>
    <x v="1"/>
    <x v="2"/>
    <s v="No Internet Service"/>
    <s v="No Internet Service"/>
    <s v="No Internet Service"/>
    <s v="No Internet Service"/>
    <x v="2"/>
    <x v="2"/>
    <x v="0"/>
    <x v="0"/>
    <x v="3"/>
    <x v="22"/>
    <x v="0"/>
    <n v="20.149999999999999"/>
    <x v="1"/>
  </r>
  <r>
    <s v="7480-Qnvzj"/>
    <x v="1"/>
    <x v="1"/>
    <x v="1"/>
    <x v="0"/>
    <x v="37"/>
    <x v="1"/>
    <x v="2"/>
    <x v="1"/>
    <s v="No"/>
    <s v="No"/>
    <s v="No"/>
    <s v="No"/>
    <x v="1"/>
    <x v="1"/>
    <x v="0"/>
    <x v="0"/>
    <x v="0"/>
    <x v="1008"/>
    <x v="2"/>
    <n v="4816.7"/>
    <x v="1"/>
  </r>
  <r>
    <s v="6954-Ooyzz"/>
    <x v="1"/>
    <x v="0"/>
    <x v="0"/>
    <x v="0"/>
    <x v="32"/>
    <x v="1"/>
    <x v="1"/>
    <x v="0"/>
    <s v="No"/>
    <s v="No"/>
    <s v="No"/>
    <s v="No"/>
    <x v="0"/>
    <x v="0"/>
    <x v="0"/>
    <x v="0"/>
    <x v="2"/>
    <x v="124"/>
    <x v="0"/>
    <n v="768.05"/>
    <x v="0"/>
  </r>
  <r>
    <s v="7088-Fbawu"/>
    <x v="0"/>
    <x v="0"/>
    <x v="0"/>
    <x v="1"/>
    <x v="22"/>
    <x v="1"/>
    <x v="1"/>
    <x v="0"/>
    <s v="Yes"/>
    <s v="Yes"/>
    <s v="No"/>
    <s v="No"/>
    <x v="1"/>
    <x v="1"/>
    <x v="0"/>
    <x v="1"/>
    <x v="1"/>
    <x v="251"/>
    <x v="1"/>
    <n v="1215.8"/>
    <x v="0"/>
  </r>
  <r>
    <s v="8313-Afgbw"/>
    <x v="1"/>
    <x v="0"/>
    <x v="0"/>
    <x v="0"/>
    <x v="20"/>
    <x v="1"/>
    <x v="1"/>
    <x v="0"/>
    <s v="No"/>
    <s v="Yes"/>
    <s v="Yes"/>
    <s v="No"/>
    <x v="1"/>
    <x v="1"/>
    <x v="2"/>
    <x v="1"/>
    <x v="0"/>
    <x v="252"/>
    <x v="1"/>
    <n v="3522.65"/>
    <x v="0"/>
  </r>
  <r>
    <s v="3943-Kdree"/>
    <x v="0"/>
    <x v="0"/>
    <x v="1"/>
    <x v="0"/>
    <x v="70"/>
    <x v="1"/>
    <x v="2"/>
    <x v="1"/>
    <s v="No"/>
    <s v="No"/>
    <s v="No"/>
    <s v="No"/>
    <x v="0"/>
    <x v="0"/>
    <x v="0"/>
    <x v="0"/>
    <x v="2"/>
    <x v="339"/>
    <x v="1"/>
    <n v="1834.95"/>
    <x v="1"/>
  </r>
  <r>
    <s v="9239-Zbzzv"/>
    <x v="0"/>
    <x v="0"/>
    <x v="1"/>
    <x v="0"/>
    <x v="53"/>
    <x v="0"/>
    <x v="0"/>
    <x v="0"/>
    <s v="No"/>
    <s v="No"/>
    <s v="Yes"/>
    <s v="No"/>
    <x v="1"/>
    <x v="1"/>
    <x v="0"/>
    <x v="0"/>
    <x v="0"/>
    <x v="961"/>
    <x v="0"/>
    <n v="305.10000000000002"/>
    <x v="1"/>
  </r>
  <r>
    <s v="3097-Idvpu"/>
    <x v="1"/>
    <x v="0"/>
    <x v="0"/>
    <x v="1"/>
    <x v="67"/>
    <x v="1"/>
    <x v="2"/>
    <x v="0"/>
    <s v="No"/>
    <s v="No"/>
    <s v="No"/>
    <s v="No"/>
    <x v="0"/>
    <x v="0"/>
    <x v="0"/>
    <x v="1"/>
    <x v="3"/>
    <x v="1035"/>
    <x v="0"/>
    <n v="910.45"/>
    <x v="0"/>
  </r>
  <r>
    <s v="4398-Hscjh"/>
    <x v="0"/>
    <x v="0"/>
    <x v="1"/>
    <x v="0"/>
    <x v="35"/>
    <x v="1"/>
    <x v="2"/>
    <x v="0"/>
    <s v="No"/>
    <s v="No"/>
    <s v="No"/>
    <s v="Yes"/>
    <x v="1"/>
    <x v="0"/>
    <x v="0"/>
    <x v="0"/>
    <x v="0"/>
    <x v="1433"/>
    <x v="1"/>
    <n v="155.65"/>
    <x v="1"/>
  </r>
  <r>
    <s v="2197-Omwgi"/>
    <x v="0"/>
    <x v="1"/>
    <x v="0"/>
    <x v="1"/>
    <x v="47"/>
    <x v="0"/>
    <x v="0"/>
    <x v="0"/>
    <s v="No"/>
    <s v="Yes"/>
    <s v="Yes"/>
    <s v="No"/>
    <x v="1"/>
    <x v="1"/>
    <x v="2"/>
    <x v="0"/>
    <x v="0"/>
    <x v="1434"/>
    <x v="1"/>
    <n v="3656.25"/>
    <x v="0"/>
  </r>
  <r>
    <s v="2303-Pjyhn"/>
    <x v="0"/>
    <x v="0"/>
    <x v="0"/>
    <x v="0"/>
    <x v="2"/>
    <x v="1"/>
    <x v="1"/>
    <x v="2"/>
    <s v="No Internet Service"/>
    <s v="No Internet Service"/>
    <s v="No Internet Service"/>
    <s v="No Internet Service"/>
    <x v="2"/>
    <x v="2"/>
    <x v="0"/>
    <x v="1"/>
    <x v="2"/>
    <x v="216"/>
    <x v="0"/>
    <n v="52"/>
    <x v="0"/>
  </r>
  <r>
    <s v="9795-Vowon"/>
    <x v="1"/>
    <x v="0"/>
    <x v="1"/>
    <x v="0"/>
    <x v="40"/>
    <x v="0"/>
    <x v="0"/>
    <x v="0"/>
    <s v="No"/>
    <s v="No"/>
    <s v="No"/>
    <s v="No"/>
    <x v="0"/>
    <x v="0"/>
    <x v="1"/>
    <x v="0"/>
    <x v="3"/>
    <x v="654"/>
    <x v="0"/>
    <n v="150.85"/>
    <x v="0"/>
  </r>
  <r>
    <s v="1237-Wiyyz"/>
    <x v="0"/>
    <x v="0"/>
    <x v="1"/>
    <x v="0"/>
    <x v="32"/>
    <x v="1"/>
    <x v="1"/>
    <x v="2"/>
    <s v="No Internet Service"/>
    <s v="No Internet Service"/>
    <s v="No Internet Service"/>
    <s v="No Internet Service"/>
    <x v="2"/>
    <x v="2"/>
    <x v="0"/>
    <x v="0"/>
    <x v="1"/>
    <x v="425"/>
    <x v="0"/>
    <n v="389.25"/>
    <x v="0"/>
  </r>
  <r>
    <s v="1987-Auelq"/>
    <x v="0"/>
    <x v="0"/>
    <x v="0"/>
    <x v="0"/>
    <x v="16"/>
    <x v="1"/>
    <x v="2"/>
    <x v="2"/>
    <s v="No Internet Service"/>
    <s v="No Internet Service"/>
    <s v="No Internet Service"/>
    <s v="No Internet Service"/>
    <x v="2"/>
    <x v="2"/>
    <x v="2"/>
    <x v="1"/>
    <x v="3"/>
    <x v="364"/>
    <x v="0"/>
    <n v="1873.7"/>
    <x v="0"/>
  </r>
  <r>
    <s v="7852-Lecyp"/>
    <x v="1"/>
    <x v="1"/>
    <x v="0"/>
    <x v="0"/>
    <x v="9"/>
    <x v="1"/>
    <x v="2"/>
    <x v="1"/>
    <s v="Yes"/>
    <s v="Yes"/>
    <s v="No"/>
    <s v="No"/>
    <x v="0"/>
    <x v="1"/>
    <x v="0"/>
    <x v="1"/>
    <x v="3"/>
    <x v="972"/>
    <x v="2"/>
    <n v="1261"/>
    <x v="0"/>
  </r>
  <r>
    <s v="4430-Uzipo"/>
    <x v="1"/>
    <x v="0"/>
    <x v="1"/>
    <x v="0"/>
    <x v="35"/>
    <x v="0"/>
    <x v="0"/>
    <x v="0"/>
    <s v="No"/>
    <s v="Yes"/>
    <s v="No"/>
    <s v="Yes"/>
    <x v="0"/>
    <x v="0"/>
    <x v="0"/>
    <x v="0"/>
    <x v="1"/>
    <x v="1435"/>
    <x v="0"/>
    <n v="108.7"/>
    <x v="1"/>
  </r>
  <r>
    <s v="4822-Lptyj"/>
    <x v="1"/>
    <x v="0"/>
    <x v="0"/>
    <x v="0"/>
    <x v="21"/>
    <x v="1"/>
    <x v="2"/>
    <x v="1"/>
    <s v="No"/>
    <s v="Yes"/>
    <s v="Yes"/>
    <s v="No"/>
    <x v="1"/>
    <x v="1"/>
    <x v="2"/>
    <x v="0"/>
    <x v="2"/>
    <x v="501"/>
    <x v="2"/>
    <n v="7346.2"/>
    <x v="0"/>
  </r>
  <r>
    <s v="8165-Cbkxo"/>
    <x v="1"/>
    <x v="0"/>
    <x v="0"/>
    <x v="1"/>
    <x v="33"/>
    <x v="0"/>
    <x v="0"/>
    <x v="0"/>
    <s v="No"/>
    <s v="Yes"/>
    <s v="Yes"/>
    <s v="No"/>
    <x v="1"/>
    <x v="1"/>
    <x v="2"/>
    <x v="0"/>
    <x v="3"/>
    <x v="641"/>
    <x v="1"/>
    <n v="3708.4"/>
    <x v="0"/>
  </r>
  <r>
    <s v="6527-Pzfpv"/>
    <x v="1"/>
    <x v="0"/>
    <x v="0"/>
    <x v="1"/>
    <x v="65"/>
    <x v="1"/>
    <x v="1"/>
    <x v="2"/>
    <s v="No Internet Service"/>
    <s v="No Internet Service"/>
    <s v="No Internet Service"/>
    <s v="No Internet Service"/>
    <x v="2"/>
    <x v="2"/>
    <x v="1"/>
    <x v="0"/>
    <x v="3"/>
    <x v="542"/>
    <x v="0"/>
    <n v="469.65"/>
    <x v="0"/>
  </r>
  <r>
    <s v="4855-Snkmy"/>
    <x v="0"/>
    <x v="0"/>
    <x v="1"/>
    <x v="0"/>
    <x v="0"/>
    <x v="1"/>
    <x v="1"/>
    <x v="0"/>
    <s v="No"/>
    <s v="No"/>
    <s v="No"/>
    <s v="No"/>
    <x v="0"/>
    <x v="0"/>
    <x v="0"/>
    <x v="0"/>
    <x v="0"/>
    <x v="1252"/>
    <x v="0"/>
    <n v="44.1"/>
    <x v="1"/>
  </r>
  <r>
    <s v="9593-Cvzkr"/>
    <x v="0"/>
    <x v="0"/>
    <x v="0"/>
    <x v="1"/>
    <x v="39"/>
    <x v="1"/>
    <x v="2"/>
    <x v="2"/>
    <s v="No Internet Service"/>
    <s v="No Internet Service"/>
    <s v="No Internet Service"/>
    <s v="No Internet Service"/>
    <x v="2"/>
    <x v="2"/>
    <x v="2"/>
    <x v="0"/>
    <x v="1"/>
    <x v="338"/>
    <x v="0"/>
    <n v="1385.85"/>
    <x v="0"/>
  </r>
  <r>
    <s v="8595-Siznc"/>
    <x v="0"/>
    <x v="1"/>
    <x v="0"/>
    <x v="0"/>
    <x v="5"/>
    <x v="1"/>
    <x v="2"/>
    <x v="2"/>
    <s v="No Internet Service"/>
    <s v="No Internet Service"/>
    <s v="No Internet Service"/>
    <s v="No Internet Service"/>
    <x v="2"/>
    <x v="2"/>
    <x v="1"/>
    <x v="1"/>
    <x v="2"/>
    <x v="430"/>
    <x v="0"/>
    <n v="548.79999999999995"/>
    <x v="0"/>
  </r>
  <r>
    <s v="8008-Hawed"/>
    <x v="1"/>
    <x v="0"/>
    <x v="1"/>
    <x v="0"/>
    <x v="60"/>
    <x v="0"/>
    <x v="0"/>
    <x v="0"/>
    <s v="No"/>
    <s v="No"/>
    <s v="Yes"/>
    <s v="No"/>
    <x v="1"/>
    <x v="1"/>
    <x v="0"/>
    <x v="0"/>
    <x v="0"/>
    <x v="1286"/>
    <x v="0"/>
    <n v="712.75"/>
    <x v="1"/>
  </r>
  <r>
    <s v="7124-Ugsur"/>
    <x v="0"/>
    <x v="1"/>
    <x v="0"/>
    <x v="0"/>
    <x v="59"/>
    <x v="1"/>
    <x v="2"/>
    <x v="1"/>
    <s v="No"/>
    <s v="Yes"/>
    <s v="Yes"/>
    <s v="No"/>
    <x v="1"/>
    <x v="1"/>
    <x v="1"/>
    <x v="0"/>
    <x v="3"/>
    <x v="152"/>
    <x v="2"/>
    <n v="6405"/>
    <x v="1"/>
  </r>
  <r>
    <s v="1862-Skory"/>
    <x v="0"/>
    <x v="1"/>
    <x v="0"/>
    <x v="0"/>
    <x v="63"/>
    <x v="0"/>
    <x v="0"/>
    <x v="0"/>
    <s v="No"/>
    <s v="Yes"/>
    <s v="No"/>
    <s v="No"/>
    <x v="1"/>
    <x v="0"/>
    <x v="0"/>
    <x v="0"/>
    <x v="0"/>
    <x v="1348"/>
    <x v="0"/>
    <n v="1637.4"/>
    <x v="1"/>
  </r>
  <r>
    <s v="5236-Xmzjy"/>
    <x v="0"/>
    <x v="0"/>
    <x v="1"/>
    <x v="0"/>
    <x v="41"/>
    <x v="1"/>
    <x v="1"/>
    <x v="0"/>
    <s v="Yes"/>
    <s v="Yes"/>
    <s v="Yes"/>
    <s v="No"/>
    <x v="0"/>
    <x v="0"/>
    <x v="0"/>
    <x v="1"/>
    <x v="2"/>
    <x v="1097"/>
    <x v="1"/>
    <n v="2536.5500000000002"/>
    <x v="0"/>
  </r>
  <r>
    <s v="4827-Dpadn"/>
    <x v="0"/>
    <x v="0"/>
    <x v="0"/>
    <x v="1"/>
    <x v="21"/>
    <x v="1"/>
    <x v="2"/>
    <x v="0"/>
    <s v="Yes"/>
    <s v="No"/>
    <s v="Yes"/>
    <s v="Yes"/>
    <x v="1"/>
    <x v="1"/>
    <x v="2"/>
    <x v="0"/>
    <x v="2"/>
    <x v="344"/>
    <x v="1"/>
    <n v="6042.7"/>
    <x v="0"/>
  </r>
  <r>
    <s v="2694-Ciumo"/>
    <x v="0"/>
    <x v="0"/>
    <x v="1"/>
    <x v="0"/>
    <x v="18"/>
    <x v="1"/>
    <x v="2"/>
    <x v="1"/>
    <s v="No"/>
    <s v="No"/>
    <s v="No"/>
    <s v="Yes"/>
    <x v="0"/>
    <x v="0"/>
    <x v="0"/>
    <x v="0"/>
    <x v="3"/>
    <x v="1024"/>
    <x v="1"/>
    <n v="958.25"/>
    <x v="0"/>
  </r>
  <r>
    <s v="5846-Abobj"/>
    <x v="1"/>
    <x v="0"/>
    <x v="0"/>
    <x v="0"/>
    <x v="16"/>
    <x v="1"/>
    <x v="2"/>
    <x v="2"/>
    <s v="No Internet Service"/>
    <s v="No Internet Service"/>
    <s v="No Internet Service"/>
    <s v="No Internet Service"/>
    <x v="2"/>
    <x v="2"/>
    <x v="2"/>
    <x v="1"/>
    <x v="2"/>
    <x v="338"/>
    <x v="0"/>
    <n v="1730.65"/>
    <x v="0"/>
  </r>
  <r>
    <s v="1439-Lcgvl"/>
    <x v="0"/>
    <x v="0"/>
    <x v="0"/>
    <x v="0"/>
    <x v="70"/>
    <x v="1"/>
    <x v="1"/>
    <x v="2"/>
    <s v="No Internet Service"/>
    <s v="No Internet Service"/>
    <s v="No Internet Service"/>
    <s v="No Internet Service"/>
    <x v="2"/>
    <x v="2"/>
    <x v="1"/>
    <x v="1"/>
    <x v="1"/>
    <x v="279"/>
    <x v="0"/>
    <n v="459.6"/>
    <x v="0"/>
  </r>
  <r>
    <s v="0909-Sdhnu"/>
    <x v="0"/>
    <x v="0"/>
    <x v="1"/>
    <x v="1"/>
    <x v="40"/>
    <x v="0"/>
    <x v="0"/>
    <x v="0"/>
    <s v="Yes"/>
    <s v="No"/>
    <s v="No"/>
    <s v="No"/>
    <x v="0"/>
    <x v="0"/>
    <x v="0"/>
    <x v="1"/>
    <x v="1"/>
    <x v="643"/>
    <x v="0"/>
    <n v="201.95"/>
    <x v="0"/>
  </r>
  <r>
    <s v="4647-Xxzam"/>
    <x v="0"/>
    <x v="0"/>
    <x v="0"/>
    <x v="1"/>
    <x v="53"/>
    <x v="1"/>
    <x v="1"/>
    <x v="0"/>
    <s v="No"/>
    <s v="No"/>
    <s v="No"/>
    <s v="No"/>
    <x v="0"/>
    <x v="0"/>
    <x v="0"/>
    <x v="1"/>
    <x v="1"/>
    <x v="1436"/>
    <x v="0"/>
    <n v="285.2"/>
    <x v="0"/>
  </r>
  <r>
    <s v="1502-Xfcvr"/>
    <x v="0"/>
    <x v="0"/>
    <x v="1"/>
    <x v="0"/>
    <x v="11"/>
    <x v="1"/>
    <x v="1"/>
    <x v="1"/>
    <s v="Yes"/>
    <s v="Yes"/>
    <s v="Yes"/>
    <s v="No"/>
    <x v="1"/>
    <x v="1"/>
    <x v="1"/>
    <x v="0"/>
    <x v="0"/>
    <x v="405"/>
    <x v="2"/>
    <n v="6145.85"/>
    <x v="1"/>
  </r>
  <r>
    <s v="7740-Kkcxf"/>
    <x v="1"/>
    <x v="0"/>
    <x v="0"/>
    <x v="0"/>
    <x v="69"/>
    <x v="0"/>
    <x v="0"/>
    <x v="0"/>
    <s v="No"/>
    <s v="Yes"/>
    <s v="No"/>
    <s v="No"/>
    <x v="0"/>
    <x v="0"/>
    <x v="0"/>
    <x v="0"/>
    <x v="3"/>
    <x v="1437"/>
    <x v="0"/>
    <n v="1529.45"/>
    <x v="0"/>
  </r>
  <r>
    <s v="5360-Xgyaz"/>
    <x v="1"/>
    <x v="0"/>
    <x v="0"/>
    <x v="1"/>
    <x v="21"/>
    <x v="0"/>
    <x v="0"/>
    <x v="0"/>
    <s v="Yes"/>
    <s v="Yes"/>
    <s v="Yes"/>
    <s v="Yes"/>
    <x v="1"/>
    <x v="1"/>
    <x v="2"/>
    <x v="0"/>
    <x v="2"/>
    <x v="796"/>
    <x v="1"/>
    <n v="4664.5"/>
    <x v="0"/>
  </r>
  <r>
    <s v="9692-Tusxh"/>
    <x v="0"/>
    <x v="0"/>
    <x v="1"/>
    <x v="0"/>
    <x v="32"/>
    <x v="1"/>
    <x v="1"/>
    <x v="1"/>
    <s v="Yes"/>
    <s v="No"/>
    <s v="No"/>
    <s v="No"/>
    <x v="1"/>
    <x v="1"/>
    <x v="0"/>
    <x v="0"/>
    <x v="0"/>
    <x v="906"/>
    <x v="2"/>
    <n v="1740.7"/>
    <x v="1"/>
  </r>
  <r>
    <s v="7912-Syrqt"/>
    <x v="0"/>
    <x v="0"/>
    <x v="1"/>
    <x v="0"/>
    <x v="40"/>
    <x v="1"/>
    <x v="2"/>
    <x v="1"/>
    <s v="No"/>
    <s v="No"/>
    <s v="No"/>
    <s v="No"/>
    <x v="0"/>
    <x v="0"/>
    <x v="0"/>
    <x v="0"/>
    <x v="2"/>
    <x v="372"/>
    <x v="1"/>
    <n v="552.95000000000005"/>
    <x v="1"/>
  </r>
  <r>
    <s v="3557-Htywr"/>
    <x v="0"/>
    <x v="0"/>
    <x v="1"/>
    <x v="0"/>
    <x v="20"/>
    <x v="1"/>
    <x v="2"/>
    <x v="0"/>
    <s v="Yes"/>
    <s v="Yes"/>
    <s v="No"/>
    <s v="Yes"/>
    <x v="0"/>
    <x v="1"/>
    <x v="2"/>
    <x v="1"/>
    <x v="1"/>
    <x v="1214"/>
    <x v="1"/>
    <n v="3496.3"/>
    <x v="0"/>
  </r>
  <r>
    <s v="4816-Jbhov"/>
    <x v="1"/>
    <x v="1"/>
    <x v="1"/>
    <x v="0"/>
    <x v="2"/>
    <x v="1"/>
    <x v="1"/>
    <x v="0"/>
    <s v="No"/>
    <s v="No"/>
    <s v="No"/>
    <s v="No"/>
    <x v="0"/>
    <x v="0"/>
    <x v="0"/>
    <x v="0"/>
    <x v="0"/>
    <x v="639"/>
    <x v="0"/>
    <n v="93.7"/>
    <x v="1"/>
  </r>
  <r>
    <s v="8920-Navay"/>
    <x v="1"/>
    <x v="1"/>
    <x v="1"/>
    <x v="0"/>
    <x v="8"/>
    <x v="1"/>
    <x v="2"/>
    <x v="1"/>
    <s v="No"/>
    <s v="Yes"/>
    <s v="Yes"/>
    <s v="Yes"/>
    <x v="1"/>
    <x v="1"/>
    <x v="1"/>
    <x v="0"/>
    <x v="2"/>
    <x v="476"/>
    <x v="2"/>
    <n v="7053.35"/>
    <x v="0"/>
  </r>
  <r>
    <s v="1699-Tldlz"/>
    <x v="0"/>
    <x v="0"/>
    <x v="0"/>
    <x v="1"/>
    <x v="10"/>
    <x v="1"/>
    <x v="1"/>
    <x v="2"/>
    <s v="No Internet Service"/>
    <s v="No Internet Service"/>
    <s v="No Internet Service"/>
    <s v="No Internet Service"/>
    <x v="2"/>
    <x v="2"/>
    <x v="2"/>
    <x v="1"/>
    <x v="1"/>
    <x v="139"/>
    <x v="0"/>
    <n v="301.55"/>
    <x v="0"/>
  </r>
  <r>
    <s v="5600-Pdujf"/>
    <x v="1"/>
    <x v="0"/>
    <x v="1"/>
    <x v="0"/>
    <x v="53"/>
    <x v="1"/>
    <x v="1"/>
    <x v="0"/>
    <s v="No"/>
    <s v="No"/>
    <s v="No"/>
    <s v="Yes"/>
    <x v="0"/>
    <x v="0"/>
    <x v="0"/>
    <x v="0"/>
    <x v="3"/>
    <x v="663"/>
    <x v="0"/>
    <n v="312.7"/>
    <x v="0"/>
  </r>
  <r>
    <s v="8292-Tyspy"/>
    <x v="1"/>
    <x v="0"/>
    <x v="1"/>
    <x v="0"/>
    <x v="67"/>
    <x v="1"/>
    <x v="1"/>
    <x v="0"/>
    <s v="No"/>
    <s v="No"/>
    <s v="Yes"/>
    <s v="Yes"/>
    <x v="0"/>
    <x v="0"/>
    <x v="0"/>
    <x v="0"/>
    <x v="3"/>
    <x v="236"/>
    <x v="1"/>
    <n v="1046.5"/>
    <x v="1"/>
  </r>
  <r>
    <s v="0567-Xrhcu"/>
    <x v="0"/>
    <x v="0"/>
    <x v="0"/>
    <x v="1"/>
    <x v="14"/>
    <x v="0"/>
    <x v="0"/>
    <x v="0"/>
    <s v="Yes"/>
    <s v="No"/>
    <s v="Yes"/>
    <s v="No"/>
    <x v="0"/>
    <x v="1"/>
    <x v="2"/>
    <x v="0"/>
    <x v="3"/>
    <x v="979"/>
    <x v="0"/>
    <n v="2960.1"/>
    <x v="0"/>
  </r>
  <r>
    <s v="1867-Bdvfh"/>
    <x v="1"/>
    <x v="0"/>
    <x v="0"/>
    <x v="1"/>
    <x v="26"/>
    <x v="1"/>
    <x v="2"/>
    <x v="1"/>
    <s v="No"/>
    <s v="No"/>
    <s v="No"/>
    <s v="No"/>
    <x v="0"/>
    <x v="0"/>
    <x v="0"/>
    <x v="0"/>
    <x v="0"/>
    <x v="389"/>
    <x v="1"/>
    <n v="834.2"/>
    <x v="1"/>
  </r>
  <r>
    <s v="2067-Qytcf"/>
    <x v="0"/>
    <x v="0"/>
    <x v="0"/>
    <x v="0"/>
    <x v="38"/>
    <x v="1"/>
    <x v="2"/>
    <x v="1"/>
    <s v="No"/>
    <s v="Yes"/>
    <s v="Yes"/>
    <s v="Yes"/>
    <x v="1"/>
    <x v="1"/>
    <x v="0"/>
    <x v="0"/>
    <x v="0"/>
    <x v="831"/>
    <x v="2"/>
    <n v="6953.4"/>
    <x v="0"/>
  </r>
  <r>
    <s v="2359-Qwqul"/>
    <x v="0"/>
    <x v="0"/>
    <x v="0"/>
    <x v="0"/>
    <x v="72"/>
    <x v="1"/>
    <x v="1"/>
    <x v="1"/>
    <s v="Yes"/>
    <s v="No"/>
    <s v="Yes"/>
    <s v="Yes"/>
    <x v="1"/>
    <x v="1"/>
    <x v="1"/>
    <x v="0"/>
    <x v="3"/>
    <x v="842"/>
    <x v="2"/>
    <n v="4134.8500000000004"/>
    <x v="1"/>
  </r>
  <r>
    <s v="9103-Tcihj"/>
    <x v="0"/>
    <x v="0"/>
    <x v="1"/>
    <x v="0"/>
    <x v="30"/>
    <x v="1"/>
    <x v="2"/>
    <x v="0"/>
    <s v="Yes"/>
    <s v="No"/>
    <s v="No"/>
    <s v="No"/>
    <x v="0"/>
    <x v="0"/>
    <x v="0"/>
    <x v="0"/>
    <x v="1"/>
    <x v="689"/>
    <x v="1"/>
    <n v="899.8"/>
    <x v="1"/>
  </r>
  <r>
    <s v="7407-Sujiz"/>
    <x v="1"/>
    <x v="0"/>
    <x v="1"/>
    <x v="0"/>
    <x v="13"/>
    <x v="1"/>
    <x v="1"/>
    <x v="2"/>
    <s v="No Internet Service"/>
    <s v="No Internet Service"/>
    <s v="No Internet Service"/>
    <s v="No Internet Service"/>
    <x v="2"/>
    <x v="2"/>
    <x v="0"/>
    <x v="1"/>
    <x v="1"/>
    <x v="146"/>
    <x v="0"/>
    <n v="541.5"/>
    <x v="0"/>
  </r>
  <r>
    <s v="9150-Kpbjq"/>
    <x v="0"/>
    <x v="0"/>
    <x v="1"/>
    <x v="0"/>
    <x v="53"/>
    <x v="1"/>
    <x v="1"/>
    <x v="2"/>
    <s v="No Internet Service"/>
    <s v="No Internet Service"/>
    <s v="No Internet Service"/>
    <s v="No Internet Service"/>
    <x v="2"/>
    <x v="2"/>
    <x v="2"/>
    <x v="1"/>
    <x v="3"/>
    <x v="165"/>
    <x v="0"/>
    <n v="116.85"/>
    <x v="0"/>
  </r>
  <r>
    <s v="0052-Dckon"/>
    <x v="1"/>
    <x v="0"/>
    <x v="0"/>
    <x v="0"/>
    <x v="33"/>
    <x v="1"/>
    <x v="2"/>
    <x v="1"/>
    <s v="Yes"/>
    <s v="Yes"/>
    <s v="Yes"/>
    <s v="Yes"/>
    <x v="1"/>
    <x v="1"/>
    <x v="1"/>
    <x v="1"/>
    <x v="2"/>
    <x v="591"/>
    <x v="2"/>
    <n v="7942.15"/>
    <x v="0"/>
  </r>
  <r>
    <s v="3654-Armgp"/>
    <x v="0"/>
    <x v="0"/>
    <x v="1"/>
    <x v="0"/>
    <x v="59"/>
    <x v="1"/>
    <x v="2"/>
    <x v="0"/>
    <s v="No"/>
    <s v="Yes"/>
    <s v="Yes"/>
    <s v="Yes"/>
    <x v="1"/>
    <x v="1"/>
    <x v="2"/>
    <x v="1"/>
    <x v="3"/>
    <x v="838"/>
    <x v="2"/>
    <n v="5321.25"/>
    <x v="0"/>
  </r>
  <r>
    <s v="9699-Ubqfs"/>
    <x v="0"/>
    <x v="1"/>
    <x v="0"/>
    <x v="0"/>
    <x v="29"/>
    <x v="1"/>
    <x v="2"/>
    <x v="1"/>
    <s v="Yes"/>
    <s v="Yes"/>
    <s v="No"/>
    <s v="No"/>
    <x v="1"/>
    <x v="0"/>
    <x v="0"/>
    <x v="0"/>
    <x v="0"/>
    <x v="521"/>
    <x v="2"/>
    <n v="4156.8"/>
    <x v="0"/>
  </r>
  <r>
    <s v="9367-Tcuyn"/>
    <x v="0"/>
    <x v="0"/>
    <x v="1"/>
    <x v="0"/>
    <x v="18"/>
    <x v="1"/>
    <x v="1"/>
    <x v="2"/>
    <s v="No Internet Service"/>
    <s v="No Internet Service"/>
    <s v="No Internet Service"/>
    <s v="No Internet Service"/>
    <x v="2"/>
    <x v="2"/>
    <x v="0"/>
    <x v="1"/>
    <x v="1"/>
    <x v="451"/>
    <x v="0"/>
    <n v="223.6"/>
    <x v="0"/>
  </r>
  <r>
    <s v="1261-Fwtte"/>
    <x v="1"/>
    <x v="1"/>
    <x v="1"/>
    <x v="0"/>
    <x v="57"/>
    <x v="0"/>
    <x v="0"/>
    <x v="0"/>
    <s v="No"/>
    <s v="No"/>
    <s v="No"/>
    <s v="No"/>
    <x v="0"/>
    <x v="1"/>
    <x v="0"/>
    <x v="0"/>
    <x v="2"/>
    <x v="869"/>
    <x v="0"/>
    <n v="768.45"/>
    <x v="0"/>
  </r>
  <r>
    <s v="3528-Hfriq"/>
    <x v="1"/>
    <x v="1"/>
    <x v="0"/>
    <x v="0"/>
    <x v="16"/>
    <x v="0"/>
    <x v="0"/>
    <x v="0"/>
    <s v="No"/>
    <s v="Yes"/>
    <s v="Yes"/>
    <s v="No"/>
    <x v="1"/>
    <x v="1"/>
    <x v="0"/>
    <x v="0"/>
    <x v="2"/>
    <x v="1438"/>
    <x v="1"/>
    <n v="3765.05"/>
    <x v="0"/>
  </r>
  <r>
    <s v="0708-Sjdis"/>
    <x v="0"/>
    <x v="0"/>
    <x v="1"/>
    <x v="0"/>
    <x v="1"/>
    <x v="1"/>
    <x v="2"/>
    <x v="0"/>
    <s v="No"/>
    <s v="No"/>
    <s v="No"/>
    <s v="Yes"/>
    <x v="1"/>
    <x v="0"/>
    <x v="0"/>
    <x v="1"/>
    <x v="1"/>
    <x v="210"/>
    <x v="1"/>
    <n v="2157.5"/>
    <x v="0"/>
  </r>
  <r>
    <s v="4140-Wjaww"/>
    <x v="0"/>
    <x v="0"/>
    <x v="1"/>
    <x v="0"/>
    <x v="24"/>
    <x v="1"/>
    <x v="1"/>
    <x v="2"/>
    <s v="No Internet Service"/>
    <s v="No Internet Service"/>
    <s v="No Internet Service"/>
    <s v="No Internet Service"/>
    <x v="2"/>
    <x v="2"/>
    <x v="0"/>
    <x v="1"/>
    <x v="3"/>
    <x v="216"/>
    <x v="0"/>
    <n v="108.05"/>
    <x v="1"/>
  </r>
  <r>
    <s v="2073-Qbvbi"/>
    <x v="0"/>
    <x v="0"/>
    <x v="0"/>
    <x v="0"/>
    <x v="52"/>
    <x v="0"/>
    <x v="0"/>
    <x v="0"/>
    <s v="No"/>
    <s v="Yes"/>
    <s v="No"/>
    <s v="Yes"/>
    <x v="0"/>
    <x v="0"/>
    <x v="1"/>
    <x v="1"/>
    <x v="1"/>
    <x v="123"/>
    <x v="0"/>
    <n v="1391.65"/>
    <x v="0"/>
  </r>
  <r>
    <s v="6928-Ontrw"/>
    <x v="0"/>
    <x v="0"/>
    <x v="0"/>
    <x v="1"/>
    <x v="21"/>
    <x v="1"/>
    <x v="1"/>
    <x v="2"/>
    <s v="No Internet Service"/>
    <s v="No Internet Service"/>
    <s v="No Internet Service"/>
    <s v="No Internet Service"/>
    <x v="2"/>
    <x v="2"/>
    <x v="2"/>
    <x v="1"/>
    <x v="3"/>
    <x v="139"/>
    <x v="0"/>
    <n v="1379.8"/>
    <x v="0"/>
  </r>
  <r>
    <s v="3320-Veoyc"/>
    <x v="1"/>
    <x v="1"/>
    <x v="1"/>
    <x v="0"/>
    <x v="60"/>
    <x v="1"/>
    <x v="2"/>
    <x v="1"/>
    <s v="No"/>
    <s v="No"/>
    <s v="No"/>
    <s v="No"/>
    <x v="1"/>
    <x v="1"/>
    <x v="0"/>
    <x v="0"/>
    <x v="0"/>
    <x v="327"/>
    <x v="2"/>
    <n v="1273.3"/>
    <x v="0"/>
  </r>
  <r>
    <s v="5231-Fiqpa"/>
    <x v="0"/>
    <x v="0"/>
    <x v="1"/>
    <x v="0"/>
    <x v="52"/>
    <x v="1"/>
    <x v="1"/>
    <x v="2"/>
    <s v="No Internet Service"/>
    <s v="No Internet Service"/>
    <s v="No Internet Service"/>
    <s v="No Internet Service"/>
    <x v="2"/>
    <x v="2"/>
    <x v="2"/>
    <x v="0"/>
    <x v="1"/>
    <x v="216"/>
    <x v="0"/>
    <n v="810.45"/>
    <x v="0"/>
  </r>
  <r>
    <s v="6617-Wlbqc"/>
    <x v="0"/>
    <x v="0"/>
    <x v="0"/>
    <x v="1"/>
    <x v="57"/>
    <x v="1"/>
    <x v="2"/>
    <x v="1"/>
    <s v="Yes"/>
    <s v="No"/>
    <s v="No"/>
    <s v="No"/>
    <x v="0"/>
    <x v="0"/>
    <x v="1"/>
    <x v="1"/>
    <x v="3"/>
    <x v="256"/>
    <x v="1"/>
    <n v="1810.85"/>
    <x v="0"/>
  </r>
  <r>
    <s v="2599-Cipqe"/>
    <x v="1"/>
    <x v="0"/>
    <x v="0"/>
    <x v="1"/>
    <x v="16"/>
    <x v="1"/>
    <x v="1"/>
    <x v="1"/>
    <s v="Yes"/>
    <s v="Yes"/>
    <s v="Yes"/>
    <s v="Yes"/>
    <x v="1"/>
    <x v="1"/>
    <x v="2"/>
    <x v="1"/>
    <x v="3"/>
    <x v="1192"/>
    <x v="2"/>
    <n v="7782.85"/>
    <x v="0"/>
  </r>
  <r>
    <s v="6653-Cbbom"/>
    <x v="0"/>
    <x v="0"/>
    <x v="1"/>
    <x v="0"/>
    <x v="0"/>
    <x v="1"/>
    <x v="1"/>
    <x v="1"/>
    <s v="No"/>
    <s v="No"/>
    <s v="No"/>
    <s v="No"/>
    <x v="0"/>
    <x v="0"/>
    <x v="0"/>
    <x v="0"/>
    <x v="0"/>
    <x v="544"/>
    <x v="1"/>
    <n v="70.3"/>
    <x v="1"/>
  </r>
  <r>
    <s v="8774-Gsbun"/>
    <x v="1"/>
    <x v="0"/>
    <x v="0"/>
    <x v="0"/>
    <x v="21"/>
    <x v="1"/>
    <x v="2"/>
    <x v="2"/>
    <s v="No Internet Service"/>
    <s v="No Internet Service"/>
    <s v="No Internet Service"/>
    <s v="No Internet Service"/>
    <x v="2"/>
    <x v="2"/>
    <x v="2"/>
    <x v="1"/>
    <x v="1"/>
    <x v="239"/>
    <x v="0"/>
    <n v="1797.1"/>
    <x v="0"/>
  </r>
  <r>
    <s v="7326-Rigqz"/>
    <x v="1"/>
    <x v="0"/>
    <x v="0"/>
    <x v="1"/>
    <x v="53"/>
    <x v="1"/>
    <x v="1"/>
    <x v="1"/>
    <s v="No"/>
    <s v="No"/>
    <s v="No"/>
    <s v="No"/>
    <x v="0"/>
    <x v="0"/>
    <x v="0"/>
    <x v="0"/>
    <x v="0"/>
    <x v="1266"/>
    <x v="1"/>
    <n v="377.85"/>
    <x v="0"/>
  </r>
  <r>
    <s v="1401-Fthfq"/>
    <x v="1"/>
    <x v="0"/>
    <x v="0"/>
    <x v="1"/>
    <x v="57"/>
    <x v="1"/>
    <x v="1"/>
    <x v="2"/>
    <s v="No Internet Service"/>
    <s v="No Internet Service"/>
    <s v="No Internet Service"/>
    <s v="No Internet Service"/>
    <x v="2"/>
    <x v="2"/>
    <x v="1"/>
    <x v="0"/>
    <x v="3"/>
    <x v="187"/>
    <x v="0"/>
    <n v="445.3"/>
    <x v="0"/>
  </r>
  <r>
    <s v="3247-Zvouo"/>
    <x v="1"/>
    <x v="1"/>
    <x v="0"/>
    <x v="0"/>
    <x v="6"/>
    <x v="1"/>
    <x v="2"/>
    <x v="1"/>
    <s v="No"/>
    <s v="No"/>
    <s v="No"/>
    <s v="No"/>
    <x v="0"/>
    <x v="1"/>
    <x v="0"/>
    <x v="1"/>
    <x v="0"/>
    <x v="599"/>
    <x v="2"/>
    <n v="851.75"/>
    <x v="1"/>
  </r>
  <r>
    <s v="0254-Fnmci"/>
    <x v="0"/>
    <x v="0"/>
    <x v="1"/>
    <x v="0"/>
    <x v="21"/>
    <x v="1"/>
    <x v="1"/>
    <x v="1"/>
    <s v="Yes"/>
    <s v="Yes"/>
    <s v="Yes"/>
    <s v="Yes"/>
    <x v="1"/>
    <x v="1"/>
    <x v="2"/>
    <x v="0"/>
    <x v="0"/>
    <x v="330"/>
    <x v="2"/>
    <n v="7624.2"/>
    <x v="0"/>
  </r>
  <r>
    <s v="1848-Lbzhy"/>
    <x v="0"/>
    <x v="0"/>
    <x v="0"/>
    <x v="0"/>
    <x v="40"/>
    <x v="1"/>
    <x v="1"/>
    <x v="0"/>
    <s v="Yes"/>
    <s v="No"/>
    <s v="No"/>
    <s v="No"/>
    <x v="0"/>
    <x v="0"/>
    <x v="0"/>
    <x v="0"/>
    <x v="2"/>
    <x v="303"/>
    <x v="0"/>
    <n v="355.1"/>
    <x v="0"/>
  </r>
  <r>
    <s v="6101-Imrmm"/>
    <x v="1"/>
    <x v="0"/>
    <x v="1"/>
    <x v="1"/>
    <x v="53"/>
    <x v="1"/>
    <x v="1"/>
    <x v="1"/>
    <s v="No"/>
    <s v="No"/>
    <s v="Yes"/>
    <s v="No"/>
    <x v="1"/>
    <x v="1"/>
    <x v="0"/>
    <x v="1"/>
    <x v="1"/>
    <x v="521"/>
    <x v="2"/>
    <n v="575.45000000000005"/>
    <x v="1"/>
  </r>
  <r>
    <s v="8118-Tjafg"/>
    <x v="1"/>
    <x v="0"/>
    <x v="0"/>
    <x v="1"/>
    <x v="34"/>
    <x v="1"/>
    <x v="1"/>
    <x v="1"/>
    <s v="No"/>
    <s v="Yes"/>
    <s v="No"/>
    <s v="Yes"/>
    <x v="1"/>
    <x v="1"/>
    <x v="0"/>
    <x v="0"/>
    <x v="0"/>
    <x v="1334"/>
    <x v="2"/>
    <n v="906.85"/>
    <x v="0"/>
  </r>
  <r>
    <s v="5429-Lwcmv"/>
    <x v="0"/>
    <x v="0"/>
    <x v="1"/>
    <x v="0"/>
    <x v="18"/>
    <x v="1"/>
    <x v="2"/>
    <x v="1"/>
    <s v="No"/>
    <s v="Yes"/>
    <s v="No"/>
    <s v="No"/>
    <x v="0"/>
    <x v="1"/>
    <x v="0"/>
    <x v="0"/>
    <x v="0"/>
    <x v="294"/>
    <x v="2"/>
    <n v="1057.55"/>
    <x v="0"/>
  </r>
  <r>
    <s v="7298-Izwly"/>
    <x v="0"/>
    <x v="0"/>
    <x v="1"/>
    <x v="0"/>
    <x v="0"/>
    <x v="1"/>
    <x v="1"/>
    <x v="2"/>
    <s v="No Internet Service"/>
    <s v="No Internet Service"/>
    <s v="No Internet Service"/>
    <s v="No Internet Service"/>
    <x v="2"/>
    <x v="2"/>
    <x v="0"/>
    <x v="0"/>
    <x v="1"/>
    <x v="101"/>
    <x v="0"/>
    <n v="19.399999999999999"/>
    <x v="0"/>
  </r>
  <r>
    <s v="9758-Mfwgd"/>
    <x v="0"/>
    <x v="1"/>
    <x v="0"/>
    <x v="1"/>
    <x v="43"/>
    <x v="0"/>
    <x v="0"/>
    <x v="0"/>
    <s v="No"/>
    <s v="Yes"/>
    <s v="No"/>
    <s v="No"/>
    <x v="0"/>
    <x v="0"/>
    <x v="1"/>
    <x v="1"/>
    <x v="2"/>
    <x v="1234"/>
    <x v="0"/>
    <n v="1388.75"/>
    <x v="0"/>
  </r>
  <r>
    <s v="3955-Jbzzm"/>
    <x v="1"/>
    <x v="0"/>
    <x v="1"/>
    <x v="0"/>
    <x v="61"/>
    <x v="1"/>
    <x v="1"/>
    <x v="1"/>
    <s v="No"/>
    <s v="No"/>
    <s v="No"/>
    <s v="No"/>
    <x v="1"/>
    <x v="0"/>
    <x v="0"/>
    <x v="1"/>
    <x v="0"/>
    <x v="487"/>
    <x v="1"/>
    <n v="1641.3"/>
    <x v="0"/>
  </r>
  <r>
    <s v="1268-Asbga"/>
    <x v="0"/>
    <x v="1"/>
    <x v="0"/>
    <x v="0"/>
    <x v="10"/>
    <x v="1"/>
    <x v="2"/>
    <x v="1"/>
    <s v="No"/>
    <s v="No"/>
    <s v="No"/>
    <s v="No"/>
    <x v="0"/>
    <x v="1"/>
    <x v="0"/>
    <x v="0"/>
    <x v="3"/>
    <x v="566"/>
    <x v="2"/>
    <n v="1375.15"/>
    <x v="1"/>
  </r>
  <r>
    <s v="8943-Urtmr"/>
    <x v="0"/>
    <x v="0"/>
    <x v="1"/>
    <x v="0"/>
    <x v="2"/>
    <x v="1"/>
    <x v="1"/>
    <x v="1"/>
    <s v="No"/>
    <s v="No"/>
    <s v="No"/>
    <s v="No"/>
    <x v="1"/>
    <x v="0"/>
    <x v="0"/>
    <x v="0"/>
    <x v="1"/>
    <x v="1137"/>
    <x v="1"/>
    <n v="152.69999999999999"/>
    <x v="1"/>
  </r>
  <r>
    <s v="4815-Tumeq"/>
    <x v="0"/>
    <x v="0"/>
    <x v="1"/>
    <x v="0"/>
    <x v="6"/>
    <x v="1"/>
    <x v="1"/>
    <x v="2"/>
    <s v="No Internet Service"/>
    <s v="No Internet Service"/>
    <s v="No Internet Service"/>
    <s v="No Internet Service"/>
    <x v="2"/>
    <x v="2"/>
    <x v="1"/>
    <x v="0"/>
    <x v="1"/>
    <x v="170"/>
    <x v="0"/>
    <n v="185.2"/>
    <x v="0"/>
  </r>
  <r>
    <s v="4713-Lzdrv"/>
    <x v="0"/>
    <x v="1"/>
    <x v="1"/>
    <x v="0"/>
    <x v="2"/>
    <x v="1"/>
    <x v="1"/>
    <x v="1"/>
    <s v="No"/>
    <s v="No"/>
    <s v="No"/>
    <s v="No"/>
    <x v="0"/>
    <x v="1"/>
    <x v="0"/>
    <x v="0"/>
    <x v="0"/>
    <x v="1228"/>
    <x v="1"/>
    <n v="195.05"/>
    <x v="1"/>
  </r>
  <r>
    <s v="9909-Idlek"/>
    <x v="1"/>
    <x v="0"/>
    <x v="0"/>
    <x v="1"/>
    <x v="61"/>
    <x v="1"/>
    <x v="2"/>
    <x v="1"/>
    <s v="No"/>
    <s v="Yes"/>
    <s v="No"/>
    <s v="Yes"/>
    <x v="1"/>
    <x v="0"/>
    <x v="0"/>
    <x v="1"/>
    <x v="1"/>
    <x v="1012"/>
    <x v="2"/>
    <n v="1826.7"/>
    <x v="0"/>
  </r>
  <r>
    <s v="4092-Ofqzs"/>
    <x v="1"/>
    <x v="0"/>
    <x v="0"/>
    <x v="0"/>
    <x v="61"/>
    <x v="1"/>
    <x v="1"/>
    <x v="2"/>
    <s v="No Internet Service"/>
    <s v="No Internet Service"/>
    <s v="No Internet Service"/>
    <s v="No Internet Service"/>
    <x v="2"/>
    <x v="2"/>
    <x v="1"/>
    <x v="1"/>
    <x v="1"/>
    <x v="16"/>
    <x v="0"/>
    <n v="417.5"/>
    <x v="0"/>
  </r>
  <r>
    <s v="1561-Bwhin"/>
    <x v="1"/>
    <x v="0"/>
    <x v="0"/>
    <x v="1"/>
    <x v="67"/>
    <x v="1"/>
    <x v="1"/>
    <x v="2"/>
    <s v="No Internet Service"/>
    <s v="No Internet Service"/>
    <s v="No Internet Service"/>
    <s v="No Internet Service"/>
    <x v="2"/>
    <x v="2"/>
    <x v="1"/>
    <x v="1"/>
    <x v="1"/>
    <x v="21"/>
    <x v="0"/>
    <n v="344.5"/>
    <x v="0"/>
  </r>
  <r>
    <s v="4325-Nfskc"/>
    <x v="1"/>
    <x v="1"/>
    <x v="1"/>
    <x v="0"/>
    <x v="67"/>
    <x v="1"/>
    <x v="2"/>
    <x v="1"/>
    <s v="Yes"/>
    <s v="No"/>
    <s v="No"/>
    <s v="No"/>
    <x v="1"/>
    <x v="0"/>
    <x v="0"/>
    <x v="0"/>
    <x v="0"/>
    <x v="685"/>
    <x v="2"/>
    <n v="1660"/>
    <x v="1"/>
  </r>
  <r>
    <s v="9927-Dswdf"/>
    <x v="1"/>
    <x v="0"/>
    <x v="0"/>
    <x v="0"/>
    <x v="5"/>
    <x v="1"/>
    <x v="1"/>
    <x v="1"/>
    <s v="Yes"/>
    <s v="Yes"/>
    <s v="No"/>
    <s v="Yes"/>
    <x v="1"/>
    <x v="1"/>
    <x v="0"/>
    <x v="0"/>
    <x v="0"/>
    <x v="283"/>
    <x v="2"/>
    <n v="2180.5500000000002"/>
    <x v="0"/>
  </r>
  <r>
    <s v="9500-Ltvbp"/>
    <x v="0"/>
    <x v="0"/>
    <x v="1"/>
    <x v="0"/>
    <x v="42"/>
    <x v="1"/>
    <x v="2"/>
    <x v="1"/>
    <s v="No"/>
    <s v="No"/>
    <s v="No"/>
    <s v="Yes"/>
    <x v="0"/>
    <x v="0"/>
    <x v="0"/>
    <x v="1"/>
    <x v="3"/>
    <x v="176"/>
    <x v="1"/>
    <n v="2835.9"/>
    <x v="0"/>
  </r>
  <r>
    <s v="7252-Ntgss"/>
    <x v="0"/>
    <x v="0"/>
    <x v="1"/>
    <x v="0"/>
    <x v="0"/>
    <x v="1"/>
    <x v="1"/>
    <x v="0"/>
    <s v="No"/>
    <s v="No"/>
    <s v="No"/>
    <s v="No"/>
    <x v="0"/>
    <x v="0"/>
    <x v="0"/>
    <x v="1"/>
    <x v="1"/>
    <x v="965"/>
    <x v="0"/>
    <n v="45.15"/>
    <x v="0"/>
  </r>
  <r>
    <s v="8149-Aiqcg"/>
    <x v="1"/>
    <x v="0"/>
    <x v="1"/>
    <x v="0"/>
    <x v="72"/>
    <x v="1"/>
    <x v="2"/>
    <x v="1"/>
    <s v="No"/>
    <s v="No"/>
    <s v="No"/>
    <s v="No"/>
    <x v="0"/>
    <x v="0"/>
    <x v="0"/>
    <x v="0"/>
    <x v="3"/>
    <x v="205"/>
    <x v="1"/>
    <n v="2730.85"/>
    <x v="0"/>
  </r>
  <r>
    <s v="1360-Jyxkq"/>
    <x v="0"/>
    <x v="1"/>
    <x v="0"/>
    <x v="0"/>
    <x v="68"/>
    <x v="1"/>
    <x v="1"/>
    <x v="1"/>
    <s v="No"/>
    <s v="No"/>
    <s v="Yes"/>
    <s v="Yes"/>
    <x v="1"/>
    <x v="1"/>
    <x v="1"/>
    <x v="0"/>
    <x v="0"/>
    <x v="50"/>
    <x v="2"/>
    <n v="5437.1"/>
    <x v="0"/>
  </r>
  <r>
    <s v="2955-Psxoe"/>
    <x v="0"/>
    <x v="0"/>
    <x v="1"/>
    <x v="0"/>
    <x v="0"/>
    <x v="1"/>
    <x v="1"/>
    <x v="2"/>
    <s v="No Internet Service"/>
    <s v="No Internet Service"/>
    <s v="No Internet Service"/>
    <s v="No Internet Service"/>
    <x v="2"/>
    <x v="2"/>
    <x v="0"/>
    <x v="0"/>
    <x v="2"/>
    <x v="33"/>
    <x v="0"/>
    <n v="20.2"/>
    <x v="1"/>
  </r>
  <r>
    <s v="7762-Urzqh"/>
    <x v="1"/>
    <x v="0"/>
    <x v="0"/>
    <x v="0"/>
    <x v="33"/>
    <x v="1"/>
    <x v="2"/>
    <x v="1"/>
    <s v="Yes"/>
    <s v="No"/>
    <s v="Yes"/>
    <s v="No"/>
    <x v="1"/>
    <x v="1"/>
    <x v="2"/>
    <x v="0"/>
    <x v="3"/>
    <x v="833"/>
    <x v="2"/>
    <n v="6981.35"/>
    <x v="1"/>
  </r>
  <r>
    <s v="0899-Wzrsd"/>
    <x v="1"/>
    <x v="0"/>
    <x v="1"/>
    <x v="0"/>
    <x v="39"/>
    <x v="1"/>
    <x v="2"/>
    <x v="1"/>
    <s v="Yes"/>
    <s v="No"/>
    <s v="No"/>
    <s v="Yes"/>
    <x v="1"/>
    <x v="1"/>
    <x v="0"/>
    <x v="0"/>
    <x v="1"/>
    <x v="159"/>
    <x v="2"/>
    <n v="5794.45"/>
    <x v="0"/>
  </r>
  <r>
    <s v="3255-Grxmg"/>
    <x v="1"/>
    <x v="0"/>
    <x v="1"/>
    <x v="1"/>
    <x v="32"/>
    <x v="1"/>
    <x v="1"/>
    <x v="0"/>
    <s v="No"/>
    <s v="No"/>
    <s v="No"/>
    <s v="No"/>
    <x v="0"/>
    <x v="0"/>
    <x v="0"/>
    <x v="0"/>
    <x v="3"/>
    <x v="135"/>
    <x v="0"/>
    <n v="747.2"/>
    <x v="0"/>
  </r>
  <r>
    <s v="4828-Fazpk"/>
    <x v="0"/>
    <x v="0"/>
    <x v="0"/>
    <x v="1"/>
    <x v="10"/>
    <x v="1"/>
    <x v="2"/>
    <x v="1"/>
    <s v="No"/>
    <s v="Yes"/>
    <s v="No"/>
    <s v="No"/>
    <x v="0"/>
    <x v="0"/>
    <x v="0"/>
    <x v="0"/>
    <x v="3"/>
    <x v="180"/>
    <x v="1"/>
    <n v="1267.95"/>
    <x v="0"/>
  </r>
  <r>
    <s v="6094-Zivkx"/>
    <x v="0"/>
    <x v="0"/>
    <x v="1"/>
    <x v="0"/>
    <x v="47"/>
    <x v="1"/>
    <x v="1"/>
    <x v="0"/>
    <s v="Yes"/>
    <s v="No"/>
    <s v="Yes"/>
    <s v="No"/>
    <x v="0"/>
    <x v="0"/>
    <x v="1"/>
    <x v="0"/>
    <x v="3"/>
    <x v="240"/>
    <x v="1"/>
    <n v="3674.95"/>
    <x v="0"/>
  </r>
  <r>
    <s v="6925-Baygl"/>
    <x v="0"/>
    <x v="1"/>
    <x v="0"/>
    <x v="0"/>
    <x v="62"/>
    <x v="1"/>
    <x v="2"/>
    <x v="2"/>
    <s v="No Internet Service"/>
    <s v="No Internet Service"/>
    <s v="No Internet Service"/>
    <s v="No Internet Service"/>
    <x v="2"/>
    <x v="2"/>
    <x v="2"/>
    <x v="1"/>
    <x v="3"/>
    <x v="675"/>
    <x v="0"/>
    <n v="1275.5999999999999"/>
    <x v="0"/>
  </r>
  <r>
    <s v="3262-Eidhv"/>
    <x v="0"/>
    <x v="0"/>
    <x v="0"/>
    <x v="1"/>
    <x v="21"/>
    <x v="1"/>
    <x v="2"/>
    <x v="0"/>
    <s v="Yes"/>
    <s v="No"/>
    <s v="Yes"/>
    <s v="Yes"/>
    <x v="1"/>
    <x v="1"/>
    <x v="2"/>
    <x v="1"/>
    <x v="3"/>
    <x v="668"/>
    <x v="2"/>
    <n v="5893.9"/>
    <x v="0"/>
  </r>
  <r>
    <s v="7354-Oijlx"/>
    <x v="1"/>
    <x v="0"/>
    <x v="1"/>
    <x v="0"/>
    <x v="34"/>
    <x v="1"/>
    <x v="2"/>
    <x v="1"/>
    <s v="No"/>
    <s v="No"/>
    <s v="No"/>
    <s v="No"/>
    <x v="0"/>
    <x v="0"/>
    <x v="0"/>
    <x v="0"/>
    <x v="0"/>
    <x v="1030"/>
    <x v="1"/>
    <n v="724.65"/>
    <x v="0"/>
  </r>
  <r>
    <s v="1376-Hhbdv"/>
    <x v="0"/>
    <x v="0"/>
    <x v="1"/>
    <x v="0"/>
    <x v="19"/>
    <x v="1"/>
    <x v="1"/>
    <x v="0"/>
    <s v="Yes"/>
    <s v="No"/>
    <s v="No"/>
    <s v="No"/>
    <x v="0"/>
    <x v="0"/>
    <x v="0"/>
    <x v="0"/>
    <x v="1"/>
    <x v="832"/>
    <x v="0"/>
    <n v="1536.75"/>
    <x v="0"/>
  </r>
  <r>
    <s v="6907-Nzzij"/>
    <x v="0"/>
    <x v="0"/>
    <x v="1"/>
    <x v="0"/>
    <x v="51"/>
    <x v="1"/>
    <x v="2"/>
    <x v="1"/>
    <s v="No"/>
    <s v="Yes"/>
    <s v="No"/>
    <s v="No"/>
    <x v="1"/>
    <x v="1"/>
    <x v="0"/>
    <x v="0"/>
    <x v="0"/>
    <x v="452"/>
    <x v="2"/>
    <n v="3615.6"/>
    <x v="1"/>
  </r>
  <r>
    <s v="6133-Ozile"/>
    <x v="0"/>
    <x v="0"/>
    <x v="1"/>
    <x v="0"/>
    <x v="32"/>
    <x v="0"/>
    <x v="0"/>
    <x v="0"/>
    <s v="No"/>
    <s v="No"/>
    <s v="Yes"/>
    <s v="Yes"/>
    <x v="0"/>
    <x v="0"/>
    <x v="0"/>
    <x v="0"/>
    <x v="0"/>
    <x v="1323"/>
    <x v="0"/>
    <n v="607.29999999999995"/>
    <x v="0"/>
  </r>
  <r>
    <s v="4135-Frwkj"/>
    <x v="0"/>
    <x v="1"/>
    <x v="0"/>
    <x v="1"/>
    <x v="49"/>
    <x v="1"/>
    <x v="2"/>
    <x v="0"/>
    <s v="Yes"/>
    <s v="No"/>
    <s v="Yes"/>
    <s v="Yes"/>
    <x v="1"/>
    <x v="0"/>
    <x v="1"/>
    <x v="1"/>
    <x v="0"/>
    <x v="1418"/>
    <x v="1"/>
    <n v="4154.55"/>
    <x v="0"/>
  </r>
  <r>
    <s v="2911-Urefd"/>
    <x v="0"/>
    <x v="0"/>
    <x v="0"/>
    <x v="0"/>
    <x v="72"/>
    <x v="0"/>
    <x v="0"/>
    <x v="0"/>
    <s v="Yes"/>
    <s v="No"/>
    <s v="Yes"/>
    <s v="No"/>
    <x v="1"/>
    <x v="1"/>
    <x v="0"/>
    <x v="1"/>
    <x v="0"/>
    <x v="334"/>
    <x v="1"/>
    <n v="2184.35"/>
    <x v="1"/>
  </r>
  <r>
    <s v="3744-Zrrdz"/>
    <x v="1"/>
    <x v="0"/>
    <x v="1"/>
    <x v="0"/>
    <x v="17"/>
    <x v="1"/>
    <x v="2"/>
    <x v="1"/>
    <s v="No"/>
    <s v="Yes"/>
    <s v="No"/>
    <s v="No"/>
    <x v="0"/>
    <x v="0"/>
    <x v="0"/>
    <x v="0"/>
    <x v="0"/>
    <x v="1439"/>
    <x v="1"/>
    <n v="1852.85"/>
    <x v="1"/>
  </r>
  <r>
    <s v="5673-Tiyib"/>
    <x v="1"/>
    <x v="0"/>
    <x v="1"/>
    <x v="0"/>
    <x v="2"/>
    <x v="0"/>
    <x v="0"/>
    <x v="0"/>
    <s v="No"/>
    <s v="Yes"/>
    <s v="Yes"/>
    <s v="Yes"/>
    <x v="0"/>
    <x v="0"/>
    <x v="0"/>
    <x v="0"/>
    <x v="3"/>
    <x v="441"/>
    <x v="0"/>
    <n v="77.150000000000006"/>
    <x v="1"/>
  </r>
  <r>
    <s v="6551-Zcots"/>
    <x v="1"/>
    <x v="1"/>
    <x v="1"/>
    <x v="0"/>
    <x v="55"/>
    <x v="1"/>
    <x v="2"/>
    <x v="2"/>
    <s v="No Internet Service"/>
    <s v="No Internet Service"/>
    <s v="No Internet Service"/>
    <s v="No Internet Service"/>
    <x v="2"/>
    <x v="2"/>
    <x v="1"/>
    <x v="0"/>
    <x v="2"/>
    <x v="227"/>
    <x v="0"/>
    <n v="847.8"/>
    <x v="0"/>
  </r>
  <r>
    <s v="7191-Adrgf"/>
    <x v="1"/>
    <x v="0"/>
    <x v="0"/>
    <x v="0"/>
    <x v="66"/>
    <x v="0"/>
    <x v="0"/>
    <x v="0"/>
    <s v="No"/>
    <s v="Yes"/>
    <s v="Yes"/>
    <s v="No"/>
    <x v="1"/>
    <x v="1"/>
    <x v="2"/>
    <x v="1"/>
    <x v="2"/>
    <x v="407"/>
    <x v="1"/>
    <n v="2390.4499999999998"/>
    <x v="0"/>
  </r>
  <r>
    <s v="5018-Lxqqg"/>
    <x v="0"/>
    <x v="0"/>
    <x v="0"/>
    <x v="1"/>
    <x v="19"/>
    <x v="1"/>
    <x v="1"/>
    <x v="0"/>
    <s v="Yes"/>
    <s v="No"/>
    <s v="No"/>
    <s v="Yes"/>
    <x v="0"/>
    <x v="1"/>
    <x v="0"/>
    <x v="1"/>
    <x v="2"/>
    <x v="1325"/>
    <x v="1"/>
    <n v="1923.5"/>
    <x v="0"/>
  </r>
  <r>
    <s v="6892-Bogqe"/>
    <x v="0"/>
    <x v="0"/>
    <x v="0"/>
    <x v="0"/>
    <x v="16"/>
    <x v="1"/>
    <x v="1"/>
    <x v="2"/>
    <s v="No Internet Service"/>
    <s v="No Internet Service"/>
    <s v="No Internet Service"/>
    <s v="No Internet Service"/>
    <x v="2"/>
    <x v="2"/>
    <x v="2"/>
    <x v="0"/>
    <x v="2"/>
    <x v="786"/>
    <x v="0"/>
    <n v="1493.2"/>
    <x v="0"/>
  </r>
  <r>
    <s v="1602-Ijqqe"/>
    <x v="0"/>
    <x v="0"/>
    <x v="1"/>
    <x v="0"/>
    <x v="54"/>
    <x v="1"/>
    <x v="2"/>
    <x v="1"/>
    <s v="No"/>
    <s v="No"/>
    <s v="No"/>
    <s v="No"/>
    <x v="0"/>
    <x v="0"/>
    <x v="0"/>
    <x v="1"/>
    <x v="0"/>
    <x v="209"/>
    <x v="1"/>
    <n v="338.1"/>
    <x v="1"/>
  </r>
  <r>
    <s v="4628-Wqcqq"/>
    <x v="1"/>
    <x v="0"/>
    <x v="1"/>
    <x v="1"/>
    <x v="42"/>
    <x v="1"/>
    <x v="1"/>
    <x v="1"/>
    <s v="No"/>
    <s v="No"/>
    <s v="Yes"/>
    <s v="No"/>
    <x v="1"/>
    <x v="0"/>
    <x v="1"/>
    <x v="0"/>
    <x v="0"/>
    <x v="509"/>
    <x v="2"/>
    <n v="3030.6"/>
    <x v="1"/>
  </r>
  <r>
    <s v="1746-Tgtwv"/>
    <x v="1"/>
    <x v="0"/>
    <x v="0"/>
    <x v="0"/>
    <x v="0"/>
    <x v="1"/>
    <x v="1"/>
    <x v="1"/>
    <s v="No"/>
    <s v="No"/>
    <s v="Yes"/>
    <s v="No"/>
    <x v="0"/>
    <x v="0"/>
    <x v="0"/>
    <x v="1"/>
    <x v="3"/>
    <x v="209"/>
    <x v="1"/>
    <n v="75.349999999999994"/>
    <x v="0"/>
  </r>
  <r>
    <s v="5995-Snnew"/>
    <x v="1"/>
    <x v="1"/>
    <x v="0"/>
    <x v="0"/>
    <x v="57"/>
    <x v="1"/>
    <x v="2"/>
    <x v="1"/>
    <s v="No"/>
    <s v="Yes"/>
    <s v="Yes"/>
    <s v="No"/>
    <x v="1"/>
    <x v="1"/>
    <x v="0"/>
    <x v="0"/>
    <x v="0"/>
    <x v="927"/>
    <x v="2"/>
    <n v="2184.85"/>
    <x v="0"/>
  </r>
  <r>
    <s v="8050-Wybnd"/>
    <x v="0"/>
    <x v="0"/>
    <x v="1"/>
    <x v="1"/>
    <x v="5"/>
    <x v="0"/>
    <x v="0"/>
    <x v="0"/>
    <s v="No"/>
    <s v="No"/>
    <s v="Yes"/>
    <s v="No"/>
    <x v="1"/>
    <x v="1"/>
    <x v="1"/>
    <x v="0"/>
    <x v="3"/>
    <x v="1235"/>
    <x v="0"/>
    <n v="1031.4000000000001"/>
    <x v="0"/>
  </r>
  <r>
    <s v="2821-Warnz"/>
    <x v="0"/>
    <x v="0"/>
    <x v="1"/>
    <x v="1"/>
    <x v="12"/>
    <x v="1"/>
    <x v="1"/>
    <x v="2"/>
    <s v="No Internet Service"/>
    <s v="No Internet Service"/>
    <s v="No Internet Service"/>
    <s v="No Internet Service"/>
    <x v="2"/>
    <x v="2"/>
    <x v="1"/>
    <x v="1"/>
    <x v="3"/>
    <x v="93"/>
    <x v="0"/>
    <n v="921.3"/>
    <x v="0"/>
  </r>
  <r>
    <s v="4879-Gzlfh"/>
    <x v="0"/>
    <x v="0"/>
    <x v="0"/>
    <x v="1"/>
    <x v="41"/>
    <x v="1"/>
    <x v="1"/>
    <x v="1"/>
    <s v="No"/>
    <s v="No"/>
    <s v="Yes"/>
    <s v="No"/>
    <x v="1"/>
    <x v="1"/>
    <x v="0"/>
    <x v="0"/>
    <x v="0"/>
    <x v="1265"/>
    <x v="2"/>
    <n v="3875.4"/>
    <x v="0"/>
  </r>
  <r>
    <s v="1644-Irksf"/>
    <x v="0"/>
    <x v="0"/>
    <x v="0"/>
    <x v="1"/>
    <x v="55"/>
    <x v="1"/>
    <x v="1"/>
    <x v="1"/>
    <s v="No"/>
    <s v="No"/>
    <s v="Yes"/>
    <s v="No"/>
    <x v="1"/>
    <x v="1"/>
    <x v="1"/>
    <x v="0"/>
    <x v="0"/>
    <x v="972"/>
    <x v="2"/>
    <n v="3124.5"/>
    <x v="1"/>
  </r>
  <r>
    <s v="8314-Htwve"/>
    <x v="0"/>
    <x v="0"/>
    <x v="0"/>
    <x v="1"/>
    <x v="40"/>
    <x v="1"/>
    <x v="1"/>
    <x v="2"/>
    <s v="No Internet Service"/>
    <s v="No Internet Service"/>
    <s v="No Internet Service"/>
    <s v="No Internet Service"/>
    <x v="2"/>
    <x v="2"/>
    <x v="2"/>
    <x v="1"/>
    <x v="1"/>
    <x v="216"/>
    <x v="0"/>
    <n v="144.15"/>
    <x v="0"/>
  </r>
  <r>
    <s v="9402-Roumj"/>
    <x v="0"/>
    <x v="0"/>
    <x v="0"/>
    <x v="1"/>
    <x v="56"/>
    <x v="1"/>
    <x v="2"/>
    <x v="1"/>
    <s v="Yes"/>
    <s v="No"/>
    <s v="Yes"/>
    <s v="Yes"/>
    <x v="0"/>
    <x v="1"/>
    <x v="1"/>
    <x v="0"/>
    <x v="2"/>
    <x v="109"/>
    <x v="2"/>
    <n v="6689"/>
    <x v="0"/>
  </r>
  <r>
    <s v="2507-Qzpqs"/>
    <x v="1"/>
    <x v="0"/>
    <x v="1"/>
    <x v="0"/>
    <x v="30"/>
    <x v="1"/>
    <x v="2"/>
    <x v="1"/>
    <s v="No"/>
    <s v="Yes"/>
    <s v="No"/>
    <s v="Yes"/>
    <x v="0"/>
    <x v="1"/>
    <x v="0"/>
    <x v="1"/>
    <x v="0"/>
    <x v="1008"/>
    <x v="2"/>
    <n v="1451.1"/>
    <x v="0"/>
  </r>
  <r>
    <s v="7159-Nokyq"/>
    <x v="1"/>
    <x v="0"/>
    <x v="0"/>
    <x v="0"/>
    <x v="56"/>
    <x v="1"/>
    <x v="2"/>
    <x v="1"/>
    <s v="No"/>
    <s v="Yes"/>
    <s v="Yes"/>
    <s v="No"/>
    <x v="0"/>
    <x v="1"/>
    <x v="2"/>
    <x v="0"/>
    <x v="0"/>
    <x v="267"/>
    <x v="2"/>
    <n v="6368.2"/>
    <x v="0"/>
  </r>
  <r>
    <s v="5707-Zmdjp"/>
    <x v="1"/>
    <x v="0"/>
    <x v="0"/>
    <x v="1"/>
    <x v="62"/>
    <x v="1"/>
    <x v="1"/>
    <x v="0"/>
    <s v="Yes"/>
    <s v="Yes"/>
    <s v="No"/>
    <s v="Yes"/>
    <x v="1"/>
    <x v="0"/>
    <x v="2"/>
    <x v="0"/>
    <x v="1"/>
    <x v="36"/>
    <x v="1"/>
    <n v="3729.6"/>
    <x v="0"/>
  </r>
  <r>
    <s v="8779-Yiqqa"/>
    <x v="1"/>
    <x v="0"/>
    <x v="0"/>
    <x v="1"/>
    <x v="17"/>
    <x v="1"/>
    <x v="1"/>
    <x v="2"/>
    <s v="No Internet Service"/>
    <s v="No Internet Service"/>
    <s v="No Internet Service"/>
    <s v="No Internet Service"/>
    <x v="2"/>
    <x v="2"/>
    <x v="1"/>
    <x v="1"/>
    <x v="1"/>
    <x v="21"/>
    <x v="0"/>
    <n v="350.1"/>
    <x v="0"/>
  </r>
  <r>
    <s v="7136-Ihzja"/>
    <x v="0"/>
    <x v="0"/>
    <x v="0"/>
    <x v="1"/>
    <x v="63"/>
    <x v="1"/>
    <x v="1"/>
    <x v="0"/>
    <s v="Yes"/>
    <s v="Yes"/>
    <s v="No"/>
    <s v="Yes"/>
    <x v="0"/>
    <x v="1"/>
    <x v="0"/>
    <x v="0"/>
    <x v="1"/>
    <x v="540"/>
    <x v="1"/>
    <n v="2847.2"/>
    <x v="0"/>
  </r>
  <r>
    <s v="8966-Oiqhg"/>
    <x v="0"/>
    <x v="0"/>
    <x v="0"/>
    <x v="1"/>
    <x v="5"/>
    <x v="1"/>
    <x v="1"/>
    <x v="2"/>
    <s v="No Internet Service"/>
    <s v="No Internet Service"/>
    <s v="No Internet Service"/>
    <s v="No Internet Service"/>
    <x v="2"/>
    <x v="2"/>
    <x v="1"/>
    <x v="1"/>
    <x v="2"/>
    <x v="42"/>
    <x v="0"/>
    <n v="452.35"/>
    <x v="0"/>
  </r>
  <r>
    <s v="7074-Stdcn"/>
    <x v="1"/>
    <x v="0"/>
    <x v="1"/>
    <x v="0"/>
    <x v="72"/>
    <x v="0"/>
    <x v="0"/>
    <x v="0"/>
    <s v="No"/>
    <s v="No"/>
    <s v="No"/>
    <s v="Yes"/>
    <x v="0"/>
    <x v="1"/>
    <x v="0"/>
    <x v="0"/>
    <x v="0"/>
    <x v="556"/>
    <x v="0"/>
    <n v="1494.5"/>
    <x v="0"/>
  </r>
  <r>
    <s v="3705-Psngl"/>
    <x v="1"/>
    <x v="0"/>
    <x v="1"/>
    <x v="0"/>
    <x v="3"/>
    <x v="1"/>
    <x v="1"/>
    <x v="2"/>
    <s v="No Internet Service"/>
    <s v="No Internet Service"/>
    <s v="No Internet Service"/>
    <s v="No Internet Service"/>
    <x v="2"/>
    <x v="2"/>
    <x v="1"/>
    <x v="0"/>
    <x v="0"/>
    <x v="66"/>
    <x v="0"/>
    <n v="930.45"/>
    <x v="1"/>
  </r>
  <r>
    <s v="8739-Qottn"/>
    <x v="0"/>
    <x v="0"/>
    <x v="0"/>
    <x v="0"/>
    <x v="2"/>
    <x v="1"/>
    <x v="1"/>
    <x v="2"/>
    <s v="No Internet Service"/>
    <s v="No Internet Service"/>
    <s v="No Internet Service"/>
    <s v="No Internet Service"/>
    <x v="2"/>
    <x v="2"/>
    <x v="0"/>
    <x v="1"/>
    <x v="1"/>
    <x v="477"/>
    <x v="0"/>
    <n v="41.85"/>
    <x v="0"/>
  </r>
  <r>
    <s v="1399-Oupjn"/>
    <x v="0"/>
    <x v="0"/>
    <x v="0"/>
    <x v="1"/>
    <x v="58"/>
    <x v="1"/>
    <x v="1"/>
    <x v="2"/>
    <s v="No Internet Service"/>
    <s v="No Internet Service"/>
    <s v="No Internet Service"/>
    <s v="No Internet Service"/>
    <x v="2"/>
    <x v="2"/>
    <x v="2"/>
    <x v="1"/>
    <x v="2"/>
    <x v="119"/>
    <x v="0"/>
    <n v="1272.05"/>
    <x v="0"/>
  </r>
  <r>
    <s v="0277-Bksqp"/>
    <x v="1"/>
    <x v="0"/>
    <x v="0"/>
    <x v="1"/>
    <x v="4"/>
    <x v="1"/>
    <x v="1"/>
    <x v="0"/>
    <s v="No"/>
    <s v="No"/>
    <s v="No"/>
    <s v="No"/>
    <x v="1"/>
    <x v="0"/>
    <x v="0"/>
    <x v="0"/>
    <x v="0"/>
    <x v="60"/>
    <x v="1"/>
    <n v="475.1"/>
    <x v="0"/>
  </r>
  <r>
    <s v="6502-Hcjti"/>
    <x v="1"/>
    <x v="1"/>
    <x v="0"/>
    <x v="0"/>
    <x v="40"/>
    <x v="1"/>
    <x v="2"/>
    <x v="1"/>
    <s v="Yes"/>
    <s v="Yes"/>
    <s v="No"/>
    <s v="No"/>
    <x v="0"/>
    <x v="1"/>
    <x v="0"/>
    <x v="0"/>
    <x v="3"/>
    <x v="415"/>
    <x v="2"/>
    <n v="673.1"/>
    <x v="1"/>
  </r>
  <r>
    <s v="2606-Rmdhz"/>
    <x v="1"/>
    <x v="0"/>
    <x v="1"/>
    <x v="0"/>
    <x v="53"/>
    <x v="0"/>
    <x v="0"/>
    <x v="0"/>
    <s v="No"/>
    <s v="Yes"/>
    <s v="No"/>
    <s v="No"/>
    <x v="0"/>
    <x v="0"/>
    <x v="0"/>
    <x v="0"/>
    <x v="3"/>
    <x v="983"/>
    <x v="0"/>
    <n v="208.7"/>
    <x v="1"/>
  </r>
  <r>
    <s v="5774-Xztqc"/>
    <x v="0"/>
    <x v="0"/>
    <x v="0"/>
    <x v="1"/>
    <x v="40"/>
    <x v="1"/>
    <x v="1"/>
    <x v="2"/>
    <s v="No Internet Service"/>
    <s v="No Internet Service"/>
    <s v="No Internet Service"/>
    <s v="No Internet Service"/>
    <x v="2"/>
    <x v="2"/>
    <x v="0"/>
    <x v="1"/>
    <x v="1"/>
    <x v="507"/>
    <x v="0"/>
    <n v="150.75"/>
    <x v="0"/>
  </r>
  <r>
    <s v="2676-Sslto"/>
    <x v="1"/>
    <x v="0"/>
    <x v="1"/>
    <x v="0"/>
    <x v="12"/>
    <x v="1"/>
    <x v="2"/>
    <x v="0"/>
    <s v="No"/>
    <s v="No"/>
    <s v="No"/>
    <s v="Yes"/>
    <x v="1"/>
    <x v="0"/>
    <x v="2"/>
    <x v="0"/>
    <x v="2"/>
    <x v="32"/>
    <x v="1"/>
    <n v="3199"/>
    <x v="0"/>
  </r>
  <r>
    <s v="6266-Qhojz"/>
    <x v="0"/>
    <x v="0"/>
    <x v="1"/>
    <x v="0"/>
    <x v="45"/>
    <x v="1"/>
    <x v="2"/>
    <x v="1"/>
    <s v="Yes"/>
    <s v="Yes"/>
    <s v="No"/>
    <s v="Yes"/>
    <x v="0"/>
    <x v="0"/>
    <x v="1"/>
    <x v="0"/>
    <x v="0"/>
    <x v="107"/>
    <x v="2"/>
    <n v="5844.65"/>
    <x v="0"/>
  </r>
  <r>
    <s v="7269-Jiscy"/>
    <x v="0"/>
    <x v="0"/>
    <x v="1"/>
    <x v="0"/>
    <x v="49"/>
    <x v="1"/>
    <x v="1"/>
    <x v="0"/>
    <s v="No"/>
    <s v="No"/>
    <s v="No"/>
    <s v="No"/>
    <x v="0"/>
    <x v="0"/>
    <x v="1"/>
    <x v="1"/>
    <x v="2"/>
    <x v="760"/>
    <x v="0"/>
    <n v="2462.6"/>
    <x v="0"/>
  </r>
  <r>
    <s v="0363-Svhyr"/>
    <x v="1"/>
    <x v="0"/>
    <x v="0"/>
    <x v="1"/>
    <x v="16"/>
    <x v="1"/>
    <x v="2"/>
    <x v="0"/>
    <s v="Yes"/>
    <s v="Yes"/>
    <s v="Yes"/>
    <s v="Yes"/>
    <x v="1"/>
    <x v="1"/>
    <x v="2"/>
    <x v="1"/>
    <x v="2"/>
    <x v="1058"/>
    <x v="2"/>
    <n v="6263.8"/>
    <x v="0"/>
  </r>
  <r>
    <s v="8547-Nsbbo"/>
    <x v="1"/>
    <x v="0"/>
    <x v="1"/>
    <x v="0"/>
    <x v="42"/>
    <x v="1"/>
    <x v="2"/>
    <x v="1"/>
    <s v="Yes"/>
    <s v="Yes"/>
    <s v="Yes"/>
    <s v="Yes"/>
    <x v="0"/>
    <x v="0"/>
    <x v="0"/>
    <x v="0"/>
    <x v="1"/>
    <x v="102"/>
    <x v="2"/>
    <n v="3403.4"/>
    <x v="0"/>
  </r>
  <r>
    <s v="8258-Gstjk"/>
    <x v="1"/>
    <x v="1"/>
    <x v="1"/>
    <x v="0"/>
    <x v="35"/>
    <x v="1"/>
    <x v="2"/>
    <x v="1"/>
    <s v="No"/>
    <s v="No"/>
    <s v="No"/>
    <s v="No"/>
    <x v="0"/>
    <x v="0"/>
    <x v="0"/>
    <x v="0"/>
    <x v="0"/>
    <x v="1440"/>
    <x v="1"/>
    <n v="237.75"/>
    <x v="1"/>
  </r>
  <r>
    <s v="6861-Okbce"/>
    <x v="0"/>
    <x v="0"/>
    <x v="1"/>
    <x v="1"/>
    <x v="26"/>
    <x v="1"/>
    <x v="1"/>
    <x v="2"/>
    <s v="No Internet Service"/>
    <s v="No Internet Service"/>
    <s v="No Internet Service"/>
    <s v="No Internet Service"/>
    <x v="2"/>
    <x v="2"/>
    <x v="0"/>
    <x v="1"/>
    <x v="3"/>
    <x v="451"/>
    <x v="0"/>
    <n v="221.35"/>
    <x v="1"/>
  </r>
  <r>
    <s v="9940-Rhlfb"/>
    <x v="0"/>
    <x v="0"/>
    <x v="1"/>
    <x v="0"/>
    <x v="0"/>
    <x v="1"/>
    <x v="1"/>
    <x v="1"/>
    <s v="No"/>
    <s v="No"/>
    <s v="Yes"/>
    <s v="No"/>
    <x v="0"/>
    <x v="0"/>
    <x v="0"/>
    <x v="1"/>
    <x v="0"/>
    <x v="62"/>
    <x v="1"/>
    <n v="75.3"/>
    <x v="1"/>
  </r>
  <r>
    <s v="6591-Qgoyb"/>
    <x v="1"/>
    <x v="0"/>
    <x v="1"/>
    <x v="0"/>
    <x v="22"/>
    <x v="1"/>
    <x v="2"/>
    <x v="1"/>
    <s v="Yes"/>
    <s v="Yes"/>
    <s v="Yes"/>
    <s v="Yes"/>
    <x v="1"/>
    <x v="0"/>
    <x v="0"/>
    <x v="0"/>
    <x v="2"/>
    <x v="1151"/>
    <x v="2"/>
    <n v="1672.1"/>
    <x v="0"/>
  </r>
  <r>
    <s v="9070-Bckqp"/>
    <x v="0"/>
    <x v="0"/>
    <x v="0"/>
    <x v="0"/>
    <x v="21"/>
    <x v="1"/>
    <x v="2"/>
    <x v="1"/>
    <s v="Yes"/>
    <s v="No"/>
    <s v="Yes"/>
    <s v="Yes"/>
    <x v="1"/>
    <x v="1"/>
    <x v="2"/>
    <x v="0"/>
    <x v="3"/>
    <x v="769"/>
    <x v="2"/>
    <n v="7881.2"/>
    <x v="0"/>
  </r>
  <r>
    <s v="6421-Szvem"/>
    <x v="0"/>
    <x v="0"/>
    <x v="0"/>
    <x v="1"/>
    <x v="7"/>
    <x v="1"/>
    <x v="1"/>
    <x v="1"/>
    <s v="Yes"/>
    <s v="No"/>
    <s v="No"/>
    <s v="No"/>
    <x v="0"/>
    <x v="1"/>
    <x v="1"/>
    <x v="0"/>
    <x v="2"/>
    <x v="813"/>
    <x v="1"/>
    <n v="2320.8000000000002"/>
    <x v="0"/>
  </r>
  <r>
    <s v="1328-Euzhc"/>
    <x v="0"/>
    <x v="0"/>
    <x v="0"/>
    <x v="0"/>
    <x v="32"/>
    <x v="1"/>
    <x v="1"/>
    <x v="2"/>
    <s v="No Internet Service"/>
    <s v="No Internet Service"/>
    <s v="No Internet Service"/>
    <s v="No Internet Service"/>
    <x v="2"/>
    <x v="2"/>
    <x v="2"/>
    <x v="1"/>
    <x v="1"/>
    <x v="451"/>
    <x v="0"/>
    <n v="370.5"/>
    <x v="0"/>
  </r>
  <r>
    <s v="2995-Uprys"/>
    <x v="0"/>
    <x v="1"/>
    <x v="0"/>
    <x v="0"/>
    <x v="63"/>
    <x v="1"/>
    <x v="1"/>
    <x v="1"/>
    <s v="No"/>
    <s v="Yes"/>
    <s v="No"/>
    <s v="Yes"/>
    <x v="1"/>
    <x v="1"/>
    <x v="1"/>
    <x v="0"/>
    <x v="3"/>
    <x v="845"/>
    <x v="2"/>
    <n v="4062.2"/>
    <x v="1"/>
  </r>
  <r>
    <s v="8878-Ryuki"/>
    <x v="0"/>
    <x v="0"/>
    <x v="1"/>
    <x v="0"/>
    <x v="15"/>
    <x v="1"/>
    <x v="1"/>
    <x v="0"/>
    <s v="No"/>
    <s v="No"/>
    <s v="Yes"/>
    <s v="No"/>
    <x v="0"/>
    <x v="1"/>
    <x v="0"/>
    <x v="0"/>
    <x v="0"/>
    <x v="890"/>
    <x v="1"/>
    <n v="3043.7"/>
    <x v="0"/>
  </r>
  <r>
    <s v="9633-Denpu"/>
    <x v="0"/>
    <x v="0"/>
    <x v="0"/>
    <x v="0"/>
    <x v="20"/>
    <x v="1"/>
    <x v="1"/>
    <x v="0"/>
    <s v="No"/>
    <s v="Yes"/>
    <s v="No"/>
    <s v="No"/>
    <x v="1"/>
    <x v="0"/>
    <x v="0"/>
    <x v="0"/>
    <x v="2"/>
    <x v="122"/>
    <x v="1"/>
    <n v="2723.4"/>
    <x v="0"/>
  </r>
  <r>
    <s v="7811-Jivpf"/>
    <x v="0"/>
    <x v="0"/>
    <x v="1"/>
    <x v="0"/>
    <x v="57"/>
    <x v="1"/>
    <x v="1"/>
    <x v="0"/>
    <s v="No"/>
    <s v="No"/>
    <s v="Yes"/>
    <s v="No"/>
    <x v="0"/>
    <x v="0"/>
    <x v="0"/>
    <x v="1"/>
    <x v="3"/>
    <x v="1427"/>
    <x v="0"/>
    <n v="1081.25"/>
    <x v="0"/>
  </r>
  <r>
    <s v="7113-Hipfi"/>
    <x v="1"/>
    <x v="0"/>
    <x v="0"/>
    <x v="1"/>
    <x v="33"/>
    <x v="1"/>
    <x v="1"/>
    <x v="0"/>
    <s v="Yes"/>
    <s v="Yes"/>
    <s v="Yes"/>
    <s v="Yes"/>
    <x v="0"/>
    <x v="0"/>
    <x v="2"/>
    <x v="1"/>
    <x v="1"/>
    <x v="788"/>
    <x v="1"/>
    <n v="4097.05"/>
    <x v="0"/>
  </r>
  <r>
    <s v="8541-Qvfkm"/>
    <x v="0"/>
    <x v="0"/>
    <x v="1"/>
    <x v="0"/>
    <x v="4"/>
    <x v="1"/>
    <x v="2"/>
    <x v="1"/>
    <s v="No"/>
    <s v="No"/>
    <s v="No"/>
    <s v="No"/>
    <x v="0"/>
    <x v="0"/>
    <x v="0"/>
    <x v="0"/>
    <x v="0"/>
    <x v="440"/>
    <x v="1"/>
    <n v="632.20000000000005"/>
    <x v="0"/>
  </r>
  <r>
    <s v="6686-Ypghk"/>
    <x v="1"/>
    <x v="1"/>
    <x v="1"/>
    <x v="0"/>
    <x v="20"/>
    <x v="1"/>
    <x v="1"/>
    <x v="1"/>
    <s v="Yes"/>
    <s v="No"/>
    <s v="No"/>
    <s v="No"/>
    <x v="0"/>
    <x v="1"/>
    <x v="0"/>
    <x v="1"/>
    <x v="1"/>
    <x v="411"/>
    <x v="2"/>
    <n v="4042.3"/>
    <x v="1"/>
  </r>
  <r>
    <s v="1383-Ezrwl"/>
    <x v="0"/>
    <x v="0"/>
    <x v="1"/>
    <x v="0"/>
    <x v="40"/>
    <x v="1"/>
    <x v="1"/>
    <x v="2"/>
    <s v="No Internet Service"/>
    <s v="No Internet Service"/>
    <s v="No Internet Service"/>
    <s v="No Internet Service"/>
    <x v="2"/>
    <x v="2"/>
    <x v="0"/>
    <x v="1"/>
    <x v="1"/>
    <x v="332"/>
    <x v="0"/>
    <n v="164.85"/>
    <x v="1"/>
  </r>
  <r>
    <s v="9258-Cnwac"/>
    <x v="0"/>
    <x v="0"/>
    <x v="0"/>
    <x v="1"/>
    <x v="16"/>
    <x v="1"/>
    <x v="2"/>
    <x v="1"/>
    <s v="Yes"/>
    <s v="Yes"/>
    <s v="Yes"/>
    <s v="Yes"/>
    <x v="1"/>
    <x v="1"/>
    <x v="2"/>
    <x v="1"/>
    <x v="3"/>
    <x v="1057"/>
    <x v="2"/>
    <n v="8166.8"/>
    <x v="0"/>
  </r>
  <r>
    <s v="5371-Vylsx"/>
    <x v="0"/>
    <x v="1"/>
    <x v="1"/>
    <x v="0"/>
    <x v="37"/>
    <x v="1"/>
    <x v="2"/>
    <x v="1"/>
    <s v="Yes"/>
    <s v="Yes"/>
    <s v="No"/>
    <s v="No"/>
    <x v="0"/>
    <x v="0"/>
    <x v="0"/>
    <x v="0"/>
    <x v="0"/>
    <x v="506"/>
    <x v="1"/>
    <n v="4113.7"/>
    <x v="0"/>
  </r>
  <r>
    <s v="6374-Afwox"/>
    <x v="1"/>
    <x v="0"/>
    <x v="0"/>
    <x v="0"/>
    <x v="25"/>
    <x v="1"/>
    <x v="1"/>
    <x v="0"/>
    <s v="Yes"/>
    <s v="Yes"/>
    <s v="Yes"/>
    <s v="Yes"/>
    <x v="0"/>
    <x v="0"/>
    <x v="2"/>
    <x v="1"/>
    <x v="1"/>
    <x v="796"/>
    <x v="1"/>
    <n v="3047.15"/>
    <x v="0"/>
  </r>
  <r>
    <s v="4759-Trplw"/>
    <x v="1"/>
    <x v="0"/>
    <x v="1"/>
    <x v="0"/>
    <x v="0"/>
    <x v="1"/>
    <x v="1"/>
    <x v="1"/>
    <s v="No"/>
    <s v="No"/>
    <s v="No"/>
    <s v="No"/>
    <x v="0"/>
    <x v="0"/>
    <x v="0"/>
    <x v="1"/>
    <x v="0"/>
    <x v="213"/>
    <x v="1"/>
    <n v="70.400000000000006"/>
    <x v="1"/>
  </r>
  <r>
    <s v="5317-Flpjf"/>
    <x v="0"/>
    <x v="0"/>
    <x v="1"/>
    <x v="0"/>
    <x v="33"/>
    <x v="0"/>
    <x v="0"/>
    <x v="0"/>
    <s v="Yes"/>
    <s v="No"/>
    <s v="Yes"/>
    <s v="Yes"/>
    <x v="1"/>
    <x v="1"/>
    <x v="2"/>
    <x v="0"/>
    <x v="2"/>
    <x v="918"/>
    <x v="1"/>
    <n v="4193.3999999999996"/>
    <x v="0"/>
  </r>
  <r>
    <s v="7621-Vpnet"/>
    <x v="0"/>
    <x v="0"/>
    <x v="0"/>
    <x v="0"/>
    <x v="41"/>
    <x v="1"/>
    <x v="2"/>
    <x v="1"/>
    <s v="No"/>
    <s v="No"/>
    <s v="Yes"/>
    <s v="Yes"/>
    <x v="0"/>
    <x v="0"/>
    <x v="0"/>
    <x v="0"/>
    <x v="3"/>
    <x v="541"/>
    <x v="2"/>
    <n v="3729.75"/>
    <x v="0"/>
  </r>
  <r>
    <s v="6034-Ymtob"/>
    <x v="0"/>
    <x v="0"/>
    <x v="1"/>
    <x v="0"/>
    <x v="24"/>
    <x v="1"/>
    <x v="1"/>
    <x v="1"/>
    <s v="No"/>
    <s v="No"/>
    <s v="No"/>
    <s v="Yes"/>
    <x v="0"/>
    <x v="0"/>
    <x v="0"/>
    <x v="0"/>
    <x v="1"/>
    <x v="564"/>
    <x v="1"/>
    <n v="399.45"/>
    <x v="0"/>
  </r>
  <r>
    <s v="8563-Iioxk"/>
    <x v="1"/>
    <x v="0"/>
    <x v="0"/>
    <x v="1"/>
    <x v="40"/>
    <x v="1"/>
    <x v="1"/>
    <x v="0"/>
    <s v="Yes"/>
    <s v="No"/>
    <s v="No"/>
    <s v="No"/>
    <x v="0"/>
    <x v="0"/>
    <x v="1"/>
    <x v="0"/>
    <x v="0"/>
    <x v="1431"/>
    <x v="0"/>
    <n v="331.3"/>
    <x v="1"/>
  </r>
  <r>
    <s v="4903-Cnozc"/>
    <x v="1"/>
    <x v="0"/>
    <x v="1"/>
    <x v="0"/>
    <x v="44"/>
    <x v="1"/>
    <x v="2"/>
    <x v="0"/>
    <s v="No"/>
    <s v="Yes"/>
    <s v="Yes"/>
    <s v="No"/>
    <x v="0"/>
    <x v="1"/>
    <x v="1"/>
    <x v="1"/>
    <x v="3"/>
    <x v="148"/>
    <x v="1"/>
    <n v="1964.6"/>
    <x v="0"/>
  </r>
  <r>
    <s v="4353-Hyojd"/>
    <x v="0"/>
    <x v="0"/>
    <x v="0"/>
    <x v="1"/>
    <x v="23"/>
    <x v="1"/>
    <x v="1"/>
    <x v="0"/>
    <s v="No"/>
    <s v="Yes"/>
    <s v="No"/>
    <s v="No"/>
    <x v="0"/>
    <x v="0"/>
    <x v="0"/>
    <x v="1"/>
    <x v="1"/>
    <x v="224"/>
    <x v="0"/>
    <n v="1336.15"/>
    <x v="0"/>
  </r>
  <r>
    <s v="8020-Bwhyl"/>
    <x v="0"/>
    <x v="1"/>
    <x v="1"/>
    <x v="0"/>
    <x v="30"/>
    <x v="1"/>
    <x v="1"/>
    <x v="1"/>
    <s v="No"/>
    <s v="Yes"/>
    <s v="No"/>
    <s v="No"/>
    <x v="0"/>
    <x v="0"/>
    <x v="0"/>
    <x v="0"/>
    <x v="3"/>
    <x v="62"/>
    <x v="1"/>
    <n v="1147.45"/>
    <x v="1"/>
  </r>
  <r>
    <s v="7267-Frmjw"/>
    <x v="0"/>
    <x v="0"/>
    <x v="0"/>
    <x v="1"/>
    <x v="13"/>
    <x v="1"/>
    <x v="1"/>
    <x v="2"/>
    <s v="No Internet Service"/>
    <s v="No Internet Service"/>
    <s v="No Internet Service"/>
    <s v="No Internet Service"/>
    <x v="2"/>
    <x v="2"/>
    <x v="2"/>
    <x v="1"/>
    <x v="1"/>
    <x v="451"/>
    <x v="0"/>
    <n v="486.05"/>
    <x v="0"/>
  </r>
  <r>
    <s v="2982-Vpsgi"/>
    <x v="0"/>
    <x v="0"/>
    <x v="0"/>
    <x v="0"/>
    <x v="26"/>
    <x v="1"/>
    <x v="2"/>
    <x v="1"/>
    <s v="No"/>
    <s v="No"/>
    <s v="No"/>
    <s v="No"/>
    <x v="1"/>
    <x v="1"/>
    <x v="0"/>
    <x v="0"/>
    <x v="0"/>
    <x v="1363"/>
    <x v="2"/>
    <n v="1078.9000000000001"/>
    <x v="1"/>
  </r>
  <r>
    <s v="4188-Frabg"/>
    <x v="1"/>
    <x v="0"/>
    <x v="0"/>
    <x v="0"/>
    <x v="58"/>
    <x v="1"/>
    <x v="2"/>
    <x v="1"/>
    <s v="Yes"/>
    <s v="Yes"/>
    <s v="Yes"/>
    <s v="Yes"/>
    <x v="1"/>
    <x v="0"/>
    <x v="0"/>
    <x v="0"/>
    <x v="0"/>
    <x v="1185"/>
    <x v="2"/>
    <n v="5925.75"/>
    <x v="0"/>
  </r>
  <r>
    <s v="8199-Zllsa"/>
    <x v="1"/>
    <x v="0"/>
    <x v="1"/>
    <x v="0"/>
    <x v="56"/>
    <x v="1"/>
    <x v="2"/>
    <x v="1"/>
    <s v="Yes"/>
    <s v="Yes"/>
    <s v="Yes"/>
    <s v="Yes"/>
    <x v="1"/>
    <x v="1"/>
    <x v="1"/>
    <x v="0"/>
    <x v="2"/>
    <x v="1441"/>
    <x v="2"/>
    <n v="7804.15"/>
    <x v="1"/>
  </r>
  <r>
    <s v="4128-Etesu"/>
    <x v="0"/>
    <x v="1"/>
    <x v="0"/>
    <x v="0"/>
    <x v="20"/>
    <x v="1"/>
    <x v="2"/>
    <x v="1"/>
    <s v="No"/>
    <s v="No"/>
    <s v="Yes"/>
    <s v="No"/>
    <x v="1"/>
    <x v="1"/>
    <x v="0"/>
    <x v="1"/>
    <x v="0"/>
    <x v="395"/>
    <x v="2"/>
    <n v="4747.2"/>
    <x v="0"/>
  </r>
  <r>
    <s v="0620-Dlslk"/>
    <x v="0"/>
    <x v="0"/>
    <x v="1"/>
    <x v="0"/>
    <x v="9"/>
    <x v="1"/>
    <x v="1"/>
    <x v="1"/>
    <s v="No"/>
    <s v="No"/>
    <s v="No"/>
    <s v="No"/>
    <x v="1"/>
    <x v="0"/>
    <x v="0"/>
    <x v="0"/>
    <x v="1"/>
    <x v="1297"/>
    <x v="1"/>
    <n v="1028.9000000000001"/>
    <x v="0"/>
  </r>
  <r>
    <s v="4625-Ewptf"/>
    <x v="1"/>
    <x v="0"/>
    <x v="1"/>
    <x v="0"/>
    <x v="4"/>
    <x v="0"/>
    <x v="0"/>
    <x v="0"/>
    <s v="Yes"/>
    <s v="No"/>
    <s v="No"/>
    <s v="No"/>
    <x v="0"/>
    <x v="0"/>
    <x v="0"/>
    <x v="0"/>
    <x v="0"/>
    <x v="1442"/>
    <x v="0"/>
    <n v="226.45"/>
    <x v="1"/>
  </r>
  <r>
    <s v="5980-Noplp"/>
    <x v="0"/>
    <x v="0"/>
    <x v="0"/>
    <x v="0"/>
    <x v="66"/>
    <x v="1"/>
    <x v="2"/>
    <x v="1"/>
    <s v="No"/>
    <s v="No"/>
    <s v="No"/>
    <s v="No"/>
    <x v="1"/>
    <x v="1"/>
    <x v="0"/>
    <x v="0"/>
    <x v="0"/>
    <x v="313"/>
    <x v="2"/>
    <n v="4364.1000000000004"/>
    <x v="1"/>
  </r>
  <r>
    <s v="3850-Okinf"/>
    <x v="1"/>
    <x v="0"/>
    <x v="0"/>
    <x v="1"/>
    <x v="16"/>
    <x v="1"/>
    <x v="2"/>
    <x v="0"/>
    <s v="Yes"/>
    <s v="No"/>
    <s v="No"/>
    <s v="No"/>
    <x v="1"/>
    <x v="0"/>
    <x v="1"/>
    <x v="0"/>
    <x v="0"/>
    <x v="1443"/>
    <x v="1"/>
    <n v="4692.55"/>
    <x v="0"/>
  </r>
  <r>
    <s v="6892-Xpfpu"/>
    <x v="1"/>
    <x v="1"/>
    <x v="0"/>
    <x v="0"/>
    <x v="65"/>
    <x v="1"/>
    <x v="2"/>
    <x v="1"/>
    <s v="No"/>
    <s v="Yes"/>
    <s v="Yes"/>
    <s v="No"/>
    <x v="1"/>
    <x v="1"/>
    <x v="0"/>
    <x v="0"/>
    <x v="0"/>
    <x v="1279"/>
    <x v="2"/>
    <n v="2433.9"/>
    <x v="1"/>
  </r>
  <r>
    <s v="8010-Ezlou"/>
    <x v="1"/>
    <x v="1"/>
    <x v="1"/>
    <x v="0"/>
    <x v="30"/>
    <x v="1"/>
    <x v="2"/>
    <x v="1"/>
    <s v="No"/>
    <s v="Yes"/>
    <s v="No"/>
    <s v="No"/>
    <x v="0"/>
    <x v="0"/>
    <x v="0"/>
    <x v="0"/>
    <x v="0"/>
    <x v="1005"/>
    <x v="1"/>
    <n v="1217.25"/>
    <x v="1"/>
  </r>
  <r>
    <s v="1156-Zfydo"/>
    <x v="0"/>
    <x v="0"/>
    <x v="1"/>
    <x v="0"/>
    <x v="0"/>
    <x v="1"/>
    <x v="1"/>
    <x v="2"/>
    <s v="No Internet Service"/>
    <s v="No Internet Service"/>
    <s v="No Internet Service"/>
    <s v="No Internet Service"/>
    <x v="2"/>
    <x v="2"/>
    <x v="0"/>
    <x v="1"/>
    <x v="0"/>
    <x v="119"/>
    <x v="0"/>
    <n v="19.75"/>
    <x v="0"/>
  </r>
  <r>
    <s v="3295-Yvusr"/>
    <x v="1"/>
    <x v="1"/>
    <x v="1"/>
    <x v="0"/>
    <x v="2"/>
    <x v="1"/>
    <x v="2"/>
    <x v="1"/>
    <s v="No"/>
    <s v="No"/>
    <s v="No"/>
    <s v="No"/>
    <x v="0"/>
    <x v="0"/>
    <x v="0"/>
    <x v="0"/>
    <x v="1"/>
    <x v="1150"/>
    <x v="1"/>
    <n v="154.30000000000001"/>
    <x v="0"/>
  </r>
  <r>
    <s v="8016-Ncfvo"/>
    <x v="1"/>
    <x v="1"/>
    <x v="1"/>
    <x v="0"/>
    <x v="49"/>
    <x v="1"/>
    <x v="2"/>
    <x v="1"/>
    <s v="Yes"/>
    <s v="Yes"/>
    <s v="Yes"/>
    <s v="Yes"/>
    <x v="1"/>
    <x v="1"/>
    <x v="0"/>
    <x v="0"/>
    <x v="0"/>
    <x v="1444"/>
    <x v="2"/>
    <n v="6382.55"/>
    <x v="0"/>
  </r>
  <r>
    <s v="4119-Zypzy"/>
    <x v="1"/>
    <x v="1"/>
    <x v="1"/>
    <x v="0"/>
    <x v="16"/>
    <x v="1"/>
    <x v="2"/>
    <x v="1"/>
    <s v="No"/>
    <s v="Yes"/>
    <s v="No"/>
    <s v="Yes"/>
    <x v="1"/>
    <x v="1"/>
    <x v="2"/>
    <x v="0"/>
    <x v="0"/>
    <x v="847"/>
    <x v="2"/>
    <n v="7623.2"/>
    <x v="0"/>
  </r>
  <r>
    <s v="5549-Zghfb"/>
    <x v="1"/>
    <x v="0"/>
    <x v="0"/>
    <x v="1"/>
    <x v="37"/>
    <x v="1"/>
    <x v="2"/>
    <x v="2"/>
    <s v="No Internet Service"/>
    <s v="No Internet Service"/>
    <s v="No Internet Service"/>
    <s v="No Internet Service"/>
    <x v="2"/>
    <x v="2"/>
    <x v="2"/>
    <x v="1"/>
    <x v="1"/>
    <x v="55"/>
    <x v="0"/>
    <n v="1261.45"/>
    <x v="0"/>
  </r>
  <r>
    <s v="7577-Swifr"/>
    <x v="1"/>
    <x v="0"/>
    <x v="1"/>
    <x v="0"/>
    <x v="0"/>
    <x v="1"/>
    <x v="1"/>
    <x v="1"/>
    <s v="No"/>
    <s v="No"/>
    <s v="No"/>
    <s v="No"/>
    <x v="1"/>
    <x v="1"/>
    <x v="0"/>
    <x v="0"/>
    <x v="0"/>
    <x v="543"/>
    <x v="2"/>
    <n v="89.25"/>
    <x v="0"/>
  </r>
  <r>
    <s v="0303-Wmmrn"/>
    <x v="1"/>
    <x v="0"/>
    <x v="1"/>
    <x v="0"/>
    <x v="24"/>
    <x v="1"/>
    <x v="1"/>
    <x v="2"/>
    <s v="No Internet Service"/>
    <s v="No Internet Service"/>
    <s v="No Internet Service"/>
    <s v="No Internet Service"/>
    <x v="2"/>
    <x v="2"/>
    <x v="0"/>
    <x v="0"/>
    <x v="1"/>
    <x v="261"/>
    <x v="0"/>
    <n v="86.05"/>
    <x v="0"/>
  </r>
  <r>
    <s v="6408-Otubz"/>
    <x v="0"/>
    <x v="0"/>
    <x v="1"/>
    <x v="0"/>
    <x v="33"/>
    <x v="1"/>
    <x v="2"/>
    <x v="1"/>
    <s v="Yes"/>
    <s v="Yes"/>
    <s v="Yes"/>
    <s v="Yes"/>
    <x v="1"/>
    <x v="0"/>
    <x v="1"/>
    <x v="0"/>
    <x v="2"/>
    <x v="479"/>
    <x v="2"/>
    <n v="6779.05"/>
    <x v="0"/>
  </r>
  <r>
    <s v="5204-Hmgyf"/>
    <x v="0"/>
    <x v="0"/>
    <x v="0"/>
    <x v="1"/>
    <x v="12"/>
    <x v="1"/>
    <x v="1"/>
    <x v="0"/>
    <s v="Yes"/>
    <s v="Yes"/>
    <s v="Yes"/>
    <s v="Yes"/>
    <x v="1"/>
    <x v="1"/>
    <x v="1"/>
    <x v="0"/>
    <x v="1"/>
    <x v="753"/>
    <x v="2"/>
    <n v="4345"/>
    <x v="0"/>
  </r>
  <r>
    <s v="1078-Tdcrn"/>
    <x v="0"/>
    <x v="1"/>
    <x v="0"/>
    <x v="0"/>
    <x v="35"/>
    <x v="0"/>
    <x v="0"/>
    <x v="0"/>
    <s v="No"/>
    <s v="Yes"/>
    <s v="No"/>
    <s v="No"/>
    <x v="0"/>
    <x v="0"/>
    <x v="0"/>
    <x v="0"/>
    <x v="0"/>
    <x v="300"/>
    <x v="0"/>
    <n v="82.85"/>
    <x v="0"/>
  </r>
  <r>
    <s v="3727-Ovpry"/>
    <x v="1"/>
    <x v="0"/>
    <x v="0"/>
    <x v="1"/>
    <x v="33"/>
    <x v="1"/>
    <x v="2"/>
    <x v="2"/>
    <s v="No Internet Service"/>
    <s v="No Internet Service"/>
    <s v="No Internet Service"/>
    <s v="No Internet Service"/>
    <x v="2"/>
    <x v="2"/>
    <x v="1"/>
    <x v="0"/>
    <x v="3"/>
    <x v="125"/>
    <x v="0"/>
    <n v="1714.55"/>
    <x v="0"/>
  </r>
  <r>
    <s v="3797-Fkogq"/>
    <x v="1"/>
    <x v="0"/>
    <x v="1"/>
    <x v="1"/>
    <x v="26"/>
    <x v="1"/>
    <x v="2"/>
    <x v="1"/>
    <s v="No"/>
    <s v="No"/>
    <s v="No"/>
    <s v="No"/>
    <x v="0"/>
    <x v="1"/>
    <x v="0"/>
    <x v="1"/>
    <x v="0"/>
    <x v="319"/>
    <x v="2"/>
    <n v="893.2"/>
    <x v="0"/>
  </r>
  <r>
    <s v="7622-Nxqzr"/>
    <x v="1"/>
    <x v="0"/>
    <x v="1"/>
    <x v="0"/>
    <x v="7"/>
    <x v="0"/>
    <x v="0"/>
    <x v="0"/>
    <s v="No"/>
    <s v="No"/>
    <s v="No"/>
    <s v="Yes"/>
    <x v="0"/>
    <x v="0"/>
    <x v="0"/>
    <x v="0"/>
    <x v="3"/>
    <x v="505"/>
    <x v="0"/>
    <n v="810.85"/>
    <x v="0"/>
  </r>
  <r>
    <s v="6196-Hbobz"/>
    <x v="1"/>
    <x v="0"/>
    <x v="0"/>
    <x v="0"/>
    <x v="45"/>
    <x v="1"/>
    <x v="2"/>
    <x v="1"/>
    <s v="Yes"/>
    <s v="Yes"/>
    <s v="Yes"/>
    <s v="No"/>
    <x v="1"/>
    <x v="0"/>
    <x v="2"/>
    <x v="0"/>
    <x v="0"/>
    <x v="26"/>
    <x v="2"/>
    <n v="6347.55"/>
    <x v="0"/>
  </r>
  <r>
    <s v="3970-Xgjdu"/>
    <x v="0"/>
    <x v="0"/>
    <x v="1"/>
    <x v="0"/>
    <x v="8"/>
    <x v="1"/>
    <x v="1"/>
    <x v="2"/>
    <s v="No Internet Service"/>
    <s v="No Internet Service"/>
    <s v="No Internet Service"/>
    <s v="No Internet Service"/>
    <x v="2"/>
    <x v="2"/>
    <x v="2"/>
    <x v="0"/>
    <x v="3"/>
    <x v="279"/>
    <x v="0"/>
    <n v="1123.6500000000001"/>
    <x v="0"/>
  </r>
  <r>
    <s v="7017-Vfuly"/>
    <x v="0"/>
    <x v="0"/>
    <x v="0"/>
    <x v="0"/>
    <x v="2"/>
    <x v="1"/>
    <x v="1"/>
    <x v="2"/>
    <s v="No Internet Service"/>
    <s v="No Internet Service"/>
    <s v="No Internet Service"/>
    <s v="No Internet Service"/>
    <x v="2"/>
    <x v="2"/>
    <x v="0"/>
    <x v="1"/>
    <x v="2"/>
    <x v="451"/>
    <x v="0"/>
    <n v="43.15"/>
    <x v="0"/>
  </r>
  <r>
    <s v="5562-Yjqgt"/>
    <x v="0"/>
    <x v="0"/>
    <x v="1"/>
    <x v="0"/>
    <x v="2"/>
    <x v="1"/>
    <x v="1"/>
    <x v="2"/>
    <s v="No Internet Service"/>
    <s v="No Internet Service"/>
    <s v="No Internet Service"/>
    <s v="No Internet Service"/>
    <x v="2"/>
    <x v="2"/>
    <x v="0"/>
    <x v="1"/>
    <x v="3"/>
    <x v="477"/>
    <x v="0"/>
    <n v="35.1"/>
    <x v="0"/>
  </r>
  <r>
    <s v="8807-Opmbm"/>
    <x v="0"/>
    <x v="0"/>
    <x v="0"/>
    <x v="1"/>
    <x v="49"/>
    <x v="1"/>
    <x v="2"/>
    <x v="2"/>
    <s v="No Internet Service"/>
    <s v="No Internet Service"/>
    <s v="No Internet Service"/>
    <s v="No Internet Service"/>
    <x v="2"/>
    <x v="2"/>
    <x v="2"/>
    <x v="0"/>
    <x v="3"/>
    <x v="1144"/>
    <x v="0"/>
    <n v="1388"/>
    <x v="0"/>
  </r>
  <r>
    <s v="5439-Wikxb"/>
    <x v="1"/>
    <x v="1"/>
    <x v="0"/>
    <x v="0"/>
    <x v="52"/>
    <x v="1"/>
    <x v="1"/>
    <x v="1"/>
    <s v="No"/>
    <s v="Yes"/>
    <s v="No"/>
    <s v="No"/>
    <x v="1"/>
    <x v="1"/>
    <x v="0"/>
    <x v="0"/>
    <x v="0"/>
    <x v="446"/>
    <x v="2"/>
    <n v="3851.45"/>
    <x v="0"/>
  </r>
  <r>
    <s v="9874-Qlclh"/>
    <x v="0"/>
    <x v="0"/>
    <x v="0"/>
    <x v="1"/>
    <x v="22"/>
    <x v="1"/>
    <x v="2"/>
    <x v="1"/>
    <s v="Yes"/>
    <s v="No"/>
    <s v="Yes"/>
    <s v="No"/>
    <x v="1"/>
    <x v="1"/>
    <x v="0"/>
    <x v="0"/>
    <x v="0"/>
    <x v="1445"/>
    <x v="2"/>
    <n v="1743.5"/>
    <x v="1"/>
  </r>
  <r>
    <s v="8294-Uimba"/>
    <x v="0"/>
    <x v="0"/>
    <x v="1"/>
    <x v="0"/>
    <x v="19"/>
    <x v="1"/>
    <x v="1"/>
    <x v="1"/>
    <s v="No"/>
    <s v="No"/>
    <s v="No"/>
    <s v="Yes"/>
    <x v="1"/>
    <x v="1"/>
    <x v="1"/>
    <x v="0"/>
    <x v="2"/>
    <x v="61"/>
    <x v="2"/>
    <n v="2638.1"/>
    <x v="0"/>
  </r>
  <r>
    <s v="8109-Yuohe"/>
    <x v="1"/>
    <x v="0"/>
    <x v="1"/>
    <x v="0"/>
    <x v="22"/>
    <x v="1"/>
    <x v="1"/>
    <x v="0"/>
    <s v="Yes"/>
    <s v="Yes"/>
    <s v="No"/>
    <s v="No"/>
    <x v="0"/>
    <x v="0"/>
    <x v="1"/>
    <x v="1"/>
    <x v="1"/>
    <x v="1320"/>
    <x v="1"/>
    <n v="946.95"/>
    <x v="0"/>
  </r>
  <r>
    <s v="5840-Nvdcg"/>
    <x v="0"/>
    <x v="0"/>
    <x v="0"/>
    <x v="1"/>
    <x v="10"/>
    <x v="1"/>
    <x v="1"/>
    <x v="0"/>
    <s v="Yes"/>
    <s v="Yes"/>
    <s v="No"/>
    <s v="Yes"/>
    <x v="0"/>
    <x v="1"/>
    <x v="2"/>
    <x v="1"/>
    <x v="2"/>
    <x v="1242"/>
    <x v="1"/>
    <n v="1114.8499999999999"/>
    <x v="0"/>
  </r>
  <r>
    <s v="8092-Nltgf"/>
    <x v="1"/>
    <x v="0"/>
    <x v="1"/>
    <x v="0"/>
    <x v="21"/>
    <x v="1"/>
    <x v="2"/>
    <x v="2"/>
    <s v="No Internet Service"/>
    <s v="No Internet Service"/>
    <s v="No Internet Service"/>
    <s v="No Internet Service"/>
    <x v="2"/>
    <x v="2"/>
    <x v="2"/>
    <x v="1"/>
    <x v="2"/>
    <x v="193"/>
    <x v="0"/>
    <n v="1777.6"/>
    <x v="0"/>
  </r>
  <r>
    <s v="5928-Qldhb"/>
    <x v="1"/>
    <x v="0"/>
    <x v="1"/>
    <x v="0"/>
    <x v="34"/>
    <x v="1"/>
    <x v="2"/>
    <x v="1"/>
    <s v="No"/>
    <s v="No"/>
    <s v="No"/>
    <s v="No"/>
    <x v="0"/>
    <x v="0"/>
    <x v="0"/>
    <x v="0"/>
    <x v="0"/>
    <x v="1418"/>
    <x v="1"/>
    <n v="684.85"/>
    <x v="0"/>
  </r>
  <r>
    <s v="9840-Efjqb"/>
    <x v="0"/>
    <x v="0"/>
    <x v="1"/>
    <x v="0"/>
    <x v="0"/>
    <x v="1"/>
    <x v="1"/>
    <x v="1"/>
    <s v="No"/>
    <s v="Yes"/>
    <s v="No"/>
    <s v="No"/>
    <x v="0"/>
    <x v="0"/>
    <x v="0"/>
    <x v="1"/>
    <x v="0"/>
    <x v="389"/>
    <x v="1"/>
    <n v="74.349999999999994"/>
    <x v="0"/>
  </r>
  <r>
    <s v="0696-Uktox"/>
    <x v="1"/>
    <x v="0"/>
    <x v="1"/>
    <x v="1"/>
    <x v="57"/>
    <x v="1"/>
    <x v="1"/>
    <x v="0"/>
    <s v="No"/>
    <s v="Yes"/>
    <s v="No"/>
    <s v="Yes"/>
    <x v="0"/>
    <x v="0"/>
    <x v="0"/>
    <x v="1"/>
    <x v="0"/>
    <x v="1300"/>
    <x v="1"/>
    <n v="1312.45"/>
    <x v="0"/>
  </r>
  <r>
    <s v="4801-Kfykl"/>
    <x v="1"/>
    <x v="0"/>
    <x v="1"/>
    <x v="1"/>
    <x v="4"/>
    <x v="1"/>
    <x v="1"/>
    <x v="2"/>
    <s v="No Internet Service"/>
    <s v="No Internet Service"/>
    <s v="No Internet Service"/>
    <s v="No Internet Service"/>
    <x v="2"/>
    <x v="2"/>
    <x v="0"/>
    <x v="1"/>
    <x v="2"/>
    <x v="93"/>
    <x v="0"/>
    <n v="159.19999999999999"/>
    <x v="0"/>
  </r>
  <r>
    <s v="3472-Oaoor"/>
    <x v="1"/>
    <x v="0"/>
    <x v="0"/>
    <x v="1"/>
    <x v="67"/>
    <x v="0"/>
    <x v="0"/>
    <x v="0"/>
    <s v="Yes"/>
    <s v="Yes"/>
    <s v="No"/>
    <s v="No"/>
    <x v="0"/>
    <x v="0"/>
    <x v="0"/>
    <x v="0"/>
    <x v="1"/>
    <x v="1446"/>
    <x v="0"/>
    <n v="610.20000000000005"/>
    <x v="0"/>
  </r>
  <r>
    <s v="6135-Ozqva"/>
    <x v="0"/>
    <x v="0"/>
    <x v="1"/>
    <x v="0"/>
    <x v="40"/>
    <x v="1"/>
    <x v="2"/>
    <x v="0"/>
    <s v="Yes"/>
    <s v="No"/>
    <s v="No"/>
    <s v="No"/>
    <x v="0"/>
    <x v="0"/>
    <x v="0"/>
    <x v="0"/>
    <x v="0"/>
    <x v="665"/>
    <x v="1"/>
    <n v="404.35"/>
    <x v="0"/>
  </r>
  <r>
    <s v="8062-Ybdoe"/>
    <x v="1"/>
    <x v="1"/>
    <x v="1"/>
    <x v="0"/>
    <x v="0"/>
    <x v="1"/>
    <x v="1"/>
    <x v="1"/>
    <s v="No"/>
    <s v="No"/>
    <s v="No"/>
    <s v="No"/>
    <x v="0"/>
    <x v="0"/>
    <x v="0"/>
    <x v="0"/>
    <x v="0"/>
    <x v="482"/>
    <x v="1"/>
    <n v="69.650000000000006"/>
    <x v="1"/>
  </r>
  <r>
    <s v="2252-Jhjge"/>
    <x v="1"/>
    <x v="0"/>
    <x v="1"/>
    <x v="0"/>
    <x v="59"/>
    <x v="1"/>
    <x v="2"/>
    <x v="1"/>
    <s v="Yes"/>
    <s v="No"/>
    <s v="Yes"/>
    <s v="No"/>
    <x v="1"/>
    <x v="1"/>
    <x v="1"/>
    <x v="1"/>
    <x v="0"/>
    <x v="571"/>
    <x v="2"/>
    <n v="6363.45"/>
    <x v="0"/>
  </r>
  <r>
    <s v="4188-Pcpig"/>
    <x v="0"/>
    <x v="0"/>
    <x v="0"/>
    <x v="0"/>
    <x v="58"/>
    <x v="1"/>
    <x v="1"/>
    <x v="0"/>
    <s v="Yes"/>
    <s v="Yes"/>
    <s v="No"/>
    <s v="Yes"/>
    <x v="1"/>
    <x v="0"/>
    <x v="2"/>
    <x v="0"/>
    <x v="3"/>
    <x v="276"/>
    <x v="1"/>
    <n v="4124.6499999999996"/>
    <x v="0"/>
  </r>
  <r>
    <s v="6000-Apylu"/>
    <x v="1"/>
    <x v="0"/>
    <x v="1"/>
    <x v="0"/>
    <x v="34"/>
    <x v="1"/>
    <x v="1"/>
    <x v="1"/>
    <s v="No"/>
    <s v="No"/>
    <s v="No"/>
    <s v="No"/>
    <x v="0"/>
    <x v="1"/>
    <x v="0"/>
    <x v="0"/>
    <x v="0"/>
    <x v="371"/>
    <x v="1"/>
    <n v="713.1"/>
    <x v="1"/>
  </r>
  <r>
    <s v="7105-Benqf"/>
    <x v="1"/>
    <x v="0"/>
    <x v="1"/>
    <x v="1"/>
    <x v="30"/>
    <x v="1"/>
    <x v="1"/>
    <x v="0"/>
    <s v="Yes"/>
    <s v="No"/>
    <s v="Yes"/>
    <s v="No"/>
    <x v="0"/>
    <x v="1"/>
    <x v="1"/>
    <x v="1"/>
    <x v="1"/>
    <x v="824"/>
    <x v="1"/>
    <n v="950.75"/>
    <x v="0"/>
  </r>
  <r>
    <s v="7721-Dvekz"/>
    <x v="0"/>
    <x v="0"/>
    <x v="1"/>
    <x v="0"/>
    <x v="0"/>
    <x v="1"/>
    <x v="1"/>
    <x v="2"/>
    <s v="No Internet Service"/>
    <s v="No Internet Service"/>
    <s v="No Internet Service"/>
    <s v="No Internet Service"/>
    <x v="2"/>
    <x v="2"/>
    <x v="0"/>
    <x v="1"/>
    <x v="1"/>
    <x v="165"/>
    <x v="0"/>
    <n v="19.649999999999999"/>
    <x v="0"/>
  </r>
  <r>
    <s v="3566-Vvorz"/>
    <x v="0"/>
    <x v="0"/>
    <x v="0"/>
    <x v="0"/>
    <x v="18"/>
    <x v="1"/>
    <x v="1"/>
    <x v="0"/>
    <s v="No"/>
    <s v="No"/>
    <s v="No"/>
    <s v="No"/>
    <x v="0"/>
    <x v="0"/>
    <x v="0"/>
    <x v="1"/>
    <x v="2"/>
    <x v="1273"/>
    <x v="0"/>
    <n v="505.95"/>
    <x v="0"/>
  </r>
  <r>
    <s v="9507-Hsmmz"/>
    <x v="1"/>
    <x v="0"/>
    <x v="1"/>
    <x v="0"/>
    <x v="68"/>
    <x v="1"/>
    <x v="1"/>
    <x v="2"/>
    <s v="No Internet Service"/>
    <s v="No Internet Service"/>
    <s v="No Internet Service"/>
    <s v="No Internet Service"/>
    <x v="2"/>
    <x v="2"/>
    <x v="2"/>
    <x v="1"/>
    <x v="1"/>
    <x v="187"/>
    <x v="0"/>
    <n v="1149.6500000000001"/>
    <x v="0"/>
  </r>
  <r>
    <s v="2480-Sqiob"/>
    <x v="1"/>
    <x v="0"/>
    <x v="0"/>
    <x v="1"/>
    <x v="54"/>
    <x v="1"/>
    <x v="1"/>
    <x v="0"/>
    <s v="No"/>
    <s v="No"/>
    <s v="No"/>
    <s v="No"/>
    <x v="0"/>
    <x v="0"/>
    <x v="0"/>
    <x v="1"/>
    <x v="0"/>
    <x v="271"/>
    <x v="0"/>
    <n v="169.65"/>
    <x v="0"/>
  </r>
  <r>
    <s v="0947-Idhrq"/>
    <x v="0"/>
    <x v="0"/>
    <x v="1"/>
    <x v="0"/>
    <x v="40"/>
    <x v="1"/>
    <x v="1"/>
    <x v="1"/>
    <s v="No"/>
    <s v="No"/>
    <s v="No"/>
    <s v="No"/>
    <x v="1"/>
    <x v="0"/>
    <x v="0"/>
    <x v="0"/>
    <x v="1"/>
    <x v="266"/>
    <x v="1"/>
    <n v="526.70000000000005"/>
    <x v="1"/>
  </r>
  <r>
    <s v="7813-Tkcvo"/>
    <x v="0"/>
    <x v="0"/>
    <x v="0"/>
    <x v="0"/>
    <x v="61"/>
    <x v="1"/>
    <x v="1"/>
    <x v="2"/>
    <s v="No Internet Service"/>
    <s v="No Internet Service"/>
    <s v="No Internet Service"/>
    <s v="No Internet Service"/>
    <x v="2"/>
    <x v="2"/>
    <x v="1"/>
    <x v="1"/>
    <x v="1"/>
    <x v="477"/>
    <x v="0"/>
    <n v="393.15"/>
    <x v="0"/>
  </r>
  <r>
    <s v="0128-Mkwsg"/>
    <x v="0"/>
    <x v="0"/>
    <x v="1"/>
    <x v="1"/>
    <x v="70"/>
    <x v="0"/>
    <x v="0"/>
    <x v="0"/>
    <s v="Yes"/>
    <s v="No"/>
    <s v="No"/>
    <s v="Yes"/>
    <x v="0"/>
    <x v="1"/>
    <x v="0"/>
    <x v="1"/>
    <x v="1"/>
    <x v="1208"/>
    <x v="0"/>
    <n v="1147"/>
    <x v="0"/>
  </r>
  <r>
    <s v="3672-Yitqd"/>
    <x v="1"/>
    <x v="1"/>
    <x v="0"/>
    <x v="0"/>
    <x v="51"/>
    <x v="1"/>
    <x v="2"/>
    <x v="1"/>
    <s v="No"/>
    <s v="No"/>
    <s v="No"/>
    <s v="No"/>
    <x v="0"/>
    <x v="1"/>
    <x v="0"/>
    <x v="0"/>
    <x v="0"/>
    <x v="1019"/>
    <x v="2"/>
    <n v="3021.6"/>
    <x v="1"/>
  </r>
  <r>
    <s v="4350-Ztlpi"/>
    <x v="0"/>
    <x v="0"/>
    <x v="0"/>
    <x v="0"/>
    <x v="62"/>
    <x v="1"/>
    <x v="2"/>
    <x v="1"/>
    <s v="No"/>
    <s v="Yes"/>
    <s v="Yes"/>
    <s v="Yes"/>
    <x v="1"/>
    <x v="1"/>
    <x v="1"/>
    <x v="0"/>
    <x v="2"/>
    <x v="1046"/>
    <x v="2"/>
    <n v="5718.2"/>
    <x v="0"/>
  </r>
  <r>
    <s v="9048-Jvyvf"/>
    <x v="1"/>
    <x v="0"/>
    <x v="1"/>
    <x v="0"/>
    <x v="35"/>
    <x v="1"/>
    <x v="1"/>
    <x v="0"/>
    <s v="No"/>
    <s v="No"/>
    <s v="No"/>
    <s v="Yes"/>
    <x v="1"/>
    <x v="1"/>
    <x v="0"/>
    <x v="0"/>
    <x v="0"/>
    <x v="263"/>
    <x v="1"/>
    <n v="191.35"/>
    <x v="1"/>
  </r>
  <r>
    <s v="0361-Hjrdx"/>
    <x v="0"/>
    <x v="0"/>
    <x v="1"/>
    <x v="0"/>
    <x v="47"/>
    <x v="0"/>
    <x v="0"/>
    <x v="0"/>
    <s v="Yes"/>
    <s v="Yes"/>
    <s v="Yes"/>
    <s v="Yes"/>
    <x v="1"/>
    <x v="1"/>
    <x v="2"/>
    <x v="1"/>
    <x v="3"/>
    <x v="592"/>
    <x v="1"/>
    <n v="4539.6000000000004"/>
    <x v="0"/>
  </r>
  <r>
    <s v="5727-Myate"/>
    <x v="1"/>
    <x v="0"/>
    <x v="0"/>
    <x v="1"/>
    <x v="21"/>
    <x v="1"/>
    <x v="2"/>
    <x v="0"/>
    <s v="Yes"/>
    <s v="Yes"/>
    <s v="Yes"/>
    <s v="Yes"/>
    <x v="1"/>
    <x v="1"/>
    <x v="2"/>
    <x v="0"/>
    <x v="3"/>
    <x v="902"/>
    <x v="2"/>
    <n v="6397.6"/>
    <x v="0"/>
  </r>
  <r>
    <s v="3823-Kynqy"/>
    <x v="1"/>
    <x v="0"/>
    <x v="1"/>
    <x v="0"/>
    <x v="18"/>
    <x v="1"/>
    <x v="2"/>
    <x v="2"/>
    <s v="No Internet Service"/>
    <s v="No Internet Service"/>
    <s v="No Internet Service"/>
    <s v="No Internet Service"/>
    <x v="2"/>
    <x v="2"/>
    <x v="1"/>
    <x v="1"/>
    <x v="3"/>
    <x v="55"/>
    <x v="0"/>
    <n v="280.39999999999998"/>
    <x v="0"/>
  </r>
  <r>
    <s v="8988-Ecpjr"/>
    <x v="0"/>
    <x v="1"/>
    <x v="0"/>
    <x v="1"/>
    <x v="1"/>
    <x v="1"/>
    <x v="2"/>
    <x v="1"/>
    <s v="No"/>
    <s v="Yes"/>
    <s v="No"/>
    <s v="No"/>
    <x v="0"/>
    <x v="0"/>
    <x v="0"/>
    <x v="0"/>
    <x v="1"/>
    <x v="1228"/>
    <x v="1"/>
    <n v="2718.3"/>
    <x v="1"/>
  </r>
  <r>
    <s v="7570-Welny"/>
    <x v="0"/>
    <x v="0"/>
    <x v="0"/>
    <x v="0"/>
    <x v="47"/>
    <x v="1"/>
    <x v="2"/>
    <x v="1"/>
    <s v="Yes"/>
    <s v="Yes"/>
    <s v="No"/>
    <s v="No"/>
    <x v="0"/>
    <x v="0"/>
    <x v="2"/>
    <x v="0"/>
    <x v="2"/>
    <x v="668"/>
    <x v="2"/>
    <n v="5711.05"/>
    <x v="0"/>
  </r>
  <r>
    <s v="3021-Vlnrj"/>
    <x v="0"/>
    <x v="0"/>
    <x v="1"/>
    <x v="1"/>
    <x v="37"/>
    <x v="1"/>
    <x v="1"/>
    <x v="0"/>
    <s v="Yes"/>
    <s v="No"/>
    <s v="Yes"/>
    <s v="Yes"/>
    <x v="1"/>
    <x v="0"/>
    <x v="1"/>
    <x v="0"/>
    <x v="3"/>
    <x v="904"/>
    <x v="1"/>
    <n v="3478.15"/>
    <x v="0"/>
  </r>
  <r>
    <s v="3776-Ektkm"/>
    <x v="0"/>
    <x v="1"/>
    <x v="1"/>
    <x v="0"/>
    <x v="0"/>
    <x v="0"/>
    <x v="0"/>
    <x v="0"/>
    <s v="No"/>
    <s v="No"/>
    <s v="No"/>
    <s v="No"/>
    <x v="1"/>
    <x v="0"/>
    <x v="0"/>
    <x v="0"/>
    <x v="0"/>
    <x v="1227"/>
    <x v="0"/>
    <n v="36.450000000000003"/>
    <x v="1"/>
  </r>
  <r>
    <s v="2080-Caznm"/>
    <x v="0"/>
    <x v="1"/>
    <x v="1"/>
    <x v="0"/>
    <x v="52"/>
    <x v="1"/>
    <x v="2"/>
    <x v="1"/>
    <s v="No"/>
    <s v="Yes"/>
    <s v="Yes"/>
    <s v="No"/>
    <x v="1"/>
    <x v="1"/>
    <x v="0"/>
    <x v="0"/>
    <x v="0"/>
    <x v="152"/>
    <x v="2"/>
    <n v="4133.95"/>
    <x v="0"/>
  </r>
  <r>
    <s v="1028-Ffnjk"/>
    <x v="1"/>
    <x v="1"/>
    <x v="0"/>
    <x v="0"/>
    <x v="19"/>
    <x v="1"/>
    <x v="2"/>
    <x v="1"/>
    <s v="No"/>
    <s v="No"/>
    <s v="No"/>
    <s v="Yes"/>
    <x v="1"/>
    <x v="1"/>
    <x v="0"/>
    <x v="0"/>
    <x v="0"/>
    <x v="1334"/>
    <x v="2"/>
    <n v="2917.65"/>
    <x v="0"/>
  </r>
  <r>
    <s v="6907-Flber"/>
    <x v="1"/>
    <x v="0"/>
    <x v="1"/>
    <x v="0"/>
    <x v="0"/>
    <x v="1"/>
    <x v="2"/>
    <x v="0"/>
    <s v="No"/>
    <s v="Yes"/>
    <s v="No"/>
    <s v="No"/>
    <x v="0"/>
    <x v="0"/>
    <x v="0"/>
    <x v="1"/>
    <x v="0"/>
    <x v="407"/>
    <x v="1"/>
    <n v="54.3"/>
    <x v="0"/>
  </r>
  <r>
    <s v="3001-Unbtl"/>
    <x v="1"/>
    <x v="1"/>
    <x v="0"/>
    <x v="1"/>
    <x v="44"/>
    <x v="1"/>
    <x v="2"/>
    <x v="1"/>
    <s v="No"/>
    <s v="No"/>
    <s v="Yes"/>
    <s v="No"/>
    <x v="1"/>
    <x v="1"/>
    <x v="0"/>
    <x v="0"/>
    <x v="0"/>
    <x v="1291"/>
    <x v="2"/>
    <n v="2964.8"/>
    <x v="0"/>
  </r>
  <r>
    <s v="5982-Psmkw"/>
    <x v="0"/>
    <x v="0"/>
    <x v="0"/>
    <x v="1"/>
    <x v="57"/>
    <x v="1"/>
    <x v="2"/>
    <x v="0"/>
    <s v="Yes"/>
    <s v="Yes"/>
    <s v="Yes"/>
    <s v="Yes"/>
    <x v="1"/>
    <x v="1"/>
    <x v="2"/>
    <x v="0"/>
    <x v="3"/>
    <x v="1174"/>
    <x v="2"/>
    <n v="2198.3000000000002"/>
    <x v="0"/>
  </r>
  <r>
    <s v="3507-Gasnp"/>
    <x v="1"/>
    <x v="0"/>
    <x v="1"/>
    <x v="1"/>
    <x v="31"/>
    <x v="1"/>
    <x v="1"/>
    <x v="2"/>
    <s v="No Internet Service"/>
    <s v="No Internet Service"/>
    <s v="No Internet Service"/>
    <s v="No Internet Service"/>
    <x v="2"/>
    <x v="2"/>
    <x v="2"/>
    <x v="1"/>
    <x v="1"/>
    <x v="81"/>
    <x v="0"/>
    <n v="1189.9000000000001"/>
    <x v="0"/>
  </r>
  <r>
    <s v="7096-Znbzi"/>
    <x v="0"/>
    <x v="0"/>
    <x v="0"/>
    <x v="0"/>
    <x v="21"/>
    <x v="1"/>
    <x v="2"/>
    <x v="2"/>
    <s v="No Internet Service"/>
    <s v="No Internet Service"/>
    <s v="No Internet Service"/>
    <s v="No Internet Service"/>
    <x v="2"/>
    <x v="2"/>
    <x v="2"/>
    <x v="1"/>
    <x v="3"/>
    <x v="1180"/>
    <x v="0"/>
    <n v="1914.5"/>
    <x v="0"/>
  </r>
  <r>
    <s v="1902-Xbtfb"/>
    <x v="1"/>
    <x v="0"/>
    <x v="1"/>
    <x v="1"/>
    <x v="5"/>
    <x v="1"/>
    <x v="1"/>
    <x v="1"/>
    <s v="No"/>
    <s v="Yes"/>
    <s v="Yes"/>
    <s v="No"/>
    <x v="1"/>
    <x v="0"/>
    <x v="0"/>
    <x v="0"/>
    <x v="0"/>
    <x v="1070"/>
    <x v="2"/>
    <n v="2001.5"/>
    <x v="1"/>
  </r>
  <r>
    <s v="1676-Mqaoa"/>
    <x v="1"/>
    <x v="0"/>
    <x v="1"/>
    <x v="0"/>
    <x v="21"/>
    <x v="1"/>
    <x v="1"/>
    <x v="0"/>
    <s v="Yes"/>
    <s v="Yes"/>
    <s v="Yes"/>
    <s v="Yes"/>
    <x v="1"/>
    <x v="0"/>
    <x v="2"/>
    <x v="0"/>
    <x v="2"/>
    <x v="372"/>
    <x v="1"/>
    <n v="5336.35"/>
    <x v="0"/>
  </r>
  <r>
    <s v="0786-Ivlaw"/>
    <x v="0"/>
    <x v="1"/>
    <x v="1"/>
    <x v="0"/>
    <x v="33"/>
    <x v="1"/>
    <x v="2"/>
    <x v="1"/>
    <s v="No"/>
    <s v="Yes"/>
    <s v="Yes"/>
    <s v="No"/>
    <x v="1"/>
    <x v="1"/>
    <x v="1"/>
    <x v="1"/>
    <x v="2"/>
    <x v="323"/>
    <x v="2"/>
    <n v="7238.6"/>
    <x v="0"/>
  </r>
  <r>
    <s v="7566-Dsrlq"/>
    <x v="0"/>
    <x v="0"/>
    <x v="0"/>
    <x v="0"/>
    <x v="21"/>
    <x v="1"/>
    <x v="2"/>
    <x v="1"/>
    <s v="No"/>
    <s v="Yes"/>
    <s v="Yes"/>
    <s v="Yes"/>
    <x v="1"/>
    <x v="1"/>
    <x v="2"/>
    <x v="0"/>
    <x v="0"/>
    <x v="769"/>
    <x v="2"/>
    <n v="7998.8"/>
    <x v="0"/>
  </r>
  <r>
    <s v="0643-Oklrp"/>
    <x v="0"/>
    <x v="1"/>
    <x v="0"/>
    <x v="0"/>
    <x v="20"/>
    <x v="1"/>
    <x v="2"/>
    <x v="1"/>
    <s v="Yes"/>
    <s v="No"/>
    <s v="No"/>
    <s v="No"/>
    <x v="0"/>
    <x v="0"/>
    <x v="0"/>
    <x v="1"/>
    <x v="0"/>
    <x v="431"/>
    <x v="1"/>
    <n v="3825.85"/>
    <x v="1"/>
  </r>
  <r>
    <s v="7245-Jmttq"/>
    <x v="0"/>
    <x v="0"/>
    <x v="1"/>
    <x v="0"/>
    <x v="69"/>
    <x v="1"/>
    <x v="2"/>
    <x v="1"/>
    <s v="No"/>
    <s v="Yes"/>
    <s v="Yes"/>
    <s v="Yes"/>
    <x v="1"/>
    <x v="1"/>
    <x v="1"/>
    <x v="0"/>
    <x v="0"/>
    <x v="1298"/>
    <x v="2"/>
    <n v="5703.25"/>
    <x v="0"/>
  </r>
  <r>
    <s v="6050-Ijrhs"/>
    <x v="0"/>
    <x v="0"/>
    <x v="0"/>
    <x v="1"/>
    <x v="27"/>
    <x v="1"/>
    <x v="2"/>
    <x v="1"/>
    <s v="No"/>
    <s v="Yes"/>
    <s v="Yes"/>
    <s v="No"/>
    <x v="1"/>
    <x v="1"/>
    <x v="1"/>
    <x v="0"/>
    <x v="0"/>
    <x v="1305"/>
    <x v="2"/>
    <n v="7397"/>
    <x v="0"/>
  </r>
  <r>
    <s v="6202-Jvyeu"/>
    <x v="1"/>
    <x v="0"/>
    <x v="1"/>
    <x v="0"/>
    <x v="34"/>
    <x v="1"/>
    <x v="1"/>
    <x v="2"/>
    <s v="No Internet Service"/>
    <s v="No Internet Service"/>
    <s v="No Internet Service"/>
    <s v="No Internet Service"/>
    <x v="2"/>
    <x v="2"/>
    <x v="1"/>
    <x v="0"/>
    <x v="0"/>
    <x v="147"/>
    <x v="0"/>
    <n v="164.6"/>
    <x v="0"/>
  </r>
  <r>
    <s v="8591-Tkmzh"/>
    <x v="1"/>
    <x v="0"/>
    <x v="0"/>
    <x v="1"/>
    <x v="64"/>
    <x v="1"/>
    <x v="2"/>
    <x v="1"/>
    <s v="Yes"/>
    <s v="Yes"/>
    <s v="No"/>
    <s v="Yes"/>
    <x v="1"/>
    <x v="1"/>
    <x v="2"/>
    <x v="0"/>
    <x v="1"/>
    <x v="1447"/>
    <x v="2"/>
    <n v="6555.2"/>
    <x v="0"/>
  </r>
  <r>
    <s v="0734-Oxwbt"/>
    <x v="1"/>
    <x v="0"/>
    <x v="1"/>
    <x v="1"/>
    <x v="35"/>
    <x v="1"/>
    <x v="1"/>
    <x v="0"/>
    <s v="No"/>
    <s v="No"/>
    <s v="No"/>
    <s v="Yes"/>
    <x v="1"/>
    <x v="1"/>
    <x v="0"/>
    <x v="1"/>
    <x v="1"/>
    <x v="4"/>
    <x v="1"/>
    <n v="225.65"/>
    <x v="0"/>
  </r>
  <r>
    <s v="4282-Acrxs"/>
    <x v="1"/>
    <x v="1"/>
    <x v="0"/>
    <x v="0"/>
    <x v="46"/>
    <x v="0"/>
    <x v="0"/>
    <x v="0"/>
    <s v="No"/>
    <s v="No"/>
    <s v="No"/>
    <s v="No"/>
    <x v="0"/>
    <x v="0"/>
    <x v="0"/>
    <x v="0"/>
    <x v="0"/>
    <x v="492"/>
    <x v="0"/>
    <n v="955.75"/>
    <x v="0"/>
  </r>
  <r>
    <s v="0365-Trtpy"/>
    <x v="0"/>
    <x v="0"/>
    <x v="1"/>
    <x v="0"/>
    <x v="50"/>
    <x v="1"/>
    <x v="2"/>
    <x v="1"/>
    <s v="Yes"/>
    <s v="Yes"/>
    <s v="Yes"/>
    <s v="No"/>
    <x v="0"/>
    <x v="0"/>
    <x v="0"/>
    <x v="1"/>
    <x v="2"/>
    <x v="610"/>
    <x v="2"/>
    <n v="3382.3"/>
    <x v="0"/>
  </r>
  <r>
    <s v="7349-Almux"/>
    <x v="1"/>
    <x v="0"/>
    <x v="1"/>
    <x v="0"/>
    <x v="50"/>
    <x v="1"/>
    <x v="1"/>
    <x v="0"/>
    <s v="Yes"/>
    <s v="Yes"/>
    <s v="Yes"/>
    <s v="Yes"/>
    <x v="0"/>
    <x v="0"/>
    <x v="2"/>
    <x v="1"/>
    <x v="2"/>
    <x v="1054"/>
    <x v="1"/>
    <n v="2313.8000000000002"/>
    <x v="0"/>
  </r>
  <r>
    <s v="9381-Ndkme"/>
    <x v="0"/>
    <x v="1"/>
    <x v="0"/>
    <x v="0"/>
    <x v="65"/>
    <x v="0"/>
    <x v="0"/>
    <x v="0"/>
    <s v="No"/>
    <s v="No"/>
    <s v="Yes"/>
    <s v="No"/>
    <x v="0"/>
    <x v="1"/>
    <x v="0"/>
    <x v="0"/>
    <x v="3"/>
    <x v="1128"/>
    <x v="0"/>
    <n v="933.3"/>
    <x v="1"/>
  </r>
  <r>
    <s v="6502-Kugll"/>
    <x v="0"/>
    <x v="0"/>
    <x v="0"/>
    <x v="1"/>
    <x v="60"/>
    <x v="1"/>
    <x v="1"/>
    <x v="0"/>
    <s v="Yes"/>
    <s v="Yes"/>
    <s v="No"/>
    <s v="Yes"/>
    <x v="0"/>
    <x v="0"/>
    <x v="0"/>
    <x v="1"/>
    <x v="2"/>
    <x v="890"/>
    <x v="1"/>
    <n v="780.85"/>
    <x v="0"/>
  </r>
  <r>
    <s v="1841-Ysjgv"/>
    <x v="1"/>
    <x v="0"/>
    <x v="0"/>
    <x v="0"/>
    <x v="21"/>
    <x v="1"/>
    <x v="2"/>
    <x v="1"/>
    <s v="Yes"/>
    <s v="Yes"/>
    <s v="No"/>
    <s v="Yes"/>
    <x v="1"/>
    <x v="1"/>
    <x v="2"/>
    <x v="0"/>
    <x v="3"/>
    <x v="1247"/>
    <x v="2"/>
    <n v="7852.4"/>
    <x v="0"/>
  </r>
  <r>
    <s v="2794-Ximmo"/>
    <x v="1"/>
    <x v="0"/>
    <x v="0"/>
    <x v="0"/>
    <x v="62"/>
    <x v="0"/>
    <x v="0"/>
    <x v="0"/>
    <s v="No"/>
    <s v="Yes"/>
    <s v="Yes"/>
    <s v="Yes"/>
    <x v="1"/>
    <x v="1"/>
    <x v="1"/>
    <x v="0"/>
    <x v="0"/>
    <x v="1102"/>
    <x v="1"/>
    <n v="3184.25"/>
    <x v="1"/>
  </r>
  <r>
    <s v="8382-Shqeh"/>
    <x v="0"/>
    <x v="0"/>
    <x v="0"/>
    <x v="0"/>
    <x v="4"/>
    <x v="1"/>
    <x v="2"/>
    <x v="1"/>
    <s v="No"/>
    <s v="No"/>
    <s v="No"/>
    <s v="No"/>
    <x v="0"/>
    <x v="1"/>
    <x v="0"/>
    <x v="0"/>
    <x v="0"/>
    <x v="515"/>
    <x v="2"/>
    <n v="764.95"/>
    <x v="1"/>
  </r>
  <r>
    <s v="3511-Bftjw"/>
    <x v="1"/>
    <x v="0"/>
    <x v="0"/>
    <x v="1"/>
    <x v="21"/>
    <x v="0"/>
    <x v="0"/>
    <x v="0"/>
    <s v="Yes"/>
    <s v="Yes"/>
    <s v="Yes"/>
    <s v="No"/>
    <x v="0"/>
    <x v="0"/>
    <x v="2"/>
    <x v="1"/>
    <x v="3"/>
    <x v="1332"/>
    <x v="0"/>
    <n v="2763"/>
    <x v="0"/>
  </r>
  <r>
    <s v="7668-Xcfyv"/>
    <x v="0"/>
    <x v="1"/>
    <x v="0"/>
    <x v="0"/>
    <x v="22"/>
    <x v="1"/>
    <x v="2"/>
    <x v="1"/>
    <s v="No"/>
    <s v="No"/>
    <s v="No"/>
    <s v="No"/>
    <x v="1"/>
    <x v="1"/>
    <x v="0"/>
    <x v="0"/>
    <x v="0"/>
    <x v="818"/>
    <x v="2"/>
    <n v="1614.7"/>
    <x v="0"/>
  </r>
  <r>
    <s v="2983-Zanrp"/>
    <x v="0"/>
    <x v="0"/>
    <x v="0"/>
    <x v="1"/>
    <x v="2"/>
    <x v="1"/>
    <x v="1"/>
    <x v="1"/>
    <s v="No"/>
    <s v="Yes"/>
    <s v="No"/>
    <s v="No"/>
    <x v="0"/>
    <x v="0"/>
    <x v="0"/>
    <x v="0"/>
    <x v="2"/>
    <x v="625"/>
    <x v="1"/>
    <n v="145.4"/>
    <x v="1"/>
  </r>
  <r>
    <s v="7845-Urhjn"/>
    <x v="0"/>
    <x v="0"/>
    <x v="0"/>
    <x v="0"/>
    <x v="4"/>
    <x v="1"/>
    <x v="1"/>
    <x v="2"/>
    <s v="No Internet Service"/>
    <s v="No Internet Service"/>
    <s v="No Internet Service"/>
    <s v="No Internet Service"/>
    <x v="2"/>
    <x v="2"/>
    <x v="0"/>
    <x v="1"/>
    <x v="2"/>
    <x v="22"/>
    <x v="0"/>
    <n v="156.25"/>
    <x v="1"/>
  </r>
  <r>
    <s v="3034-Zbeqn"/>
    <x v="0"/>
    <x v="0"/>
    <x v="0"/>
    <x v="0"/>
    <x v="43"/>
    <x v="0"/>
    <x v="0"/>
    <x v="0"/>
    <s v="No"/>
    <s v="Yes"/>
    <s v="Yes"/>
    <s v="No"/>
    <x v="0"/>
    <x v="0"/>
    <x v="1"/>
    <x v="1"/>
    <x v="1"/>
    <x v="496"/>
    <x v="0"/>
    <n v="1604.5"/>
    <x v="1"/>
  </r>
  <r>
    <s v="5018-Hekfo"/>
    <x v="0"/>
    <x v="0"/>
    <x v="1"/>
    <x v="0"/>
    <x v="6"/>
    <x v="1"/>
    <x v="2"/>
    <x v="2"/>
    <s v="No Internet Service"/>
    <s v="No Internet Service"/>
    <s v="No Internet Service"/>
    <s v="No Internet Service"/>
    <x v="2"/>
    <x v="2"/>
    <x v="0"/>
    <x v="0"/>
    <x v="1"/>
    <x v="692"/>
    <x v="0"/>
    <n v="270.14999999999998"/>
    <x v="0"/>
  </r>
  <r>
    <s v="2923-Arzlg"/>
    <x v="1"/>
    <x v="0"/>
    <x v="0"/>
    <x v="1"/>
    <x v="71"/>
    <x v="1"/>
    <x v="1"/>
    <x v="2"/>
    <s v="No Internet Service"/>
    <s v="No Internet Service"/>
    <s v="No Internet Service"/>
    <s v="No Internet Service"/>
    <x v="2"/>
    <x v="2"/>
    <x v="1"/>
    <x v="0"/>
    <x v="1"/>
    <x v="139"/>
    <x v="0"/>
    <m/>
    <x v="0"/>
  </r>
  <r>
    <s v="3976-Nldez"/>
    <x v="1"/>
    <x v="0"/>
    <x v="1"/>
    <x v="0"/>
    <x v="0"/>
    <x v="1"/>
    <x v="1"/>
    <x v="2"/>
    <s v="No Internet Service"/>
    <s v="No Internet Service"/>
    <s v="No Internet Service"/>
    <s v="No Internet Service"/>
    <x v="2"/>
    <x v="2"/>
    <x v="0"/>
    <x v="1"/>
    <x v="1"/>
    <x v="146"/>
    <x v="0"/>
    <n v="20.6"/>
    <x v="0"/>
  </r>
  <r>
    <s v="2282-Ygnor"/>
    <x v="0"/>
    <x v="0"/>
    <x v="1"/>
    <x v="0"/>
    <x v="44"/>
    <x v="1"/>
    <x v="1"/>
    <x v="0"/>
    <s v="Yes"/>
    <s v="No"/>
    <s v="Yes"/>
    <s v="Yes"/>
    <x v="0"/>
    <x v="0"/>
    <x v="1"/>
    <x v="1"/>
    <x v="3"/>
    <x v="1448"/>
    <x v="1"/>
    <n v="1734.5"/>
    <x v="0"/>
  </r>
  <r>
    <s v="5336-Ufnzp"/>
    <x v="0"/>
    <x v="1"/>
    <x v="0"/>
    <x v="1"/>
    <x v="45"/>
    <x v="1"/>
    <x v="2"/>
    <x v="1"/>
    <s v="No"/>
    <s v="Yes"/>
    <s v="Yes"/>
    <s v="No"/>
    <x v="1"/>
    <x v="1"/>
    <x v="1"/>
    <x v="0"/>
    <x v="0"/>
    <x v="700"/>
    <x v="2"/>
    <n v="7047.5"/>
    <x v="0"/>
  </r>
  <r>
    <s v="6854-Exgsf"/>
    <x v="0"/>
    <x v="0"/>
    <x v="1"/>
    <x v="0"/>
    <x v="4"/>
    <x v="1"/>
    <x v="2"/>
    <x v="0"/>
    <s v="Yes"/>
    <s v="Yes"/>
    <s v="Yes"/>
    <s v="No"/>
    <x v="0"/>
    <x v="0"/>
    <x v="0"/>
    <x v="0"/>
    <x v="2"/>
    <x v="635"/>
    <x v="1"/>
    <n v="573.15"/>
    <x v="0"/>
  </r>
  <r>
    <s v="1241-Ezfmj"/>
    <x v="1"/>
    <x v="0"/>
    <x v="0"/>
    <x v="0"/>
    <x v="59"/>
    <x v="1"/>
    <x v="2"/>
    <x v="2"/>
    <s v="No Internet Service"/>
    <s v="No Internet Service"/>
    <s v="No Internet Service"/>
    <s v="No Internet Service"/>
    <x v="2"/>
    <x v="2"/>
    <x v="2"/>
    <x v="1"/>
    <x v="2"/>
    <x v="640"/>
    <x v="0"/>
    <n v="1538.6"/>
    <x v="0"/>
  </r>
  <r>
    <s v="9233-Psyho"/>
    <x v="0"/>
    <x v="1"/>
    <x v="1"/>
    <x v="0"/>
    <x v="3"/>
    <x v="1"/>
    <x v="2"/>
    <x v="1"/>
    <s v="No"/>
    <s v="No"/>
    <s v="Yes"/>
    <s v="No"/>
    <x v="1"/>
    <x v="1"/>
    <x v="1"/>
    <x v="0"/>
    <x v="2"/>
    <x v="386"/>
    <x v="2"/>
    <n v="4459.8"/>
    <x v="0"/>
  </r>
  <r>
    <s v="5376-Pcknb"/>
    <x v="1"/>
    <x v="0"/>
    <x v="0"/>
    <x v="1"/>
    <x v="21"/>
    <x v="1"/>
    <x v="2"/>
    <x v="1"/>
    <s v="No"/>
    <s v="Yes"/>
    <s v="Yes"/>
    <s v="No"/>
    <x v="1"/>
    <x v="1"/>
    <x v="1"/>
    <x v="0"/>
    <x v="3"/>
    <x v="927"/>
    <x v="2"/>
    <n v="7459"/>
    <x v="0"/>
  </r>
  <r>
    <s v="8044-Bgwpi"/>
    <x v="1"/>
    <x v="0"/>
    <x v="0"/>
    <x v="1"/>
    <x v="18"/>
    <x v="1"/>
    <x v="1"/>
    <x v="2"/>
    <s v="No Internet Service"/>
    <s v="No Internet Service"/>
    <s v="No Internet Service"/>
    <s v="No Internet Service"/>
    <x v="2"/>
    <x v="2"/>
    <x v="0"/>
    <x v="0"/>
    <x v="0"/>
    <x v="1449"/>
    <x v="0"/>
    <n v="306.05"/>
    <x v="0"/>
  </r>
  <r>
    <s v="4060-Ldnlu"/>
    <x v="1"/>
    <x v="0"/>
    <x v="1"/>
    <x v="0"/>
    <x v="40"/>
    <x v="1"/>
    <x v="2"/>
    <x v="1"/>
    <s v="No"/>
    <s v="No"/>
    <s v="No"/>
    <s v="No"/>
    <x v="1"/>
    <x v="1"/>
    <x v="0"/>
    <x v="1"/>
    <x v="0"/>
    <x v="1283"/>
    <x v="2"/>
    <n v="639.70000000000005"/>
    <x v="0"/>
  </r>
  <r>
    <s v="3589-Ppvkw"/>
    <x v="1"/>
    <x v="0"/>
    <x v="1"/>
    <x v="0"/>
    <x v="34"/>
    <x v="1"/>
    <x v="1"/>
    <x v="0"/>
    <s v="No"/>
    <s v="No"/>
    <s v="No"/>
    <s v="No"/>
    <x v="0"/>
    <x v="0"/>
    <x v="0"/>
    <x v="0"/>
    <x v="1"/>
    <x v="584"/>
    <x v="0"/>
    <n v="348.15"/>
    <x v="0"/>
  </r>
  <r>
    <s v="8327-Lzkas"/>
    <x v="0"/>
    <x v="1"/>
    <x v="0"/>
    <x v="0"/>
    <x v="29"/>
    <x v="1"/>
    <x v="2"/>
    <x v="1"/>
    <s v="No"/>
    <s v="No"/>
    <s v="Yes"/>
    <s v="Yes"/>
    <x v="1"/>
    <x v="1"/>
    <x v="1"/>
    <x v="0"/>
    <x v="0"/>
    <x v="1428"/>
    <x v="2"/>
    <n v="4533.8999999999996"/>
    <x v="1"/>
  </r>
  <r>
    <s v="5887-Ikkyo"/>
    <x v="1"/>
    <x v="0"/>
    <x v="0"/>
    <x v="1"/>
    <x v="11"/>
    <x v="1"/>
    <x v="2"/>
    <x v="1"/>
    <s v="No"/>
    <s v="No"/>
    <s v="Yes"/>
    <s v="Yes"/>
    <x v="0"/>
    <x v="1"/>
    <x v="2"/>
    <x v="1"/>
    <x v="2"/>
    <x v="100"/>
    <x v="2"/>
    <n v="5563.65"/>
    <x v="0"/>
  </r>
  <r>
    <s v="1075-Bgwoh"/>
    <x v="1"/>
    <x v="1"/>
    <x v="0"/>
    <x v="0"/>
    <x v="10"/>
    <x v="1"/>
    <x v="2"/>
    <x v="1"/>
    <s v="No"/>
    <s v="No"/>
    <s v="Yes"/>
    <s v="No"/>
    <x v="1"/>
    <x v="1"/>
    <x v="0"/>
    <x v="0"/>
    <x v="0"/>
    <x v="839"/>
    <x v="2"/>
    <n v="1587.55"/>
    <x v="1"/>
  </r>
  <r>
    <s v="1755-Rmcxh"/>
    <x v="1"/>
    <x v="0"/>
    <x v="0"/>
    <x v="1"/>
    <x v="2"/>
    <x v="1"/>
    <x v="1"/>
    <x v="2"/>
    <s v="No Internet Service"/>
    <s v="No Internet Service"/>
    <s v="No Internet Service"/>
    <s v="No Internet Service"/>
    <x v="2"/>
    <x v="2"/>
    <x v="0"/>
    <x v="1"/>
    <x v="1"/>
    <x v="956"/>
    <x v="0"/>
    <n v="40.25"/>
    <x v="0"/>
  </r>
  <r>
    <s v="0302-Joivn"/>
    <x v="0"/>
    <x v="0"/>
    <x v="0"/>
    <x v="0"/>
    <x v="4"/>
    <x v="1"/>
    <x v="1"/>
    <x v="1"/>
    <s v="No"/>
    <s v="Yes"/>
    <s v="Yes"/>
    <s v="No"/>
    <x v="1"/>
    <x v="1"/>
    <x v="0"/>
    <x v="1"/>
    <x v="0"/>
    <x v="259"/>
    <x v="2"/>
    <n v="842.9"/>
    <x v="1"/>
  </r>
  <r>
    <s v="3858-Xhyjo"/>
    <x v="0"/>
    <x v="0"/>
    <x v="0"/>
    <x v="0"/>
    <x v="63"/>
    <x v="1"/>
    <x v="2"/>
    <x v="1"/>
    <s v="Yes"/>
    <s v="No"/>
    <s v="Yes"/>
    <s v="No"/>
    <x v="1"/>
    <x v="1"/>
    <x v="1"/>
    <x v="1"/>
    <x v="2"/>
    <x v="1010"/>
    <x v="2"/>
    <n v="4228.55"/>
    <x v="0"/>
  </r>
  <r>
    <s v="4299-Simns"/>
    <x v="1"/>
    <x v="0"/>
    <x v="1"/>
    <x v="0"/>
    <x v="34"/>
    <x v="1"/>
    <x v="2"/>
    <x v="1"/>
    <s v="Yes"/>
    <s v="No"/>
    <s v="No"/>
    <s v="No"/>
    <x v="0"/>
    <x v="0"/>
    <x v="0"/>
    <x v="0"/>
    <x v="0"/>
    <x v="197"/>
    <x v="1"/>
    <n v="784.45"/>
    <x v="0"/>
  </r>
  <r>
    <s v="7025-Iwfht"/>
    <x v="1"/>
    <x v="0"/>
    <x v="1"/>
    <x v="0"/>
    <x v="52"/>
    <x v="1"/>
    <x v="1"/>
    <x v="1"/>
    <s v="No"/>
    <s v="Yes"/>
    <s v="No"/>
    <s v="Yes"/>
    <x v="1"/>
    <x v="0"/>
    <x v="1"/>
    <x v="0"/>
    <x v="0"/>
    <x v="419"/>
    <x v="2"/>
    <n v="3729.75"/>
    <x v="0"/>
  </r>
  <r>
    <s v="6261-Lhrtg"/>
    <x v="0"/>
    <x v="0"/>
    <x v="1"/>
    <x v="0"/>
    <x v="70"/>
    <x v="1"/>
    <x v="1"/>
    <x v="0"/>
    <s v="No"/>
    <s v="Yes"/>
    <s v="Yes"/>
    <s v="No"/>
    <x v="0"/>
    <x v="0"/>
    <x v="0"/>
    <x v="0"/>
    <x v="3"/>
    <x v="325"/>
    <x v="1"/>
    <n v="1406.9"/>
    <x v="0"/>
  </r>
  <r>
    <s v="7841-Fcrqd"/>
    <x v="0"/>
    <x v="0"/>
    <x v="0"/>
    <x v="0"/>
    <x v="55"/>
    <x v="1"/>
    <x v="1"/>
    <x v="0"/>
    <s v="No"/>
    <s v="Yes"/>
    <s v="No"/>
    <s v="Yes"/>
    <x v="0"/>
    <x v="0"/>
    <x v="1"/>
    <x v="0"/>
    <x v="3"/>
    <x v="735"/>
    <x v="1"/>
    <n v="1857.3"/>
    <x v="0"/>
  </r>
  <r>
    <s v="2056-Evgzl"/>
    <x v="1"/>
    <x v="0"/>
    <x v="0"/>
    <x v="1"/>
    <x v="47"/>
    <x v="1"/>
    <x v="1"/>
    <x v="1"/>
    <s v="No"/>
    <s v="Yes"/>
    <s v="Yes"/>
    <s v="Yes"/>
    <x v="1"/>
    <x v="1"/>
    <x v="1"/>
    <x v="1"/>
    <x v="3"/>
    <x v="1010"/>
    <x v="2"/>
    <n v="7322.5"/>
    <x v="0"/>
  </r>
  <r>
    <s v="8777-Mbmts"/>
    <x v="0"/>
    <x v="1"/>
    <x v="0"/>
    <x v="0"/>
    <x v="45"/>
    <x v="1"/>
    <x v="1"/>
    <x v="1"/>
    <s v="No"/>
    <s v="Yes"/>
    <s v="Yes"/>
    <s v="Yes"/>
    <x v="1"/>
    <x v="1"/>
    <x v="2"/>
    <x v="0"/>
    <x v="3"/>
    <x v="754"/>
    <x v="2"/>
    <n v="6725.5"/>
    <x v="0"/>
  </r>
  <r>
    <s v="7753-Usqyq"/>
    <x v="1"/>
    <x v="0"/>
    <x v="1"/>
    <x v="0"/>
    <x v="49"/>
    <x v="1"/>
    <x v="1"/>
    <x v="0"/>
    <s v="No"/>
    <s v="Yes"/>
    <s v="No"/>
    <s v="Yes"/>
    <x v="0"/>
    <x v="1"/>
    <x v="1"/>
    <x v="0"/>
    <x v="0"/>
    <x v="562"/>
    <x v="1"/>
    <n v="3627.3"/>
    <x v="0"/>
  </r>
  <r>
    <s v="5366-Ijeqj"/>
    <x v="1"/>
    <x v="0"/>
    <x v="1"/>
    <x v="0"/>
    <x v="61"/>
    <x v="1"/>
    <x v="2"/>
    <x v="1"/>
    <s v="No"/>
    <s v="No"/>
    <s v="Yes"/>
    <s v="No"/>
    <x v="1"/>
    <x v="0"/>
    <x v="0"/>
    <x v="0"/>
    <x v="0"/>
    <x v="1314"/>
    <x v="2"/>
    <n v="1761.45"/>
    <x v="1"/>
  </r>
  <r>
    <s v="7661-Cpurm"/>
    <x v="1"/>
    <x v="0"/>
    <x v="1"/>
    <x v="0"/>
    <x v="67"/>
    <x v="1"/>
    <x v="1"/>
    <x v="1"/>
    <s v="No"/>
    <s v="No"/>
    <s v="No"/>
    <s v="Yes"/>
    <x v="0"/>
    <x v="1"/>
    <x v="1"/>
    <x v="0"/>
    <x v="3"/>
    <x v="1450"/>
    <x v="2"/>
    <n v="1725.95"/>
    <x v="0"/>
  </r>
  <r>
    <s v="6233-Hxjmx"/>
    <x v="0"/>
    <x v="0"/>
    <x v="1"/>
    <x v="0"/>
    <x v="3"/>
    <x v="1"/>
    <x v="2"/>
    <x v="1"/>
    <s v="No"/>
    <s v="No"/>
    <s v="Yes"/>
    <s v="No"/>
    <x v="0"/>
    <x v="1"/>
    <x v="0"/>
    <x v="0"/>
    <x v="3"/>
    <x v="611"/>
    <x v="2"/>
    <n v="4192.1499999999996"/>
    <x v="0"/>
  </r>
  <r>
    <s v="5902-Wblse"/>
    <x v="0"/>
    <x v="0"/>
    <x v="0"/>
    <x v="1"/>
    <x v="27"/>
    <x v="1"/>
    <x v="1"/>
    <x v="2"/>
    <s v="No Internet Service"/>
    <s v="No Internet Service"/>
    <s v="No Internet Service"/>
    <s v="No Internet Service"/>
    <x v="2"/>
    <x v="2"/>
    <x v="2"/>
    <x v="0"/>
    <x v="3"/>
    <x v="22"/>
    <x v="0"/>
    <n v="1411.2"/>
    <x v="0"/>
  </r>
  <r>
    <s v="1981-Inrfu"/>
    <x v="0"/>
    <x v="0"/>
    <x v="1"/>
    <x v="0"/>
    <x v="2"/>
    <x v="1"/>
    <x v="1"/>
    <x v="1"/>
    <s v="No"/>
    <s v="No"/>
    <s v="No"/>
    <s v="No"/>
    <x v="1"/>
    <x v="0"/>
    <x v="0"/>
    <x v="0"/>
    <x v="0"/>
    <x v="48"/>
    <x v="1"/>
    <n v="164.5"/>
    <x v="1"/>
  </r>
  <r>
    <s v="4971-Puyqo"/>
    <x v="0"/>
    <x v="0"/>
    <x v="1"/>
    <x v="0"/>
    <x v="23"/>
    <x v="1"/>
    <x v="2"/>
    <x v="1"/>
    <s v="No"/>
    <s v="No"/>
    <s v="No"/>
    <s v="No"/>
    <x v="1"/>
    <x v="1"/>
    <x v="0"/>
    <x v="0"/>
    <x v="1"/>
    <x v="446"/>
    <x v="2"/>
    <n v="2724.6"/>
    <x v="1"/>
  </r>
  <r>
    <s v="3239-Tphpz"/>
    <x v="0"/>
    <x v="0"/>
    <x v="0"/>
    <x v="0"/>
    <x v="18"/>
    <x v="1"/>
    <x v="1"/>
    <x v="2"/>
    <s v="No Internet Service"/>
    <s v="No Internet Service"/>
    <s v="No Internet Service"/>
    <s v="No Internet Service"/>
    <x v="2"/>
    <x v="2"/>
    <x v="2"/>
    <x v="0"/>
    <x v="0"/>
    <x v="332"/>
    <x v="0"/>
    <n v="264.55"/>
    <x v="0"/>
  </r>
  <r>
    <s v="5115-Gzdel"/>
    <x v="1"/>
    <x v="0"/>
    <x v="1"/>
    <x v="1"/>
    <x v="21"/>
    <x v="0"/>
    <x v="0"/>
    <x v="0"/>
    <s v="Yes"/>
    <s v="Yes"/>
    <s v="Yes"/>
    <s v="Yes"/>
    <x v="1"/>
    <x v="1"/>
    <x v="2"/>
    <x v="1"/>
    <x v="3"/>
    <x v="1451"/>
    <x v="1"/>
    <n v="4671.7"/>
    <x v="0"/>
  </r>
  <r>
    <s v="3338-Cvveh"/>
    <x v="1"/>
    <x v="0"/>
    <x v="1"/>
    <x v="0"/>
    <x v="18"/>
    <x v="1"/>
    <x v="2"/>
    <x v="1"/>
    <s v="No"/>
    <s v="No"/>
    <s v="No"/>
    <s v="No"/>
    <x v="1"/>
    <x v="1"/>
    <x v="0"/>
    <x v="1"/>
    <x v="0"/>
    <x v="446"/>
    <x v="2"/>
    <n v="1173.55"/>
    <x v="0"/>
  </r>
  <r>
    <s v="8485-Gjcdn"/>
    <x v="0"/>
    <x v="1"/>
    <x v="1"/>
    <x v="0"/>
    <x v="24"/>
    <x v="1"/>
    <x v="1"/>
    <x v="1"/>
    <s v="No"/>
    <s v="No"/>
    <s v="No"/>
    <s v="No"/>
    <x v="0"/>
    <x v="0"/>
    <x v="0"/>
    <x v="0"/>
    <x v="1"/>
    <x v="1194"/>
    <x v="1"/>
    <n v="318.5"/>
    <x v="1"/>
  </r>
  <r>
    <s v="2615-Yvmyx"/>
    <x v="1"/>
    <x v="1"/>
    <x v="0"/>
    <x v="0"/>
    <x v="16"/>
    <x v="1"/>
    <x v="2"/>
    <x v="1"/>
    <s v="Yes"/>
    <s v="Yes"/>
    <s v="Yes"/>
    <s v="No"/>
    <x v="1"/>
    <x v="1"/>
    <x v="0"/>
    <x v="0"/>
    <x v="0"/>
    <x v="56"/>
    <x v="2"/>
    <n v="7713.55"/>
    <x v="0"/>
  </r>
  <r>
    <s v="2851-Sterv"/>
    <x v="1"/>
    <x v="1"/>
    <x v="1"/>
    <x v="0"/>
    <x v="42"/>
    <x v="1"/>
    <x v="1"/>
    <x v="0"/>
    <s v="No"/>
    <s v="No"/>
    <s v="Yes"/>
    <s v="Yes"/>
    <x v="1"/>
    <x v="1"/>
    <x v="1"/>
    <x v="0"/>
    <x v="0"/>
    <x v="812"/>
    <x v="1"/>
    <n v="2471.25"/>
    <x v="0"/>
  </r>
  <r>
    <s v="4393-Geadv"/>
    <x v="1"/>
    <x v="0"/>
    <x v="0"/>
    <x v="1"/>
    <x v="27"/>
    <x v="1"/>
    <x v="2"/>
    <x v="1"/>
    <s v="Yes"/>
    <s v="Yes"/>
    <s v="Yes"/>
    <s v="Yes"/>
    <x v="1"/>
    <x v="1"/>
    <x v="2"/>
    <x v="1"/>
    <x v="3"/>
    <x v="1452"/>
    <x v="2"/>
    <n v="7842.3"/>
    <x v="0"/>
  </r>
  <r>
    <s v="8486-Ayeqh"/>
    <x v="0"/>
    <x v="0"/>
    <x v="1"/>
    <x v="0"/>
    <x v="36"/>
    <x v="1"/>
    <x v="2"/>
    <x v="1"/>
    <s v="No"/>
    <s v="No"/>
    <s v="No"/>
    <s v="No"/>
    <x v="0"/>
    <x v="0"/>
    <x v="0"/>
    <x v="0"/>
    <x v="0"/>
    <x v="249"/>
    <x v="1"/>
    <n v="2227.8000000000002"/>
    <x v="0"/>
  </r>
  <r>
    <s v="1527-Sxdpn"/>
    <x v="1"/>
    <x v="0"/>
    <x v="0"/>
    <x v="1"/>
    <x v="15"/>
    <x v="1"/>
    <x v="2"/>
    <x v="1"/>
    <s v="No"/>
    <s v="No"/>
    <s v="Yes"/>
    <s v="Yes"/>
    <x v="0"/>
    <x v="1"/>
    <x v="2"/>
    <x v="0"/>
    <x v="2"/>
    <x v="1090"/>
    <x v="2"/>
    <n v="4990.25"/>
    <x v="1"/>
  </r>
  <r>
    <s v="6029-Wtipc"/>
    <x v="1"/>
    <x v="1"/>
    <x v="1"/>
    <x v="0"/>
    <x v="50"/>
    <x v="1"/>
    <x v="2"/>
    <x v="1"/>
    <s v="No"/>
    <s v="No"/>
    <s v="Yes"/>
    <s v="No"/>
    <x v="1"/>
    <x v="1"/>
    <x v="0"/>
    <x v="0"/>
    <x v="0"/>
    <x v="822"/>
    <x v="2"/>
    <n v="3744.05"/>
    <x v="1"/>
  </r>
  <r>
    <s v="8634-Cilsz"/>
    <x v="1"/>
    <x v="0"/>
    <x v="1"/>
    <x v="0"/>
    <x v="14"/>
    <x v="1"/>
    <x v="2"/>
    <x v="1"/>
    <s v="No"/>
    <s v="Yes"/>
    <s v="No"/>
    <s v="Yes"/>
    <x v="1"/>
    <x v="1"/>
    <x v="1"/>
    <x v="0"/>
    <x v="2"/>
    <x v="842"/>
    <x v="2"/>
    <n v="7220.35"/>
    <x v="1"/>
  </r>
  <r>
    <s v="5419-Jkznq"/>
    <x v="1"/>
    <x v="1"/>
    <x v="0"/>
    <x v="0"/>
    <x v="19"/>
    <x v="1"/>
    <x v="2"/>
    <x v="1"/>
    <s v="No"/>
    <s v="No"/>
    <s v="No"/>
    <s v="No"/>
    <x v="0"/>
    <x v="0"/>
    <x v="0"/>
    <x v="1"/>
    <x v="1"/>
    <x v="1453"/>
    <x v="1"/>
    <n v="2351.4499999999998"/>
    <x v="0"/>
  </r>
  <r>
    <s v="2495-Kznfb"/>
    <x v="0"/>
    <x v="0"/>
    <x v="1"/>
    <x v="0"/>
    <x v="55"/>
    <x v="1"/>
    <x v="2"/>
    <x v="1"/>
    <s v="Yes"/>
    <s v="No"/>
    <s v="No"/>
    <s v="No"/>
    <x v="0"/>
    <x v="1"/>
    <x v="0"/>
    <x v="0"/>
    <x v="0"/>
    <x v="958"/>
    <x v="2"/>
    <n v="2989.6"/>
    <x v="0"/>
  </r>
  <r>
    <s v="1409-Phxtf"/>
    <x v="1"/>
    <x v="1"/>
    <x v="0"/>
    <x v="0"/>
    <x v="68"/>
    <x v="1"/>
    <x v="2"/>
    <x v="1"/>
    <s v="No"/>
    <s v="Yes"/>
    <s v="Yes"/>
    <s v="Yes"/>
    <x v="1"/>
    <x v="1"/>
    <x v="2"/>
    <x v="0"/>
    <x v="0"/>
    <x v="531"/>
    <x v="2"/>
    <n v="6077.75"/>
    <x v="0"/>
  </r>
  <r>
    <s v="4560-Wqaqw"/>
    <x v="0"/>
    <x v="0"/>
    <x v="1"/>
    <x v="0"/>
    <x v="64"/>
    <x v="1"/>
    <x v="2"/>
    <x v="0"/>
    <s v="Yes"/>
    <s v="No"/>
    <s v="No"/>
    <s v="Yes"/>
    <x v="0"/>
    <x v="1"/>
    <x v="1"/>
    <x v="1"/>
    <x v="2"/>
    <x v="1454"/>
    <x v="1"/>
    <n v="4070.95"/>
    <x v="0"/>
  </r>
  <r>
    <s v="9591-Yvteb"/>
    <x v="1"/>
    <x v="1"/>
    <x v="1"/>
    <x v="0"/>
    <x v="49"/>
    <x v="0"/>
    <x v="0"/>
    <x v="0"/>
    <s v="Yes"/>
    <s v="Yes"/>
    <s v="No"/>
    <s v="No"/>
    <x v="1"/>
    <x v="0"/>
    <x v="0"/>
    <x v="0"/>
    <x v="0"/>
    <x v="245"/>
    <x v="0"/>
    <n v="2479.0500000000002"/>
    <x v="0"/>
  </r>
  <r>
    <s v="9309-Bzgnt"/>
    <x v="1"/>
    <x v="1"/>
    <x v="0"/>
    <x v="0"/>
    <x v="14"/>
    <x v="0"/>
    <x v="0"/>
    <x v="0"/>
    <s v="No"/>
    <s v="No"/>
    <s v="Yes"/>
    <s v="No"/>
    <x v="0"/>
    <x v="0"/>
    <x v="1"/>
    <x v="0"/>
    <x v="3"/>
    <x v="643"/>
    <x v="0"/>
    <n v="2134.3000000000002"/>
    <x v="0"/>
  </r>
  <r>
    <s v="4274-Drsqt"/>
    <x v="0"/>
    <x v="0"/>
    <x v="1"/>
    <x v="0"/>
    <x v="33"/>
    <x v="1"/>
    <x v="2"/>
    <x v="1"/>
    <s v="No"/>
    <s v="Yes"/>
    <s v="No"/>
    <s v="No"/>
    <x v="1"/>
    <x v="0"/>
    <x v="1"/>
    <x v="0"/>
    <x v="2"/>
    <x v="548"/>
    <x v="2"/>
    <n v="6000.1"/>
    <x v="0"/>
  </r>
  <r>
    <s v="2027-Dnkiv"/>
    <x v="1"/>
    <x v="0"/>
    <x v="0"/>
    <x v="1"/>
    <x v="50"/>
    <x v="1"/>
    <x v="1"/>
    <x v="0"/>
    <s v="Yes"/>
    <s v="No"/>
    <s v="Yes"/>
    <s v="Yes"/>
    <x v="0"/>
    <x v="0"/>
    <x v="1"/>
    <x v="0"/>
    <x v="1"/>
    <x v="189"/>
    <x v="1"/>
    <n v="2203.1"/>
    <x v="0"/>
  </r>
  <r>
    <s v="8075-Gxiub"/>
    <x v="1"/>
    <x v="1"/>
    <x v="0"/>
    <x v="0"/>
    <x v="34"/>
    <x v="1"/>
    <x v="1"/>
    <x v="2"/>
    <s v="No Internet Service"/>
    <s v="No Internet Service"/>
    <s v="No Internet Service"/>
    <s v="No Internet Service"/>
    <x v="2"/>
    <x v="2"/>
    <x v="1"/>
    <x v="1"/>
    <x v="3"/>
    <x v="216"/>
    <x v="0"/>
    <n v="183.15"/>
    <x v="0"/>
  </r>
  <r>
    <s v="2885-Hijdh"/>
    <x v="1"/>
    <x v="0"/>
    <x v="0"/>
    <x v="1"/>
    <x v="14"/>
    <x v="1"/>
    <x v="2"/>
    <x v="0"/>
    <s v="Yes"/>
    <s v="No"/>
    <s v="Yes"/>
    <s v="Yes"/>
    <x v="1"/>
    <x v="1"/>
    <x v="2"/>
    <x v="1"/>
    <x v="2"/>
    <x v="1455"/>
    <x v="2"/>
    <n v="6194.1"/>
    <x v="0"/>
  </r>
  <r>
    <s v="5424-Rlqlc"/>
    <x v="1"/>
    <x v="0"/>
    <x v="1"/>
    <x v="0"/>
    <x v="6"/>
    <x v="1"/>
    <x v="1"/>
    <x v="0"/>
    <s v="No"/>
    <s v="Yes"/>
    <s v="No"/>
    <s v="No"/>
    <x v="1"/>
    <x v="0"/>
    <x v="0"/>
    <x v="0"/>
    <x v="1"/>
    <x v="1097"/>
    <x v="1"/>
    <n v="638.95000000000005"/>
    <x v="0"/>
  </r>
  <r>
    <s v="6682-Qjdgb"/>
    <x v="1"/>
    <x v="0"/>
    <x v="1"/>
    <x v="1"/>
    <x v="63"/>
    <x v="1"/>
    <x v="1"/>
    <x v="0"/>
    <s v="Yes"/>
    <s v="Yes"/>
    <s v="No"/>
    <s v="No"/>
    <x v="0"/>
    <x v="0"/>
    <x v="0"/>
    <x v="0"/>
    <x v="1"/>
    <x v="917"/>
    <x v="1"/>
    <n v="2139.1999999999998"/>
    <x v="1"/>
  </r>
  <r>
    <s v="6507-Dtjzv"/>
    <x v="1"/>
    <x v="0"/>
    <x v="1"/>
    <x v="1"/>
    <x v="9"/>
    <x v="1"/>
    <x v="1"/>
    <x v="0"/>
    <s v="No"/>
    <s v="No"/>
    <s v="No"/>
    <s v="No"/>
    <x v="1"/>
    <x v="1"/>
    <x v="0"/>
    <x v="1"/>
    <x v="3"/>
    <x v="962"/>
    <x v="1"/>
    <n v="831.75"/>
    <x v="0"/>
  </r>
  <r>
    <s v="8780-Ixsts"/>
    <x v="0"/>
    <x v="0"/>
    <x v="1"/>
    <x v="0"/>
    <x v="53"/>
    <x v="1"/>
    <x v="2"/>
    <x v="1"/>
    <s v="No"/>
    <s v="Yes"/>
    <s v="No"/>
    <s v="No"/>
    <x v="1"/>
    <x v="0"/>
    <x v="0"/>
    <x v="0"/>
    <x v="0"/>
    <x v="658"/>
    <x v="2"/>
    <n v="521.29999999999995"/>
    <x v="1"/>
  </r>
  <r>
    <s v="7673-Bqgku"/>
    <x v="0"/>
    <x v="0"/>
    <x v="0"/>
    <x v="1"/>
    <x v="14"/>
    <x v="1"/>
    <x v="1"/>
    <x v="2"/>
    <s v="No Internet Service"/>
    <s v="No Internet Service"/>
    <s v="No Internet Service"/>
    <s v="No Internet Service"/>
    <x v="2"/>
    <x v="2"/>
    <x v="2"/>
    <x v="1"/>
    <x v="2"/>
    <x v="22"/>
    <x v="0"/>
    <n v="1337.5"/>
    <x v="0"/>
  </r>
  <r>
    <s v="6723-Wsnty"/>
    <x v="0"/>
    <x v="1"/>
    <x v="0"/>
    <x v="0"/>
    <x v="33"/>
    <x v="1"/>
    <x v="2"/>
    <x v="1"/>
    <s v="No"/>
    <s v="Yes"/>
    <s v="Yes"/>
    <s v="Yes"/>
    <x v="1"/>
    <x v="1"/>
    <x v="1"/>
    <x v="0"/>
    <x v="3"/>
    <x v="323"/>
    <x v="2"/>
    <n v="7181.95"/>
    <x v="0"/>
  </r>
  <r>
    <s v="9530-Ehpoh"/>
    <x v="1"/>
    <x v="0"/>
    <x v="1"/>
    <x v="0"/>
    <x v="26"/>
    <x v="1"/>
    <x v="2"/>
    <x v="0"/>
    <s v="No"/>
    <s v="No"/>
    <s v="Yes"/>
    <s v="No"/>
    <x v="0"/>
    <x v="0"/>
    <x v="0"/>
    <x v="1"/>
    <x v="0"/>
    <x v="735"/>
    <x v="1"/>
    <n v="608"/>
    <x v="1"/>
  </r>
  <r>
    <s v="2725-Iwwba"/>
    <x v="1"/>
    <x v="0"/>
    <x v="0"/>
    <x v="1"/>
    <x v="25"/>
    <x v="1"/>
    <x v="1"/>
    <x v="0"/>
    <s v="Yes"/>
    <s v="No"/>
    <s v="Yes"/>
    <s v="Yes"/>
    <x v="0"/>
    <x v="0"/>
    <x v="1"/>
    <x v="1"/>
    <x v="1"/>
    <x v="1456"/>
    <x v="1"/>
    <n v="2560.1"/>
    <x v="0"/>
  </r>
  <r>
    <s v="0345-Hkjvm"/>
    <x v="0"/>
    <x v="0"/>
    <x v="1"/>
    <x v="0"/>
    <x v="53"/>
    <x v="1"/>
    <x v="1"/>
    <x v="1"/>
    <s v="No"/>
    <s v="No"/>
    <s v="No"/>
    <s v="No"/>
    <x v="1"/>
    <x v="1"/>
    <x v="0"/>
    <x v="1"/>
    <x v="0"/>
    <x v="611"/>
    <x v="2"/>
    <n v="577.6"/>
    <x v="1"/>
  </r>
  <r>
    <s v="1061-Pnthc"/>
    <x v="0"/>
    <x v="0"/>
    <x v="0"/>
    <x v="1"/>
    <x v="39"/>
    <x v="1"/>
    <x v="2"/>
    <x v="1"/>
    <s v="Yes"/>
    <s v="No"/>
    <s v="Yes"/>
    <s v="Yes"/>
    <x v="1"/>
    <x v="1"/>
    <x v="0"/>
    <x v="0"/>
    <x v="1"/>
    <x v="1122"/>
    <x v="2"/>
    <n v="5953"/>
    <x v="0"/>
  </r>
  <r>
    <s v="0394-Yondk"/>
    <x v="1"/>
    <x v="0"/>
    <x v="0"/>
    <x v="1"/>
    <x v="27"/>
    <x v="1"/>
    <x v="2"/>
    <x v="2"/>
    <s v="No Internet Service"/>
    <s v="No Internet Service"/>
    <s v="No Internet Service"/>
    <s v="No Internet Service"/>
    <x v="2"/>
    <x v="2"/>
    <x v="2"/>
    <x v="1"/>
    <x v="3"/>
    <x v="203"/>
    <x v="0"/>
    <n v="1790.15"/>
    <x v="0"/>
  </r>
  <r>
    <s v="6574-Mcoeh"/>
    <x v="0"/>
    <x v="0"/>
    <x v="0"/>
    <x v="1"/>
    <x v="55"/>
    <x v="1"/>
    <x v="2"/>
    <x v="0"/>
    <s v="No"/>
    <s v="No"/>
    <s v="Yes"/>
    <s v="Yes"/>
    <x v="1"/>
    <x v="1"/>
    <x v="1"/>
    <x v="0"/>
    <x v="0"/>
    <x v="574"/>
    <x v="1"/>
    <n v="2531.4"/>
    <x v="0"/>
  </r>
  <r>
    <s v="7399-Qhbjs"/>
    <x v="0"/>
    <x v="0"/>
    <x v="0"/>
    <x v="1"/>
    <x v="21"/>
    <x v="1"/>
    <x v="2"/>
    <x v="0"/>
    <s v="Yes"/>
    <s v="Yes"/>
    <s v="No"/>
    <s v="Yes"/>
    <x v="0"/>
    <x v="0"/>
    <x v="2"/>
    <x v="1"/>
    <x v="3"/>
    <x v="1457"/>
    <x v="1"/>
    <n v="4760.3"/>
    <x v="0"/>
  </r>
  <r>
    <s v="3049-Solay"/>
    <x v="0"/>
    <x v="0"/>
    <x v="0"/>
    <x v="0"/>
    <x v="35"/>
    <x v="1"/>
    <x v="2"/>
    <x v="1"/>
    <s v="No"/>
    <s v="No"/>
    <s v="No"/>
    <s v="No"/>
    <x v="1"/>
    <x v="1"/>
    <x v="0"/>
    <x v="0"/>
    <x v="0"/>
    <x v="768"/>
    <x v="2"/>
    <n v="292.85000000000002"/>
    <x v="1"/>
  </r>
  <r>
    <s v="0997-Ytlny"/>
    <x v="0"/>
    <x v="0"/>
    <x v="1"/>
    <x v="1"/>
    <x v="67"/>
    <x v="1"/>
    <x v="1"/>
    <x v="0"/>
    <s v="No"/>
    <s v="No"/>
    <s v="No"/>
    <s v="Yes"/>
    <x v="0"/>
    <x v="0"/>
    <x v="0"/>
    <x v="1"/>
    <x v="1"/>
    <x v="832"/>
    <x v="0"/>
    <n v="953.65"/>
    <x v="0"/>
  </r>
  <r>
    <s v="3317-Hrtnn"/>
    <x v="0"/>
    <x v="1"/>
    <x v="1"/>
    <x v="0"/>
    <x v="24"/>
    <x v="0"/>
    <x v="0"/>
    <x v="0"/>
    <s v="No"/>
    <s v="No"/>
    <s v="No"/>
    <s v="No"/>
    <x v="1"/>
    <x v="1"/>
    <x v="0"/>
    <x v="1"/>
    <x v="0"/>
    <x v="481"/>
    <x v="0"/>
    <n v="198"/>
    <x v="1"/>
  </r>
  <r>
    <s v="9479-Hynyl"/>
    <x v="0"/>
    <x v="0"/>
    <x v="0"/>
    <x v="0"/>
    <x v="16"/>
    <x v="1"/>
    <x v="1"/>
    <x v="0"/>
    <s v="No"/>
    <s v="Yes"/>
    <s v="Yes"/>
    <s v="Yes"/>
    <x v="1"/>
    <x v="1"/>
    <x v="2"/>
    <x v="0"/>
    <x v="3"/>
    <x v="397"/>
    <x v="1"/>
    <n v="5705.05"/>
    <x v="0"/>
  </r>
  <r>
    <s v="3235-Etoob"/>
    <x v="1"/>
    <x v="0"/>
    <x v="0"/>
    <x v="0"/>
    <x v="4"/>
    <x v="1"/>
    <x v="1"/>
    <x v="1"/>
    <s v="Yes"/>
    <s v="No"/>
    <s v="No"/>
    <s v="No"/>
    <x v="0"/>
    <x v="0"/>
    <x v="0"/>
    <x v="0"/>
    <x v="0"/>
    <x v="244"/>
    <x v="1"/>
    <n v="609.9"/>
    <x v="1"/>
  </r>
  <r>
    <s v="9708-Kfdby"/>
    <x v="1"/>
    <x v="0"/>
    <x v="1"/>
    <x v="0"/>
    <x v="0"/>
    <x v="1"/>
    <x v="1"/>
    <x v="2"/>
    <s v="No Internet Service"/>
    <s v="No Internet Service"/>
    <s v="No Internet Service"/>
    <s v="No Internet Service"/>
    <x v="2"/>
    <x v="2"/>
    <x v="0"/>
    <x v="1"/>
    <x v="3"/>
    <x v="155"/>
    <x v="0"/>
    <n v="20.55"/>
    <x v="0"/>
  </r>
  <r>
    <s v="8058-Intph"/>
    <x v="0"/>
    <x v="0"/>
    <x v="1"/>
    <x v="0"/>
    <x v="0"/>
    <x v="1"/>
    <x v="1"/>
    <x v="1"/>
    <s v="No"/>
    <s v="No"/>
    <s v="No"/>
    <s v="No"/>
    <x v="1"/>
    <x v="0"/>
    <x v="0"/>
    <x v="0"/>
    <x v="0"/>
    <x v="1137"/>
    <x v="1"/>
    <n v="79.650000000000006"/>
    <x v="1"/>
  </r>
  <r>
    <s v="3642-Gktct"/>
    <x v="0"/>
    <x v="0"/>
    <x v="1"/>
    <x v="0"/>
    <x v="59"/>
    <x v="1"/>
    <x v="2"/>
    <x v="1"/>
    <s v="Yes"/>
    <s v="Yes"/>
    <s v="Yes"/>
    <s v="Yes"/>
    <x v="1"/>
    <x v="1"/>
    <x v="1"/>
    <x v="0"/>
    <x v="1"/>
    <x v="218"/>
    <x v="2"/>
    <n v="6993.65"/>
    <x v="0"/>
  </r>
  <r>
    <s v="0774-Rmnuw"/>
    <x v="0"/>
    <x v="0"/>
    <x v="0"/>
    <x v="1"/>
    <x v="16"/>
    <x v="0"/>
    <x v="0"/>
    <x v="0"/>
    <s v="Yes"/>
    <s v="Yes"/>
    <s v="No"/>
    <s v="Yes"/>
    <x v="1"/>
    <x v="1"/>
    <x v="2"/>
    <x v="1"/>
    <x v="2"/>
    <x v="1049"/>
    <x v="1"/>
    <n v="4122.6499999999996"/>
    <x v="0"/>
  </r>
  <r>
    <s v="1334-Pdukm"/>
    <x v="0"/>
    <x v="0"/>
    <x v="0"/>
    <x v="0"/>
    <x v="47"/>
    <x v="1"/>
    <x v="2"/>
    <x v="1"/>
    <s v="No"/>
    <s v="Yes"/>
    <s v="Yes"/>
    <s v="No"/>
    <x v="0"/>
    <x v="0"/>
    <x v="1"/>
    <x v="1"/>
    <x v="3"/>
    <x v="631"/>
    <x v="2"/>
    <n v="5762.95"/>
    <x v="0"/>
  </r>
  <r>
    <s v="0756-Mpzrl"/>
    <x v="1"/>
    <x v="0"/>
    <x v="1"/>
    <x v="0"/>
    <x v="25"/>
    <x v="0"/>
    <x v="0"/>
    <x v="0"/>
    <s v="No"/>
    <s v="No"/>
    <s v="Yes"/>
    <s v="Yes"/>
    <x v="0"/>
    <x v="0"/>
    <x v="1"/>
    <x v="1"/>
    <x v="3"/>
    <x v="1458"/>
    <x v="0"/>
    <n v="1537.85"/>
    <x v="0"/>
  </r>
  <r>
    <s v="2242-Mfotg"/>
    <x v="1"/>
    <x v="0"/>
    <x v="1"/>
    <x v="0"/>
    <x v="55"/>
    <x v="1"/>
    <x v="2"/>
    <x v="1"/>
    <s v="Yes"/>
    <s v="No"/>
    <s v="No"/>
    <s v="No"/>
    <x v="0"/>
    <x v="0"/>
    <x v="1"/>
    <x v="1"/>
    <x v="2"/>
    <x v="517"/>
    <x v="1"/>
    <n v="2603.3000000000002"/>
    <x v="0"/>
  </r>
  <r>
    <s v="2927-Cvult"/>
    <x v="0"/>
    <x v="0"/>
    <x v="0"/>
    <x v="1"/>
    <x v="62"/>
    <x v="1"/>
    <x v="2"/>
    <x v="1"/>
    <s v="Yes"/>
    <s v="Yes"/>
    <s v="Yes"/>
    <s v="Yes"/>
    <x v="0"/>
    <x v="1"/>
    <x v="2"/>
    <x v="0"/>
    <x v="2"/>
    <x v="714"/>
    <x v="2"/>
    <n v="5566.4"/>
    <x v="0"/>
  </r>
  <r>
    <s v="2144-Bfdso"/>
    <x v="0"/>
    <x v="1"/>
    <x v="0"/>
    <x v="0"/>
    <x v="37"/>
    <x v="1"/>
    <x v="2"/>
    <x v="1"/>
    <s v="Yes"/>
    <s v="Yes"/>
    <s v="Yes"/>
    <s v="No"/>
    <x v="1"/>
    <x v="1"/>
    <x v="0"/>
    <x v="1"/>
    <x v="2"/>
    <x v="1301"/>
    <x v="2"/>
    <n v="5431.9"/>
    <x v="0"/>
  </r>
  <r>
    <s v="8745-Pvesg"/>
    <x v="0"/>
    <x v="0"/>
    <x v="1"/>
    <x v="0"/>
    <x v="58"/>
    <x v="0"/>
    <x v="0"/>
    <x v="0"/>
    <s v="Yes"/>
    <s v="No"/>
    <s v="Yes"/>
    <s v="Yes"/>
    <x v="0"/>
    <x v="0"/>
    <x v="1"/>
    <x v="0"/>
    <x v="3"/>
    <x v="1415"/>
    <x v="0"/>
    <n v="2258.25"/>
    <x v="0"/>
  </r>
  <r>
    <s v="7647-Gyykx"/>
    <x v="0"/>
    <x v="0"/>
    <x v="0"/>
    <x v="1"/>
    <x v="68"/>
    <x v="1"/>
    <x v="1"/>
    <x v="2"/>
    <s v="No Internet Service"/>
    <s v="No Internet Service"/>
    <s v="No Internet Service"/>
    <s v="No Internet Service"/>
    <x v="2"/>
    <x v="2"/>
    <x v="2"/>
    <x v="0"/>
    <x v="2"/>
    <x v="477"/>
    <x v="0"/>
    <n v="1092.3499999999999"/>
    <x v="0"/>
  </r>
  <r>
    <s v="5647-Fxotp"/>
    <x v="0"/>
    <x v="1"/>
    <x v="0"/>
    <x v="0"/>
    <x v="31"/>
    <x v="1"/>
    <x v="2"/>
    <x v="1"/>
    <s v="No"/>
    <s v="Yes"/>
    <s v="Yes"/>
    <s v="No"/>
    <x v="1"/>
    <x v="1"/>
    <x v="0"/>
    <x v="0"/>
    <x v="0"/>
    <x v="362"/>
    <x v="2"/>
    <n v="6401.25"/>
    <x v="0"/>
  </r>
  <r>
    <s v="5569-Ouicf"/>
    <x v="0"/>
    <x v="1"/>
    <x v="0"/>
    <x v="0"/>
    <x v="7"/>
    <x v="1"/>
    <x v="2"/>
    <x v="1"/>
    <s v="No"/>
    <s v="No"/>
    <s v="No"/>
    <s v="Yes"/>
    <x v="1"/>
    <x v="1"/>
    <x v="0"/>
    <x v="0"/>
    <x v="3"/>
    <x v="569"/>
    <x v="2"/>
    <n v="2812.2"/>
    <x v="1"/>
  </r>
  <r>
    <s v="8821-Xnhvz"/>
    <x v="0"/>
    <x v="0"/>
    <x v="0"/>
    <x v="1"/>
    <x v="0"/>
    <x v="1"/>
    <x v="1"/>
    <x v="1"/>
    <s v="No"/>
    <s v="No"/>
    <s v="No"/>
    <s v="No"/>
    <x v="1"/>
    <x v="0"/>
    <x v="0"/>
    <x v="0"/>
    <x v="1"/>
    <x v="176"/>
    <x v="1"/>
    <n v="80.05"/>
    <x v="1"/>
  </r>
  <r>
    <s v="2082-Ojvtk"/>
    <x v="1"/>
    <x v="0"/>
    <x v="0"/>
    <x v="1"/>
    <x v="44"/>
    <x v="1"/>
    <x v="2"/>
    <x v="1"/>
    <s v="No"/>
    <s v="No"/>
    <s v="Yes"/>
    <s v="No"/>
    <x v="0"/>
    <x v="1"/>
    <x v="0"/>
    <x v="0"/>
    <x v="0"/>
    <x v="448"/>
    <x v="2"/>
    <n v="2698.35"/>
    <x v="1"/>
  </r>
  <r>
    <s v="9700-Ispup"/>
    <x v="0"/>
    <x v="0"/>
    <x v="0"/>
    <x v="1"/>
    <x v="6"/>
    <x v="1"/>
    <x v="1"/>
    <x v="0"/>
    <s v="No"/>
    <s v="Yes"/>
    <s v="No"/>
    <s v="Yes"/>
    <x v="0"/>
    <x v="1"/>
    <x v="0"/>
    <x v="0"/>
    <x v="0"/>
    <x v="635"/>
    <x v="1"/>
    <n v="616.9"/>
    <x v="0"/>
  </r>
  <r>
    <s v="9839-Etqoe"/>
    <x v="1"/>
    <x v="0"/>
    <x v="1"/>
    <x v="1"/>
    <x v="29"/>
    <x v="0"/>
    <x v="0"/>
    <x v="0"/>
    <s v="Yes"/>
    <s v="Yes"/>
    <s v="Yes"/>
    <s v="No"/>
    <x v="0"/>
    <x v="0"/>
    <x v="0"/>
    <x v="0"/>
    <x v="0"/>
    <x v="1459"/>
    <x v="0"/>
    <n v="1912.85"/>
    <x v="0"/>
  </r>
  <r>
    <s v="6078-Vesfr"/>
    <x v="1"/>
    <x v="1"/>
    <x v="0"/>
    <x v="0"/>
    <x v="9"/>
    <x v="1"/>
    <x v="1"/>
    <x v="1"/>
    <s v="No"/>
    <s v="No"/>
    <s v="No"/>
    <s v="No"/>
    <x v="0"/>
    <x v="0"/>
    <x v="0"/>
    <x v="1"/>
    <x v="2"/>
    <x v="128"/>
    <x v="1"/>
    <n v="849.1"/>
    <x v="0"/>
  </r>
  <r>
    <s v="9027-Tmatr"/>
    <x v="0"/>
    <x v="0"/>
    <x v="0"/>
    <x v="0"/>
    <x v="29"/>
    <x v="1"/>
    <x v="1"/>
    <x v="0"/>
    <s v="Yes"/>
    <s v="No"/>
    <s v="Yes"/>
    <s v="Yes"/>
    <x v="1"/>
    <x v="1"/>
    <x v="2"/>
    <x v="0"/>
    <x v="0"/>
    <x v="487"/>
    <x v="1"/>
    <n v="3460.3"/>
    <x v="0"/>
  </r>
  <r>
    <s v="5940-Nfxkv"/>
    <x v="1"/>
    <x v="0"/>
    <x v="0"/>
    <x v="1"/>
    <x v="67"/>
    <x v="1"/>
    <x v="2"/>
    <x v="1"/>
    <s v="No"/>
    <s v="No"/>
    <s v="No"/>
    <s v="No"/>
    <x v="0"/>
    <x v="1"/>
    <x v="0"/>
    <x v="0"/>
    <x v="0"/>
    <x v="1460"/>
    <x v="1"/>
    <n v="1465.75"/>
    <x v="1"/>
  </r>
  <r>
    <s v="1941-Hosam"/>
    <x v="1"/>
    <x v="0"/>
    <x v="0"/>
    <x v="1"/>
    <x v="0"/>
    <x v="1"/>
    <x v="1"/>
    <x v="1"/>
    <s v="No"/>
    <s v="No"/>
    <s v="No"/>
    <s v="No"/>
    <x v="1"/>
    <x v="1"/>
    <x v="0"/>
    <x v="0"/>
    <x v="0"/>
    <x v="658"/>
    <x v="2"/>
    <n v="90.1"/>
    <x v="0"/>
  </r>
  <r>
    <s v="9110-Hsgtv"/>
    <x v="0"/>
    <x v="0"/>
    <x v="1"/>
    <x v="0"/>
    <x v="14"/>
    <x v="1"/>
    <x v="1"/>
    <x v="0"/>
    <s v="Yes"/>
    <s v="No"/>
    <s v="Yes"/>
    <s v="Yes"/>
    <x v="1"/>
    <x v="1"/>
    <x v="2"/>
    <x v="0"/>
    <x v="3"/>
    <x v="269"/>
    <x v="1"/>
    <n v="5555.3"/>
    <x v="0"/>
  </r>
  <r>
    <s v="0704-Vcumb"/>
    <x v="0"/>
    <x v="0"/>
    <x v="0"/>
    <x v="0"/>
    <x v="59"/>
    <x v="1"/>
    <x v="1"/>
    <x v="2"/>
    <s v="No Internet Service"/>
    <s v="No Internet Service"/>
    <s v="No Internet Service"/>
    <s v="No Internet Service"/>
    <x v="2"/>
    <x v="2"/>
    <x v="2"/>
    <x v="1"/>
    <x v="3"/>
    <x v="202"/>
    <x v="0"/>
    <n v="1278.8"/>
    <x v="0"/>
  </r>
  <r>
    <s v="6171-Ztvyb"/>
    <x v="1"/>
    <x v="0"/>
    <x v="0"/>
    <x v="0"/>
    <x v="29"/>
    <x v="1"/>
    <x v="2"/>
    <x v="0"/>
    <s v="Yes"/>
    <s v="Yes"/>
    <s v="No"/>
    <s v="Yes"/>
    <x v="0"/>
    <x v="0"/>
    <x v="0"/>
    <x v="1"/>
    <x v="2"/>
    <x v="713"/>
    <x v="1"/>
    <n v="2907.35"/>
    <x v="0"/>
  </r>
  <r>
    <s v="8053-Wwdro"/>
    <x v="0"/>
    <x v="0"/>
    <x v="0"/>
    <x v="0"/>
    <x v="53"/>
    <x v="1"/>
    <x v="1"/>
    <x v="2"/>
    <s v="No Internet Service"/>
    <s v="No Internet Service"/>
    <s v="No Internet Service"/>
    <s v="No Internet Service"/>
    <x v="2"/>
    <x v="2"/>
    <x v="0"/>
    <x v="1"/>
    <x v="2"/>
    <x v="488"/>
    <x v="0"/>
    <n v="146.30000000000001"/>
    <x v="1"/>
  </r>
  <r>
    <s v="9564-Kclhr"/>
    <x v="1"/>
    <x v="0"/>
    <x v="1"/>
    <x v="0"/>
    <x v="0"/>
    <x v="1"/>
    <x v="1"/>
    <x v="0"/>
    <s v="No"/>
    <s v="No"/>
    <s v="No"/>
    <s v="Yes"/>
    <x v="0"/>
    <x v="0"/>
    <x v="0"/>
    <x v="1"/>
    <x v="1"/>
    <x v="766"/>
    <x v="1"/>
    <n v="51.25"/>
    <x v="1"/>
  </r>
  <r>
    <s v="1935-Imvbb"/>
    <x v="1"/>
    <x v="0"/>
    <x v="0"/>
    <x v="0"/>
    <x v="39"/>
    <x v="1"/>
    <x v="1"/>
    <x v="1"/>
    <s v="No"/>
    <s v="No"/>
    <s v="No"/>
    <s v="No"/>
    <x v="1"/>
    <x v="1"/>
    <x v="0"/>
    <x v="1"/>
    <x v="1"/>
    <x v="377"/>
    <x v="2"/>
    <n v="4952.95"/>
    <x v="0"/>
  </r>
  <r>
    <s v="2535-Pbcgc"/>
    <x v="0"/>
    <x v="0"/>
    <x v="0"/>
    <x v="0"/>
    <x v="27"/>
    <x v="0"/>
    <x v="0"/>
    <x v="0"/>
    <s v="Yes"/>
    <s v="Yes"/>
    <s v="Yes"/>
    <s v="Yes"/>
    <x v="1"/>
    <x v="1"/>
    <x v="2"/>
    <x v="1"/>
    <x v="2"/>
    <x v="1461"/>
    <x v="1"/>
    <n v="4504.8999999999996"/>
    <x v="0"/>
  </r>
  <r>
    <s v="2082-Ceflt"/>
    <x v="1"/>
    <x v="0"/>
    <x v="1"/>
    <x v="0"/>
    <x v="0"/>
    <x v="1"/>
    <x v="1"/>
    <x v="0"/>
    <s v="No"/>
    <s v="No"/>
    <s v="No"/>
    <s v="No"/>
    <x v="0"/>
    <x v="0"/>
    <x v="0"/>
    <x v="0"/>
    <x v="0"/>
    <x v="455"/>
    <x v="0"/>
    <n v="45.6"/>
    <x v="1"/>
  </r>
  <r>
    <s v="1470-Psxnm"/>
    <x v="1"/>
    <x v="0"/>
    <x v="0"/>
    <x v="1"/>
    <x v="12"/>
    <x v="1"/>
    <x v="2"/>
    <x v="1"/>
    <s v="No"/>
    <s v="Yes"/>
    <s v="Yes"/>
    <s v="No"/>
    <x v="1"/>
    <x v="0"/>
    <x v="1"/>
    <x v="0"/>
    <x v="0"/>
    <x v="1462"/>
    <x v="2"/>
    <n v="4520.1499999999996"/>
    <x v="0"/>
  </r>
  <r>
    <s v="1213-Ngcun"/>
    <x v="0"/>
    <x v="0"/>
    <x v="1"/>
    <x v="0"/>
    <x v="53"/>
    <x v="1"/>
    <x v="1"/>
    <x v="0"/>
    <s v="No"/>
    <s v="No"/>
    <s v="No"/>
    <s v="Yes"/>
    <x v="0"/>
    <x v="0"/>
    <x v="0"/>
    <x v="0"/>
    <x v="2"/>
    <x v="795"/>
    <x v="0"/>
    <n v="267.35000000000002"/>
    <x v="1"/>
  </r>
  <r>
    <s v="2498-Xldzr"/>
    <x v="0"/>
    <x v="0"/>
    <x v="0"/>
    <x v="1"/>
    <x v="48"/>
    <x v="1"/>
    <x v="1"/>
    <x v="0"/>
    <s v="Yes"/>
    <s v="Yes"/>
    <s v="Yes"/>
    <s v="Yes"/>
    <x v="0"/>
    <x v="1"/>
    <x v="2"/>
    <x v="1"/>
    <x v="1"/>
    <x v="252"/>
    <x v="1"/>
    <n v="2316.85"/>
    <x v="0"/>
  </r>
  <r>
    <s v="9866-Occke"/>
    <x v="0"/>
    <x v="1"/>
    <x v="0"/>
    <x v="0"/>
    <x v="21"/>
    <x v="1"/>
    <x v="2"/>
    <x v="1"/>
    <s v="Yes"/>
    <s v="No"/>
    <s v="Yes"/>
    <s v="Yes"/>
    <x v="1"/>
    <x v="1"/>
    <x v="2"/>
    <x v="0"/>
    <x v="1"/>
    <x v="1312"/>
    <x v="2"/>
    <n v="8075.35"/>
    <x v="0"/>
  </r>
  <r>
    <s v="5338-Yhwyt"/>
    <x v="1"/>
    <x v="0"/>
    <x v="1"/>
    <x v="1"/>
    <x v="50"/>
    <x v="1"/>
    <x v="1"/>
    <x v="0"/>
    <s v="Yes"/>
    <s v="Yes"/>
    <s v="No"/>
    <s v="Yes"/>
    <x v="0"/>
    <x v="0"/>
    <x v="2"/>
    <x v="1"/>
    <x v="3"/>
    <x v="1271"/>
    <x v="1"/>
    <n v="2302.35"/>
    <x v="0"/>
  </r>
  <r>
    <s v="7718-Upskj"/>
    <x v="0"/>
    <x v="0"/>
    <x v="0"/>
    <x v="0"/>
    <x v="14"/>
    <x v="1"/>
    <x v="1"/>
    <x v="1"/>
    <s v="Yes"/>
    <s v="Yes"/>
    <s v="No"/>
    <s v="Yes"/>
    <x v="1"/>
    <x v="1"/>
    <x v="1"/>
    <x v="0"/>
    <x v="3"/>
    <x v="1075"/>
    <x v="2"/>
    <n v="7251.9"/>
    <x v="0"/>
  </r>
  <r>
    <s v="8731-Wbbmb"/>
    <x v="0"/>
    <x v="0"/>
    <x v="0"/>
    <x v="0"/>
    <x v="70"/>
    <x v="1"/>
    <x v="1"/>
    <x v="0"/>
    <s v="No"/>
    <s v="Yes"/>
    <s v="Yes"/>
    <s v="Yes"/>
    <x v="1"/>
    <x v="1"/>
    <x v="0"/>
    <x v="1"/>
    <x v="2"/>
    <x v="1297"/>
    <x v="1"/>
    <n v="2078.5500000000002"/>
    <x v="0"/>
  </r>
  <r>
    <s v="1448-Cywkc"/>
    <x v="0"/>
    <x v="0"/>
    <x v="0"/>
    <x v="1"/>
    <x v="11"/>
    <x v="1"/>
    <x v="2"/>
    <x v="1"/>
    <s v="No"/>
    <s v="Yes"/>
    <s v="Yes"/>
    <s v="No"/>
    <x v="1"/>
    <x v="1"/>
    <x v="1"/>
    <x v="0"/>
    <x v="3"/>
    <x v="704"/>
    <x v="2"/>
    <n v="6225.4"/>
    <x v="0"/>
  </r>
  <r>
    <s v="7901-Iidqv"/>
    <x v="1"/>
    <x v="0"/>
    <x v="1"/>
    <x v="0"/>
    <x v="65"/>
    <x v="1"/>
    <x v="2"/>
    <x v="0"/>
    <s v="No"/>
    <s v="No"/>
    <s v="No"/>
    <s v="Yes"/>
    <x v="0"/>
    <x v="0"/>
    <x v="1"/>
    <x v="1"/>
    <x v="2"/>
    <x v="106"/>
    <x v="1"/>
    <n v="1242.25"/>
    <x v="0"/>
  </r>
  <r>
    <s v="2690-Dvrvk"/>
    <x v="1"/>
    <x v="0"/>
    <x v="0"/>
    <x v="1"/>
    <x v="24"/>
    <x v="1"/>
    <x v="1"/>
    <x v="2"/>
    <s v="No Internet Service"/>
    <s v="No Internet Service"/>
    <s v="No Internet Service"/>
    <s v="No Internet Service"/>
    <x v="2"/>
    <x v="2"/>
    <x v="1"/>
    <x v="1"/>
    <x v="0"/>
    <x v="155"/>
    <x v="0"/>
    <n v="99.45"/>
    <x v="0"/>
  </r>
  <r>
    <s v="5688-Kztsn"/>
    <x v="1"/>
    <x v="0"/>
    <x v="0"/>
    <x v="1"/>
    <x v="30"/>
    <x v="1"/>
    <x v="1"/>
    <x v="2"/>
    <s v="No Internet Service"/>
    <s v="No Internet Service"/>
    <s v="No Internet Service"/>
    <s v="No Internet Service"/>
    <x v="2"/>
    <x v="2"/>
    <x v="0"/>
    <x v="0"/>
    <x v="0"/>
    <x v="187"/>
    <x v="0"/>
    <n v="288.05"/>
    <x v="1"/>
  </r>
  <r>
    <s v="1270-Xkucc"/>
    <x v="0"/>
    <x v="0"/>
    <x v="0"/>
    <x v="1"/>
    <x v="19"/>
    <x v="1"/>
    <x v="1"/>
    <x v="2"/>
    <s v="No Internet Service"/>
    <s v="No Internet Service"/>
    <s v="No Internet Service"/>
    <s v="No Internet Service"/>
    <x v="2"/>
    <x v="2"/>
    <x v="2"/>
    <x v="1"/>
    <x v="1"/>
    <x v="139"/>
    <x v="0"/>
    <n v="599.25"/>
    <x v="0"/>
  </r>
  <r>
    <s v="0334-Zfjsr"/>
    <x v="0"/>
    <x v="0"/>
    <x v="0"/>
    <x v="0"/>
    <x v="49"/>
    <x v="1"/>
    <x v="2"/>
    <x v="0"/>
    <s v="Yes"/>
    <s v="Yes"/>
    <s v="No"/>
    <s v="Yes"/>
    <x v="0"/>
    <x v="0"/>
    <x v="1"/>
    <x v="0"/>
    <x v="3"/>
    <x v="942"/>
    <x v="1"/>
    <n v="3462.1"/>
    <x v="0"/>
  </r>
  <r>
    <s v="2894-Qojrx"/>
    <x v="0"/>
    <x v="0"/>
    <x v="0"/>
    <x v="0"/>
    <x v="13"/>
    <x v="0"/>
    <x v="0"/>
    <x v="0"/>
    <s v="No"/>
    <s v="No"/>
    <s v="No"/>
    <s v="No"/>
    <x v="1"/>
    <x v="0"/>
    <x v="0"/>
    <x v="0"/>
    <x v="2"/>
    <x v="1196"/>
    <x v="0"/>
    <n v="853"/>
    <x v="1"/>
  </r>
  <r>
    <s v="5747-Pmbsq"/>
    <x v="1"/>
    <x v="1"/>
    <x v="0"/>
    <x v="0"/>
    <x v="6"/>
    <x v="1"/>
    <x v="1"/>
    <x v="1"/>
    <s v="No"/>
    <s v="Yes"/>
    <s v="Yes"/>
    <s v="Yes"/>
    <x v="1"/>
    <x v="0"/>
    <x v="0"/>
    <x v="0"/>
    <x v="1"/>
    <x v="1396"/>
    <x v="2"/>
    <n v="934.1"/>
    <x v="1"/>
  </r>
  <r>
    <s v="5583-Ejxrd"/>
    <x v="1"/>
    <x v="0"/>
    <x v="0"/>
    <x v="1"/>
    <x v="66"/>
    <x v="0"/>
    <x v="0"/>
    <x v="0"/>
    <s v="Yes"/>
    <s v="Yes"/>
    <s v="Yes"/>
    <s v="Yes"/>
    <x v="0"/>
    <x v="1"/>
    <x v="2"/>
    <x v="0"/>
    <x v="3"/>
    <x v="1413"/>
    <x v="1"/>
    <n v="2375.1999999999998"/>
    <x v="0"/>
  </r>
  <r>
    <s v="4565-Evzmj"/>
    <x v="0"/>
    <x v="0"/>
    <x v="1"/>
    <x v="0"/>
    <x v="20"/>
    <x v="1"/>
    <x v="1"/>
    <x v="0"/>
    <s v="Yes"/>
    <s v="Yes"/>
    <s v="No"/>
    <s v="Yes"/>
    <x v="0"/>
    <x v="0"/>
    <x v="1"/>
    <x v="0"/>
    <x v="1"/>
    <x v="968"/>
    <x v="1"/>
    <n v="2813.05"/>
    <x v="0"/>
  </r>
  <r>
    <s v="3143-Jqegi"/>
    <x v="0"/>
    <x v="0"/>
    <x v="0"/>
    <x v="1"/>
    <x v="9"/>
    <x v="1"/>
    <x v="1"/>
    <x v="1"/>
    <s v="No"/>
    <s v="No"/>
    <s v="No"/>
    <s v="No"/>
    <x v="1"/>
    <x v="1"/>
    <x v="0"/>
    <x v="1"/>
    <x v="0"/>
    <x v="798"/>
    <x v="2"/>
    <n v="1222.8"/>
    <x v="1"/>
  </r>
  <r>
    <s v="6386-Szzkh"/>
    <x v="0"/>
    <x v="0"/>
    <x v="0"/>
    <x v="1"/>
    <x v="12"/>
    <x v="1"/>
    <x v="2"/>
    <x v="1"/>
    <s v="No"/>
    <s v="Yes"/>
    <s v="Yes"/>
    <s v="Yes"/>
    <x v="1"/>
    <x v="1"/>
    <x v="2"/>
    <x v="0"/>
    <x v="2"/>
    <x v="497"/>
    <x v="2"/>
    <n v="5293.2"/>
    <x v="1"/>
  </r>
  <r>
    <s v="3327-Ybakm"/>
    <x v="0"/>
    <x v="0"/>
    <x v="0"/>
    <x v="0"/>
    <x v="38"/>
    <x v="1"/>
    <x v="1"/>
    <x v="1"/>
    <s v="Yes"/>
    <s v="No"/>
    <s v="No"/>
    <s v="Yes"/>
    <x v="1"/>
    <x v="1"/>
    <x v="1"/>
    <x v="0"/>
    <x v="1"/>
    <x v="883"/>
    <x v="2"/>
    <n v="6314.35"/>
    <x v="0"/>
  </r>
  <r>
    <s v="9441-Qhevc"/>
    <x v="1"/>
    <x v="0"/>
    <x v="1"/>
    <x v="0"/>
    <x v="0"/>
    <x v="1"/>
    <x v="1"/>
    <x v="2"/>
    <s v="No Internet Service"/>
    <s v="No Internet Service"/>
    <s v="No Internet Service"/>
    <s v="No Internet Service"/>
    <x v="2"/>
    <x v="2"/>
    <x v="0"/>
    <x v="1"/>
    <x v="1"/>
    <x v="1142"/>
    <x v="0"/>
    <n v="19.100000000000001"/>
    <x v="0"/>
  </r>
  <r>
    <s v="6705-Lnmdd"/>
    <x v="1"/>
    <x v="0"/>
    <x v="1"/>
    <x v="0"/>
    <x v="61"/>
    <x v="1"/>
    <x v="1"/>
    <x v="0"/>
    <s v="No"/>
    <s v="No"/>
    <s v="No"/>
    <s v="Yes"/>
    <x v="0"/>
    <x v="0"/>
    <x v="0"/>
    <x v="1"/>
    <x v="1"/>
    <x v="865"/>
    <x v="0"/>
    <n v="1003.05"/>
    <x v="0"/>
  </r>
  <r>
    <s v="2580-Asvvy"/>
    <x v="0"/>
    <x v="0"/>
    <x v="0"/>
    <x v="0"/>
    <x v="50"/>
    <x v="0"/>
    <x v="0"/>
    <x v="0"/>
    <s v="Yes"/>
    <s v="No"/>
    <s v="No"/>
    <s v="Yes"/>
    <x v="1"/>
    <x v="0"/>
    <x v="2"/>
    <x v="1"/>
    <x v="0"/>
    <x v="354"/>
    <x v="0"/>
    <n v="1593.1"/>
    <x v="0"/>
  </r>
  <r>
    <s v="3370-Gqeal"/>
    <x v="1"/>
    <x v="0"/>
    <x v="0"/>
    <x v="1"/>
    <x v="19"/>
    <x v="1"/>
    <x v="2"/>
    <x v="1"/>
    <s v="No"/>
    <s v="No"/>
    <s v="No"/>
    <s v="No"/>
    <x v="1"/>
    <x v="0"/>
    <x v="0"/>
    <x v="1"/>
    <x v="0"/>
    <x v="324"/>
    <x v="2"/>
    <n v="2509.9499999999998"/>
    <x v="0"/>
  </r>
  <r>
    <s v="5032-Uspkf"/>
    <x v="0"/>
    <x v="0"/>
    <x v="1"/>
    <x v="0"/>
    <x v="46"/>
    <x v="1"/>
    <x v="2"/>
    <x v="0"/>
    <s v="Yes"/>
    <s v="Yes"/>
    <s v="Yes"/>
    <s v="No"/>
    <x v="1"/>
    <x v="1"/>
    <x v="1"/>
    <x v="1"/>
    <x v="2"/>
    <x v="1019"/>
    <x v="2"/>
    <n v="3187.65"/>
    <x v="0"/>
  </r>
  <r>
    <s v="2982-Ihmft"/>
    <x v="0"/>
    <x v="1"/>
    <x v="1"/>
    <x v="0"/>
    <x v="0"/>
    <x v="1"/>
    <x v="2"/>
    <x v="1"/>
    <s v="No"/>
    <s v="No"/>
    <s v="No"/>
    <s v="No"/>
    <x v="0"/>
    <x v="0"/>
    <x v="0"/>
    <x v="0"/>
    <x v="1"/>
    <x v="157"/>
    <x v="1"/>
    <n v="74.45"/>
    <x v="1"/>
  </r>
  <r>
    <s v="3521-Syvor"/>
    <x v="0"/>
    <x v="0"/>
    <x v="1"/>
    <x v="0"/>
    <x v="50"/>
    <x v="1"/>
    <x v="1"/>
    <x v="0"/>
    <s v="No"/>
    <s v="No"/>
    <s v="No"/>
    <s v="No"/>
    <x v="1"/>
    <x v="1"/>
    <x v="0"/>
    <x v="0"/>
    <x v="0"/>
    <x v="605"/>
    <x v="1"/>
    <n v="2345.1999999999998"/>
    <x v="1"/>
  </r>
  <r>
    <s v="4254-Qpede"/>
    <x v="0"/>
    <x v="0"/>
    <x v="0"/>
    <x v="0"/>
    <x v="15"/>
    <x v="0"/>
    <x v="0"/>
    <x v="0"/>
    <s v="Yes"/>
    <s v="Yes"/>
    <s v="Yes"/>
    <s v="Yes"/>
    <x v="1"/>
    <x v="1"/>
    <x v="2"/>
    <x v="1"/>
    <x v="3"/>
    <x v="713"/>
    <x v="1"/>
    <n v="3330.1"/>
    <x v="0"/>
  </r>
  <r>
    <s v="6283-Gitpx"/>
    <x v="1"/>
    <x v="0"/>
    <x v="1"/>
    <x v="1"/>
    <x v="16"/>
    <x v="1"/>
    <x v="1"/>
    <x v="0"/>
    <s v="Yes"/>
    <s v="Yes"/>
    <s v="Yes"/>
    <s v="Yes"/>
    <x v="1"/>
    <x v="0"/>
    <x v="2"/>
    <x v="0"/>
    <x v="3"/>
    <x v="560"/>
    <x v="1"/>
    <n v="5522.7"/>
    <x v="0"/>
  </r>
  <r>
    <s v="9526-Jawyf"/>
    <x v="1"/>
    <x v="0"/>
    <x v="1"/>
    <x v="0"/>
    <x v="70"/>
    <x v="1"/>
    <x v="1"/>
    <x v="1"/>
    <s v="No"/>
    <s v="Yes"/>
    <s v="Yes"/>
    <s v="No"/>
    <x v="1"/>
    <x v="0"/>
    <x v="0"/>
    <x v="1"/>
    <x v="0"/>
    <x v="590"/>
    <x v="2"/>
    <n v="2335.3000000000002"/>
    <x v="1"/>
  </r>
  <r>
    <s v="0771-Chwsk"/>
    <x v="1"/>
    <x v="0"/>
    <x v="1"/>
    <x v="0"/>
    <x v="33"/>
    <x v="1"/>
    <x v="2"/>
    <x v="0"/>
    <s v="Yes"/>
    <s v="Yes"/>
    <s v="Yes"/>
    <s v="No"/>
    <x v="0"/>
    <x v="1"/>
    <x v="2"/>
    <x v="0"/>
    <x v="3"/>
    <x v="484"/>
    <x v="1"/>
    <n v="4798.3999999999996"/>
    <x v="0"/>
  </r>
  <r>
    <s v="9788-Hngut"/>
    <x v="1"/>
    <x v="0"/>
    <x v="0"/>
    <x v="0"/>
    <x v="21"/>
    <x v="1"/>
    <x v="2"/>
    <x v="1"/>
    <s v="Yes"/>
    <s v="Yes"/>
    <s v="Yes"/>
    <s v="Yes"/>
    <x v="1"/>
    <x v="1"/>
    <x v="2"/>
    <x v="0"/>
    <x v="3"/>
    <x v="1463"/>
    <x v="2"/>
    <n v="8594.4"/>
    <x v="0"/>
  </r>
  <r>
    <s v="9495-Rediy"/>
    <x v="1"/>
    <x v="0"/>
    <x v="1"/>
    <x v="1"/>
    <x v="13"/>
    <x v="0"/>
    <x v="0"/>
    <x v="0"/>
    <s v="Yes"/>
    <s v="No"/>
    <s v="No"/>
    <s v="No"/>
    <x v="1"/>
    <x v="0"/>
    <x v="1"/>
    <x v="0"/>
    <x v="3"/>
    <x v="1128"/>
    <x v="0"/>
    <n v="970.55"/>
    <x v="0"/>
  </r>
  <r>
    <s v="5375-Xldof"/>
    <x v="1"/>
    <x v="0"/>
    <x v="0"/>
    <x v="1"/>
    <x v="14"/>
    <x v="1"/>
    <x v="2"/>
    <x v="1"/>
    <s v="Yes"/>
    <s v="Yes"/>
    <s v="Yes"/>
    <s v="Yes"/>
    <x v="1"/>
    <x v="1"/>
    <x v="2"/>
    <x v="0"/>
    <x v="2"/>
    <x v="219"/>
    <x v="2"/>
    <n v="7665.8"/>
    <x v="0"/>
  </r>
  <r>
    <s v="1172-Viybp"/>
    <x v="1"/>
    <x v="0"/>
    <x v="0"/>
    <x v="1"/>
    <x v="62"/>
    <x v="1"/>
    <x v="2"/>
    <x v="0"/>
    <s v="Yes"/>
    <s v="Yes"/>
    <s v="No"/>
    <s v="No"/>
    <x v="0"/>
    <x v="1"/>
    <x v="2"/>
    <x v="1"/>
    <x v="2"/>
    <x v="36"/>
    <x v="1"/>
    <n v="3686.05"/>
    <x v="0"/>
  </r>
  <r>
    <s v="5649-Vukmc"/>
    <x v="0"/>
    <x v="0"/>
    <x v="1"/>
    <x v="0"/>
    <x v="18"/>
    <x v="1"/>
    <x v="1"/>
    <x v="1"/>
    <s v="No"/>
    <s v="No"/>
    <s v="Yes"/>
    <s v="No"/>
    <x v="1"/>
    <x v="1"/>
    <x v="1"/>
    <x v="1"/>
    <x v="1"/>
    <x v="31"/>
    <x v="2"/>
    <n v="1115.1500000000001"/>
    <x v="1"/>
  </r>
  <r>
    <s v="6559-Pdzlr"/>
    <x v="1"/>
    <x v="0"/>
    <x v="1"/>
    <x v="0"/>
    <x v="70"/>
    <x v="1"/>
    <x v="1"/>
    <x v="1"/>
    <s v="No"/>
    <s v="No"/>
    <s v="Yes"/>
    <s v="Yes"/>
    <x v="1"/>
    <x v="1"/>
    <x v="0"/>
    <x v="0"/>
    <x v="0"/>
    <x v="308"/>
    <x v="2"/>
    <n v="2537"/>
    <x v="0"/>
  </r>
  <r>
    <s v="8992-Obvdg"/>
    <x v="1"/>
    <x v="0"/>
    <x v="1"/>
    <x v="0"/>
    <x v="17"/>
    <x v="1"/>
    <x v="1"/>
    <x v="0"/>
    <s v="No"/>
    <s v="No"/>
    <s v="Yes"/>
    <s v="No"/>
    <x v="0"/>
    <x v="1"/>
    <x v="0"/>
    <x v="1"/>
    <x v="1"/>
    <x v="456"/>
    <x v="1"/>
    <n v="1393.6"/>
    <x v="0"/>
  </r>
  <r>
    <s v="4273-Mbhya"/>
    <x v="0"/>
    <x v="0"/>
    <x v="1"/>
    <x v="1"/>
    <x v="0"/>
    <x v="1"/>
    <x v="1"/>
    <x v="1"/>
    <s v="No"/>
    <s v="No"/>
    <s v="No"/>
    <s v="No"/>
    <x v="1"/>
    <x v="1"/>
    <x v="0"/>
    <x v="0"/>
    <x v="0"/>
    <x v="248"/>
    <x v="2"/>
    <n v="89.35"/>
    <x v="0"/>
  </r>
  <r>
    <s v="4724-Wxvwf"/>
    <x v="1"/>
    <x v="0"/>
    <x v="1"/>
    <x v="0"/>
    <x v="43"/>
    <x v="1"/>
    <x v="2"/>
    <x v="1"/>
    <s v="Yes"/>
    <s v="No"/>
    <s v="No"/>
    <s v="Yes"/>
    <x v="0"/>
    <x v="1"/>
    <x v="0"/>
    <x v="0"/>
    <x v="0"/>
    <x v="335"/>
    <x v="2"/>
    <n v="4445.3"/>
    <x v="0"/>
  </r>
  <r>
    <s v="5701-Guxdc"/>
    <x v="0"/>
    <x v="0"/>
    <x v="0"/>
    <x v="0"/>
    <x v="70"/>
    <x v="0"/>
    <x v="0"/>
    <x v="0"/>
    <s v="Yes"/>
    <s v="No"/>
    <s v="Yes"/>
    <s v="No"/>
    <x v="0"/>
    <x v="0"/>
    <x v="1"/>
    <x v="1"/>
    <x v="3"/>
    <x v="790"/>
    <x v="0"/>
    <n v="978.6"/>
    <x v="0"/>
  </r>
  <r>
    <s v="1460-Uzprj"/>
    <x v="1"/>
    <x v="0"/>
    <x v="0"/>
    <x v="0"/>
    <x v="31"/>
    <x v="1"/>
    <x v="1"/>
    <x v="2"/>
    <s v="No Internet Service"/>
    <s v="No Internet Service"/>
    <s v="No Internet Service"/>
    <s v="No Internet Service"/>
    <x v="2"/>
    <x v="2"/>
    <x v="2"/>
    <x v="1"/>
    <x v="1"/>
    <x v="81"/>
    <x v="0"/>
    <n v="1258.1500000000001"/>
    <x v="0"/>
  </r>
  <r>
    <s v="6082-Gljix"/>
    <x v="1"/>
    <x v="0"/>
    <x v="1"/>
    <x v="0"/>
    <x v="32"/>
    <x v="1"/>
    <x v="1"/>
    <x v="2"/>
    <s v="No Internet Service"/>
    <s v="No Internet Service"/>
    <s v="No Internet Service"/>
    <s v="No Internet Service"/>
    <x v="2"/>
    <x v="2"/>
    <x v="0"/>
    <x v="1"/>
    <x v="1"/>
    <x v="261"/>
    <x v="0"/>
    <n v="331.35"/>
    <x v="0"/>
  </r>
  <r>
    <s v="5143-Egqfk"/>
    <x v="0"/>
    <x v="1"/>
    <x v="1"/>
    <x v="0"/>
    <x v="6"/>
    <x v="0"/>
    <x v="0"/>
    <x v="0"/>
    <s v="No"/>
    <s v="No"/>
    <s v="No"/>
    <s v="Yes"/>
    <x v="0"/>
    <x v="0"/>
    <x v="0"/>
    <x v="0"/>
    <x v="0"/>
    <x v="1085"/>
    <x v="0"/>
    <n v="291.39999999999998"/>
    <x v="1"/>
  </r>
  <r>
    <s v="4919-Ikaty"/>
    <x v="1"/>
    <x v="0"/>
    <x v="0"/>
    <x v="1"/>
    <x v="24"/>
    <x v="1"/>
    <x v="2"/>
    <x v="1"/>
    <s v="Yes"/>
    <s v="No"/>
    <s v="Yes"/>
    <s v="No"/>
    <x v="0"/>
    <x v="0"/>
    <x v="0"/>
    <x v="0"/>
    <x v="0"/>
    <x v="45"/>
    <x v="2"/>
    <n v="453.75"/>
    <x v="1"/>
  </r>
  <r>
    <s v="2495-Tthbq"/>
    <x v="0"/>
    <x v="0"/>
    <x v="1"/>
    <x v="1"/>
    <x v="54"/>
    <x v="1"/>
    <x v="1"/>
    <x v="2"/>
    <s v="No Internet Service"/>
    <s v="No Internet Service"/>
    <s v="No Internet Service"/>
    <s v="No Internet Service"/>
    <x v="2"/>
    <x v="2"/>
    <x v="1"/>
    <x v="0"/>
    <x v="1"/>
    <x v="66"/>
    <x v="0"/>
    <n v="84.75"/>
    <x v="0"/>
  </r>
  <r>
    <s v="0485-Zbsln"/>
    <x v="1"/>
    <x v="0"/>
    <x v="0"/>
    <x v="1"/>
    <x v="45"/>
    <x v="1"/>
    <x v="2"/>
    <x v="2"/>
    <s v="No Internet Service"/>
    <s v="No Internet Service"/>
    <s v="No Internet Service"/>
    <s v="No Internet Service"/>
    <x v="2"/>
    <x v="2"/>
    <x v="2"/>
    <x v="1"/>
    <x v="3"/>
    <x v="193"/>
    <x v="0"/>
    <n v="1715.1"/>
    <x v="0"/>
  </r>
  <r>
    <s v="3810-Pjuhr"/>
    <x v="1"/>
    <x v="0"/>
    <x v="0"/>
    <x v="1"/>
    <x v="27"/>
    <x v="1"/>
    <x v="2"/>
    <x v="2"/>
    <s v="No Internet Service"/>
    <s v="No Internet Service"/>
    <s v="No Internet Service"/>
    <s v="No Internet Service"/>
    <x v="2"/>
    <x v="2"/>
    <x v="2"/>
    <x v="1"/>
    <x v="1"/>
    <x v="315"/>
    <x v="0"/>
    <n v="1715.15"/>
    <x v="0"/>
  </r>
  <r>
    <s v="9050-Qlroh"/>
    <x v="1"/>
    <x v="0"/>
    <x v="1"/>
    <x v="0"/>
    <x v="32"/>
    <x v="1"/>
    <x v="2"/>
    <x v="1"/>
    <s v="No"/>
    <s v="No"/>
    <s v="Yes"/>
    <s v="No"/>
    <x v="0"/>
    <x v="1"/>
    <x v="0"/>
    <x v="0"/>
    <x v="3"/>
    <x v="996"/>
    <x v="2"/>
    <n v="1597.25"/>
    <x v="1"/>
  </r>
  <r>
    <s v="0847-Hgrml"/>
    <x v="1"/>
    <x v="0"/>
    <x v="1"/>
    <x v="1"/>
    <x v="8"/>
    <x v="1"/>
    <x v="1"/>
    <x v="2"/>
    <s v="No Internet Service"/>
    <s v="No Internet Service"/>
    <s v="No Internet Service"/>
    <s v="No Internet Service"/>
    <x v="2"/>
    <x v="2"/>
    <x v="2"/>
    <x v="1"/>
    <x v="2"/>
    <x v="187"/>
    <x v="0"/>
    <n v="1250.0999999999999"/>
    <x v="0"/>
  </r>
  <r>
    <s v="8232-Ctlko"/>
    <x v="0"/>
    <x v="0"/>
    <x v="0"/>
    <x v="1"/>
    <x v="33"/>
    <x v="1"/>
    <x v="1"/>
    <x v="0"/>
    <s v="Yes"/>
    <s v="No"/>
    <s v="No"/>
    <s v="No"/>
    <x v="1"/>
    <x v="0"/>
    <x v="2"/>
    <x v="0"/>
    <x v="0"/>
    <x v="230"/>
    <x v="1"/>
    <n v="3996.8"/>
    <x v="0"/>
  </r>
  <r>
    <s v="9227-Ybaxe"/>
    <x v="0"/>
    <x v="0"/>
    <x v="0"/>
    <x v="1"/>
    <x v="45"/>
    <x v="1"/>
    <x v="2"/>
    <x v="0"/>
    <s v="Yes"/>
    <s v="Yes"/>
    <s v="No"/>
    <s v="Yes"/>
    <x v="1"/>
    <x v="1"/>
    <x v="2"/>
    <x v="0"/>
    <x v="2"/>
    <x v="709"/>
    <x v="1"/>
    <n v="5215.1000000000004"/>
    <x v="0"/>
  </r>
  <r>
    <s v="6168-Wfvvf"/>
    <x v="0"/>
    <x v="1"/>
    <x v="1"/>
    <x v="0"/>
    <x v="35"/>
    <x v="1"/>
    <x v="1"/>
    <x v="1"/>
    <s v="No"/>
    <s v="No"/>
    <s v="No"/>
    <s v="No"/>
    <x v="0"/>
    <x v="0"/>
    <x v="0"/>
    <x v="0"/>
    <x v="0"/>
    <x v="544"/>
    <x v="1"/>
    <n v="235.5"/>
    <x v="1"/>
  </r>
  <r>
    <s v="9860-Lisiz"/>
    <x v="0"/>
    <x v="0"/>
    <x v="1"/>
    <x v="0"/>
    <x v="1"/>
    <x v="1"/>
    <x v="1"/>
    <x v="2"/>
    <s v="No Internet Service"/>
    <s v="No Internet Service"/>
    <s v="No Internet Service"/>
    <s v="No Internet Service"/>
    <x v="2"/>
    <x v="2"/>
    <x v="0"/>
    <x v="1"/>
    <x v="1"/>
    <x v="477"/>
    <x v="0"/>
    <n v="673.2"/>
    <x v="0"/>
  </r>
  <r>
    <s v="0112-Qawrz"/>
    <x v="1"/>
    <x v="0"/>
    <x v="0"/>
    <x v="1"/>
    <x v="10"/>
    <x v="1"/>
    <x v="2"/>
    <x v="1"/>
    <s v="No"/>
    <s v="No"/>
    <s v="Yes"/>
    <s v="No"/>
    <x v="1"/>
    <x v="0"/>
    <x v="0"/>
    <x v="0"/>
    <x v="2"/>
    <x v="902"/>
    <x v="2"/>
    <n v="1442.2"/>
    <x v="0"/>
  </r>
  <r>
    <s v="0877-Sdmbn"/>
    <x v="0"/>
    <x v="0"/>
    <x v="1"/>
    <x v="0"/>
    <x v="68"/>
    <x v="1"/>
    <x v="2"/>
    <x v="1"/>
    <s v="Yes"/>
    <s v="No"/>
    <s v="Yes"/>
    <s v="No"/>
    <x v="1"/>
    <x v="1"/>
    <x v="1"/>
    <x v="0"/>
    <x v="2"/>
    <x v="1291"/>
    <x v="2"/>
    <n v="5639.05"/>
    <x v="1"/>
  </r>
  <r>
    <s v="2786-Gcdpi"/>
    <x v="0"/>
    <x v="1"/>
    <x v="1"/>
    <x v="0"/>
    <x v="37"/>
    <x v="1"/>
    <x v="2"/>
    <x v="1"/>
    <s v="No"/>
    <s v="No"/>
    <s v="Yes"/>
    <s v="Yes"/>
    <x v="1"/>
    <x v="1"/>
    <x v="0"/>
    <x v="0"/>
    <x v="0"/>
    <x v="316"/>
    <x v="2"/>
    <n v="5222.3500000000004"/>
    <x v="0"/>
  </r>
  <r>
    <s v="4043-Mkdtv"/>
    <x v="1"/>
    <x v="0"/>
    <x v="0"/>
    <x v="0"/>
    <x v="16"/>
    <x v="1"/>
    <x v="1"/>
    <x v="1"/>
    <s v="No"/>
    <s v="Yes"/>
    <s v="Yes"/>
    <s v="Yes"/>
    <x v="1"/>
    <x v="1"/>
    <x v="2"/>
    <x v="0"/>
    <x v="0"/>
    <x v="299"/>
    <x v="2"/>
    <n v="7291.75"/>
    <x v="0"/>
  </r>
  <r>
    <s v="8065-Ykxkd"/>
    <x v="0"/>
    <x v="0"/>
    <x v="1"/>
    <x v="0"/>
    <x v="6"/>
    <x v="1"/>
    <x v="2"/>
    <x v="1"/>
    <s v="No"/>
    <s v="No"/>
    <s v="No"/>
    <s v="No"/>
    <x v="0"/>
    <x v="0"/>
    <x v="0"/>
    <x v="0"/>
    <x v="0"/>
    <x v="73"/>
    <x v="1"/>
    <n v="799.65"/>
    <x v="1"/>
  </r>
  <r>
    <s v="9637-Eiheq"/>
    <x v="0"/>
    <x v="0"/>
    <x v="1"/>
    <x v="0"/>
    <x v="0"/>
    <x v="1"/>
    <x v="1"/>
    <x v="0"/>
    <s v="No"/>
    <s v="No"/>
    <s v="No"/>
    <s v="Yes"/>
    <x v="0"/>
    <x v="0"/>
    <x v="0"/>
    <x v="0"/>
    <x v="0"/>
    <x v="593"/>
    <x v="0"/>
    <n v="50.8"/>
    <x v="1"/>
  </r>
  <r>
    <s v="9229-Rqabd"/>
    <x v="1"/>
    <x v="0"/>
    <x v="1"/>
    <x v="0"/>
    <x v="32"/>
    <x v="1"/>
    <x v="2"/>
    <x v="2"/>
    <s v="No Internet Service"/>
    <s v="No Internet Service"/>
    <s v="No Internet Service"/>
    <s v="No Internet Service"/>
    <x v="2"/>
    <x v="2"/>
    <x v="1"/>
    <x v="1"/>
    <x v="1"/>
    <x v="652"/>
    <x v="0"/>
    <n v="424.5"/>
    <x v="0"/>
  </r>
  <r>
    <s v="8313-Ktihg"/>
    <x v="1"/>
    <x v="0"/>
    <x v="1"/>
    <x v="0"/>
    <x v="54"/>
    <x v="1"/>
    <x v="1"/>
    <x v="0"/>
    <s v="No"/>
    <s v="No"/>
    <s v="No"/>
    <s v="Yes"/>
    <x v="1"/>
    <x v="0"/>
    <x v="0"/>
    <x v="0"/>
    <x v="0"/>
    <x v="1402"/>
    <x v="1"/>
    <n v="249.4"/>
    <x v="0"/>
  </r>
  <r>
    <s v="5320-Brkgk"/>
    <x v="0"/>
    <x v="0"/>
    <x v="0"/>
    <x v="1"/>
    <x v="11"/>
    <x v="1"/>
    <x v="2"/>
    <x v="0"/>
    <s v="Yes"/>
    <s v="No"/>
    <s v="Yes"/>
    <s v="Yes"/>
    <x v="1"/>
    <x v="0"/>
    <x v="2"/>
    <x v="1"/>
    <x v="1"/>
    <x v="282"/>
    <x v="1"/>
    <n v="4415.75"/>
    <x v="0"/>
  </r>
  <r>
    <s v="6284-Kmnuf"/>
    <x v="0"/>
    <x v="0"/>
    <x v="0"/>
    <x v="0"/>
    <x v="39"/>
    <x v="1"/>
    <x v="2"/>
    <x v="1"/>
    <s v="Yes"/>
    <s v="No"/>
    <s v="No"/>
    <s v="No"/>
    <x v="1"/>
    <x v="1"/>
    <x v="1"/>
    <x v="0"/>
    <x v="0"/>
    <x v="1378"/>
    <x v="2"/>
    <n v="5270.6"/>
    <x v="0"/>
  </r>
  <r>
    <s v="9689-Ptnpg"/>
    <x v="1"/>
    <x v="0"/>
    <x v="1"/>
    <x v="0"/>
    <x v="2"/>
    <x v="1"/>
    <x v="1"/>
    <x v="1"/>
    <s v="No"/>
    <s v="No"/>
    <s v="No"/>
    <s v="No"/>
    <x v="1"/>
    <x v="0"/>
    <x v="0"/>
    <x v="0"/>
    <x v="0"/>
    <x v="297"/>
    <x v="1"/>
    <n v="144.55000000000001"/>
    <x v="1"/>
  </r>
  <r>
    <s v="9465-Rwmxl"/>
    <x v="1"/>
    <x v="0"/>
    <x v="0"/>
    <x v="0"/>
    <x v="48"/>
    <x v="1"/>
    <x v="2"/>
    <x v="1"/>
    <s v="No"/>
    <s v="No"/>
    <s v="Yes"/>
    <s v="No"/>
    <x v="0"/>
    <x v="0"/>
    <x v="0"/>
    <x v="0"/>
    <x v="0"/>
    <x v="63"/>
    <x v="1"/>
    <n v="2447.9499999999998"/>
    <x v="1"/>
  </r>
  <r>
    <s v="6229-Uolql"/>
    <x v="1"/>
    <x v="0"/>
    <x v="0"/>
    <x v="1"/>
    <x v="39"/>
    <x v="0"/>
    <x v="0"/>
    <x v="0"/>
    <s v="Yes"/>
    <s v="Yes"/>
    <s v="No"/>
    <s v="Yes"/>
    <x v="1"/>
    <x v="0"/>
    <x v="1"/>
    <x v="0"/>
    <x v="1"/>
    <x v="1464"/>
    <x v="1"/>
    <n v="2884.9"/>
    <x v="0"/>
  </r>
  <r>
    <s v="2362-Ibooy"/>
    <x v="1"/>
    <x v="0"/>
    <x v="1"/>
    <x v="0"/>
    <x v="51"/>
    <x v="1"/>
    <x v="2"/>
    <x v="1"/>
    <s v="No"/>
    <s v="No"/>
    <s v="No"/>
    <s v="No"/>
    <x v="0"/>
    <x v="1"/>
    <x v="0"/>
    <x v="0"/>
    <x v="0"/>
    <x v="929"/>
    <x v="2"/>
    <n v="3050.15"/>
    <x v="1"/>
  </r>
  <r>
    <s v="3137-Lupix"/>
    <x v="0"/>
    <x v="0"/>
    <x v="1"/>
    <x v="0"/>
    <x v="54"/>
    <x v="1"/>
    <x v="2"/>
    <x v="0"/>
    <s v="No"/>
    <s v="No"/>
    <s v="No"/>
    <s v="Yes"/>
    <x v="1"/>
    <x v="0"/>
    <x v="0"/>
    <x v="0"/>
    <x v="1"/>
    <x v="500"/>
    <x v="1"/>
    <n v="253"/>
    <x v="0"/>
  </r>
  <r>
    <s v="0843-Wtbxe"/>
    <x v="1"/>
    <x v="0"/>
    <x v="1"/>
    <x v="0"/>
    <x v="62"/>
    <x v="1"/>
    <x v="2"/>
    <x v="1"/>
    <s v="No"/>
    <s v="No"/>
    <s v="No"/>
    <s v="No"/>
    <x v="1"/>
    <x v="0"/>
    <x v="0"/>
    <x v="1"/>
    <x v="2"/>
    <x v="324"/>
    <x v="2"/>
    <n v="4517.25"/>
    <x v="1"/>
  </r>
  <r>
    <s v="6143-Jqkea"/>
    <x v="1"/>
    <x v="0"/>
    <x v="1"/>
    <x v="0"/>
    <x v="6"/>
    <x v="1"/>
    <x v="1"/>
    <x v="0"/>
    <s v="No"/>
    <s v="No"/>
    <s v="No"/>
    <s v="No"/>
    <x v="0"/>
    <x v="0"/>
    <x v="0"/>
    <x v="0"/>
    <x v="3"/>
    <x v="1208"/>
    <x v="0"/>
    <n v="436.2"/>
    <x v="0"/>
  </r>
  <r>
    <s v="8676-Ooqej"/>
    <x v="1"/>
    <x v="0"/>
    <x v="1"/>
    <x v="0"/>
    <x v="54"/>
    <x v="0"/>
    <x v="0"/>
    <x v="0"/>
    <s v="No"/>
    <s v="No"/>
    <s v="No"/>
    <s v="Yes"/>
    <x v="0"/>
    <x v="0"/>
    <x v="0"/>
    <x v="1"/>
    <x v="0"/>
    <x v="983"/>
    <x v="0"/>
    <n v="118.4"/>
    <x v="0"/>
  </r>
  <r>
    <s v="5515-Idejj"/>
    <x v="1"/>
    <x v="0"/>
    <x v="0"/>
    <x v="1"/>
    <x v="0"/>
    <x v="1"/>
    <x v="1"/>
    <x v="2"/>
    <s v="No Internet Service"/>
    <s v="No Internet Service"/>
    <s v="No Internet Service"/>
    <s v="No Internet Service"/>
    <x v="2"/>
    <x v="2"/>
    <x v="0"/>
    <x v="1"/>
    <x v="1"/>
    <x v="147"/>
    <x v="0"/>
    <n v="19.899999999999999"/>
    <x v="1"/>
  </r>
  <r>
    <s v="9701-Cdxhr"/>
    <x v="0"/>
    <x v="0"/>
    <x v="0"/>
    <x v="0"/>
    <x v="69"/>
    <x v="1"/>
    <x v="1"/>
    <x v="1"/>
    <s v="No"/>
    <s v="No"/>
    <s v="No"/>
    <s v="No"/>
    <x v="0"/>
    <x v="0"/>
    <x v="0"/>
    <x v="1"/>
    <x v="1"/>
    <x v="741"/>
    <x v="1"/>
    <n v="3649.6"/>
    <x v="0"/>
  </r>
  <r>
    <s v="7450-Nwrtr"/>
    <x v="1"/>
    <x v="1"/>
    <x v="1"/>
    <x v="0"/>
    <x v="18"/>
    <x v="1"/>
    <x v="2"/>
    <x v="1"/>
    <s v="No"/>
    <s v="No"/>
    <s v="Yes"/>
    <s v="No"/>
    <x v="1"/>
    <x v="1"/>
    <x v="0"/>
    <x v="0"/>
    <x v="0"/>
    <x v="333"/>
    <x v="2"/>
    <n v="1200.1500000000001"/>
    <x v="1"/>
  </r>
  <r>
    <s v="8124-Nzvgj"/>
    <x v="0"/>
    <x v="0"/>
    <x v="1"/>
    <x v="0"/>
    <x v="53"/>
    <x v="0"/>
    <x v="0"/>
    <x v="0"/>
    <s v="No"/>
    <s v="No"/>
    <s v="No"/>
    <s v="Yes"/>
    <x v="1"/>
    <x v="1"/>
    <x v="1"/>
    <x v="0"/>
    <x v="1"/>
    <x v="46"/>
    <x v="0"/>
    <n v="255.6"/>
    <x v="0"/>
  </r>
  <r>
    <s v="2162-Frzaa"/>
    <x v="1"/>
    <x v="0"/>
    <x v="0"/>
    <x v="1"/>
    <x v="28"/>
    <x v="0"/>
    <x v="0"/>
    <x v="0"/>
    <s v="No"/>
    <s v="Yes"/>
    <s v="Yes"/>
    <s v="Yes"/>
    <x v="0"/>
    <x v="0"/>
    <x v="2"/>
    <x v="1"/>
    <x v="2"/>
    <x v="1465"/>
    <x v="0"/>
    <n v="2395.0500000000002"/>
    <x v="0"/>
  </r>
  <r>
    <s v="5376-Deqcp"/>
    <x v="0"/>
    <x v="0"/>
    <x v="1"/>
    <x v="0"/>
    <x v="0"/>
    <x v="1"/>
    <x v="1"/>
    <x v="1"/>
    <s v="No"/>
    <s v="No"/>
    <s v="No"/>
    <s v="No"/>
    <x v="0"/>
    <x v="0"/>
    <x v="0"/>
    <x v="0"/>
    <x v="0"/>
    <x v="232"/>
    <x v="1"/>
    <n v="70.599999999999994"/>
    <x v="1"/>
  </r>
  <r>
    <s v="5118-Mueyh"/>
    <x v="0"/>
    <x v="0"/>
    <x v="0"/>
    <x v="0"/>
    <x v="43"/>
    <x v="1"/>
    <x v="2"/>
    <x v="1"/>
    <s v="No"/>
    <s v="Yes"/>
    <s v="No"/>
    <s v="Yes"/>
    <x v="1"/>
    <x v="1"/>
    <x v="0"/>
    <x v="0"/>
    <x v="3"/>
    <x v="349"/>
    <x v="2"/>
    <n v="5083.55"/>
    <x v="0"/>
  </r>
  <r>
    <s v="9095-Hfafx"/>
    <x v="0"/>
    <x v="0"/>
    <x v="1"/>
    <x v="0"/>
    <x v="24"/>
    <x v="1"/>
    <x v="1"/>
    <x v="1"/>
    <s v="No"/>
    <s v="No"/>
    <s v="No"/>
    <s v="No"/>
    <x v="1"/>
    <x v="0"/>
    <x v="0"/>
    <x v="0"/>
    <x v="3"/>
    <x v="464"/>
    <x v="1"/>
    <n v="389.6"/>
    <x v="1"/>
  </r>
  <r>
    <s v="5627-Tvbpp"/>
    <x v="0"/>
    <x v="0"/>
    <x v="1"/>
    <x v="1"/>
    <x v="42"/>
    <x v="1"/>
    <x v="1"/>
    <x v="2"/>
    <s v="No Internet Service"/>
    <s v="No Internet Service"/>
    <s v="No Internet Service"/>
    <s v="No Internet Service"/>
    <x v="2"/>
    <x v="2"/>
    <x v="1"/>
    <x v="0"/>
    <x v="3"/>
    <x v="451"/>
    <x v="0"/>
    <n v="644.5"/>
    <x v="0"/>
  </r>
  <r>
    <s v="2379-Enzgv"/>
    <x v="1"/>
    <x v="0"/>
    <x v="1"/>
    <x v="0"/>
    <x v="53"/>
    <x v="1"/>
    <x v="1"/>
    <x v="1"/>
    <s v="No"/>
    <s v="Yes"/>
    <s v="No"/>
    <s v="No"/>
    <x v="1"/>
    <x v="0"/>
    <x v="0"/>
    <x v="0"/>
    <x v="0"/>
    <x v="587"/>
    <x v="2"/>
    <n v="523.5"/>
    <x v="1"/>
  </r>
  <r>
    <s v="3936-Qqfll"/>
    <x v="1"/>
    <x v="0"/>
    <x v="1"/>
    <x v="0"/>
    <x v="2"/>
    <x v="1"/>
    <x v="1"/>
    <x v="2"/>
    <s v="No Internet Service"/>
    <s v="No Internet Service"/>
    <s v="No Internet Service"/>
    <s v="No Internet Service"/>
    <x v="2"/>
    <x v="2"/>
    <x v="0"/>
    <x v="1"/>
    <x v="1"/>
    <x v="119"/>
    <x v="0"/>
    <n v="39.299999999999997"/>
    <x v="0"/>
  </r>
  <r>
    <s v="2589-Aycrp"/>
    <x v="0"/>
    <x v="0"/>
    <x v="1"/>
    <x v="0"/>
    <x v="37"/>
    <x v="1"/>
    <x v="1"/>
    <x v="2"/>
    <s v="No Internet Service"/>
    <s v="No Internet Service"/>
    <s v="No Internet Service"/>
    <s v="No Internet Service"/>
    <x v="2"/>
    <x v="2"/>
    <x v="1"/>
    <x v="1"/>
    <x v="2"/>
    <x v="119"/>
    <x v="0"/>
    <n v="989.05"/>
    <x v="0"/>
  </r>
  <r>
    <s v="4067-Hlyqi"/>
    <x v="0"/>
    <x v="0"/>
    <x v="1"/>
    <x v="0"/>
    <x v="55"/>
    <x v="1"/>
    <x v="1"/>
    <x v="1"/>
    <s v="No"/>
    <s v="No"/>
    <s v="No"/>
    <s v="No"/>
    <x v="0"/>
    <x v="0"/>
    <x v="0"/>
    <x v="0"/>
    <x v="2"/>
    <x v="213"/>
    <x v="1"/>
    <n v="2406.1"/>
    <x v="0"/>
  </r>
  <r>
    <s v="5124-Eogye"/>
    <x v="1"/>
    <x v="0"/>
    <x v="1"/>
    <x v="0"/>
    <x v="36"/>
    <x v="1"/>
    <x v="1"/>
    <x v="2"/>
    <s v="No Internet Service"/>
    <s v="No Internet Service"/>
    <s v="No Internet Service"/>
    <s v="No Internet Service"/>
    <x v="2"/>
    <x v="2"/>
    <x v="2"/>
    <x v="1"/>
    <x v="1"/>
    <x v="507"/>
    <x v="0"/>
    <n v="638.54999999999995"/>
    <x v="0"/>
  </r>
  <r>
    <s v="5057-Rkglh"/>
    <x v="0"/>
    <x v="0"/>
    <x v="0"/>
    <x v="1"/>
    <x v="34"/>
    <x v="1"/>
    <x v="1"/>
    <x v="2"/>
    <s v="No Internet Service"/>
    <s v="No Internet Service"/>
    <s v="No Internet Service"/>
    <s v="No Internet Service"/>
    <x v="2"/>
    <x v="2"/>
    <x v="2"/>
    <x v="1"/>
    <x v="1"/>
    <x v="477"/>
    <x v="0"/>
    <n v="191.1"/>
    <x v="0"/>
  </r>
  <r>
    <s v="0292-Wegch"/>
    <x v="0"/>
    <x v="0"/>
    <x v="0"/>
    <x v="1"/>
    <x v="68"/>
    <x v="1"/>
    <x v="2"/>
    <x v="0"/>
    <s v="No"/>
    <s v="Yes"/>
    <s v="Yes"/>
    <s v="Yes"/>
    <x v="1"/>
    <x v="1"/>
    <x v="0"/>
    <x v="0"/>
    <x v="0"/>
    <x v="319"/>
    <x v="2"/>
    <n v="4524.05"/>
    <x v="0"/>
  </r>
  <r>
    <s v="8910-Ichiu"/>
    <x v="0"/>
    <x v="0"/>
    <x v="1"/>
    <x v="0"/>
    <x v="25"/>
    <x v="1"/>
    <x v="1"/>
    <x v="1"/>
    <s v="Yes"/>
    <s v="Yes"/>
    <s v="Yes"/>
    <s v="No"/>
    <x v="1"/>
    <x v="0"/>
    <x v="1"/>
    <x v="0"/>
    <x v="3"/>
    <x v="422"/>
    <x v="2"/>
    <n v="4664.2"/>
    <x v="0"/>
  </r>
  <r>
    <s v="4097-Yodcf"/>
    <x v="1"/>
    <x v="0"/>
    <x v="1"/>
    <x v="1"/>
    <x v="1"/>
    <x v="1"/>
    <x v="2"/>
    <x v="1"/>
    <s v="Yes"/>
    <s v="Yes"/>
    <s v="No"/>
    <s v="No"/>
    <x v="1"/>
    <x v="1"/>
    <x v="1"/>
    <x v="0"/>
    <x v="0"/>
    <x v="78"/>
    <x v="2"/>
    <n v="3470.8"/>
    <x v="0"/>
  </r>
  <r>
    <s v="9715-Wzclw"/>
    <x v="1"/>
    <x v="0"/>
    <x v="0"/>
    <x v="1"/>
    <x v="16"/>
    <x v="1"/>
    <x v="2"/>
    <x v="1"/>
    <s v="Yes"/>
    <s v="No"/>
    <s v="No"/>
    <s v="No"/>
    <x v="1"/>
    <x v="1"/>
    <x v="2"/>
    <x v="0"/>
    <x v="0"/>
    <x v="892"/>
    <x v="2"/>
    <n v="6910.3"/>
    <x v="0"/>
  </r>
  <r>
    <s v="9786-Ywnhu"/>
    <x v="0"/>
    <x v="0"/>
    <x v="0"/>
    <x v="1"/>
    <x v="28"/>
    <x v="1"/>
    <x v="1"/>
    <x v="0"/>
    <s v="Yes"/>
    <s v="Yes"/>
    <s v="Yes"/>
    <s v="Yes"/>
    <x v="0"/>
    <x v="0"/>
    <x v="2"/>
    <x v="1"/>
    <x v="1"/>
    <x v="960"/>
    <x v="1"/>
    <n v="4014.2"/>
    <x v="0"/>
  </r>
  <r>
    <s v="6407-Gsjnl"/>
    <x v="0"/>
    <x v="0"/>
    <x v="1"/>
    <x v="0"/>
    <x v="69"/>
    <x v="1"/>
    <x v="2"/>
    <x v="2"/>
    <s v="No Internet Service"/>
    <s v="No Internet Service"/>
    <s v="No Internet Service"/>
    <s v="No Internet Service"/>
    <x v="2"/>
    <x v="2"/>
    <x v="2"/>
    <x v="1"/>
    <x v="2"/>
    <x v="55"/>
    <x v="0"/>
    <n v="1288"/>
    <x v="0"/>
  </r>
  <r>
    <s v="6005-Obzph"/>
    <x v="0"/>
    <x v="1"/>
    <x v="1"/>
    <x v="0"/>
    <x v="70"/>
    <x v="1"/>
    <x v="2"/>
    <x v="1"/>
    <s v="No"/>
    <s v="Yes"/>
    <s v="No"/>
    <s v="No"/>
    <x v="1"/>
    <x v="0"/>
    <x v="0"/>
    <x v="0"/>
    <x v="0"/>
    <x v="294"/>
    <x v="2"/>
    <n v="2277.65"/>
    <x v="1"/>
  </r>
  <r>
    <s v="4049-Zpald"/>
    <x v="0"/>
    <x v="0"/>
    <x v="0"/>
    <x v="0"/>
    <x v="38"/>
    <x v="1"/>
    <x v="1"/>
    <x v="1"/>
    <s v="Yes"/>
    <s v="No"/>
    <s v="Yes"/>
    <s v="No"/>
    <x v="1"/>
    <x v="1"/>
    <x v="2"/>
    <x v="0"/>
    <x v="2"/>
    <x v="212"/>
    <x v="2"/>
    <n v="6375.8"/>
    <x v="0"/>
  </r>
  <r>
    <s v="7932-Wptds"/>
    <x v="0"/>
    <x v="1"/>
    <x v="0"/>
    <x v="0"/>
    <x v="0"/>
    <x v="0"/>
    <x v="0"/>
    <x v="0"/>
    <s v="No"/>
    <s v="No"/>
    <s v="No"/>
    <s v="No"/>
    <x v="0"/>
    <x v="0"/>
    <x v="0"/>
    <x v="0"/>
    <x v="0"/>
    <x v="162"/>
    <x v="0"/>
    <n v="24.8"/>
    <x v="1"/>
  </r>
  <r>
    <s v="3733-Uocwf"/>
    <x v="1"/>
    <x v="1"/>
    <x v="0"/>
    <x v="0"/>
    <x v="59"/>
    <x v="1"/>
    <x v="2"/>
    <x v="1"/>
    <s v="No"/>
    <s v="Yes"/>
    <s v="No"/>
    <s v="Yes"/>
    <x v="0"/>
    <x v="0"/>
    <x v="1"/>
    <x v="0"/>
    <x v="2"/>
    <x v="599"/>
    <x v="2"/>
    <n v="5251.75"/>
    <x v="0"/>
  </r>
  <r>
    <s v="6833-Jmzyp"/>
    <x v="0"/>
    <x v="0"/>
    <x v="1"/>
    <x v="0"/>
    <x v="30"/>
    <x v="1"/>
    <x v="1"/>
    <x v="1"/>
    <s v="No"/>
    <s v="No"/>
    <s v="Yes"/>
    <s v="No"/>
    <x v="1"/>
    <x v="1"/>
    <x v="0"/>
    <x v="0"/>
    <x v="3"/>
    <x v="1363"/>
    <x v="2"/>
    <n v="1505.45"/>
    <x v="0"/>
  </r>
  <r>
    <s v="2722-Vojql"/>
    <x v="1"/>
    <x v="0"/>
    <x v="1"/>
    <x v="0"/>
    <x v="38"/>
    <x v="1"/>
    <x v="2"/>
    <x v="1"/>
    <s v="No"/>
    <s v="Yes"/>
    <s v="No"/>
    <s v="Yes"/>
    <x v="1"/>
    <x v="1"/>
    <x v="1"/>
    <x v="0"/>
    <x v="3"/>
    <x v="711"/>
    <x v="2"/>
    <n v="6903.1"/>
    <x v="1"/>
  </r>
  <r>
    <s v="1310-Qritu"/>
    <x v="0"/>
    <x v="0"/>
    <x v="1"/>
    <x v="0"/>
    <x v="32"/>
    <x v="1"/>
    <x v="2"/>
    <x v="0"/>
    <s v="No"/>
    <s v="No"/>
    <s v="No"/>
    <s v="No"/>
    <x v="0"/>
    <x v="0"/>
    <x v="0"/>
    <x v="0"/>
    <x v="0"/>
    <x v="303"/>
    <x v="0"/>
    <n v="913.3"/>
    <x v="0"/>
  </r>
  <r>
    <s v="8961-Qdzzj"/>
    <x v="0"/>
    <x v="0"/>
    <x v="0"/>
    <x v="1"/>
    <x v="58"/>
    <x v="1"/>
    <x v="1"/>
    <x v="1"/>
    <s v="No"/>
    <s v="Yes"/>
    <s v="No"/>
    <s v="No"/>
    <x v="1"/>
    <x v="1"/>
    <x v="1"/>
    <x v="0"/>
    <x v="0"/>
    <x v="94"/>
    <x v="2"/>
    <n v="5535.8"/>
    <x v="0"/>
  </r>
  <r>
    <s v="9715-Sbvsu"/>
    <x v="1"/>
    <x v="0"/>
    <x v="0"/>
    <x v="1"/>
    <x v="60"/>
    <x v="1"/>
    <x v="1"/>
    <x v="0"/>
    <s v="Yes"/>
    <s v="Yes"/>
    <s v="No"/>
    <s v="No"/>
    <x v="0"/>
    <x v="1"/>
    <x v="2"/>
    <x v="0"/>
    <x v="2"/>
    <x v="1095"/>
    <x v="1"/>
    <n v="815.55"/>
    <x v="0"/>
  </r>
  <r>
    <s v="8490-Bxheo"/>
    <x v="1"/>
    <x v="1"/>
    <x v="1"/>
    <x v="0"/>
    <x v="32"/>
    <x v="1"/>
    <x v="2"/>
    <x v="1"/>
    <s v="No"/>
    <s v="Yes"/>
    <s v="No"/>
    <s v="No"/>
    <x v="0"/>
    <x v="0"/>
    <x v="0"/>
    <x v="0"/>
    <x v="3"/>
    <x v="702"/>
    <x v="1"/>
    <n v="1411.65"/>
    <x v="0"/>
  </r>
  <r>
    <s v="7173-Tetgo"/>
    <x v="0"/>
    <x v="1"/>
    <x v="0"/>
    <x v="0"/>
    <x v="21"/>
    <x v="1"/>
    <x v="2"/>
    <x v="1"/>
    <s v="Yes"/>
    <s v="No"/>
    <s v="No"/>
    <s v="No"/>
    <x v="0"/>
    <x v="0"/>
    <x v="2"/>
    <x v="1"/>
    <x v="2"/>
    <x v="982"/>
    <x v="1"/>
    <n v="5602.25"/>
    <x v="0"/>
  </r>
  <r>
    <s v="7929-Skfgk"/>
    <x v="1"/>
    <x v="0"/>
    <x v="0"/>
    <x v="0"/>
    <x v="27"/>
    <x v="1"/>
    <x v="2"/>
    <x v="1"/>
    <s v="Yes"/>
    <s v="Yes"/>
    <s v="Yes"/>
    <s v="Yes"/>
    <x v="1"/>
    <x v="1"/>
    <x v="2"/>
    <x v="1"/>
    <x v="3"/>
    <x v="1336"/>
    <x v="2"/>
    <n v="8244.2999999999993"/>
    <x v="0"/>
  </r>
  <r>
    <s v="2300-Rqgoi"/>
    <x v="0"/>
    <x v="0"/>
    <x v="1"/>
    <x v="0"/>
    <x v="46"/>
    <x v="1"/>
    <x v="1"/>
    <x v="2"/>
    <s v="No Internet Service"/>
    <s v="No Internet Service"/>
    <s v="No Internet Service"/>
    <s v="No Internet Service"/>
    <x v="2"/>
    <x v="2"/>
    <x v="2"/>
    <x v="1"/>
    <x v="1"/>
    <x v="332"/>
    <x v="0"/>
    <n v="741.5"/>
    <x v="0"/>
  </r>
  <r>
    <s v="3563-Svylg"/>
    <x v="1"/>
    <x v="0"/>
    <x v="0"/>
    <x v="1"/>
    <x v="47"/>
    <x v="1"/>
    <x v="1"/>
    <x v="0"/>
    <s v="Yes"/>
    <s v="Yes"/>
    <s v="Yes"/>
    <s v="Yes"/>
    <x v="0"/>
    <x v="0"/>
    <x v="2"/>
    <x v="1"/>
    <x v="3"/>
    <x v="1466"/>
    <x v="1"/>
    <n v="4375.8"/>
    <x v="0"/>
  </r>
  <r>
    <s v="5228-Excet"/>
    <x v="1"/>
    <x v="0"/>
    <x v="1"/>
    <x v="0"/>
    <x v="9"/>
    <x v="1"/>
    <x v="1"/>
    <x v="1"/>
    <s v="No"/>
    <s v="No"/>
    <s v="No"/>
    <s v="No"/>
    <x v="0"/>
    <x v="1"/>
    <x v="0"/>
    <x v="0"/>
    <x v="0"/>
    <x v="524"/>
    <x v="1"/>
    <n v="1008.7"/>
    <x v="1"/>
  </r>
  <r>
    <s v="6435-Vwccy"/>
    <x v="1"/>
    <x v="1"/>
    <x v="0"/>
    <x v="0"/>
    <x v="45"/>
    <x v="1"/>
    <x v="2"/>
    <x v="1"/>
    <s v="Yes"/>
    <s v="Yes"/>
    <s v="No"/>
    <s v="No"/>
    <x v="1"/>
    <x v="0"/>
    <x v="2"/>
    <x v="0"/>
    <x v="3"/>
    <x v="1384"/>
    <x v="2"/>
    <n v="5968.4"/>
    <x v="0"/>
  </r>
  <r>
    <s v="4998-Ikfse"/>
    <x v="0"/>
    <x v="0"/>
    <x v="1"/>
    <x v="0"/>
    <x v="19"/>
    <x v="1"/>
    <x v="2"/>
    <x v="1"/>
    <s v="No"/>
    <s v="No"/>
    <s v="Yes"/>
    <s v="No"/>
    <x v="1"/>
    <x v="1"/>
    <x v="0"/>
    <x v="1"/>
    <x v="0"/>
    <x v="699"/>
    <x v="2"/>
    <n v="3096.9"/>
    <x v="0"/>
  </r>
  <r>
    <s v="8630-Qsgxk"/>
    <x v="1"/>
    <x v="0"/>
    <x v="0"/>
    <x v="0"/>
    <x v="69"/>
    <x v="1"/>
    <x v="2"/>
    <x v="0"/>
    <s v="No"/>
    <s v="No"/>
    <s v="No"/>
    <s v="Yes"/>
    <x v="1"/>
    <x v="1"/>
    <x v="2"/>
    <x v="0"/>
    <x v="2"/>
    <x v="408"/>
    <x v="1"/>
    <n v="3901.25"/>
    <x v="0"/>
  </r>
  <r>
    <s v="2455-Uslmv"/>
    <x v="0"/>
    <x v="0"/>
    <x v="1"/>
    <x v="0"/>
    <x v="36"/>
    <x v="1"/>
    <x v="2"/>
    <x v="1"/>
    <s v="Yes"/>
    <s v="No"/>
    <s v="Yes"/>
    <s v="No"/>
    <x v="0"/>
    <x v="0"/>
    <x v="0"/>
    <x v="0"/>
    <x v="3"/>
    <x v="929"/>
    <x v="2"/>
    <n v="2613.4"/>
    <x v="0"/>
  </r>
  <r>
    <s v="7394-Fkdnk"/>
    <x v="0"/>
    <x v="0"/>
    <x v="0"/>
    <x v="0"/>
    <x v="34"/>
    <x v="1"/>
    <x v="1"/>
    <x v="1"/>
    <s v="No"/>
    <s v="No"/>
    <s v="No"/>
    <s v="No"/>
    <x v="1"/>
    <x v="1"/>
    <x v="0"/>
    <x v="1"/>
    <x v="0"/>
    <x v="578"/>
    <x v="2"/>
    <n v="853.1"/>
    <x v="1"/>
  </r>
  <r>
    <s v="9488-Fvzcc"/>
    <x v="0"/>
    <x v="0"/>
    <x v="0"/>
    <x v="1"/>
    <x v="21"/>
    <x v="1"/>
    <x v="2"/>
    <x v="0"/>
    <s v="Yes"/>
    <s v="Yes"/>
    <s v="Yes"/>
    <s v="Yes"/>
    <x v="0"/>
    <x v="1"/>
    <x v="2"/>
    <x v="0"/>
    <x v="2"/>
    <x v="849"/>
    <x v="1"/>
    <n v="5661.7"/>
    <x v="0"/>
  </r>
  <r>
    <s v="6331-Lwdtq"/>
    <x v="1"/>
    <x v="0"/>
    <x v="1"/>
    <x v="0"/>
    <x v="6"/>
    <x v="1"/>
    <x v="2"/>
    <x v="0"/>
    <s v="No"/>
    <s v="No"/>
    <s v="No"/>
    <s v="No"/>
    <x v="1"/>
    <x v="1"/>
    <x v="0"/>
    <x v="0"/>
    <x v="3"/>
    <x v="1467"/>
    <x v="1"/>
    <n v="794.25"/>
    <x v="1"/>
  </r>
  <r>
    <s v="5995-Wwkkg"/>
    <x v="0"/>
    <x v="0"/>
    <x v="1"/>
    <x v="0"/>
    <x v="50"/>
    <x v="1"/>
    <x v="1"/>
    <x v="2"/>
    <s v="No Internet Service"/>
    <s v="No Internet Service"/>
    <s v="No Internet Service"/>
    <s v="No Internet Service"/>
    <x v="2"/>
    <x v="2"/>
    <x v="1"/>
    <x v="0"/>
    <x v="0"/>
    <x v="21"/>
    <x v="0"/>
    <n v="695.05"/>
    <x v="0"/>
  </r>
  <r>
    <s v="1597-Fzreh"/>
    <x v="0"/>
    <x v="0"/>
    <x v="1"/>
    <x v="0"/>
    <x v="2"/>
    <x v="1"/>
    <x v="1"/>
    <x v="0"/>
    <s v="No"/>
    <s v="No"/>
    <s v="Yes"/>
    <s v="Yes"/>
    <x v="1"/>
    <x v="1"/>
    <x v="0"/>
    <x v="1"/>
    <x v="0"/>
    <x v="1016"/>
    <x v="1"/>
    <n v="160.80000000000001"/>
    <x v="1"/>
  </r>
  <r>
    <s v="7879-Cgsfv"/>
    <x v="1"/>
    <x v="0"/>
    <x v="1"/>
    <x v="0"/>
    <x v="49"/>
    <x v="1"/>
    <x v="1"/>
    <x v="1"/>
    <s v="Yes"/>
    <s v="Yes"/>
    <s v="No"/>
    <s v="No"/>
    <x v="1"/>
    <x v="1"/>
    <x v="1"/>
    <x v="0"/>
    <x v="1"/>
    <x v="87"/>
    <x v="2"/>
    <n v="5552.05"/>
    <x v="0"/>
  </r>
  <r>
    <s v="9921-Ezkby"/>
    <x v="1"/>
    <x v="0"/>
    <x v="1"/>
    <x v="1"/>
    <x v="55"/>
    <x v="1"/>
    <x v="2"/>
    <x v="1"/>
    <s v="Yes"/>
    <s v="No"/>
    <s v="Yes"/>
    <s v="No"/>
    <x v="0"/>
    <x v="1"/>
    <x v="0"/>
    <x v="0"/>
    <x v="2"/>
    <x v="804"/>
    <x v="2"/>
    <n v="3275.15"/>
    <x v="0"/>
  </r>
  <r>
    <s v="7432-Ffvar"/>
    <x v="0"/>
    <x v="0"/>
    <x v="0"/>
    <x v="1"/>
    <x v="25"/>
    <x v="1"/>
    <x v="1"/>
    <x v="1"/>
    <s v="No"/>
    <s v="No"/>
    <s v="Yes"/>
    <s v="Yes"/>
    <x v="0"/>
    <x v="1"/>
    <x v="1"/>
    <x v="1"/>
    <x v="2"/>
    <x v="579"/>
    <x v="2"/>
    <n v="4236.6000000000004"/>
    <x v="0"/>
  </r>
  <r>
    <s v="7246-Zgqdf"/>
    <x v="0"/>
    <x v="0"/>
    <x v="1"/>
    <x v="1"/>
    <x v="0"/>
    <x v="1"/>
    <x v="1"/>
    <x v="0"/>
    <s v="Yes"/>
    <s v="No"/>
    <s v="No"/>
    <s v="Yes"/>
    <x v="0"/>
    <x v="0"/>
    <x v="0"/>
    <x v="1"/>
    <x v="0"/>
    <x v="1237"/>
    <x v="1"/>
    <n v="54.5"/>
    <x v="0"/>
  </r>
  <r>
    <s v="7000-Wcevq"/>
    <x v="0"/>
    <x v="1"/>
    <x v="1"/>
    <x v="0"/>
    <x v="61"/>
    <x v="1"/>
    <x v="2"/>
    <x v="0"/>
    <s v="No"/>
    <s v="No"/>
    <s v="No"/>
    <s v="No"/>
    <x v="0"/>
    <x v="1"/>
    <x v="0"/>
    <x v="0"/>
    <x v="1"/>
    <x v="710"/>
    <x v="1"/>
    <n v="1174.3499999999999"/>
    <x v="1"/>
  </r>
  <r>
    <s v="0727-Iwkvk"/>
    <x v="1"/>
    <x v="0"/>
    <x v="0"/>
    <x v="0"/>
    <x v="34"/>
    <x v="1"/>
    <x v="1"/>
    <x v="1"/>
    <s v="No"/>
    <s v="Yes"/>
    <s v="Yes"/>
    <s v="No"/>
    <x v="0"/>
    <x v="0"/>
    <x v="0"/>
    <x v="0"/>
    <x v="0"/>
    <x v="182"/>
    <x v="1"/>
    <n v="741.7"/>
    <x v="1"/>
  </r>
  <r>
    <s v="5959-Belxa"/>
    <x v="1"/>
    <x v="1"/>
    <x v="1"/>
    <x v="0"/>
    <x v="48"/>
    <x v="1"/>
    <x v="2"/>
    <x v="1"/>
    <s v="No"/>
    <s v="No"/>
    <s v="No"/>
    <s v="No"/>
    <x v="1"/>
    <x v="1"/>
    <x v="0"/>
    <x v="0"/>
    <x v="3"/>
    <x v="756"/>
    <x v="2"/>
    <n v="3019.25"/>
    <x v="1"/>
  </r>
  <r>
    <s v="4456-Rhsnb"/>
    <x v="0"/>
    <x v="0"/>
    <x v="0"/>
    <x v="1"/>
    <x v="67"/>
    <x v="1"/>
    <x v="1"/>
    <x v="0"/>
    <s v="No"/>
    <s v="No"/>
    <s v="Yes"/>
    <s v="No"/>
    <x v="0"/>
    <x v="0"/>
    <x v="0"/>
    <x v="0"/>
    <x v="2"/>
    <x v="1369"/>
    <x v="0"/>
    <n v="962.9"/>
    <x v="0"/>
  </r>
  <r>
    <s v="3512-Izikn"/>
    <x v="0"/>
    <x v="0"/>
    <x v="0"/>
    <x v="0"/>
    <x v="27"/>
    <x v="1"/>
    <x v="2"/>
    <x v="0"/>
    <s v="Yes"/>
    <s v="No"/>
    <s v="Yes"/>
    <s v="Yes"/>
    <x v="0"/>
    <x v="0"/>
    <x v="2"/>
    <x v="1"/>
    <x v="3"/>
    <x v="1468"/>
    <x v="1"/>
    <n v="4759.75"/>
    <x v="1"/>
  </r>
  <r>
    <s v="2481-Sboyw"/>
    <x v="0"/>
    <x v="0"/>
    <x v="1"/>
    <x v="1"/>
    <x v="59"/>
    <x v="1"/>
    <x v="2"/>
    <x v="2"/>
    <s v="No Internet Service"/>
    <s v="No Internet Service"/>
    <s v="No Internet Service"/>
    <s v="No Internet Service"/>
    <x v="2"/>
    <x v="2"/>
    <x v="2"/>
    <x v="0"/>
    <x v="3"/>
    <x v="746"/>
    <x v="0"/>
    <n v="1498.35"/>
    <x v="0"/>
  </r>
  <r>
    <s v="7109-Mfbyv"/>
    <x v="1"/>
    <x v="0"/>
    <x v="1"/>
    <x v="0"/>
    <x v="70"/>
    <x v="1"/>
    <x v="1"/>
    <x v="0"/>
    <s v="No"/>
    <s v="No"/>
    <s v="No"/>
    <s v="No"/>
    <x v="0"/>
    <x v="0"/>
    <x v="0"/>
    <x v="1"/>
    <x v="0"/>
    <x v="1115"/>
    <x v="0"/>
    <n v="1233.1500000000001"/>
    <x v="0"/>
  </r>
  <r>
    <s v="1833-Tcxkk"/>
    <x v="1"/>
    <x v="0"/>
    <x v="0"/>
    <x v="0"/>
    <x v="3"/>
    <x v="1"/>
    <x v="2"/>
    <x v="1"/>
    <s v="No"/>
    <s v="Yes"/>
    <s v="Yes"/>
    <s v="No"/>
    <x v="1"/>
    <x v="1"/>
    <x v="0"/>
    <x v="0"/>
    <x v="2"/>
    <x v="1267"/>
    <x v="2"/>
    <n v="4882.8"/>
    <x v="0"/>
  </r>
  <r>
    <s v="1832-Peuts"/>
    <x v="1"/>
    <x v="0"/>
    <x v="0"/>
    <x v="1"/>
    <x v="8"/>
    <x v="1"/>
    <x v="2"/>
    <x v="1"/>
    <s v="No"/>
    <s v="No"/>
    <s v="Yes"/>
    <s v="No"/>
    <x v="1"/>
    <x v="0"/>
    <x v="2"/>
    <x v="0"/>
    <x v="3"/>
    <x v="6"/>
    <x v="2"/>
    <n v="5411.65"/>
    <x v="0"/>
  </r>
  <r>
    <s v="6141-Ooxuq"/>
    <x v="1"/>
    <x v="0"/>
    <x v="1"/>
    <x v="0"/>
    <x v="0"/>
    <x v="1"/>
    <x v="1"/>
    <x v="2"/>
    <s v="No Internet Service"/>
    <s v="No Internet Service"/>
    <s v="No Internet Service"/>
    <s v="No Internet Service"/>
    <x v="2"/>
    <x v="2"/>
    <x v="0"/>
    <x v="1"/>
    <x v="1"/>
    <x v="165"/>
    <x v="0"/>
    <n v="19.649999999999999"/>
    <x v="1"/>
  </r>
  <r>
    <s v="8660-Buetv"/>
    <x v="0"/>
    <x v="0"/>
    <x v="1"/>
    <x v="0"/>
    <x v="35"/>
    <x v="1"/>
    <x v="1"/>
    <x v="0"/>
    <s v="No"/>
    <s v="No"/>
    <s v="No"/>
    <s v="No"/>
    <x v="0"/>
    <x v="0"/>
    <x v="0"/>
    <x v="1"/>
    <x v="1"/>
    <x v="778"/>
    <x v="0"/>
    <n v="148.05000000000001"/>
    <x v="0"/>
  </r>
  <r>
    <s v="0580-Piqhm"/>
    <x v="0"/>
    <x v="0"/>
    <x v="0"/>
    <x v="1"/>
    <x v="52"/>
    <x v="1"/>
    <x v="2"/>
    <x v="1"/>
    <s v="Yes"/>
    <s v="Yes"/>
    <s v="Yes"/>
    <s v="No"/>
    <x v="0"/>
    <x v="1"/>
    <x v="1"/>
    <x v="0"/>
    <x v="2"/>
    <x v="1469"/>
    <x v="2"/>
    <n v="3930.55"/>
    <x v="0"/>
  </r>
  <r>
    <s v="5696-Ceiqj"/>
    <x v="1"/>
    <x v="0"/>
    <x v="0"/>
    <x v="1"/>
    <x v="56"/>
    <x v="1"/>
    <x v="1"/>
    <x v="1"/>
    <s v="No"/>
    <s v="Yes"/>
    <s v="Yes"/>
    <s v="Yes"/>
    <x v="1"/>
    <x v="1"/>
    <x v="2"/>
    <x v="1"/>
    <x v="2"/>
    <x v="909"/>
    <x v="2"/>
    <n v="6895.5"/>
    <x v="0"/>
  </r>
  <r>
    <s v="7503-Zguzj"/>
    <x v="1"/>
    <x v="0"/>
    <x v="1"/>
    <x v="0"/>
    <x v="0"/>
    <x v="1"/>
    <x v="2"/>
    <x v="1"/>
    <s v="No"/>
    <s v="No"/>
    <s v="No"/>
    <s v="No"/>
    <x v="1"/>
    <x v="0"/>
    <x v="0"/>
    <x v="0"/>
    <x v="1"/>
    <x v="898"/>
    <x v="2"/>
    <n v="84.65"/>
    <x v="1"/>
  </r>
  <r>
    <s v="1696-Hxowk"/>
    <x v="0"/>
    <x v="0"/>
    <x v="0"/>
    <x v="0"/>
    <x v="16"/>
    <x v="1"/>
    <x v="2"/>
    <x v="1"/>
    <s v="Yes"/>
    <s v="Yes"/>
    <s v="No"/>
    <s v="No"/>
    <x v="1"/>
    <x v="0"/>
    <x v="1"/>
    <x v="1"/>
    <x v="1"/>
    <x v="422"/>
    <x v="2"/>
    <n v="6856.95"/>
    <x v="0"/>
  </r>
  <r>
    <s v="3026-Atzyv"/>
    <x v="0"/>
    <x v="0"/>
    <x v="0"/>
    <x v="1"/>
    <x v="50"/>
    <x v="1"/>
    <x v="1"/>
    <x v="0"/>
    <s v="Yes"/>
    <s v="Yes"/>
    <s v="No"/>
    <s v="No"/>
    <x v="1"/>
    <x v="1"/>
    <x v="1"/>
    <x v="1"/>
    <x v="2"/>
    <x v="372"/>
    <x v="1"/>
    <n v="2658.8"/>
    <x v="0"/>
  </r>
  <r>
    <s v="4012-Ycfai"/>
    <x v="1"/>
    <x v="0"/>
    <x v="0"/>
    <x v="0"/>
    <x v="31"/>
    <x v="1"/>
    <x v="1"/>
    <x v="0"/>
    <s v="Yes"/>
    <s v="Yes"/>
    <s v="No"/>
    <s v="Yes"/>
    <x v="0"/>
    <x v="0"/>
    <x v="2"/>
    <x v="0"/>
    <x v="1"/>
    <x v="918"/>
    <x v="1"/>
    <n v="3766.2"/>
    <x v="0"/>
  </r>
  <r>
    <s v="2506-Tnfco"/>
    <x v="0"/>
    <x v="1"/>
    <x v="0"/>
    <x v="0"/>
    <x v="0"/>
    <x v="1"/>
    <x v="1"/>
    <x v="1"/>
    <s v="No"/>
    <s v="No"/>
    <s v="No"/>
    <s v="No"/>
    <x v="0"/>
    <x v="0"/>
    <x v="0"/>
    <x v="0"/>
    <x v="0"/>
    <x v="363"/>
    <x v="1"/>
    <n v="69.55"/>
    <x v="1"/>
  </r>
  <r>
    <s v="9970-Qbcda"/>
    <x v="0"/>
    <x v="0"/>
    <x v="1"/>
    <x v="0"/>
    <x v="53"/>
    <x v="1"/>
    <x v="1"/>
    <x v="2"/>
    <s v="No Internet Service"/>
    <s v="No Internet Service"/>
    <s v="No Internet Service"/>
    <s v="No Internet Service"/>
    <x v="2"/>
    <x v="2"/>
    <x v="0"/>
    <x v="1"/>
    <x v="3"/>
    <x v="139"/>
    <x v="0"/>
    <n v="129.55000000000001"/>
    <x v="0"/>
  </r>
  <r>
    <s v="8718-Ptmez"/>
    <x v="0"/>
    <x v="0"/>
    <x v="1"/>
    <x v="0"/>
    <x v="9"/>
    <x v="0"/>
    <x v="0"/>
    <x v="0"/>
    <s v="No"/>
    <s v="Yes"/>
    <s v="No"/>
    <s v="No"/>
    <x v="0"/>
    <x v="0"/>
    <x v="0"/>
    <x v="0"/>
    <x v="0"/>
    <x v="108"/>
    <x v="0"/>
    <n v="347.25"/>
    <x v="1"/>
  </r>
  <r>
    <s v="9496-Ivvrp"/>
    <x v="0"/>
    <x v="0"/>
    <x v="0"/>
    <x v="1"/>
    <x v="26"/>
    <x v="1"/>
    <x v="1"/>
    <x v="0"/>
    <s v="Yes"/>
    <s v="No"/>
    <s v="No"/>
    <s v="No"/>
    <x v="0"/>
    <x v="0"/>
    <x v="0"/>
    <x v="1"/>
    <x v="2"/>
    <x v="1125"/>
    <x v="0"/>
    <n v="581.70000000000005"/>
    <x v="0"/>
  </r>
  <r>
    <s v="2207-Obznx"/>
    <x v="1"/>
    <x v="0"/>
    <x v="1"/>
    <x v="0"/>
    <x v="40"/>
    <x v="1"/>
    <x v="1"/>
    <x v="0"/>
    <s v="Yes"/>
    <s v="No"/>
    <s v="No"/>
    <s v="No"/>
    <x v="0"/>
    <x v="0"/>
    <x v="0"/>
    <x v="0"/>
    <x v="1"/>
    <x v="1125"/>
    <x v="0"/>
    <n v="354.05"/>
    <x v="1"/>
  </r>
  <r>
    <s v="2657-Vpxta"/>
    <x v="0"/>
    <x v="0"/>
    <x v="0"/>
    <x v="1"/>
    <x v="6"/>
    <x v="1"/>
    <x v="1"/>
    <x v="1"/>
    <s v="No"/>
    <s v="No"/>
    <s v="No"/>
    <s v="No"/>
    <x v="1"/>
    <x v="1"/>
    <x v="0"/>
    <x v="0"/>
    <x v="0"/>
    <x v="486"/>
    <x v="2"/>
    <n v="929.45"/>
    <x v="0"/>
  </r>
  <r>
    <s v="6551-Vljmv"/>
    <x v="1"/>
    <x v="0"/>
    <x v="0"/>
    <x v="0"/>
    <x v="1"/>
    <x v="1"/>
    <x v="1"/>
    <x v="2"/>
    <s v="No Internet Service"/>
    <s v="No Internet Service"/>
    <s v="No Internet Service"/>
    <s v="No Internet Service"/>
    <x v="2"/>
    <x v="2"/>
    <x v="2"/>
    <x v="1"/>
    <x v="3"/>
    <x v="332"/>
    <x v="0"/>
    <n v="679"/>
    <x v="0"/>
  </r>
  <r>
    <s v="1221-Ghzep"/>
    <x v="0"/>
    <x v="0"/>
    <x v="1"/>
    <x v="0"/>
    <x v="8"/>
    <x v="1"/>
    <x v="1"/>
    <x v="0"/>
    <s v="Yes"/>
    <s v="No"/>
    <s v="No"/>
    <s v="Yes"/>
    <x v="0"/>
    <x v="1"/>
    <x v="2"/>
    <x v="0"/>
    <x v="1"/>
    <x v="843"/>
    <x v="1"/>
    <n v="3846.75"/>
    <x v="0"/>
  </r>
  <r>
    <s v="9289-Lbqvu"/>
    <x v="1"/>
    <x v="0"/>
    <x v="0"/>
    <x v="0"/>
    <x v="38"/>
    <x v="1"/>
    <x v="2"/>
    <x v="0"/>
    <s v="No"/>
    <s v="Yes"/>
    <s v="No"/>
    <s v="Yes"/>
    <x v="0"/>
    <x v="1"/>
    <x v="1"/>
    <x v="0"/>
    <x v="1"/>
    <x v="192"/>
    <x v="1"/>
    <n v="4480.7"/>
    <x v="0"/>
  </r>
  <r>
    <s v="6142-Vsjqo"/>
    <x v="0"/>
    <x v="0"/>
    <x v="0"/>
    <x v="1"/>
    <x v="0"/>
    <x v="1"/>
    <x v="1"/>
    <x v="0"/>
    <s v="No"/>
    <s v="No"/>
    <s v="No"/>
    <s v="No"/>
    <x v="0"/>
    <x v="0"/>
    <x v="0"/>
    <x v="0"/>
    <x v="2"/>
    <x v="124"/>
    <x v="0"/>
    <n v="44.35"/>
    <x v="1"/>
  </r>
  <r>
    <s v="3458-Idmfk"/>
    <x v="1"/>
    <x v="0"/>
    <x v="1"/>
    <x v="0"/>
    <x v="13"/>
    <x v="1"/>
    <x v="1"/>
    <x v="2"/>
    <s v="No Internet Service"/>
    <s v="No Internet Service"/>
    <s v="No Internet Service"/>
    <s v="No Internet Service"/>
    <x v="2"/>
    <x v="2"/>
    <x v="2"/>
    <x v="0"/>
    <x v="1"/>
    <x v="42"/>
    <x v="0"/>
    <n v="499.4"/>
    <x v="0"/>
  </r>
  <r>
    <s v="6933-Fhbzc"/>
    <x v="0"/>
    <x v="0"/>
    <x v="1"/>
    <x v="0"/>
    <x v="70"/>
    <x v="1"/>
    <x v="1"/>
    <x v="0"/>
    <s v="No"/>
    <s v="Yes"/>
    <s v="Yes"/>
    <s v="No"/>
    <x v="0"/>
    <x v="0"/>
    <x v="1"/>
    <x v="0"/>
    <x v="1"/>
    <x v="791"/>
    <x v="1"/>
    <n v="1553.2"/>
    <x v="0"/>
  </r>
  <r>
    <s v="0221-Nauxk"/>
    <x v="1"/>
    <x v="0"/>
    <x v="1"/>
    <x v="1"/>
    <x v="6"/>
    <x v="1"/>
    <x v="1"/>
    <x v="2"/>
    <s v="No Internet Service"/>
    <s v="No Internet Service"/>
    <s v="No Internet Service"/>
    <s v="No Internet Service"/>
    <x v="2"/>
    <x v="2"/>
    <x v="1"/>
    <x v="0"/>
    <x v="2"/>
    <x v="81"/>
    <x v="0"/>
    <n v="219.5"/>
    <x v="0"/>
  </r>
  <r>
    <s v="9770-Kxgqu"/>
    <x v="0"/>
    <x v="0"/>
    <x v="1"/>
    <x v="0"/>
    <x v="62"/>
    <x v="1"/>
    <x v="2"/>
    <x v="1"/>
    <s v="Yes"/>
    <s v="Yes"/>
    <s v="Yes"/>
    <s v="No"/>
    <x v="1"/>
    <x v="0"/>
    <x v="1"/>
    <x v="1"/>
    <x v="1"/>
    <x v="874"/>
    <x v="2"/>
    <n v="5311.85"/>
    <x v="0"/>
  </r>
  <r>
    <s v="6437-Ukhmv"/>
    <x v="0"/>
    <x v="0"/>
    <x v="1"/>
    <x v="0"/>
    <x v="40"/>
    <x v="1"/>
    <x v="1"/>
    <x v="1"/>
    <s v="No"/>
    <s v="No"/>
    <s v="No"/>
    <s v="No"/>
    <x v="1"/>
    <x v="0"/>
    <x v="0"/>
    <x v="0"/>
    <x v="0"/>
    <x v="628"/>
    <x v="1"/>
    <n v="586.04999999999995"/>
    <x v="1"/>
  </r>
  <r>
    <s v="6538-Pochl"/>
    <x v="1"/>
    <x v="0"/>
    <x v="1"/>
    <x v="0"/>
    <x v="55"/>
    <x v="1"/>
    <x v="1"/>
    <x v="1"/>
    <s v="No"/>
    <s v="Yes"/>
    <s v="Yes"/>
    <s v="No"/>
    <x v="0"/>
    <x v="0"/>
    <x v="0"/>
    <x v="0"/>
    <x v="3"/>
    <x v="938"/>
    <x v="1"/>
    <n v="2576.8000000000002"/>
    <x v="0"/>
  </r>
  <r>
    <s v="6726-Nnfwd"/>
    <x v="0"/>
    <x v="1"/>
    <x v="0"/>
    <x v="0"/>
    <x v="16"/>
    <x v="1"/>
    <x v="1"/>
    <x v="1"/>
    <s v="No"/>
    <s v="Yes"/>
    <s v="Yes"/>
    <s v="No"/>
    <x v="0"/>
    <x v="1"/>
    <x v="2"/>
    <x v="1"/>
    <x v="3"/>
    <x v="578"/>
    <x v="2"/>
    <n v="6435.25"/>
    <x v="0"/>
  </r>
  <r>
    <s v="3002-Wqzwt"/>
    <x v="0"/>
    <x v="0"/>
    <x v="1"/>
    <x v="0"/>
    <x v="44"/>
    <x v="1"/>
    <x v="2"/>
    <x v="1"/>
    <s v="No"/>
    <s v="No"/>
    <s v="No"/>
    <s v="No"/>
    <x v="0"/>
    <x v="0"/>
    <x v="0"/>
    <x v="0"/>
    <x v="0"/>
    <x v="526"/>
    <x v="1"/>
    <n v="1993.25"/>
    <x v="0"/>
  </r>
  <r>
    <s v="4277-Udief"/>
    <x v="1"/>
    <x v="0"/>
    <x v="0"/>
    <x v="1"/>
    <x v="65"/>
    <x v="1"/>
    <x v="2"/>
    <x v="0"/>
    <s v="Yes"/>
    <s v="No"/>
    <s v="No"/>
    <s v="Yes"/>
    <x v="1"/>
    <x v="1"/>
    <x v="0"/>
    <x v="1"/>
    <x v="2"/>
    <x v="464"/>
    <x v="1"/>
    <n v="1923.85"/>
    <x v="0"/>
  </r>
  <r>
    <s v="1208-Nbvfh"/>
    <x v="1"/>
    <x v="0"/>
    <x v="0"/>
    <x v="1"/>
    <x v="61"/>
    <x v="1"/>
    <x v="1"/>
    <x v="0"/>
    <s v="No"/>
    <s v="No"/>
    <s v="Yes"/>
    <s v="No"/>
    <x v="0"/>
    <x v="0"/>
    <x v="0"/>
    <x v="0"/>
    <x v="0"/>
    <x v="1369"/>
    <x v="0"/>
    <n v="939.8"/>
    <x v="0"/>
  </r>
  <r>
    <s v="4912-Piguy"/>
    <x v="0"/>
    <x v="0"/>
    <x v="1"/>
    <x v="0"/>
    <x v="0"/>
    <x v="1"/>
    <x v="2"/>
    <x v="1"/>
    <s v="No"/>
    <s v="No"/>
    <s v="No"/>
    <s v="No"/>
    <x v="1"/>
    <x v="0"/>
    <x v="0"/>
    <x v="0"/>
    <x v="0"/>
    <x v="201"/>
    <x v="2"/>
    <n v="84.6"/>
    <x v="0"/>
  </r>
  <r>
    <s v="1114-Cenim"/>
    <x v="1"/>
    <x v="0"/>
    <x v="1"/>
    <x v="1"/>
    <x v="68"/>
    <x v="1"/>
    <x v="2"/>
    <x v="0"/>
    <s v="No"/>
    <s v="Yes"/>
    <s v="No"/>
    <s v="No"/>
    <x v="0"/>
    <x v="0"/>
    <x v="0"/>
    <x v="0"/>
    <x v="3"/>
    <x v="236"/>
    <x v="1"/>
    <n v="3092.65"/>
    <x v="1"/>
  </r>
  <r>
    <s v="6060-Drtnl"/>
    <x v="0"/>
    <x v="1"/>
    <x v="1"/>
    <x v="0"/>
    <x v="24"/>
    <x v="1"/>
    <x v="1"/>
    <x v="1"/>
    <s v="No"/>
    <s v="No"/>
    <s v="Yes"/>
    <s v="No"/>
    <x v="1"/>
    <x v="0"/>
    <x v="0"/>
    <x v="0"/>
    <x v="1"/>
    <x v="587"/>
    <x v="2"/>
    <n v="415.55"/>
    <x v="1"/>
  </r>
  <r>
    <s v="2725-Ttriq"/>
    <x v="0"/>
    <x v="0"/>
    <x v="0"/>
    <x v="1"/>
    <x v="21"/>
    <x v="1"/>
    <x v="2"/>
    <x v="0"/>
    <s v="Yes"/>
    <s v="No"/>
    <s v="Yes"/>
    <s v="Yes"/>
    <x v="1"/>
    <x v="1"/>
    <x v="2"/>
    <x v="0"/>
    <x v="2"/>
    <x v="190"/>
    <x v="2"/>
    <n v="5986.55"/>
    <x v="0"/>
  </r>
  <r>
    <s v="3374-Ttztk"/>
    <x v="1"/>
    <x v="0"/>
    <x v="0"/>
    <x v="0"/>
    <x v="15"/>
    <x v="1"/>
    <x v="1"/>
    <x v="1"/>
    <s v="Yes"/>
    <s v="Yes"/>
    <s v="Yes"/>
    <s v="Yes"/>
    <x v="1"/>
    <x v="1"/>
    <x v="2"/>
    <x v="0"/>
    <x v="0"/>
    <x v="1248"/>
    <x v="2"/>
    <n v="5487"/>
    <x v="0"/>
  </r>
  <r>
    <s v="8990-Zxlsu"/>
    <x v="0"/>
    <x v="0"/>
    <x v="1"/>
    <x v="0"/>
    <x v="34"/>
    <x v="1"/>
    <x v="1"/>
    <x v="1"/>
    <s v="No"/>
    <s v="No"/>
    <s v="No"/>
    <s v="No"/>
    <x v="0"/>
    <x v="0"/>
    <x v="0"/>
    <x v="1"/>
    <x v="0"/>
    <x v="1194"/>
    <x v="1"/>
    <n v="651.5"/>
    <x v="0"/>
  </r>
  <r>
    <s v="2275-Rbyqs"/>
    <x v="0"/>
    <x v="0"/>
    <x v="1"/>
    <x v="0"/>
    <x v="0"/>
    <x v="1"/>
    <x v="1"/>
    <x v="0"/>
    <s v="No"/>
    <s v="No"/>
    <s v="No"/>
    <s v="No"/>
    <x v="0"/>
    <x v="0"/>
    <x v="0"/>
    <x v="0"/>
    <x v="1"/>
    <x v="354"/>
    <x v="0"/>
    <n v="45.4"/>
    <x v="0"/>
  </r>
  <r>
    <s v="8473-Vuvjn"/>
    <x v="1"/>
    <x v="1"/>
    <x v="1"/>
    <x v="0"/>
    <x v="0"/>
    <x v="1"/>
    <x v="2"/>
    <x v="1"/>
    <s v="No"/>
    <s v="No"/>
    <s v="No"/>
    <s v="No"/>
    <x v="0"/>
    <x v="0"/>
    <x v="0"/>
    <x v="0"/>
    <x v="0"/>
    <x v="596"/>
    <x v="1"/>
    <n v="73.650000000000006"/>
    <x v="1"/>
  </r>
  <r>
    <s v="6289-Cpnld"/>
    <x v="1"/>
    <x v="0"/>
    <x v="0"/>
    <x v="1"/>
    <x v="55"/>
    <x v="1"/>
    <x v="1"/>
    <x v="0"/>
    <s v="No"/>
    <s v="No"/>
    <s v="Yes"/>
    <s v="Yes"/>
    <x v="1"/>
    <x v="1"/>
    <x v="1"/>
    <x v="0"/>
    <x v="1"/>
    <x v="145"/>
    <x v="1"/>
    <n v="2405.0500000000002"/>
    <x v="1"/>
  </r>
  <r>
    <s v="5536-Slhpm"/>
    <x v="0"/>
    <x v="0"/>
    <x v="0"/>
    <x v="0"/>
    <x v="49"/>
    <x v="1"/>
    <x v="2"/>
    <x v="1"/>
    <s v="No"/>
    <s v="No"/>
    <s v="Yes"/>
    <s v="No"/>
    <x v="0"/>
    <x v="0"/>
    <x v="0"/>
    <x v="0"/>
    <x v="0"/>
    <x v="1310"/>
    <x v="1"/>
    <n v="4458.1499999999996"/>
    <x v="1"/>
  </r>
  <r>
    <s v="4419-Ujmus"/>
    <x v="1"/>
    <x v="0"/>
    <x v="0"/>
    <x v="1"/>
    <x v="14"/>
    <x v="1"/>
    <x v="2"/>
    <x v="1"/>
    <s v="No"/>
    <s v="No"/>
    <s v="No"/>
    <s v="Yes"/>
    <x v="1"/>
    <x v="1"/>
    <x v="2"/>
    <x v="0"/>
    <x v="0"/>
    <x v="26"/>
    <x v="2"/>
    <n v="6856.45"/>
    <x v="0"/>
  </r>
  <r>
    <s v="7794-Jasdg"/>
    <x v="1"/>
    <x v="0"/>
    <x v="1"/>
    <x v="0"/>
    <x v="0"/>
    <x v="1"/>
    <x v="1"/>
    <x v="0"/>
    <s v="Yes"/>
    <s v="No"/>
    <s v="No"/>
    <s v="No"/>
    <x v="0"/>
    <x v="0"/>
    <x v="0"/>
    <x v="0"/>
    <x v="1"/>
    <x v="1286"/>
    <x v="0"/>
    <n v="50.75"/>
    <x v="0"/>
  </r>
  <r>
    <s v="7609-Ybpxg"/>
    <x v="1"/>
    <x v="0"/>
    <x v="1"/>
    <x v="0"/>
    <x v="68"/>
    <x v="1"/>
    <x v="2"/>
    <x v="0"/>
    <s v="Yes"/>
    <s v="No"/>
    <s v="Yes"/>
    <s v="Yes"/>
    <x v="1"/>
    <x v="1"/>
    <x v="2"/>
    <x v="1"/>
    <x v="2"/>
    <x v="897"/>
    <x v="2"/>
    <n v="4735.2"/>
    <x v="0"/>
  </r>
  <r>
    <s v="5519-Teeuh"/>
    <x v="1"/>
    <x v="0"/>
    <x v="1"/>
    <x v="1"/>
    <x v="55"/>
    <x v="1"/>
    <x v="1"/>
    <x v="2"/>
    <s v="No Internet Service"/>
    <s v="No Internet Service"/>
    <s v="No Internet Service"/>
    <s v="No Internet Service"/>
    <x v="2"/>
    <x v="2"/>
    <x v="1"/>
    <x v="0"/>
    <x v="1"/>
    <x v="22"/>
    <x v="0"/>
    <n v="682.15"/>
    <x v="0"/>
  </r>
  <r>
    <s v="7856-Ganil"/>
    <x v="1"/>
    <x v="1"/>
    <x v="0"/>
    <x v="0"/>
    <x v="3"/>
    <x v="1"/>
    <x v="2"/>
    <x v="1"/>
    <s v="No"/>
    <s v="Yes"/>
    <s v="Yes"/>
    <s v="Yes"/>
    <x v="1"/>
    <x v="0"/>
    <x v="1"/>
    <x v="0"/>
    <x v="2"/>
    <x v="343"/>
    <x v="2"/>
    <n v="4525.8"/>
    <x v="0"/>
  </r>
  <r>
    <s v="0804-Xbfbv"/>
    <x v="0"/>
    <x v="0"/>
    <x v="1"/>
    <x v="1"/>
    <x v="26"/>
    <x v="0"/>
    <x v="0"/>
    <x v="0"/>
    <s v="No"/>
    <s v="No"/>
    <s v="No"/>
    <s v="No"/>
    <x v="0"/>
    <x v="0"/>
    <x v="0"/>
    <x v="1"/>
    <x v="0"/>
    <x v="624"/>
    <x v="0"/>
    <n v="321.05"/>
    <x v="0"/>
  </r>
  <r>
    <s v="2676-Oxppq"/>
    <x v="1"/>
    <x v="0"/>
    <x v="1"/>
    <x v="0"/>
    <x v="53"/>
    <x v="1"/>
    <x v="1"/>
    <x v="0"/>
    <s v="Yes"/>
    <s v="Yes"/>
    <s v="No"/>
    <s v="No"/>
    <x v="0"/>
    <x v="0"/>
    <x v="0"/>
    <x v="0"/>
    <x v="2"/>
    <x v="689"/>
    <x v="1"/>
    <n v="335.65"/>
    <x v="0"/>
  </r>
  <r>
    <s v="3703-Ttepd"/>
    <x v="1"/>
    <x v="0"/>
    <x v="1"/>
    <x v="0"/>
    <x v="17"/>
    <x v="1"/>
    <x v="1"/>
    <x v="0"/>
    <s v="Yes"/>
    <s v="No"/>
    <s v="Yes"/>
    <s v="No"/>
    <x v="1"/>
    <x v="0"/>
    <x v="0"/>
    <x v="1"/>
    <x v="2"/>
    <x v="621"/>
    <x v="1"/>
    <n v="1424.4"/>
    <x v="0"/>
  </r>
  <r>
    <s v="2799-Tslag"/>
    <x v="0"/>
    <x v="0"/>
    <x v="0"/>
    <x v="1"/>
    <x v="45"/>
    <x v="1"/>
    <x v="2"/>
    <x v="2"/>
    <s v="No Internet Service"/>
    <s v="No Internet Service"/>
    <s v="No Internet Service"/>
    <s v="No Internet Service"/>
    <x v="2"/>
    <x v="2"/>
    <x v="2"/>
    <x v="0"/>
    <x v="2"/>
    <x v="816"/>
    <x v="0"/>
    <n v="1748.55"/>
    <x v="0"/>
  </r>
  <r>
    <s v="0196-Vulgz"/>
    <x v="0"/>
    <x v="1"/>
    <x v="0"/>
    <x v="0"/>
    <x v="53"/>
    <x v="1"/>
    <x v="2"/>
    <x v="1"/>
    <s v="No"/>
    <s v="No"/>
    <s v="No"/>
    <s v="No"/>
    <x v="0"/>
    <x v="1"/>
    <x v="0"/>
    <x v="0"/>
    <x v="0"/>
    <x v="609"/>
    <x v="2"/>
    <n v="474.9"/>
    <x v="1"/>
  </r>
  <r>
    <s v="8837-Vvwlq"/>
    <x v="0"/>
    <x v="0"/>
    <x v="1"/>
    <x v="0"/>
    <x v="4"/>
    <x v="1"/>
    <x v="1"/>
    <x v="1"/>
    <s v="Yes"/>
    <s v="No"/>
    <s v="No"/>
    <s v="No"/>
    <x v="1"/>
    <x v="0"/>
    <x v="0"/>
    <x v="1"/>
    <x v="0"/>
    <x v="511"/>
    <x v="2"/>
    <n v="668.4"/>
    <x v="1"/>
  </r>
  <r>
    <s v="2696-Nartr"/>
    <x v="1"/>
    <x v="0"/>
    <x v="1"/>
    <x v="0"/>
    <x v="26"/>
    <x v="1"/>
    <x v="1"/>
    <x v="1"/>
    <s v="No"/>
    <s v="No"/>
    <s v="No"/>
    <s v="Yes"/>
    <x v="0"/>
    <x v="0"/>
    <x v="0"/>
    <x v="0"/>
    <x v="0"/>
    <x v="281"/>
    <x v="1"/>
    <n v="926.25"/>
    <x v="1"/>
  </r>
  <r>
    <s v="2208-Nkvvh"/>
    <x v="1"/>
    <x v="0"/>
    <x v="0"/>
    <x v="1"/>
    <x v="29"/>
    <x v="1"/>
    <x v="2"/>
    <x v="2"/>
    <s v="No Internet Service"/>
    <s v="No Internet Service"/>
    <s v="No Internet Service"/>
    <s v="No Internet Service"/>
    <x v="2"/>
    <x v="2"/>
    <x v="2"/>
    <x v="1"/>
    <x v="1"/>
    <x v="68"/>
    <x v="0"/>
    <n v="1077.95"/>
    <x v="0"/>
  </r>
  <r>
    <s v="7614-Qvwql"/>
    <x v="1"/>
    <x v="0"/>
    <x v="0"/>
    <x v="1"/>
    <x v="12"/>
    <x v="0"/>
    <x v="0"/>
    <x v="0"/>
    <s v="No"/>
    <s v="Yes"/>
    <s v="No"/>
    <s v="No"/>
    <x v="1"/>
    <x v="1"/>
    <x v="1"/>
    <x v="0"/>
    <x v="2"/>
    <x v="163"/>
    <x v="1"/>
    <n v="2541.25"/>
    <x v="1"/>
  </r>
  <r>
    <s v="1976-Cfocs"/>
    <x v="0"/>
    <x v="1"/>
    <x v="0"/>
    <x v="0"/>
    <x v="0"/>
    <x v="1"/>
    <x v="1"/>
    <x v="0"/>
    <s v="No"/>
    <s v="No"/>
    <s v="No"/>
    <s v="No"/>
    <x v="0"/>
    <x v="0"/>
    <x v="0"/>
    <x v="1"/>
    <x v="0"/>
    <x v="185"/>
    <x v="0"/>
    <n v="46"/>
    <x v="1"/>
  </r>
  <r>
    <s v="4631-Oacrm"/>
    <x v="1"/>
    <x v="1"/>
    <x v="1"/>
    <x v="0"/>
    <x v="30"/>
    <x v="1"/>
    <x v="1"/>
    <x v="1"/>
    <s v="No"/>
    <s v="No"/>
    <s v="No"/>
    <s v="No"/>
    <x v="0"/>
    <x v="1"/>
    <x v="0"/>
    <x v="0"/>
    <x v="0"/>
    <x v="630"/>
    <x v="1"/>
    <n v="1156.0999999999999"/>
    <x v="1"/>
  </r>
  <r>
    <s v="7139-Jzfvg"/>
    <x v="1"/>
    <x v="0"/>
    <x v="0"/>
    <x v="1"/>
    <x v="31"/>
    <x v="1"/>
    <x v="1"/>
    <x v="0"/>
    <s v="Yes"/>
    <s v="Yes"/>
    <s v="Yes"/>
    <s v="No"/>
    <x v="0"/>
    <x v="0"/>
    <x v="2"/>
    <x v="1"/>
    <x v="2"/>
    <x v="887"/>
    <x v="1"/>
    <n v="3694.45"/>
    <x v="0"/>
  </r>
  <r>
    <s v="4987-Gqwpo"/>
    <x v="1"/>
    <x v="0"/>
    <x v="1"/>
    <x v="0"/>
    <x v="22"/>
    <x v="0"/>
    <x v="0"/>
    <x v="0"/>
    <s v="No"/>
    <s v="No"/>
    <s v="No"/>
    <s v="No"/>
    <x v="0"/>
    <x v="0"/>
    <x v="0"/>
    <x v="1"/>
    <x v="3"/>
    <x v="675"/>
    <x v="0"/>
    <n v="382.8"/>
    <x v="0"/>
  </r>
  <r>
    <s v="3755-Jbmnh"/>
    <x v="1"/>
    <x v="1"/>
    <x v="0"/>
    <x v="0"/>
    <x v="10"/>
    <x v="1"/>
    <x v="1"/>
    <x v="1"/>
    <s v="No"/>
    <s v="No"/>
    <s v="No"/>
    <s v="No"/>
    <x v="0"/>
    <x v="0"/>
    <x v="0"/>
    <x v="0"/>
    <x v="2"/>
    <x v="1470"/>
    <x v="1"/>
    <n v="1167.8"/>
    <x v="1"/>
  </r>
  <r>
    <s v="1757-Tcatg"/>
    <x v="1"/>
    <x v="0"/>
    <x v="0"/>
    <x v="1"/>
    <x v="42"/>
    <x v="1"/>
    <x v="1"/>
    <x v="2"/>
    <s v="No Internet Service"/>
    <s v="No Internet Service"/>
    <s v="No Internet Service"/>
    <s v="No Internet Service"/>
    <x v="2"/>
    <x v="2"/>
    <x v="1"/>
    <x v="1"/>
    <x v="2"/>
    <x v="332"/>
    <x v="0"/>
    <n v="746.75"/>
    <x v="0"/>
  </r>
  <r>
    <s v="6345-Ulyrw"/>
    <x v="1"/>
    <x v="1"/>
    <x v="0"/>
    <x v="0"/>
    <x v="66"/>
    <x v="1"/>
    <x v="2"/>
    <x v="1"/>
    <s v="No"/>
    <s v="Yes"/>
    <s v="No"/>
    <s v="No"/>
    <x v="0"/>
    <x v="1"/>
    <x v="1"/>
    <x v="1"/>
    <x v="1"/>
    <x v="1120"/>
    <x v="2"/>
    <n v="3912.9"/>
    <x v="1"/>
  </r>
  <r>
    <s v="4776-Xskyq"/>
    <x v="0"/>
    <x v="0"/>
    <x v="0"/>
    <x v="1"/>
    <x v="18"/>
    <x v="0"/>
    <x v="0"/>
    <x v="0"/>
    <s v="No"/>
    <s v="No"/>
    <s v="No"/>
    <s v="Yes"/>
    <x v="0"/>
    <x v="0"/>
    <x v="1"/>
    <x v="1"/>
    <x v="3"/>
    <x v="1088"/>
    <x v="0"/>
    <n v="368.85"/>
    <x v="0"/>
  </r>
  <r>
    <s v="8048-Dsdfq"/>
    <x v="1"/>
    <x v="0"/>
    <x v="1"/>
    <x v="0"/>
    <x v="0"/>
    <x v="1"/>
    <x v="1"/>
    <x v="2"/>
    <s v="No Internet Service"/>
    <s v="No Internet Service"/>
    <s v="No Internet Service"/>
    <s v="No Internet Service"/>
    <x v="2"/>
    <x v="2"/>
    <x v="0"/>
    <x v="1"/>
    <x v="1"/>
    <x v="33"/>
    <x v="0"/>
    <n v="20.2"/>
    <x v="0"/>
  </r>
  <r>
    <s v="5753-Qqwpw"/>
    <x v="0"/>
    <x v="0"/>
    <x v="1"/>
    <x v="0"/>
    <x v="7"/>
    <x v="1"/>
    <x v="1"/>
    <x v="0"/>
    <s v="Yes"/>
    <s v="Yes"/>
    <s v="No"/>
    <s v="Yes"/>
    <x v="0"/>
    <x v="0"/>
    <x v="1"/>
    <x v="0"/>
    <x v="0"/>
    <x v="23"/>
    <x v="1"/>
    <n v="1654.7"/>
    <x v="0"/>
  </r>
  <r>
    <s v="6010-Ddppw"/>
    <x v="1"/>
    <x v="0"/>
    <x v="0"/>
    <x v="0"/>
    <x v="27"/>
    <x v="1"/>
    <x v="2"/>
    <x v="2"/>
    <s v="No Internet Service"/>
    <s v="No Internet Service"/>
    <s v="No Internet Service"/>
    <s v="No Internet Service"/>
    <x v="2"/>
    <x v="2"/>
    <x v="2"/>
    <x v="1"/>
    <x v="2"/>
    <x v="203"/>
    <x v="0"/>
    <n v="1940.85"/>
    <x v="0"/>
  </r>
  <r>
    <s v="1809-Dmjhq"/>
    <x v="0"/>
    <x v="0"/>
    <x v="1"/>
    <x v="1"/>
    <x v="24"/>
    <x v="1"/>
    <x v="1"/>
    <x v="0"/>
    <s v="No"/>
    <s v="No"/>
    <s v="No"/>
    <s v="No"/>
    <x v="0"/>
    <x v="0"/>
    <x v="0"/>
    <x v="1"/>
    <x v="1"/>
    <x v="185"/>
    <x v="0"/>
    <n v="221.7"/>
    <x v="1"/>
  </r>
  <r>
    <s v="6693-Frirw"/>
    <x v="1"/>
    <x v="0"/>
    <x v="1"/>
    <x v="0"/>
    <x v="32"/>
    <x v="1"/>
    <x v="1"/>
    <x v="1"/>
    <s v="No"/>
    <s v="Yes"/>
    <s v="Yes"/>
    <s v="No"/>
    <x v="1"/>
    <x v="1"/>
    <x v="0"/>
    <x v="1"/>
    <x v="3"/>
    <x v="569"/>
    <x v="2"/>
    <n v="1794.65"/>
    <x v="0"/>
  </r>
  <r>
    <s v="6586-Mygkd"/>
    <x v="1"/>
    <x v="0"/>
    <x v="0"/>
    <x v="0"/>
    <x v="27"/>
    <x v="1"/>
    <x v="2"/>
    <x v="0"/>
    <s v="Yes"/>
    <s v="No"/>
    <s v="No"/>
    <s v="Yes"/>
    <x v="1"/>
    <x v="1"/>
    <x v="2"/>
    <x v="0"/>
    <x v="3"/>
    <x v="755"/>
    <x v="1"/>
    <n v="5289.8"/>
    <x v="0"/>
  </r>
  <r>
    <s v="3173-Nvmpx"/>
    <x v="0"/>
    <x v="0"/>
    <x v="0"/>
    <x v="1"/>
    <x v="34"/>
    <x v="1"/>
    <x v="2"/>
    <x v="0"/>
    <s v="No"/>
    <s v="Yes"/>
    <s v="No"/>
    <s v="No"/>
    <x v="0"/>
    <x v="0"/>
    <x v="0"/>
    <x v="0"/>
    <x v="1"/>
    <x v="25"/>
    <x v="1"/>
    <n v="501.2"/>
    <x v="0"/>
  </r>
  <r>
    <s v="0248-Pghbz"/>
    <x v="0"/>
    <x v="1"/>
    <x v="1"/>
    <x v="0"/>
    <x v="56"/>
    <x v="1"/>
    <x v="1"/>
    <x v="1"/>
    <s v="Yes"/>
    <s v="Yes"/>
    <s v="No"/>
    <s v="Yes"/>
    <x v="1"/>
    <x v="0"/>
    <x v="2"/>
    <x v="0"/>
    <x v="2"/>
    <x v="1383"/>
    <x v="2"/>
    <n v="6140.85"/>
    <x v="0"/>
  </r>
  <r>
    <s v="0623-Gdisb"/>
    <x v="0"/>
    <x v="0"/>
    <x v="1"/>
    <x v="0"/>
    <x v="0"/>
    <x v="1"/>
    <x v="1"/>
    <x v="0"/>
    <s v="Yes"/>
    <s v="No"/>
    <s v="No"/>
    <s v="No"/>
    <x v="0"/>
    <x v="0"/>
    <x v="0"/>
    <x v="0"/>
    <x v="2"/>
    <x v="1471"/>
    <x v="0"/>
    <n v="48.45"/>
    <x v="0"/>
  </r>
  <r>
    <s v="2892-Gesul"/>
    <x v="0"/>
    <x v="0"/>
    <x v="0"/>
    <x v="1"/>
    <x v="32"/>
    <x v="1"/>
    <x v="1"/>
    <x v="2"/>
    <s v="No Internet Service"/>
    <s v="No Internet Service"/>
    <s v="No Internet Service"/>
    <s v="No Internet Service"/>
    <x v="2"/>
    <x v="2"/>
    <x v="2"/>
    <x v="1"/>
    <x v="1"/>
    <x v="195"/>
    <x v="0"/>
    <n v="309.25"/>
    <x v="0"/>
  </r>
  <r>
    <s v="6923-Efpnl"/>
    <x v="1"/>
    <x v="0"/>
    <x v="1"/>
    <x v="0"/>
    <x v="54"/>
    <x v="1"/>
    <x v="2"/>
    <x v="0"/>
    <s v="No"/>
    <s v="No"/>
    <s v="No"/>
    <s v="No"/>
    <x v="0"/>
    <x v="0"/>
    <x v="0"/>
    <x v="1"/>
    <x v="3"/>
    <x v="1472"/>
    <x v="1"/>
    <n v="201.1"/>
    <x v="1"/>
  </r>
  <r>
    <s v="7472-Eqoav"/>
    <x v="1"/>
    <x v="1"/>
    <x v="0"/>
    <x v="1"/>
    <x v="16"/>
    <x v="1"/>
    <x v="1"/>
    <x v="1"/>
    <s v="Yes"/>
    <s v="Yes"/>
    <s v="Yes"/>
    <s v="No"/>
    <x v="0"/>
    <x v="0"/>
    <x v="1"/>
    <x v="0"/>
    <x v="2"/>
    <x v="1335"/>
    <x v="2"/>
    <n v="6179.35"/>
    <x v="0"/>
  </r>
  <r>
    <s v="9574-Rkjif"/>
    <x v="1"/>
    <x v="0"/>
    <x v="0"/>
    <x v="1"/>
    <x v="19"/>
    <x v="1"/>
    <x v="2"/>
    <x v="1"/>
    <s v="Yes"/>
    <s v="Yes"/>
    <s v="No"/>
    <s v="No"/>
    <x v="1"/>
    <x v="0"/>
    <x v="0"/>
    <x v="0"/>
    <x v="0"/>
    <x v="61"/>
    <x v="2"/>
    <n v="2838.7"/>
    <x v="1"/>
  </r>
  <r>
    <s v="2043-Wvtqj"/>
    <x v="1"/>
    <x v="0"/>
    <x v="0"/>
    <x v="0"/>
    <x v="0"/>
    <x v="1"/>
    <x v="1"/>
    <x v="0"/>
    <s v="Yes"/>
    <s v="No"/>
    <s v="Yes"/>
    <s v="No"/>
    <x v="0"/>
    <x v="0"/>
    <x v="0"/>
    <x v="1"/>
    <x v="1"/>
    <x v="689"/>
    <x v="1"/>
    <n v="55.7"/>
    <x v="0"/>
  </r>
  <r>
    <s v="8034-Rytvv"/>
    <x v="0"/>
    <x v="0"/>
    <x v="1"/>
    <x v="0"/>
    <x v="49"/>
    <x v="1"/>
    <x v="2"/>
    <x v="1"/>
    <s v="Yes"/>
    <s v="No"/>
    <s v="Yes"/>
    <s v="No"/>
    <x v="0"/>
    <x v="0"/>
    <x v="1"/>
    <x v="0"/>
    <x v="3"/>
    <x v="151"/>
    <x v="2"/>
    <n v="4589.8500000000004"/>
    <x v="0"/>
  </r>
  <r>
    <s v="3863-Qstyi"/>
    <x v="1"/>
    <x v="0"/>
    <x v="1"/>
    <x v="0"/>
    <x v="64"/>
    <x v="1"/>
    <x v="1"/>
    <x v="0"/>
    <s v="No"/>
    <s v="No"/>
    <s v="Yes"/>
    <s v="Yes"/>
    <x v="1"/>
    <x v="0"/>
    <x v="0"/>
    <x v="0"/>
    <x v="0"/>
    <x v="884"/>
    <x v="1"/>
    <n v="3735.45"/>
    <x v="0"/>
  </r>
  <r>
    <s v="2619-Wfqwu"/>
    <x v="0"/>
    <x v="0"/>
    <x v="1"/>
    <x v="0"/>
    <x v="0"/>
    <x v="1"/>
    <x v="1"/>
    <x v="1"/>
    <s v="No"/>
    <s v="No"/>
    <s v="No"/>
    <s v="No"/>
    <x v="0"/>
    <x v="0"/>
    <x v="0"/>
    <x v="0"/>
    <x v="1"/>
    <x v="192"/>
    <x v="1"/>
    <n v="70.150000000000006"/>
    <x v="1"/>
  </r>
  <r>
    <s v="5044-Lrqaq"/>
    <x v="0"/>
    <x v="0"/>
    <x v="0"/>
    <x v="0"/>
    <x v="40"/>
    <x v="1"/>
    <x v="1"/>
    <x v="1"/>
    <s v="No"/>
    <s v="No"/>
    <s v="No"/>
    <s v="No"/>
    <x v="0"/>
    <x v="0"/>
    <x v="0"/>
    <x v="0"/>
    <x v="2"/>
    <x v="41"/>
    <x v="1"/>
    <n v="477.55"/>
    <x v="0"/>
  </r>
  <r>
    <s v="1716-Lsamb"/>
    <x v="1"/>
    <x v="0"/>
    <x v="0"/>
    <x v="1"/>
    <x v="3"/>
    <x v="1"/>
    <x v="1"/>
    <x v="0"/>
    <s v="Yes"/>
    <s v="No"/>
    <s v="No"/>
    <s v="Yes"/>
    <x v="0"/>
    <x v="0"/>
    <x v="2"/>
    <x v="1"/>
    <x v="2"/>
    <x v="72"/>
    <x v="1"/>
    <n v="2553.6999999999998"/>
    <x v="0"/>
  </r>
  <r>
    <s v="1333-Pbmxb"/>
    <x v="0"/>
    <x v="0"/>
    <x v="0"/>
    <x v="1"/>
    <x v="68"/>
    <x v="1"/>
    <x v="2"/>
    <x v="2"/>
    <s v="No Internet Service"/>
    <s v="No Internet Service"/>
    <s v="No Internet Service"/>
    <s v="No Internet Service"/>
    <x v="2"/>
    <x v="2"/>
    <x v="1"/>
    <x v="0"/>
    <x v="2"/>
    <x v="193"/>
    <x v="0"/>
    <n v="1342.15"/>
    <x v="0"/>
  </r>
  <r>
    <s v="6546-Opbbh"/>
    <x v="1"/>
    <x v="0"/>
    <x v="0"/>
    <x v="1"/>
    <x v="69"/>
    <x v="1"/>
    <x v="2"/>
    <x v="2"/>
    <s v="No Internet Service"/>
    <s v="No Internet Service"/>
    <s v="No Internet Service"/>
    <s v="No Internet Service"/>
    <x v="2"/>
    <x v="2"/>
    <x v="1"/>
    <x v="0"/>
    <x v="1"/>
    <x v="133"/>
    <x v="0"/>
    <n v="1216.3499999999999"/>
    <x v="0"/>
  </r>
  <r>
    <s v="5985-Behzk"/>
    <x v="0"/>
    <x v="1"/>
    <x v="0"/>
    <x v="0"/>
    <x v="21"/>
    <x v="1"/>
    <x v="2"/>
    <x v="1"/>
    <s v="No"/>
    <s v="Yes"/>
    <s v="Yes"/>
    <s v="No"/>
    <x v="1"/>
    <x v="1"/>
    <x v="1"/>
    <x v="1"/>
    <x v="3"/>
    <x v="228"/>
    <x v="2"/>
    <n v="7578.05"/>
    <x v="0"/>
  </r>
  <r>
    <s v="9127-Qrzmh"/>
    <x v="1"/>
    <x v="0"/>
    <x v="0"/>
    <x v="0"/>
    <x v="66"/>
    <x v="1"/>
    <x v="1"/>
    <x v="0"/>
    <s v="Yes"/>
    <s v="Yes"/>
    <s v="No"/>
    <s v="Yes"/>
    <x v="0"/>
    <x v="0"/>
    <x v="1"/>
    <x v="0"/>
    <x v="2"/>
    <x v="559"/>
    <x v="1"/>
    <n v="2603.9499999999998"/>
    <x v="0"/>
  </r>
  <r>
    <s v="5919-Vczym"/>
    <x v="1"/>
    <x v="0"/>
    <x v="1"/>
    <x v="0"/>
    <x v="2"/>
    <x v="1"/>
    <x v="1"/>
    <x v="2"/>
    <s v="No Internet Service"/>
    <s v="No Internet Service"/>
    <s v="No Internet Service"/>
    <s v="No Internet Service"/>
    <x v="2"/>
    <x v="2"/>
    <x v="0"/>
    <x v="1"/>
    <x v="1"/>
    <x v="332"/>
    <x v="0"/>
    <n v="42.7"/>
    <x v="0"/>
  </r>
  <r>
    <s v="9644-Kvcnc"/>
    <x v="0"/>
    <x v="0"/>
    <x v="1"/>
    <x v="0"/>
    <x v="33"/>
    <x v="1"/>
    <x v="2"/>
    <x v="1"/>
    <s v="No"/>
    <s v="No"/>
    <s v="Yes"/>
    <s v="No"/>
    <x v="1"/>
    <x v="0"/>
    <x v="1"/>
    <x v="0"/>
    <x v="2"/>
    <x v="1265"/>
    <x v="2"/>
    <n v="6056.9"/>
    <x v="0"/>
  </r>
  <r>
    <s v="2137-Dqmev"/>
    <x v="1"/>
    <x v="0"/>
    <x v="0"/>
    <x v="1"/>
    <x v="47"/>
    <x v="0"/>
    <x v="0"/>
    <x v="0"/>
    <s v="Yes"/>
    <s v="Yes"/>
    <s v="No"/>
    <s v="No"/>
    <x v="1"/>
    <x v="0"/>
    <x v="1"/>
    <x v="1"/>
    <x v="1"/>
    <x v="271"/>
    <x v="0"/>
    <n v="2983.65"/>
    <x v="0"/>
  </r>
  <r>
    <s v="8174-Lnwmw"/>
    <x v="0"/>
    <x v="0"/>
    <x v="1"/>
    <x v="0"/>
    <x v="36"/>
    <x v="1"/>
    <x v="1"/>
    <x v="2"/>
    <s v="No Internet Service"/>
    <s v="No Internet Service"/>
    <s v="No Internet Service"/>
    <s v="No Internet Service"/>
    <x v="2"/>
    <x v="2"/>
    <x v="2"/>
    <x v="1"/>
    <x v="3"/>
    <x v="786"/>
    <x v="0"/>
    <n v="689.35"/>
    <x v="0"/>
  </r>
  <r>
    <s v="9279-Cjeoj"/>
    <x v="0"/>
    <x v="1"/>
    <x v="1"/>
    <x v="0"/>
    <x v="17"/>
    <x v="1"/>
    <x v="2"/>
    <x v="1"/>
    <s v="No"/>
    <s v="No"/>
    <s v="No"/>
    <s v="No"/>
    <x v="1"/>
    <x v="1"/>
    <x v="0"/>
    <x v="0"/>
    <x v="2"/>
    <x v="335"/>
    <x v="2"/>
    <n v="2025.1"/>
    <x v="0"/>
  </r>
  <r>
    <s v="7964-Vexdg"/>
    <x v="1"/>
    <x v="0"/>
    <x v="1"/>
    <x v="1"/>
    <x v="17"/>
    <x v="1"/>
    <x v="2"/>
    <x v="1"/>
    <s v="Yes"/>
    <s v="No"/>
    <s v="No"/>
    <s v="No"/>
    <x v="0"/>
    <x v="0"/>
    <x v="0"/>
    <x v="1"/>
    <x v="0"/>
    <x v="431"/>
    <x v="1"/>
    <n v="1747.2"/>
    <x v="0"/>
  </r>
  <r>
    <s v="2404-Jibfc"/>
    <x v="0"/>
    <x v="0"/>
    <x v="0"/>
    <x v="1"/>
    <x v="49"/>
    <x v="1"/>
    <x v="2"/>
    <x v="0"/>
    <s v="Yes"/>
    <s v="No"/>
    <s v="Yes"/>
    <s v="Yes"/>
    <x v="1"/>
    <x v="1"/>
    <x v="2"/>
    <x v="0"/>
    <x v="2"/>
    <x v="314"/>
    <x v="2"/>
    <n v="4657.95"/>
    <x v="0"/>
  </r>
  <r>
    <s v="0778-Nella"/>
    <x v="1"/>
    <x v="0"/>
    <x v="1"/>
    <x v="0"/>
    <x v="34"/>
    <x v="0"/>
    <x v="0"/>
    <x v="0"/>
    <s v="No"/>
    <s v="No"/>
    <s v="No"/>
    <s v="No"/>
    <x v="1"/>
    <x v="0"/>
    <x v="0"/>
    <x v="0"/>
    <x v="3"/>
    <x v="496"/>
    <x v="0"/>
    <n v="296.10000000000002"/>
    <x v="1"/>
  </r>
  <r>
    <s v="8029-Xypwt"/>
    <x v="1"/>
    <x v="1"/>
    <x v="0"/>
    <x v="0"/>
    <x v="16"/>
    <x v="1"/>
    <x v="2"/>
    <x v="1"/>
    <s v="Yes"/>
    <s v="Yes"/>
    <s v="Yes"/>
    <s v="Yes"/>
    <x v="1"/>
    <x v="1"/>
    <x v="2"/>
    <x v="0"/>
    <x v="2"/>
    <x v="262"/>
    <x v="2"/>
    <n v="8016.6"/>
    <x v="0"/>
  </r>
  <r>
    <s v="4614-Nuvzd"/>
    <x v="0"/>
    <x v="0"/>
    <x v="1"/>
    <x v="0"/>
    <x v="0"/>
    <x v="1"/>
    <x v="1"/>
    <x v="1"/>
    <s v="No"/>
    <s v="No"/>
    <s v="No"/>
    <s v="No"/>
    <x v="0"/>
    <x v="1"/>
    <x v="0"/>
    <x v="0"/>
    <x v="0"/>
    <x v="613"/>
    <x v="1"/>
    <n v="81.099999999999994"/>
    <x v="1"/>
  </r>
  <r>
    <s v="4632-Paoyu"/>
    <x v="1"/>
    <x v="0"/>
    <x v="0"/>
    <x v="1"/>
    <x v="5"/>
    <x v="1"/>
    <x v="1"/>
    <x v="2"/>
    <s v="No Internet Service"/>
    <s v="No Internet Service"/>
    <s v="No Internet Service"/>
    <s v="No Internet Service"/>
    <x v="2"/>
    <x v="2"/>
    <x v="1"/>
    <x v="1"/>
    <x v="1"/>
    <x v="81"/>
    <x v="0"/>
    <n v="433.5"/>
    <x v="0"/>
  </r>
  <r>
    <s v="3803-Kmqfw"/>
    <x v="0"/>
    <x v="0"/>
    <x v="0"/>
    <x v="1"/>
    <x v="0"/>
    <x v="1"/>
    <x v="1"/>
    <x v="2"/>
    <s v="No Internet Service"/>
    <s v="No Internet Service"/>
    <s v="No Internet Service"/>
    <s v="No Internet Service"/>
    <x v="2"/>
    <x v="2"/>
    <x v="0"/>
    <x v="1"/>
    <x v="1"/>
    <x v="155"/>
    <x v="0"/>
    <n v="20.55"/>
    <x v="1"/>
  </r>
  <r>
    <s v="6804-Gdmoi"/>
    <x v="0"/>
    <x v="0"/>
    <x v="1"/>
    <x v="0"/>
    <x v="59"/>
    <x v="1"/>
    <x v="2"/>
    <x v="1"/>
    <s v="No"/>
    <s v="No"/>
    <s v="Yes"/>
    <s v="Yes"/>
    <x v="1"/>
    <x v="1"/>
    <x v="2"/>
    <x v="0"/>
    <x v="0"/>
    <x v="183"/>
    <x v="2"/>
    <n v="6428.4"/>
    <x v="1"/>
  </r>
  <r>
    <s v="2990-Ogytd"/>
    <x v="0"/>
    <x v="0"/>
    <x v="0"/>
    <x v="0"/>
    <x v="56"/>
    <x v="1"/>
    <x v="2"/>
    <x v="0"/>
    <s v="No"/>
    <s v="Yes"/>
    <s v="Yes"/>
    <s v="Yes"/>
    <x v="1"/>
    <x v="1"/>
    <x v="2"/>
    <x v="1"/>
    <x v="2"/>
    <x v="1033"/>
    <x v="2"/>
    <n v="5883.85"/>
    <x v="0"/>
  </r>
  <r>
    <s v="6646-Jppha"/>
    <x v="0"/>
    <x v="1"/>
    <x v="1"/>
    <x v="0"/>
    <x v="60"/>
    <x v="1"/>
    <x v="1"/>
    <x v="1"/>
    <s v="Yes"/>
    <s v="Yes"/>
    <s v="No"/>
    <s v="No"/>
    <x v="0"/>
    <x v="0"/>
    <x v="0"/>
    <x v="1"/>
    <x v="0"/>
    <x v="546"/>
    <x v="1"/>
    <n v="1043.8"/>
    <x v="0"/>
  </r>
  <r>
    <s v="9572-Mtilt"/>
    <x v="1"/>
    <x v="0"/>
    <x v="0"/>
    <x v="0"/>
    <x v="64"/>
    <x v="1"/>
    <x v="2"/>
    <x v="1"/>
    <s v="Yes"/>
    <s v="Yes"/>
    <s v="Yes"/>
    <s v="Yes"/>
    <x v="1"/>
    <x v="0"/>
    <x v="0"/>
    <x v="0"/>
    <x v="0"/>
    <x v="1238"/>
    <x v="2"/>
    <n v="6252.9"/>
    <x v="1"/>
  </r>
  <r>
    <s v="7658-Uyuqs"/>
    <x v="1"/>
    <x v="1"/>
    <x v="0"/>
    <x v="0"/>
    <x v="17"/>
    <x v="1"/>
    <x v="1"/>
    <x v="1"/>
    <s v="No"/>
    <s v="No"/>
    <s v="Yes"/>
    <s v="No"/>
    <x v="1"/>
    <x v="0"/>
    <x v="0"/>
    <x v="1"/>
    <x v="2"/>
    <x v="809"/>
    <x v="2"/>
    <n v="1857.25"/>
    <x v="0"/>
  </r>
  <r>
    <s v="7880-Xsojx"/>
    <x v="1"/>
    <x v="0"/>
    <x v="1"/>
    <x v="0"/>
    <x v="54"/>
    <x v="0"/>
    <x v="0"/>
    <x v="0"/>
    <s v="Yes"/>
    <s v="Yes"/>
    <s v="No"/>
    <s v="Yes"/>
    <x v="0"/>
    <x v="0"/>
    <x v="0"/>
    <x v="1"/>
    <x v="1"/>
    <x v="1473"/>
    <x v="0"/>
    <n v="146.4"/>
    <x v="0"/>
  </r>
  <r>
    <s v="9611-Ctwih"/>
    <x v="0"/>
    <x v="0"/>
    <x v="1"/>
    <x v="0"/>
    <x v="35"/>
    <x v="1"/>
    <x v="1"/>
    <x v="1"/>
    <s v="No"/>
    <s v="No"/>
    <s v="No"/>
    <s v="No"/>
    <x v="1"/>
    <x v="1"/>
    <x v="0"/>
    <x v="0"/>
    <x v="0"/>
    <x v="578"/>
    <x v="2"/>
    <n v="240.45"/>
    <x v="1"/>
  </r>
  <r>
    <s v="4589-Iuajb"/>
    <x v="1"/>
    <x v="0"/>
    <x v="0"/>
    <x v="0"/>
    <x v="27"/>
    <x v="1"/>
    <x v="2"/>
    <x v="2"/>
    <s v="No Internet Service"/>
    <s v="No Internet Service"/>
    <s v="No Internet Service"/>
    <s v="No Internet Service"/>
    <x v="2"/>
    <x v="2"/>
    <x v="2"/>
    <x v="1"/>
    <x v="2"/>
    <x v="68"/>
    <x v="0"/>
    <n v="1724.15"/>
    <x v="0"/>
  </r>
  <r>
    <s v="0329-Gtiaj"/>
    <x v="0"/>
    <x v="0"/>
    <x v="1"/>
    <x v="0"/>
    <x v="35"/>
    <x v="1"/>
    <x v="1"/>
    <x v="1"/>
    <s v="No"/>
    <s v="Yes"/>
    <s v="No"/>
    <s v="Yes"/>
    <x v="1"/>
    <x v="1"/>
    <x v="0"/>
    <x v="0"/>
    <x v="0"/>
    <x v="1474"/>
    <x v="2"/>
    <n v="315.3"/>
    <x v="1"/>
  </r>
  <r>
    <s v="8746-Bfoaj"/>
    <x v="1"/>
    <x v="1"/>
    <x v="1"/>
    <x v="0"/>
    <x v="17"/>
    <x v="1"/>
    <x v="1"/>
    <x v="2"/>
    <s v="No Internet Service"/>
    <s v="No Internet Service"/>
    <s v="No Internet Service"/>
    <s v="No Internet Service"/>
    <x v="2"/>
    <x v="2"/>
    <x v="1"/>
    <x v="1"/>
    <x v="2"/>
    <x v="289"/>
    <x v="0"/>
    <n v="429.55"/>
    <x v="0"/>
  </r>
  <r>
    <s v="8457-Xigkn"/>
    <x v="1"/>
    <x v="0"/>
    <x v="1"/>
    <x v="0"/>
    <x v="61"/>
    <x v="1"/>
    <x v="1"/>
    <x v="2"/>
    <s v="No Internet Service"/>
    <s v="No Internet Service"/>
    <s v="No Internet Service"/>
    <s v="No Internet Service"/>
    <x v="2"/>
    <x v="2"/>
    <x v="0"/>
    <x v="0"/>
    <x v="3"/>
    <x v="127"/>
    <x v="0"/>
    <n v="356.15"/>
    <x v="0"/>
  </r>
  <r>
    <s v="6072-Nuqcb"/>
    <x v="1"/>
    <x v="0"/>
    <x v="0"/>
    <x v="1"/>
    <x v="5"/>
    <x v="1"/>
    <x v="1"/>
    <x v="2"/>
    <s v="No Internet Service"/>
    <s v="No Internet Service"/>
    <s v="No Internet Service"/>
    <s v="No Internet Service"/>
    <x v="2"/>
    <x v="2"/>
    <x v="1"/>
    <x v="1"/>
    <x v="2"/>
    <x v="202"/>
    <x v="0"/>
    <n v="488.25"/>
    <x v="0"/>
  </r>
  <r>
    <s v="6629-Cztth"/>
    <x v="1"/>
    <x v="0"/>
    <x v="1"/>
    <x v="0"/>
    <x v="0"/>
    <x v="1"/>
    <x v="1"/>
    <x v="0"/>
    <s v="No"/>
    <s v="No"/>
    <s v="No"/>
    <s v="No"/>
    <x v="0"/>
    <x v="1"/>
    <x v="0"/>
    <x v="0"/>
    <x v="1"/>
    <x v="689"/>
    <x v="1"/>
    <n v="55.7"/>
    <x v="1"/>
  </r>
  <r>
    <s v="8838-Gphzp"/>
    <x v="0"/>
    <x v="0"/>
    <x v="1"/>
    <x v="0"/>
    <x v="28"/>
    <x v="1"/>
    <x v="1"/>
    <x v="2"/>
    <s v="No Internet Service"/>
    <s v="No Internet Service"/>
    <s v="No Internet Service"/>
    <s v="No Internet Service"/>
    <x v="2"/>
    <x v="2"/>
    <x v="2"/>
    <x v="0"/>
    <x v="1"/>
    <x v="146"/>
    <x v="0"/>
    <n v="1298.7"/>
    <x v="0"/>
  </r>
  <r>
    <s v="8750-Qwzaj"/>
    <x v="0"/>
    <x v="0"/>
    <x v="0"/>
    <x v="1"/>
    <x v="27"/>
    <x v="1"/>
    <x v="1"/>
    <x v="2"/>
    <s v="No Internet Service"/>
    <s v="No Internet Service"/>
    <s v="No Internet Service"/>
    <s v="No Internet Service"/>
    <x v="2"/>
    <x v="2"/>
    <x v="2"/>
    <x v="1"/>
    <x v="2"/>
    <x v="21"/>
    <x v="0"/>
    <n v="1378.75"/>
    <x v="0"/>
  </r>
  <r>
    <s v="5364-Evnib"/>
    <x v="1"/>
    <x v="0"/>
    <x v="1"/>
    <x v="0"/>
    <x v="9"/>
    <x v="1"/>
    <x v="1"/>
    <x v="1"/>
    <s v="No"/>
    <s v="Yes"/>
    <s v="Yes"/>
    <s v="No"/>
    <x v="0"/>
    <x v="0"/>
    <x v="0"/>
    <x v="0"/>
    <x v="0"/>
    <x v="1213"/>
    <x v="1"/>
    <n v="973.45"/>
    <x v="1"/>
  </r>
  <r>
    <s v="6918-Umqcg"/>
    <x v="0"/>
    <x v="0"/>
    <x v="1"/>
    <x v="0"/>
    <x v="24"/>
    <x v="1"/>
    <x v="1"/>
    <x v="1"/>
    <s v="No"/>
    <s v="No"/>
    <s v="No"/>
    <s v="No"/>
    <x v="1"/>
    <x v="0"/>
    <x v="0"/>
    <x v="1"/>
    <x v="0"/>
    <x v="1005"/>
    <x v="1"/>
    <n v="384.25"/>
    <x v="0"/>
  </r>
  <r>
    <s v="0675-Ncdyu"/>
    <x v="0"/>
    <x v="0"/>
    <x v="0"/>
    <x v="1"/>
    <x v="21"/>
    <x v="1"/>
    <x v="2"/>
    <x v="1"/>
    <s v="Yes"/>
    <s v="Yes"/>
    <s v="Yes"/>
    <s v="Yes"/>
    <x v="1"/>
    <x v="1"/>
    <x v="2"/>
    <x v="0"/>
    <x v="3"/>
    <x v="1475"/>
    <x v="2"/>
    <n v="8543.25"/>
    <x v="0"/>
  </r>
  <r>
    <s v="6339-Dklmk"/>
    <x v="0"/>
    <x v="0"/>
    <x v="1"/>
    <x v="0"/>
    <x v="9"/>
    <x v="0"/>
    <x v="0"/>
    <x v="0"/>
    <s v="No"/>
    <s v="Yes"/>
    <s v="No"/>
    <s v="No"/>
    <x v="0"/>
    <x v="0"/>
    <x v="0"/>
    <x v="0"/>
    <x v="0"/>
    <x v="1476"/>
    <x v="0"/>
    <n v="389.95"/>
    <x v="0"/>
  </r>
  <r>
    <s v="1346-Pjwtk"/>
    <x v="1"/>
    <x v="0"/>
    <x v="0"/>
    <x v="0"/>
    <x v="59"/>
    <x v="1"/>
    <x v="1"/>
    <x v="1"/>
    <s v="No"/>
    <s v="Yes"/>
    <s v="Yes"/>
    <s v="Yes"/>
    <x v="0"/>
    <x v="1"/>
    <x v="0"/>
    <x v="1"/>
    <x v="3"/>
    <x v="1257"/>
    <x v="2"/>
    <n v="5731.85"/>
    <x v="0"/>
  </r>
  <r>
    <s v="5088-Qzlrl"/>
    <x v="1"/>
    <x v="0"/>
    <x v="1"/>
    <x v="0"/>
    <x v="0"/>
    <x v="1"/>
    <x v="1"/>
    <x v="2"/>
    <s v="No Internet Service"/>
    <s v="No Internet Service"/>
    <s v="No Internet Service"/>
    <s v="No Internet Service"/>
    <x v="2"/>
    <x v="2"/>
    <x v="0"/>
    <x v="1"/>
    <x v="0"/>
    <x v="16"/>
    <x v="0"/>
    <n v="20.65"/>
    <x v="0"/>
  </r>
  <r>
    <s v="8023-Qhaio"/>
    <x v="0"/>
    <x v="1"/>
    <x v="0"/>
    <x v="0"/>
    <x v="39"/>
    <x v="1"/>
    <x v="2"/>
    <x v="1"/>
    <s v="No"/>
    <s v="No"/>
    <s v="No"/>
    <s v="Yes"/>
    <x v="0"/>
    <x v="0"/>
    <x v="0"/>
    <x v="0"/>
    <x v="2"/>
    <x v="907"/>
    <x v="1"/>
    <n v="4275.75"/>
    <x v="0"/>
  </r>
  <r>
    <s v="4397-Frlta"/>
    <x v="0"/>
    <x v="0"/>
    <x v="1"/>
    <x v="0"/>
    <x v="54"/>
    <x v="1"/>
    <x v="1"/>
    <x v="2"/>
    <s v="No Internet Service"/>
    <s v="No Internet Service"/>
    <s v="No Internet Service"/>
    <s v="No Internet Service"/>
    <x v="2"/>
    <x v="2"/>
    <x v="0"/>
    <x v="1"/>
    <x v="1"/>
    <x v="22"/>
    <x v="0"/>
    <n v="84.5"/>
    <x v="0"/>
  </r>
  <r>
    <s v="3057-Vjjqe"/>
    <x v="1"/>
    <x v="0"/>
    <x v="1"/>
    <x v="0"/>
    <x v="42"/>
    <x v="1"/>
    <x v="2"/>
    <x v="0"/>
    <s v="Yes"/>
    <s v="No"/>
    <s v="No"/>
    <s v="No"/>
    <x v="0"/>
    <x v="0"/>
    <x v="2"/>
    <x v="1"/>
    <x v="1"/>
    <x v="917"/>
    <x v="1"/>
    <n v="1924.1"/>
    <x v="0"/>
  </r>
  <r>
    <s v="5087-Suurx"/>
    <x v="0"/>
    <x v="0"/>
    <x v="0"/>
    <x v="0"/>
    <x v="32"/>
    <x v="0"/>
    <x v="0"/>
    <x v="0"/>
    <s v="No"/>
    <s v="No"/>
    <s v="Yes"/>
    <s v="No"/>
    <x v="1"/>
    <x v="0"/>
    <x v="0"/>
    <x v="0"/>
    <x v="0"/>
    <x v="1477"/>
    <x v="0"/>
    <n v="669.85"/>
    <x v="1"/>
  </r>
  <r>
    <s v="2302-Ouzxb"/>
    <x v="1"/>
    <x v="0"/>
    <x v="0"/>
    <x v="0"/>
    <x v="21"/>
    <x v="1"/>
    <x v="2"/>
    <x v="0"/>
    <s v="No"/>
    <s v="Yes"/>
    <s v="Yes"/>
    <s v="No"/>
    <x v="1"/>
    <x v="1"/>
    <x v="2"/>
    <x v="1"/>
    <x v="2"/>
    <x v="802"/>
    <x v="1"/>
    <n v="5784.3"/>
    <x v="0"/>
  </r>
  <r>
    <s v="8133-Anhhj"/>
    <x v="0"/>
    <x v="1"/>
    <x v="1"/>
    <x v="0"/>
    <x v="12"/>
    <x v="1"/>
    <x v="2"/>
    <x v="1"/>
    <s v="Yes"/>
    <s v="Yes"/>
    <s v="Yes"/>
    <s v="Yes"/>
    <x v="0"/>
    <x v="1"/>
    <x v="1"/>
    <x v="1"/>
    <x v="2"/>
    <x v="1478"/>
    <x v="2"/>
    <n v="5166.2"/>
    <x v="0"/>
  </r>
  <r>
    <s v="2270-Chbfn"/>
    <x v="0"/>
    <x v="0"/>
    <x v="0"/>
    <x v="0"/>
    <x v="66"/>
    <x v="1"/>
    <x v="2"/>
    <x v="1"/>
    <s v="Yes"/>
    <s v="Yes"/>
    <s v="Yes"/>
    <s v="Yes"/>
    <x v="0"/>
    <x v="0"/>
    <x v="0"/>
    <x v="0"/>
    <x v="3"/>
    <x v="485"/>
    <x v="2"/>
    <n v="4060.55"/>
    <x v="0"/>
  </r>
  <r>
    <s v="0013-Exchz"/>
    <x v="0"/>
    <x v="1"/>
    <x v="0"/>
    <x v="0"/>
    <x v="35"/>
    <x v="1"/>
    <x v="1"/>
    <x v="1"/>
    <s v="No"/>
    <s v="No"/>
    <s v="No"/>
    <s v="Yes"/>
    <x v="1"/>
    <x v="0"/>
    <x v="0"/>
    <x v="0"/>
    <x v="1"/>
    <x v="607"/>
    <x v="1"/>
    <n v="267.39999999999998"/>
    <x v="1"/>
  </r>
  <r>
    <s v="5982-Fpvqn"/>
    <x v="0"/>
    <x v="0"/>
    <x v="0"/>
    <x v="1"/>
    <x v="50"/>
    <x v="1"/>
    <x v="2"/>
    <x v="1"/>
    <s v="No"/>
    <s v="Yes"/>
    <s v="Yes"/>
    <s v="No"/>
    <x v="0"/>
    <x v="1"/>
    <x v="0"/>
    <x v="0"/>
    <x v="0"/>
    <x v="241"/>
    <x v="2"/>
    <n v="3532.85"/>
    <x v="0"/>
  </r>
  <r>
    <s v="9107-Ukcky"/>
    <x v="1"/>
    <x v="0"/>
    <x v="0"/>
    <x v="0"/>
    <x v="59"/>
    <x v="1"/>
    <x v="2"/>
    <x v="0"/>
    <s v="No"/>
    <s v="Yes"/>
    <s v="Yes"/>
    <s v="No"/>
    <x v="1"/>
    <x v="1"/>
    <x v="1"/>
    <x v="0"/>
    <x v="0"/>
    <x v="1213"/>
    <x v="1"/>
    <n v="4914.8"/>
    <x v="0"/>
  </r>
  <r>
    <s v="4654-Ulttn"/>
    <x v="1"/>
    <x v="0"/>
    <x v="0"/>
    <x v="0"/>
    <x v="27"/>
    <x v="1"/>
    <x v="2"/>
    <x v="0"/>
    <s v="Yes"/>
    <s v="No"/>
    <s v="Yes"/>
    <s v="Yes"/>
    <x v="0"/>
    <x v="1"/>
    <x v="2"/>
    <x v="0"/>
    <x v="3"/>
    <x v="37"/>
    <x v="1"/>
    <n v="5315.8"/>
    <x v="0"/>
  </r>
  <r>
    <s v="5550-Vfrlc"/>
    <x v="0"/>
    <x v="1"/>
    <x v="1"/>
    <x v="0"/>
    <x v="0"/>
    <x v="1"/>
    <x v="1"/>
    <x v="1"/>
    <s v="No"/>
    <s v="No"/>
    <s v="No"/>
    <s v="No"/>
    <x v="0"/>
    <x v="0"/>
    <x v="0"/>
    <x v="0"/>
    <x v="0"/>
    <x v="345"/>
    <x v="1"/>
    <n v="69.849999999999994"/>
    <x v="1"/>
  </r>
  <r>
    <s v="5546-Byzsm"/>
    <x v="0"/>
    <x v="0"/>
    <x v="1"/>
    <x v="0"/>
    <x v="52"/>
    <x v="1"/>
    <x v="1"/>
    <x v="2"/>
    <s v="No Internet Service"/>
    <s v="No Internet Service"/>
    <s v="No Internet Service"/>
    <s v="No Internet Service"/>
    <x v="2"/>
    <x v="2"/>
    <x v="0"/>
    <x v="1"/>
    <x v="0"/>
    <x v="507"/>
    <x v="0"/>
    <n v="775.6"/>
    <x v="0"/>
  </r>
  <r>
    <s v="1492-Kgeth"/>
    <x v="1"/>
    <x v="0"/>
    <x v="0"/>
    <x v="1"/>
    <x v="27"/>
    <x v="1"/>
    <x v="2"/>
    <x v="0"/>
    <s v="Yes"/>
    <s v="Yes"/>
    <s v="Yes"/>
    <s v="Yes"/>
    <x v="0"/>
    <x v="1"/>
    <x v="1"/>
    <x v="1"/>
    <x v="2"/>
    <x v="1050"/>
    <x v="1"/>
    <n v="5445.95"/>
    <x v="0"/>
  </r>
  <r>
    <s v="4929-Bstrx"/>
    <x v="0"/>
    <x v="0"/>
    <x v="1"/>
    <x v="0"/>
    <x v="0"/>
    <x v="1"/>
    <x v="1"/>
    <x v="0"/>
    <s v="No"/>
    <s v="No"/>
    <s v="No"/>
    <s v="No"/>
    <x v="1"/>
    <x v="0"/>
    <x v="0"/>
    <x v="0"/>
    <x v="1"/>
    <x v="1479"/>
    <x v="1"/>
    <n v="53.55"/>
    <x v="1"/>
  </r>
  <r>
    <s v="4163-Hftuk"/>
    <x v="1"/>
    <x v="0"/>
    <x v="1"/>
    <x v="0"/>
    <x v="69"/>
    <x v="1"/>
    <x v="1"/>
    <x v="2"/>
    <s v="No Internet Service"/>
    <s v="No Internet Service"/>
    <s v="No Internet Service"/>
    <s v="No Internet Service"/>
    <x v="2"/>
    <x v="2"/>
    <x v="1"/>
    <x v="1"/>
    <x v="0"/>
    <x v="1142"/>
    <x v="0"/>
    <n v="1007.8"/>
    <x v="0"/>
  </r>
  <r>
    <s v="8215-Ngspe"/>
    <x v="0"/>
    <x v="0"/>
    <x v="0"/>
    <x v="1"/>
    <x v="41"/>
    <x v="1"/>
    <x v="1"/>
    <x v="2"/>
    <s v="No Internet Service"/>
    <s v="No Internet Service"/>
    <s v="No Internet Service"/>
    <s v="No Internet Service"/>
    <x v="2"/>
    <x v="2"/>
    <x v="2"/>
    <x v="1"/>
    <x v="1"/>
    <x v="187"/>
    <x v="0"/>
    <n v="833.55"/>
    <x v="0"/>
  </r>
  <r>
    <s v="2225-Zrgsg"/>
    <x v="0"/>
    <x v="0"/>
    <x v="0"/>
    <x v="1"/>
    <x v="27"/>
    <x v="1"/>
    <x v="2"/>
    <x v="1"/>
    <s v="Yes"/>
    <s v="Yes"/>
    <s v="Yes"/>
    <s v="Yes"/>
    <x v="0"/>
    <x v="0"/>
    <x v="2"/>
    <x v="1"/>
    <x v="2"/>
    <x v="1063"/>
    <x v="2"/>
    <n v="6579.05"/>
    <x v="1"/>
  </r>
  <r>
    <s v="8859-Ystws"/>
    <x v="1"/>
    <x v="0"/>
    <x v="1"/>
    <x v="0"/>
    <x v="43"/>
    <x v="1"/>
    <x v="1"/>
    <x v="2"/>
    <s v="No Internet Service"/>
    <s v="No Internet Service"/>
    <s v="No Internet Service"/>
    <s v="No Internet Service"/>
    <x v="2"/>
    <x v="2"/>
    <x v="1"/>
    <x v="1"/>
    <x v="2"/>
    <x v="81"/>
    <x v="0"/>
    <n v="1004.5"/>
    <x v="0"/>
  </r>
  <r>
    <s v="5271-Ynwvr"/>
    <x v="1"/>
    <x v="0"/>
    <x v="0"/>
    <x v="1"/>
    <x v="47"/>
    <x v="1"/>
    <x v="2"/>
    <x v="1"/>
    <s v="Yes"/>
    <s v="Yes"/>
    <s v="Yes"/>
    <s v="Yes"/>
    <x v="1"/>
    <x v="1"/>
    <x v="2"/>
    <x v="0"/>
    <x v="0"/>
    <x v="1410"/>
    <x v="2"/>
    <n v="7856"/>
    <x v="1"/>
  </r>
  <r>
    <s v="7601-Dhfwz"/>
    <x v="0"/>
    <x v="0"/>
    <x v="1"/>
    <x v="0"/>
    <x v="43"/>
    <x v="1"/>
    <x v="2"/>
    <x v="2"/>
    <s v="No Internet Service"/>
    <s v="No Internet Service"/>
    <s v="No Internet Service"/>
    <s v="No Internet Service"/>
    <x v="2"/>
    <x v="2"/>
    <x v="2"/>
    <x v="1"/>
    <x v="3"/>
    <x v="1188"/>
    <x v="0"/>
    <n v="1183.05"/>
    <x v="0"/>
  </r>
  <r>
    <s v="2657-Almwy"/>
    <x v="0"/>
    <x v="1"/>
    <x v="0"/>
    <x v="0"/>
    <x v="70"/>
    <x v="1"/>
    <x v="1"/>
    <x v="1"/>
    <s v="No"/>
    <s v="Yes"/>
    <s v="No"/>
    <s v="No"/>
    <x v="0"/>
    <x v="1"/>
    <x v="0"/>
    <x v="1"/>
    <x v="0"/>
    <x v="511"/>
    <x v="2"/>
    <n v="2169.75"/>
    <x v="1"/>
  </r>
  <r>
    <s v="6330-Jklpc"/>
    <x v="1"/>
    <x v="0"/>
    <x v="0"/>
    <x v="0"/>
    <x v="26"/>
    <x v="1"/>
    <x v="2"/>
    <x v="1"/>
    <s v="No"/>
    <s v="Yes"/>
    <s v="No"/>
    <s v="No"/>
    <x v="0"/>
    <x v="0"/>
    <x v="0"/>
    <x v="0"/>
    <x v="2"/>
    <x v="403"/>
    <x v="1"/>
    <n v="896.9"/>
    <x v="1"/>
  </r>
  <r>
    <s v="4667-Ohgkg"/>
    <x v="1"/>
    <x v="0"/>
    <x v="1"/>
    <x v="0"/>
    <x v="0"/>
    <x v="1"/>
    <x v="1"/>
    <x v="2"/>
    <s v="No Internet Service"/>
    <s v="No Internet Service"/>
    <s v="No Internet Service"/>
    <s v="No Internet Service"/>
    <x v="2"/>
    <x v="2"/>
    <x v="0"/>
    <x v="0"/>
    <x v="1"/>
    <x v="170"/>
    <x v="0"/>
    <n v="19.3"/>
    <x v="1"/>
  </r>
  <r>
    <s v="1998-Vhjhk"/>
    <x v="0"/>
    <x v="0"/>
    <x v="1"/>
    <x v="0"/>
    <x v="23"/>
    <x v="1"/>
    <x v="1"/>
    <x v="2"/>
    <s v="No Internet Service"/>
    <s v="No Internet Service"/>
    <s v="No Internet Service"/>
    <s v="No Internet Service"/>
    <x v="2"/>
    <x v="2"/>
    <x v="1"/>
    <x v="1"/>
    <x v="1"/>
    <x v="307"/>
    <x v="0"/>
    <n v="501.35"/>
    <x v="0"/>
  </r>
  <r>
    <s v="1707-Habpf"/>
    <x v="0"/>
    <x v="1"/>
    <x v="1"/>
    <x v="0"/>
    <x v="25"/>
    <x v="1"/>
    <x v="1"/>
    <x v="1"/>
    <s v="No"/>
    <s v="Yes"/>
    <s v="Yes"/>
    <s v="No"/>
    <x v="1"/>
    <x v="0"/>
    <x v="1"/>
    <x v="0"/>
    <x v="2"/>
    <x v="1038"/>
    <x v="2"/>
    <n v="4126.3500000000004"/>
    <x v="0"/>
  </r>
  <r>
    <s v="1660-Hsooq"/>
    <x v="1"/>
    <x v="0"/>
    <x v="1"/>
    <x v="0"/>
    <x v="0"/>
    <x v="1"/>
    <x v="1"/>
    <x v="0"/>
    <s v="No"/>
    <s v="No"/>
    <s v="Yes"/>
    <s v="No"/>
    <x v="0"/>
    <x v="0"/>
    <x v="0"/>
    <x v="0"/>
    <x v="1"/>
    <x v="795"/>
    <x v="0"/>
    <n v="49.65"/>
    <x v="1"/>
  </r>
  <r>
    <s v="7253-Uvndw"/>
    <x v="0"/>
    <x v="0"/>
    <x v="1"/>
    <x v="0"/>
    <x v="25"/>
    <x v="1"/>
    <x v="1"/>
    <x v="0"/>
    <s v="No"/>
    <s v="No"/>
    <s v="Yes"/>
    <s v="Yes"/>
    <x v="0"/>
    <x v="0"/>
    <x v="2"/>
    <x v="1"/>
    <x v="3"/>
    <x v="667"/>
    <x v="1"/>
    <n v="2460.15"/>
    <x v="1"/>
  </r>
  <r>
    <s v="0487-Vvuvk"/>
    <x v="1"/>
    <x v="0"/>
    <x v="0"/>
    <x v="1"/>
    <x v="13"/>
    <x v="1"/>
    <x v="1"/>
    <x v="2"/>
    <s v="No Internet Service"/>
    <s v="No Internet Service"/>
    <s v="No Internet Service"/>
    <s v="No Internet Service"/>
    <x v="2"/>
    <x v="2"/>
    <x v="0"/>
    <x v="0"/>
    <x v="1"/>
    <x v="307"/>
    <x v="0"/>
    <n v="477.6"/>
    <x v="0"/>
  </r>
  <r>
    <s v="7228-Omtpn"/>
    <x v="1"/>
    <x v="0"/>
    <x v="1"/>
    <x v="0"/>
    <x v="54"/>
    <x v="1"/>
    <x v="1"/>
    <x v="1"/>
    <s v="No"/>
    <s v="No"/>
    <s v="No"/>
    <s v="No"/>
    <x v="1"/>
    <x v="1"/>
    <x v="0"/>
    <x v="0"/>
    <x v="0"/>
    <x v="853"/>
    <x v="2"/>
    <n v="370.65"/>
    <x v="1"/>
  </r>
  <r>
    <s v="5063-Iuokk"/>
    <x v="1"/>
    <x v="0"/>
    <x v="1"/>
    <x v="0"/>
    <x v="9"/>
    <x v="1"/>
    <x v="1"/>
    <x v="2"/>
    <s v="No Internet Service"/>
    <s v="No Internet Service"/>
    <s v="No Internet Service"/>
    <s v="No Internet Service"/>
    <x v="2"/>
    <x v="2"/>
    <x v="2"/>
    <x v="1"/>
    <x v="1"/>
    <x v="119"/>
    <x v="0"/>
    <n v="265.75"/>
    <x v="0"/>
  </r>
  <r>
    <s v="4508-Oebey"/>
    <x v="1"/>
    <x v="0"/>
    <x v="0"/>
    <x v="0"/>
    <x v="36"/>
    <x v="1"/>
    <x v="1"/>
    <x v="0"/>
    <s v="Yes"/>
    <s v="Yes"/>
    <s v="Yes"/>
    <s v="Yes"/>
    <x v="0"/>
    <x v="1"/>
    <x v="1"/>
    <x v="0"/>
    <x v="3"/>
    <x v="528"/>
    <x v="1"/>
    <n v="2424.4499999999998"/>
    <x v="0"/>
  </r>
  <r>
    <s v="0027-Kwykw"/>
    <x v="0"/>
    <x v="0"/>
    <x v="0"/>
    <x v="1"/>
    <x v="57"/>
    <x v="1"/>
    <x v="2"/>
    <x v="1"/>
    <s v="No"/>
    <s v="No"/>
    <s v="No"/>
    <s v="No"/>
    <x v="1"/>
    <x v="0"/>
    <x v="0"/>
    <x v="0"/>
    <x v="0"/>
    <x v="670"/>
    <x v="1"/>
    <n v="1849.95"/>
    <x v="0"/>
  </r>
  <r>
    <s v="2308-Sterm"/>
    <x v="0"/>
    <x v="0"/>
    <x v="1"/>
    <x v="0"/>
    <x v="2"/>
    <x v="1"/>
    <x v="1"/>
    <x v="2"/>
    <s v="No Internet Service"/>
    <s v="No Internet Service"/>
    <s v="No Internet Service"/>
    <s v="No Internet Service"/>
    <x v="2"/>
    <x v="2"/>
    <x v="0"/>
    <x v="1"/>
    <x v="1"/>
    <x v="101"/>
    <x v="0"/>
    <n v="61.05"/>
    <x v="0"/>
  </r>
  <r>
    <s v="5982-Xmdex"/>
    <x v="0"/>
    <x v="0"/>
    <x v="1"/>
    <x v="0"/>
    <x v="45"/>
    <x v="1"/>
    <x v="2"/>
    <x v="2"/>
    <s v="No Internet Service"/>
    <s v="No Internet Service"/>
    <s v="No Internet Service"/>
    <s v="No Internet Service"/>
    <x v="2"/>
    <x v="2"/>
    <x v="2"/>
    <x v="1"/>
    <x v="2"/>
    <x v="1480"/>
    <x v="0"/>
    <n v="1698.55"/>
    <x v="0"/>
  </r>
  <r>
    <s v="6284-Ahooq"/>
    <x v="1"/>
    <x v="1"/>
    <x v="1"/>
    <x v="0"/>
    <x v="5"/>
    <x v="1"/>
    <x v="2"/>
    <x v="1"/>
    <s v="No"/>
    <s v="No"/>
    <s v="No"/>
    <s v="Yes"/>
    <x v="1"/>
    <x v="0"/>
    <x v="0"/>
    <x v="0"/>
    <x v="2"/>
    <x v="937"/>
    <x v="2"/>
    <n v="1910.6"/>
    <x v="1"/>
  </r>
  <r>
    <s v="6051-Ptvns"/>
    <x v="0"/>
    <x v="0"/>
    <x v="0"/>
    <x v="1"/>
    <x v="49"/>
    <x v="1"/>
    <x v="1"/>
    <x v="2"/>
    <s v="No Internet Service"/>
    <s v="No Internet Service"/>
    <s v="No Internet Service"/>
    <s v="No Internet Service"/>
    <x v="2"/>
    <x v="2"/>
    <x v="1"/>
    <x v="1"/>
    <x v="3"/>
    <x v="307"/>
    <x v="0"/>
    <n v="998.1"/>
    <x v="0"/>
  </r>
  <r>
    <s v="2344-Jmogn"/>
    <x v="1"/>
    <x v="0"/>
    <x v="0"/>
    <x v="0"/>
    <x v="34"/>
    <x v="1"/>
    <x v="1"/>
    <x v="1"/>
    <s v="No"/>
    <s v="Yes"/>
    <s v="Yes"/>
    <s v="Yes"/>
    <x v="1"/>
    <x v="0"/>
    <x v="0"/>
    <x v="0"/>
    <x v="1"/>
    <x v="154"/>
    <x v="2"/>
    <n v="890.6"/>
    <x v="1"/>
  </r>
  <r>
    <s v="3799-Isuzq"/>
    <x v="1"/>
    <x v="0"/>
    <x v="0"/>
    <x v="1"/>
    <x v="40"/>
    <x v="1"/>
    <x v="1"/>
    <x v="1"/>
    <s v="No"/>
    <s v="No"/>
    <s v="No"/>
    <s v="No"/>
    <x v="0"/>
    <x v="0"/>
    <x v="0"/>
    <x v="0"/>
    <x v="2"/>
    <x v="864"/>
    <x v="1"/>
    <n v="529.5"/>
    <x v="1"/>
  </r>
  <r>
    <s v="2877-Vduer"/>
    <x v="0"/>
    <x v="0"/>
    <x v="0"/>
    <x v="1"/>
    <x v="42"/>
    <x v="0"/>
    <x v="0"/>
    <x v="0"/>
    <s v="No"/>
    <s v="No"/>
    <s v="No"/>
    <s v="Yes"/>
    <x v="1"/>
    <x v="0"/>
    <x v="1"/>
    <x v="1"/>
    <x v="1"/>
    <x v="1481"/>
    <x v="0"/>
    <n v="1383.6"/>
    <x v="0"/>
  </r>
  <r>
    <s v="9152-Amkak"/>
    <x v="1"/>
    <x v="0"/>
    <x v="1"/>
    <x v="0"/>
    <x v="53"/>
    <x v="1"/>
    <x v="1"/>
    <x v="0"/>
    <s v="Yes"/>
    <s v="No"/>
    <s v="Yes"/>
    <s v="Yes"/>
    <x v="1"/>
    <x v="1"/>
    <x v="2"/>
    <x v="0"/>
    <x v="1"/>
    <x v="297"/>
    <x v="1"/>
    <n v="493.4"/>
    <x v="0"/>
  </r>
  <r>
    <s v="1794-Hbqtj"/>
    <x v="0"/>
    <x v="0"/>
    <x v="1"/>
    <x v="0"/>
    <x v="0"/>
    <x v="1"/>
    <x v="1"/>
    <x v="0"/>
    <s v="Yes"/>
    <s v="No"/>
    <s v="No"/>
    <s v="No"/>
    <x v="0"/>
    <x v="0"/>
    <x v="0"/>
    <x v="0"/>
    <x v="3"/>
    <x v="272"/>
    <x v="0"/>
    <n v="48.6"/>
    <x v="1"/>
  </r>
  <r>
    <s v="9432-Vofyx"/>
    <x v="1"/>
    <x v="0"/>
    <x v="1"/>
    <x v="0"/>
    <x v="22"/>
    <x v="1"/>
    <x v="1"/>
    <x v="1"/>
    <s v="No"/>
    <s v="No"/>
    <s v="No"/>
    <s v="No"/>
    <x v="0"/>
    <x v="0"/>
    <x v="0"/>
    <x v="0"/>
    <x v="0"/>
    <x v="904"/>
    <x v="1"/>
    <n v="1207"/>
    <x v="0"/>
  </r>
  <r>
    <s v="8049-Wjclq"/>
    <x v="1"/>
    <x v="0"/>
    <x v="0"/>
    <x v="1"/>
    <x v="6"/>
    <x v="1"/>
    <x v="1"/>
    <x v="0"/>
    <s v="No"/>
    <s v="No"/>
    <s v="Yes"/>
    <s v="No"/>
    <x v="1"/>
    <x v="0"/>
    <x v="0"/>
    <x v="1"/>
    <x v="1"/>
    <x v="367"/>
    <x v="1"/>
    <n v="563.5"/>
    <x v="0"/>
  </r>
  <r>
    <s v="6586-Psjox"/>
    <x v="1"/>
    <x v="0"/>
    <x v="1"/>
    <x v="1"/>
    <x v="30"/>
    <x v="1"/>
    <x v="1"/>
    <x v="0"/>
    <s v="No"/>
    <s v="No"/>
    <s v="Yes"/>
    <s v="Yes"/>
    <x v="0"/>
    <x v="0"/>
    <x v="1"/>
    <x v="1"/>
    <x v="3"/>
    <x v="18"/>
    <x v="1"/>
    <n v="864.55"/>
    <x v="0"/>
  </r>
  <r>
    <s v="2460-Fpsyh"/>
    <x v="0"/>
    <x v="1"/>
    <x v="1"/>
    <x v="0"/>
    <x v="63"/>
    <x v="0"/>
    <x v="0"/>
    <x v="0"/>
    <s v="Yes"/>
    <s v="Yes"/>
    <s v="No"/>
    <s v="No"/>
    <x v="1"/>
    <x v="1"/>
    <x v="0"/>
    <x v="0"/>
    <x v="0"/>
    <x v="830"/>
    <x v="1"/>
    <n v="2109.35"/>
    <x v="1"/>
  </r>
  <r>
    <s v="9705-Zjbcg"/>
    <x v="0"/>
    <x v="0"/>
    <x v="0"/>
    <x v="1"/>
    <x v="9"/>
    <x v="1"/>
    <x v="1"/>
    <x v="0"/>
    <s v="Yes"/>
    <s v="No"/>
    <s v="No"/>
    <s v="Yes"/>
    <x v="0"/>
    <x v="0"/>
    <x v="1"/>
    <x v="1"/>
    <x v="2"/>
    <x v="1300"/>
    <x v="1"/>
    <n v="701.05"/>
    <x v="0"/>
  </r>
  <r>
    <s v="4818-Drbqt"/>
    <x v="1"/>
    <x v="0"/>
    <x v="0"/>
    <x v="0"/>
    <x v="44"/>
    <x v="1"/>
    <x v="2"/>
    <x v="1"/>
    <s v="No"/>
    <s v="Yes"/>
    <s v="No"/>
    <s v="No"/>
    <x v="0"/>
    <x v="0"/>
    <x v="0"/>
    <x v="0"/>
    <x v="2"/>
    <x v="539"/>
    <x v="1"/>
    <n v="2265.25"/>
    <x v="1"/>
  </r>
  <r>
    <s v="1320-Htrdr"/>
    <x v="0"/>
    <x v="0"/>
    <x v="1"/>
    <x v="0"/>
    <x v="35"/>
    <x v="1"/>
    <x v="2"/>
    <x v="1"/>
    <s v="No"/>
    <s v="No"/>
    <s v="No"/>
    <s v="No"/>
    <x v="0"/>
    <x v="0"/>
    <x v="0"/>
    <x v="0"/>
    <x v="0"/>
    <x v="528"/>
    <x v="1"/>
    <n v="220.6"/>
    <x v="1"/>
  </r>
  <r>
    <s v="6847-Kjlts"/>
    <x v="0"/>
    <x v="1"/>
    <x v="0"/>
    <x v="0"/>
    <x v="11"/>
    <x v="1"/>
    <x v="2"/>
    <x v="1"/>
    <s v="No"/>
    <s v="No"/>
    <s v="No"/>
    <s v="Yes"/>
    <x v="1"/>
    <x v="1"/>
    <x v="0"/>
    <x v="0"/>
    <x v="2"/>
    <x v="732"/>
    <x v="2"/>
    <n v="5749.8"/>
    <x v="0"/>
  </r>
  <r>
    <s v="9670-Bpnxf"/>
    <x v="0"/>
    <x v="0"/>
    <x v="1"/>
    <x v="0"/>
    <x v="3"/>
    <x v="1"/>
    <x v="1"/>
    <x v="0"/>
    <s v="Yes"/>
    <s v="Yes"/>
    <s v="No"/>
    <s v="Yes"/>
    <x v="0"/>
    <x v="0"/>
    <x v="1"/>
    <x v="0"/>
    <x v="3"/>
    <x v="1482"/>
    <x v="1"/>
    <n v="2796.45"/>
    <x v="0"/>
  </r>
  <r>
    <s v="3913-Fcuuw"/>
    <x v="0"/>
    <x v="0"/>
    <x v="0"/>
    <x v="1"/>
    <x v="21"/>
    <x v="1"/>
    <x v="2"/>
    <x v="0"/>
    <s v="Yes"/>
    <s v="Yes"/>
    <s v="Yes"/>
    <s v="Yes"/>
    <x v="0"/>
    <x v="0"/>
    <x v="2"/>
    <x v="0"/>
    <x v="2"/>
    <x v="128"/>
    <x v="1"/>
    <n v="5165.7"/>
    <x v="0"/>
  </r>
  <r>
    <s v="3301-Vktgc"/>
    <x v="1"/>
    <x v="0"/>
    <x v="0"/>
    <x v="1"/>
    <x v="47"/>
    <x v="1"/>
    <x v="2"/>
    <x v="1"/>
    <s v="Yes"/>
    <s v="Yes"/>
    <s v="No"/>
    <s v="No"/>
    <x v="0"/>
    <x v="0"/>
    <x v="1"/>
    <x v="0"/>
    <x v="2"/>
    <x v="411"/>
    <x v="2"/>
    <n v="5696.6"/>
    <x v="0"/>
  </r>
  <r>
    <s v="1493-Amtie"/>
    <x v="1"/>
    <x v="0"/>
    <x v="1"/>
    <x v="0"/>
    <x v="0"/>
    <x v="1"/>
    <x v="1"/>
    <x v="2"/>
    <s v="No Internet Service"/>
    <s v="No Internet Service"/>
    <s v="No Internet Service"/>
    <s v="No Internet Service"/>
    <x v="2"/>
    <x v="2"/>
    <x v="0"/>
    <x v="0"/>
    <x v="2"/>
    <x v="33"/>
    <x v="0"/>
    <n v="20.2"/>
    <x v="1"/>
  </r>
  <r>
    <s v="9555-Sahuz"/>
    <x v="0"/>
    <x v="0"/>
    <x v="0"/>
    <x v="1"/>
    <x v="46"/>
    <x v="1"/>
    <x v="1"/>
    <x v="0"/>
    <s v="Yes"/>
    <s v="Yes"/>
    <s v="No"/>
    <s v="No"/>
    <x v="0"/>
    <x v="0"/>
    <x v="0"/>
    <x v="1"/>
    <x v="0"/>
    <x v="1237"/>
    <x v="1"/>
    <n v="2076.0500000000002"/>
    <x v="0"/>
  </r>
  <r>
    <s v="0816-Tsphq"/>
    <x v="1"/>
    <x v="0"/>
    <x v="1"/>
    <x v="0"/>
    <x v="2"/>
    <x v="1"/>
    <x v="1"/>
    <x v="2"/>
    <s v="No Internet Service"/>
    <s v="No Internet Service"/>
    <s v="No Internet Service"/>
    <s v="No Internet Service"/>
    <x v="2"/>
    <x v="2"/>
    <x v="0"/>
    <x v="1"/>
    <x v="1"/>
    <x v="42"/>
    <x v="0"/>
    <n v="44.2"/>
    <x v="0"/>
  </r>
  <r>
    <s v="9932-Wbwik"/>
    <x v="1"/>
    <x v="0"/>
    <x v="1"/>
    <x v="0"/>
    <x v="26"/>
    <x v="1"/>
    <x v="1"/>
    <x v="2"/>
    <s v="No Internet Service"/>
    <s v="No Internet Service"/>
    <s v="No Internet Service"/>
    <s v="No Internet Service"/>
    <x v="2"/>
    <x v="2"/>
    <x v="0"/>
    <x v="1"/>
    <x v="1"/>
    <x v="477"/>
    <x v="0"/>
    <n v="215.25"/>
    <x v="0"/>
  </r>
  <r>
    <s v="4619-Evphy"/>
    <x v="0"/>
    <x v="1"/>
    <x v="0"/>
    <x v="0"/>
    <x v="61"/>
    <x v="1"/>
    <x v="1"/>
    <x v="1"/>
    <s v="No"/>
    <s v="No"/>
    <s v="No"/>
    <s v="No"/>
    <x v="1"/>
    <x v="1"/>
    <x v="1"/>
    <x v="0"/>
    <x v="2"/>
    <x v="168"/>
    <x v="2"/>
    <n v="1859.5"/>
    <x v="0"/>
  </r>
  <r>
    <s v="5286-Yhcvc"/>
    <x v="1"/>
    <x v="0"/>
    <x v="0"/>
    <x v="0"/>
    <x v="21"/>
    <x v="1"/>
    <x v="2"/>
    <x v="1"/>
    <s v="No"/>
    <s v="Yes"/>
    <s v="Yes"/>
    <s v="No"/>
    <x v="1"/>
    <x v="1"/>
    <x v="2"/>
    <x v="0"/>
    <x v="2"/>
    <x v="8"/>
    <x v="2"/>
    <n v="7470.1"/>
    <x v="0"/>
  </r>
  <r>
    <s v="6424-Eleyh"/>
    <x v="0"/>
    <x v="0"/>
    <x v="0"/>
    <x v="0"/>
    <x v="35"/>
    <x v="1"/>
    <x v="2"/>
    <x v="1"/>
    <s v="No"/>
    <s v="No"/>
    <s v="No"/>
    <s v="No"/>
    <x v="0"/>
    <x v="0"/>
    <x v="0"/>
    <x v="0"/>
    <x v="3"/>
    <x v="73"/>
    <x v="1"/>
    <n v="229.5"/>
    <x v="1"/>
  </r>
  <r>
    <s v="4391-Reshn"/>
    <x v="1"/>
    <x v="0"/>
    <x v="1"/>
    <x v="0"/>
    <x v="57"/>
    <x v="1"/>
    <x v="2"/>
    <x v="1"/>
    <s v="No"/>
    <s v="No"/>
    <s v="Yes"/>
    <s v="Yes"/>
    <x v="1"/>
    <x v="1"/>
    <x v="0"/>
    <x v="0"/>
    <x v="1"/>
    <x v="714"/>
    <x v="2"/>
    <n v="2470.1"/>
    <x v="1"/>
  </r>
  <r>
    <s v="9115-Yqhga"/>
    <x v="1"/>
    <x v="0"/>
    <x v="1"/>
    <x v="0"/>
    <x v="63"/>
    <x v="1"/>
    <x v="1"/>
    <x v="0"/>
    <s v="No"/>
    <s v="No"/>
    <s v="No"/>
    <s v="Yes"/>
    <x v="0"/>
    <x v="0"/>
    <x v="0"/>
    <x v="0"/>
    <x v="0"/>
    <x v="985"/>
    <x v="1"/>
    <n v="2092.9"/>
    <x v="0"/>
  </r>
  <r>
    <s v="4462-Cywmh"/>
    <x v="1"/>
    <x v="1"/>
    <x v="0"/>
    <x v="0"/>
    <x v="8"/>
    <x v="1"/>
    <x v="2"/>
    <x v="1"/>
    <s v="No"/>
    <s v="Yes"/>
    <s v="No"/>
    <s v="No"/>
    <x v="0"/>
    <x v="1"/>
    <x v="0"/>
    <x v="0"/>
    <x v="2"/>
    <x v="590"/>
    <x v="2"/>
    <n v="5629.55"/>
    <x v="0"/>
  </r>
  <r>
    <s v="8963-Mqvyn"/>
    <x v="0"/>
    <x v="0"/>
    <x v="1"/>
    <x v="1"/>
    <x v="5"/>
    <x v="1"/>
    <x v="1"/>
    <x v="2"/>
    <s v="No Internet Service"/>
    <s v="No Internet Service"/>
    <s v="No Internet Service"/>
    <s v="No Internet Service"/>
    <x v="2"/>
    <x v="2"/>
    <x v="0"/>
    <x v="0"/>
    <x v="0"/>
    <x v="155"/>
    <x v="0"/>
    <n v="469.85"/>
    <x v="0"/>
  </r>
  <r>
    <s v="2458-Eomre"/>
    <x v="0"/>
    <x v="0"/>
    <x v="1"/>
    <x v="0"/>
    <x v="26"/>
    <x v="1"/>
    <x v="1"/>
    <x v="0"/>
    <s v="Yes"/>
    <s v="No"/>
    <s v="Yes"/>
    <s v="No"/>
    <x v="0"/>
    <x v="1"/>
    <x v="0"/>
    <x v="1"/>
    <x v="2"/>
    <x v="391"/>
    <x v="1"/>
    <n v="733.95"/>
    <x v="0"/>
  </r>
  <r>
    <s v="9334-Gwgow"/>
    <x v="1"/>
    <x v="1"/>
    <x v="0"/>
    <x v="0"/>
    <x v="40"/>
    <x v="1"/>
    <x v="2"/>
    <x v="1"/>
    <s v="No"/>
    <s v="No"/>
    <s v="No"/>
    <s v="No"/>
    <x v="0"/>
    <x v="0"/>
    <x v="0"/>
    <x v="0"/>
    <x v="0"/>
    <x v="52"/>
    <x v="1"/>
    <n v="485.25"/>
    <x v="0"/>
  </r>
  <r>
    <s v="6821-Buxux"/>
    <x v="0"/>
    <x v="0"/>
    <x v="1"/>
    <x v="0"/>
    <x v="9"/>
    <x v="1"/>
    <x v="2"/>
    <x v="1"/>
    <s v="Yes"/>
    <s v="Yes"/>
    <s v="No"/>
    <s v="No"/>
    <x v="1"/>
    <x v="0"/>
    <x v="0"/>
    <x v="0"/>
    <x v="0"/>
    <x v="691"/>
    <x v="2"/>
    <n v="1244.5"/>
    <x v="1"/>
  </r>
  <r>
    <s v="5028-Htljb"/>
    <x v="1"/>
    <x v="1"/>
    <x v="1"/>
    <x v="0"/>
    <x v="0"/>
    <x v="1"/>
    <x v="1"/>
    <x v="2"/>
    <s v="No Internet Service"/>
    <s v="No Internet Service"/>
    <s v="No Internet Service"/>
    <s v="No Internet Service"/>
    <x v="2"/>
    <x v="2"/>
    <x v="0"/>
    <x v="1"/>
    <x v="1"/>
    <x v="332"/>
    <x v="0"/>
    <n v="20.05"/>
    <x v="1"/>
  </r>
  <r>
    <s v="9801-Gdwgv"/>
    <x v="0"/>
    <x v="0"/>
    <x v="1"/>
    <x v="0"/>
    <x v="72"/>
    <x v="1"/>
    <x v="2"/>
    <x v="1"/>
    <s v="No"/>
    <s v="Yes"/>
    <s v="Yes"/>
    <s v="No"/>
    <x v="1"/>
    <x v="1"/>
    <x v="0"/>
    <x v="0"/>
    <x v="0"/>
    <x v="1246"/>
    <x v="2"/>
    <n v="3994.45"/>
    <x v="1"/>
  </r>
  <r>
    <s v="6542-Lwgxj"/>
    <x v="1"/>
    <x v="0"/>
    <x v="0"/>
    <x v="0"/>
    <x v="35"/>
    <x v="0"/>
    <x v="0"/>
    <x v="0"/>
    <s v="No"/>
    <s v="No"/>
    <s v="No"/>
    <s v="No"/>
    <x v="0"/>
    <x v="0"/>
    <x v="0"/>
    <x v="1"/>
    <x v="1"/>
    <x v="746"/>
    <x v="0"/>
    <n v="78.25"/>
    <x v="0"/>
  </r>
  <r>
    <s v="5567-Gzkqy"/>
    <x v="1"/>
    <x v="0"/>
    <x v="1"/>
    <x v="0"/>
    <x v="11"/>
    <x v="1"/>
    <x v="1"/>
    <x v="2"/>
    <s v="No Internet Service"/>
    <s v="No Internet Service"/>
    <s v="No Internet Service"/>
    <s v="No Internet Service"/>
    <x v="2"/>
    <x v="2"/>
    <x v="2"/>
    <x v="1"/>
    <x v="3"/>
    <x v="956"/>
    <x v="0"/>
    <n v="1131.5"/>
    <x v="0"/>
  </r>
  <r>
    <s v="1222-Lryko"/>
    <x v="1"/>
    <x v="0"/>
    <x v="1"/>
    <x v="1"/>
    <x v="53"/>
    <x v="1"/>
    <x v="2"/>
    <x v="2"/>
    <s v="No Internet Service"/>
    <s v="No Internet Service"/>
    <s v="No Internet Service"/>
    <s v="No Internet Service"/>
    <x v="2"/>
    <x v="2"/>
    <x v="0"/>
    <x v="1"/>
    <x v="1"/>
    <x v="1166"/>
    <x v="0"/>
    <n v="184.05"/>
    <x v="0"/>
  </r>
  <r>
    <s v="2320-Jrsde"/>
    <x v="0"/>
    <x v="0"/>
    <x v="0"/>
    <x v="1"/>
    <x v="0"/>
    <x v="1"/>
    <x v="1"/>
    <x v="2"/>
    <s v="No Internet Service"/>
    <s v="No Internet Service"/>
    <s v="No Internet Service"/>
    <s v="No Internet Service"/>
    <x v="2"/>
    <x v="2"/>
    <x v="0"/>
    <x v="0"/>
    <x v="0"/>
    <x v="147"/>
    <x v="0"/>
    <n v="19.899999999999999"/>
    <x v="1"/>
  </r>
  <r>
    <s v="2087-Qarey"/>
    <x v="0"/>
    <x v="0"/>
    <x v="0"/>
    <x v="0"/>
    <x v="5"/>
    <x v="1"/>
    <x v="1"/>
    <x v="0"/>
    <s v="No"/>
    <s v="Yes"/>
    <s v="Yes"/>
    <s v="No"/>
    <x v="0"/>
    <x v="0"/>
    <x v="0"/>
    <x v="0"/>
    <x v="1"/>
    <x v="792"/>
    <x v="1"/>
    <n v="1178.75"/>
    <x v="0"/>
  </r>
  <r>
    <s v="0601-Wzhjf"/>
    <x v="1"/>
    <x v="0"/>
    <x v="0"/>
    <x v="0"/>
    <x v="60"/>
    <x v="0"/>
    <x v="0"/>
    <x v="0"/>
    <s v="No"/>
    <s v="No"/>
    <s v="No"/>
    <s v="No"/>
    <x v="1"/>
    <x v="1"/>
    <x v="0"/>
    <x v="1"/>
    <x v="0"/>
    <x v="1001"/>
    <x v="0"/>
    <n v="667.7"/>
    <x v="1"/>
  </r>
  <r>
    <s v="4423-Jwzjn"/>
    <x v="1"/>
    <x v="0"/>
    <x v="0"/>
    <x v="1"/>
    <x v="38"/>
    <x v="1"/>
    <x v="2"/>
    <x v="1"/>
    <s v="No"/>
    <s v="No"/>
    <s v="Yes"/>
    <s v="No"/>
    <x v="0"/>
    <x v="1"/>
    <x v="1"/>
    <x v="1"/>
    <x v="3"/>
    <x v="28"/>
    <x v="2"/>
    <n v="5629.15"/>
    <x v="0"/>
  </r>
  <r>
    <s v="5143-Wmwog"/>
    <x v="1"/>
    <x v="0"/>
    <x v="1"/>
    <x v="0"/>
    <x v="0"/>
    <x v="1"/>
    <x v="1"/>
    <x v="2"/>
    <s v="No Internet Service"/>
    <s v="No Internet Service"/>
    <s v="No Internet Service"/>
    <s v="No Internet Service"/>
    <x v="2"/>
    <x v="2"/>
    <x v="0"/>
    <x v="1"/>
    <x v="0"/>
    <x v="81"/>
    <x v="0"/>
    <n v="19.95"/>
    <x v="1"/>
  </r>
  <r>
    <s v="6490-Fgzat"/>
    <x v="1"/>
    <x v="0"/>
    <x v="1"/>
    <x v="0"/>
    <x v="53"/>
    <x v="1"/>
    <x v="1"/>
    <x v="2"/>
    <s v="No Internet Service"/>
    <s v="No Internet Service"/>
    <s v="No Internet Service"/>
    <s v="No Internet Service"/>
    <x v="2"/>
    <x v="2"/>
    <x v="0"/>
    <x v="1"/>
    <x v="1"/>
    <x v="16"/>
    <x v="0"/>
    <n v="109.3"/>
    <x v="0"/>
  </r>
  <r>
    <s v="5393-Rxqsz"/>
    <x v="1"/>
    <x v="0"/>
    <x v="1"/>
    <x v="0"/>
    <x v="0"/>
    <x v="1"/>
    <x v="1"/>
    <x v="1"/>
    <s v="No"/>
    <s v="No"/>
    <s v="No"/>
    <s v="No"/>
    <x v="0"/>
    <x v="1"/>
    <x v="0"/>
    <x v="1"/>
    <x v="0"/>
    <x v="1228"/>
    <x v="1"/>
    <n v="79.599999999999994"/>
    <x v="1"/>
  </r>
  <r>
    <s v="7452-Folon"/>
    <x v="1"/>
    <x v="0"/>
    <x v="1"/>
    <x v="1"/>
    <x v="72"/>
    <x v="1"/>
    <x v="2"/>
    <x v="2"/>
    <s v="No Internet Service"/>
    <s v="No Internet Service"/>
    <s v="No Internet Service"/>
    <s v="No Internet Service"/>
    <x v="2"/>
    <x v="2"/>
    <x v="1"/>
    <x v="1"/>
    <x v="2"/>
    <x v="640"/>
    <x v="0"/>
    <n v="958.45"/>
    <x v="0"/>
  </r>
  <r>
    <s v="2320-Tzrrh"/>
    <x v="0"/>
    <x v="0"/>
    <x v="1"/>
    <x v="0"/>
    <x v="61"/>
    <x v="1"/>
    <x v="1"/>
    <x v="2"/>
    <s v="No Internet Service"/>
    <s v="No Internet Service"/>
    <s v="No Internet Service"/>
    <s v="No Internet Service"/>
    <x v="2"/>
    <x v="2"/>
    <x v="1"/>
    <x v="1"/>
    <x v="1"/>
    <x v="488"/>
    <x v="0"/>
    <n v="403.15"/>
    <x v="0"/>
  </r>
  <r>
    <s v="0231-Lxvap"/>
    <x v="1"/>
    <x v="0"/>
    <x v="1"/>
    <x v="0"/>
    <x v="0"/>
    <x v="1"/>
    <x v="1"/>
    <x v="1"/>
    <s v="No"/>
    <s v="No"/>
    <s v="No"/>
    <s v="Yes"/>
    <x v="0"/>
    <x v="0"/>
    <x v="0"/>
    <x v="0"/>
    <x v="0"/>
    <x v="304"/>
    <x v="1"/>
    <n v="75.900000000000006"/>
    <x v="1"/>
  </r>
  <r>
    <s v="9444-Jtxhz"/>
    <x v="1"/>
    <x v="0"/>
    <x v="0"/>
    <x v="0"/>
    <x v="0"/>
    <x v="1"/>
    <x v="1"/>
    <x v="1"/>
    <s v="No"/>
    <s v="No"/>
    <s v="Yes"/>
    <s v="No"/>
    <x v="0"/>
    <x v="0"/>
    <x v="0"/>
    <x v="1"/>
    <x v="0"/>
    <x v="44"/>
    <x v="1"/>
    <n v="76.2"/>
    <x v="1"/>
  </r>
  <r>
    <s v="4942-Vzzom"/>
    <x v="1"/>
    <x v="0"/>
    <x v="0"/>
    <x v="0"/>
    <x v="38"/>
    <x v="1"/>
    <x v="2"/>
    <x v="0"/>
    <s v="Yes"/>
    <s v="No"/>
    <s v="No"/>
    <s v="No"/>
    <x v="1"/>
    <x v="0"/>
    <x v="1"/>
    <x v="0"/>
    <x v="3"/>
    <x v="32"/>
    <x v="1"/>
    <n v="4392.5"/>
    <x v="0"/>
  </r>
  <r>
    <s v="5510-Boiuj"/>
    <x v="1"/>
    <x v="0"/>
    <x v="1"/>
    <x v="1"/>
    <x v="0"/>
    <x v="1"/>
    <x v="1"/>
    <x v="2"/>
    <s v="No Internet Service"/>
    <s v="No Internet Service"/>
    <s v="No Internet Service"/>
    <s v="No Internet Service"/>
    <x v="2"/>
    <x v="2"/>
    <x v="0"/>
    <x v="1"/>
    <x v="1"/>
    <x v="261"/>
    <x v="0"/>
    <n v="19.25"/>
    <x v="1"/>
  </r>
  <r>
    <s v="7502-Bnygs"/>
    <x v="0"/>
    <x v="0"/>
    <x v="0"/>
    <x v="0"/>
    <x v="25"/>
    <x v="1"/>
    <x v="1"/>
    <x v="0"/>
    <s v="No"/>
    <s v="Yes"/>
    <s v="No"/>
    <s v="No"/>
    <x v="1"/>
    <x v="1"/>
    <x v="0"/>
    <x v="0"/>
    <x v="3"/>
    <x v="915"/>
    <x v="1"/>
    <n v="3168"/>
    <x v="0"/>
  </r>
  <r>
    <s v="4291-Hyebc"/>
    <x v="0"/>
    <x v="1"/>
    <x v="0"/>
    <x v="1"/>
    <x v="7"/>
    <x v="0"/>
    <x v="0"/>
    <x v="0"/>
    <s v="No"/>
    <s v="Yes"/>
    <s v="No"/>
    <s v="No"/>
    <x v="0"/>
    <x v="1"/>
    <x v="1"/>
    <x v="0"/>
    <x v="0"/>
    <x v="1047"/>
    <x v="0"/>
    <n v="1096.5999999999999"/>
    <x v="0"/>
  </r>
  <r>
    <s v="6147-Cbcra"/>
    <x v="0"/>
    <x v="0"/>
    <x v="0"/>
    <x v="0"/>
    <x v="55"/>
    <x v="1"/>
    <x v="1"/>
    <x v="2"/>
    <s v="No Internet Service"/>
    <s v="No Internet Service"/>
    <s v="No Internet Service"/>
    <s v="No Internet Service"/>
    <x v="2"/>
    <x v="2"/>
    <x v="0"/>
    <x v="1"/>
    <x v="1"/>
    <x v="332"/>
    <x v="0"/>
    <n v="669.45"/>
    <x v="0"/>
  </r>
  <r>
    <s v="6047-Suhpr"/>
    <x v="1"/>
    <x v="0"/>
    <x v="0"/>
    <x v="1"/>
    <x v="72"/>
    <x v="1"/>
    <x v="1"/>
    <x v="0"/>
    <s v="Yes"/>
    <s v="Yes"/>
    <s v="Yes"/>
    <s v="No"/>
    <x v="0"/>
    <x v="0"/>
    <x v="1"/>
    <x v="1"/>
    <x v="0"/>
    <x v="1094"/>
    <x v="1"/>
    <n v="2343.85"/>
    <x v="0"/>
  </r>
  <r>
    <s v="4471-Kxauh"/>
    <x v="0"/>
    <x v="0"/>
    <x v="0"/>
    <x v="0"/>
    <x v="41"/>
    <x v="1"/>
    <x v="2"/>
    <x v="1"/>
    <s v="No"/>
    <s v="No"/>
    <s v="Yes"/>
    <s v="Yes"/>
    <x v="0"/>
    <x v="0"/>
    <x v="0"/>
    <x v="0"/>
    <x v="0"/>
    <x v="132"/>
    <x v="2"/>
    <n v="3588.4"/>
    <x v="1"/>
  </r>
  <r>
    <s v="9752-Znqut"/>
    <x v="0"/>
    <x v="0"/>
    <x v="1"/>
    <x v="0"/>
    <x v="0"/>
    <x v="1"/>
    <x v="1"/>
    <x v="0"/>
    <s v="No"/>
    <s v="Yes"/>
    <s v="No"/>
    <s v="No"/>
    <x v="0"/>
    <x v="0"/>
    <x v="0"/>
    <x v="0"/>
    <x v="0"/>
    <x v="272"/>
    <x v="0"/>
    <n v="48.6"/>
    <x v="0"/>
  </r>
  <r>
    <s v="7638-Qvmvy"/>
    <x v="0"/>
    <x v="0"/>
    <x v="1"/>
    <x v="0"/>
    <x v="40"/>
    <x v="1"/>
    <x v="1"/>
    <x v="1"/>
    <s v="No"/>
    <s v="No"/>
    <s v="No"/>
    <s v="No"/>
    <x v="1"/>
    <x v="0"/>
    <x v="0"/>
    <x v="0"/>
    <x v="0"/>
    <x v="938"/>
    <x v="1"/>
    <n v="522.95000000000005"/>
    <x v="1"/>
  </r>
  <r>
    <s v="1576-Pfziw"/>
    <x v="1"/>
    <x v="1"/>
    <x v="0"/>
    <x v="0"/>
    <x v="27"/>
    <x v="1"/>
    <x v="1"/>
    <x v="1"/>
    <s v="Yes"/>
    <s v="Yes"/>
    <s v="Yes"/>
    <s v="No"/>
    <x v="1"/>
    <x v="1"/>
    <x v="2"/>
    <x v="1"/>
    <x v="3"/>
    <x v="159"/>
    <x v="2"/>
    <n v="7511.9"/>
    <x v="0"/>
  </r>
  <r>
    <s v="5666-Mbjpt"/>
    <x v="1"/>
    <x v="0"/>
    <x v="1"/>
    <x v="0"/>
    <x v="45"/>
    <x v="1"/>
    <x v="2"/>
    <x v="2"/>
    <s v="No Internet Service"/>
    <s v="No Internet Service"/>
    <s v="No Internet Service"/>
    <s v="No Internet Service"/>
    <x v="2"/>
    <x v="2"/>
    <x v="2"/>
    <x v="0"/>
    <x v="2"/>
    <x v="675"/>
    <x v="0"/>
    <n v="1725"/>
    <x v="0"/>
  </r>
  <r>
    <s v="7312-Xsbat"/>
    <x v="1"/>
    <x v="0"/>
    <x v="1"/>
    <x v="0"/>
    <x v="0"/>
    <x v="1"/>
    <x v="1"/>
    <x v="0"/>
    <s v="Yes"/>
    <s v="No"/>
    <s v="No"/>
    <s v="No"/>
    <x v="0"/>
    <x v="0"/>
    <x v="0"/>
    <x v="1"/>
    <x v="0"/>
    <x v="1431"/>
    <x v="0"/>
    <n v="49.75"/>
    <x v="0"/>
  </r>
  <r>
    <s v="3096-Gkweb"/>
    <x v="1"/>
    <x v="0"/>
    <x v="0"/>
    <x v="0"/>
    <x v="32"/>
    <x v="1"/>
    <x v="2"/>
    <x v="1"/>
    <s v="No"/>
    <s v="No"/>
    <s v="No"/>
    <s v="No"/>
    <x v="1"/>
    <x v="1"/>
    <x v="0"/>
    <x v="0"/>
    <x v="0"/>
    <x v="365"/>
    <x v="2"/>
    <n v="1691.9"/>
    <x v="0"/>
  </r>
  <r>
    <s v="2371-Jqhzz"/>
    <x v="1"/>
    <x v="0"/>
    <x v="0"/>
    <x v="0"/>
    <x v="65"/>
    <x v="1"/>
    <x v="2"/>
    <x v="1"/>
    <s v="No"/>
    <s v="No"/>
    <s v="No"/>
    <s v="No"/>
    <x v="1"/>
    <x v="1"/>
    <x v="0"/>
    <x v="0"/>
    <x v="0"/>
    <x v="1089"/>
    <x v="2"/>
    <n v="2248.0500000000002"/>
    <x v="0"/>
  </r>
  <r>
    <s v="0674-Gcdxg"/>
    <x v="1"/>
    <x v="0"/>
    <x v="1"/>
    <x v="0"/>
    <x v="28"/>
    <x v="1"/>
    <x v="2"/>
    <x v="0"/>
    <s v="Yes"/>
    <s v="No"/>
    <s v="Yes"/>
    <s v="Yes"/>
    <x v="0"/>
    <x v="1"/>
    <x v="2"/>
    <x v="0"/>
    <x v="2"/>
    <x v="167"/>
    <x v="1"/>
    <n v="4479.2"/>
    <x v="0"/>
  </r>
  <r>
    <s v="1121-Qsivb"/>
    <x v="0"/>
    <x v="0"/>
    <x v="1"/>
    <x v="1"/>
    <x v="66"/>
    <x v="1"/>
    <x v="2"/>
    <x v="0"/>
    <s v="No"/>
    <s v="Yes"/>
    <s v="No"/>
    <s v="No"/>
    <x v="1"/>
    <x v="1"/>
    <x v="1"/>
    <x v="0"/>
    <x v="1"/>
    <x v="1483"/>
    <x v="1"/>
    <n v="3471.1"/>
    <x v="0"/>
  </r>
  <r>
    <s v="4396-Klseh"/>
    <x v="1"/>
    <x v="0"/>
    <x v="1"/>
    <x v="0"/>
    <x v="54"/>
    <x v="1"/>
    <x v="1"/>
    <x v="2"/>
    <s v="No Internet Service"/>
    <s v="No Internet Service"/>
    <s v="No Internet Service"/>
    <s v="No Internet Service"/>
    <x v="2"/>
    <x v="2"/>
    <x v="0"/>
    <x v="0"/>
    <x v="0"/>
    <x v="216"/>
    <x v="0"/>
    <n v="63"/>
    <x v="0"/>
  </r>
  <r>
    <s v="3244-Dcjwy"/>
    <x v="0"/>
    <x v="0"/>
    <x v="1"/>
    <x v="0"/>
    <x v="0"/>
    <x v="1"/>
    <x v="1"/>
    <x v="1"/>
    <s v="No"/>
    <s v="No"/>
    <s v="No"/>
    <s v="No"/>
    <x v="0"/>
    <x v="0"/>
    <x v="0"/>
    <x v="0"/>
    <x v="0"/>
    <x v="1193"/>
    <x v="1"/>
    <n v="70.25"/>
    <x v="1"/>
  </r>
  <r>
    <s v="2824-Myybn"/>
    <x v="0"/>
    <x v="0"/>
    <x v="0"/>
    <x v="1"/>
    <x v="50"/>
    <x v="1"/>
    <x v="2"/>
    <x v="1"/>
    <s v="No"/>
    <s v="No"/>
    <s v="No"/>
    <s v="No"/>
    <x v="1"/>
    <x v="1"/>
    <x v="0"/>
    <x v="0"/>
    <x v="0"/>
    <x v="765"/>
    <x v="2"/>
    <n v="3314.15"/>
    <x v="0"/>
  </r>
  <r>
    <s v="0875-Cabnr"/>
    <x v="0"/>
    <x v="1"/>
    <x v="1"/>
    <x v="0"/>
    <x v="6"/>
    <x v="1"/>
    <x v="1"/>
    <x v="1"/>
    <s v="No"/>
    <s v="No"/>
    <s v="Yes"/>
    <s v="No"/>
    <x v="0"/>
    <x v="1"/>
    <x v="0"/>
    <x v="0"/>
    <x v="3"/>
    <x v="201"/>
    <x v="2"/>
    <n v="865.55"/>
    <x v="1"/>
  </r>
  <r>
    <s v="6345-Hoves"/>
    <x v="1"/>
    <x v="0"/>
    <x v="1"/>
    <x v="0"/>
    <x v="1"/>
    <x v="0"/>
    <x v="0"/>
    <x v="0"/>
    <s v="No"/>
    <s v="No"/>
    <s v="No"/>
    <s v="No"/>
    <x v="0"/>
    <x v="0"/>
    <x v="0"/>
    <x v="0"/>
    <x v="2"/>
    <x v="364"/>
    <x v="0"/>
    <n v="852.7"/>
    <x v="0"/>
  </r>
  <r>
    <s v="8318-Lcnbw"/>
    <x v="1"/>
    <x v="0"/>
    <x v="0"/>
    <x v="0"/>
    <x v="42"/>
    <x v="0"/>
    <x v="0"/>
    <x v="0"/>
    <s v="Yes"/>
    <s v="No"/>
    <s v="Yes"/>
    <s v="No"/>
    <x v="1"/>
    <x v="1"/>
    <x v="1"/>
    <x v="1"/>
    <x v="3"/>
    <x v="1484"/>
    <x v="1"/>
    <n v="1930.9"/>
    <x v="0"/>
  </r>
  <r>
    <s v="6469-Qjkzw"/>
    <x v="0"/>
    <x v="0"/>
    <x v="0"/>
    <x v="0"/>
    <x v="54"/>
    <x v="1"/>
    <x v="1"/>
    <x v="2"/>
    <s v="No Internet Service"/>
    <s v="No Internet Service"/>
    <s v="No Internet Service"/>
    <s v="No Internet Service"/>
    <x v="2"/>
    <x v="2"/>
    <x v="0"/>
    <x v="1"/>
    <x v="0"/>
    <x v="22"/>
    <x v="0"/>
    <n v="91.4"/>
    <x v="0"/>
  </r>
  <r>
    <s v="0147-Eswwr"/>
    <x v="0"/>
    <x v="1"/>
    <x v="0"/>
    <x v="0"/>
    <x v="72"/>
    <x v="1"/>
    <x v="2"/>
    <x v="1"/>
    <s v="No"/>
    <s v="No"/>
    <s v="No"/>
    <s v="Yes"/>
    <x v="1"/>
    <x v="1"/>
    <x v="0"/>
    <x v="0"/>
    <x v="0"/>
    <x v="1355"/>
    <x v="2"/>
    <n v="3949.15"/>
    <x v="0"/>
  </r>
  <r>
    <s v="1217-Vaswc"/>
    <x v="1"/>
    <x v="1"/>
    <x v="0"/>
    <x v="0"/>
    <x v="29"/>
    <x v="1"/>
    <x v="1"/>
    <x v="1"/>
    <s v="No"/>
    <s v="Yes"/>
    <s v="Yes"/>
    <s v="No"/>
    <x v="1"/>
    <x v="1"/>
    <x v="1"/>
    <x v="0"/>
    <x v="2"/>
    <x v="346"/>
    <x v="2"/>
    <n v="4304"/>
    <x v="0"/>
  </r>
  <r>
    <s v="7812-Fzhpe"/>
    <x v="0"/>
    <x v="0"/>
    <x v="0"/>
    <x v="1"/>
    <x v="22"/>
    <x v="1"/>
    <x v="2"/>
    <x v="2"/>
    <s v="No Internet Service"/>
    <s v="No Internet Service"/>
    <s v="No Internet Service"/>
    <s v="No Internet Service"/>
    <x v="2"/>
    <x v="2"/>
    <x v="0"/>
    <x v="1"/>
    <x v="1"/>
    <x v="172"/>
    <x v="0"/>
    <n v="409.9"/>
    <x v="1"/>
  </r>
  <r>
    <s v="6370-Zvhdv"/>
    <x v="0"/>
    <x v="0"/>
    <x v="0"/>
    <x v="0"/>
    <x v="59"/>
    <x v="1"/>
    <x v="2"/>
    <x v="2"/>
    <s v="No Internet Service"/>
    <s v="No Internet Service"/>
    <s v="No Internet Service"/>
    <s v="No Internet Service"/>
    <x v="2"/>
    <x v="2"/>
    <x v="2"/>
    <x v="1"/>
    <x v="2"/>
    <x v="816"/>
    <x v="0"/>
    <n v="1554.9"/>
    <x v="0"/>
  </r>
  <r>
    <s v="5915-Dgnvc"/>
    <x v="0"/>
    <x v="0"/>
    <x v="0"/>
    <x v="0"/>
    <x v="12"/>
    <x v="1"/>
    <x v="2"/>
    <x v="0"/>
    <s v="Yes"/>
    <s v="Yes"/>
    <s v="Yes"/>
    <s v="No"/>
    <x v="0"/>
    <x v="1"/>
    <x v="1"/>
    <x v="1"/>
    <x v="0"/>
    <x v="1470"/>
    <x v="1"/>
    <n v="3472.05"/>
    <x v="0"/>
  </r>
  <r>
    <s v="6260-Xlacs"/>
    <x v="1"/>
    <x v="0"/>
    <x v="1"/>
    <x v="0"/>
    <x v="54"/>
    <x v="1"/>
    <x v="1"/>
    <x v="2"/>
    <s v="No Internet Service"/>
    <s v="No Internet Service"/>
    <s v="No Internet Service"/>
    <s v="No Internet Service"/>
    <x v="2"/>
    <x v="2"/>
    <x v="1"/>
    <x v="1"/>
    <x v="1"/>
    <x v="139"/>
    <x v="0"/>
    <n v="117.8"/>
    <x v="0"/>
  </r>
  <r>
    <s v="3566-Caayu"/>
    <x v="0"/>
    <x v="0"/>
    <x v="0"/>
    <x v="1"/>
    <x v="38"/>
    <x v="0"/>
    <x v="0"/>
    <x v="0"/>
    <s v="No"/>
    <s v="Yes"/>
    <s v="Yes"/>
    <s v="Yes"/>
    <x v="0"/>
    <x v="1"/>
    <x v="2"/>
    <x v="1"/>
    <x v="0"/>
    <x v="224"/>
    <x v="0"/>
    <n v="3210.35"/>
    <x v="0"/>
  </r>
  <r>
    <s v="4983-Ccwmc"/>
    <x v="1"/>
    <x v="0"/>
    <x v="1"/>
    <x v="0"/>
    <x v="35"/>
    <x v="1"/>
    <x v="1"/>
    <x v="1"/>
    <s v="No"/>
    <s v="No"/>
    <s v="No"/>
    <s v="No"/>
    <x v="0"/>
    <x v="0"/>
    <x v="0"/>
    <x v="0"/>
    <x v="1"/>
    <x v="923"/>
    <x v="1"/>
    <n v="207.4"/>
    <x v="0"/>
  </r>
  <r>
    <s v="9103-Cxvok"/>
    <x v="1"/>
    <x v="0"/>
    <x v="0"/>
    <x v="1"/>
    <x v="0"/>
    <x v="1"/>
    <x v="1"/>
    <x v="2"/>
    <s v="No Internet Service"/>
    <s v="No Internet Service"/>
    <s v="No Internet Service"/>
    <s v="No Internet Service"/>
    <x v="2"/>
    <x v="2"/>
    <x v="0"/>
    <x v="1"/>
    <x v="0"/>
    <x v="119"/>
    <x v="0"/>
    <n v="19.75"/>
    <x v="0"/>
  </r>
  <r>
    <s v="2896-Tbnbe"/>
    <x v="1"/>
    <x v="0"/>
    <x v="0"/>
    <x v="0"/>
    <x v="63"/>
    <x v="1"/>
    <x v="1"/>
    <x v="1"/>
    <s v="No"/>
    <s v="Yes"/>
    <s v="Yes"/>
    <s v="No"/>
    <x v="0"/>
    <x v="0"/>
    <x v="1"/>
    <x v="1"/>
    <x v="0"/>
    <x v="371"/>
    <x v="1"/>
    <n v="3132.75"/>
    <x v="0"/>
  </r>
  <r>
    <s v="4797-Axpxk"/>
    <x v="0"/>
    <x v="0"/>
    <x v="1"/>
    <x v="1"/>
    <x v="0"/>
    <x v="1"/>
    <x v="1"/>
    <x v="0"/>
    <s v="Yes"/>
    <s v="Yes"/>
    <s v="No"/>
    <s v="Yes"/>
    <x v="0"/>
    <x v="0"/>
    <x v="0"/>
    <x v="0"/>
    <x v="0"/>
    <x v="270"/>
    <x v="1"/>
    <n v="60"/>
    <x v="1"/>
  </r>
  <r>
    <s v="5229-Prwkt"/>
    <x v="1"/>
    <x v="0"/>
    <x v="1"/>
    <x v="0"/>
    <x v="4"/>
    <x v="1"/>
    <x v="2"/>
    <x v="1"/>
    <s v="No"/>
    <s v="No"/>
    <s v="No"/>
    <s v="No"/>
    <x v="0"/>
    <x v="1"/>
    <x v="0"/>
    <x v="0"/>
    <x v="0"/>
    <x v="809"/>
    <x v="2"/>
    <n v="649.65"/>
    <x v="1"/>
  </r>
  <r>
    <s v="6982-Uqzly"/>
    <x v="0"/>
    <x v="1"/>
    <x v="0"/>
    <x v="0"/>
    <x v="0"/>
    <x v="1"/>
    <x v="1"/>
    <x v="2"/>
    <s v="No Internet Service"/>
    <s v="No Internet Service"/>
    <s v="No Internet Service"/>
    <s v="No Internet Service"/>
    <x v="2"/>
    <x v="2"/>
    <x v="0"/>
    <x v="0"/>
    <x v="1"/>
    <x v="115"/>
    <x v="0"/>
    <n v="20.85"/>
    <x v="1"/>
  </r>
  <r>
    <s v="2522-Wlnsf"/>
    <x v="0"/>
    <x v="1"/>
    <x v="0"/>
    <x v="0"/>
    <x v="1"/>
    <x v="1"/>
    <x v="1"/>
    <x v="0"/>
    <s v="No"/>
    <s v="No"/>
    <s v="Yes"/>
    <s v="Yes"/>
    <x v="1"/>
    <x v="0"/>
    <x v="1"/>
    <x v="1"/>
    <x v="2"/>
    <x v="562"/>
    <x v="1"/>
    <n v="2106.3000000000002"/>
    <x v="0"/>
  </r>
  <r>
    <s v="3841-Conlj"/>
    <x v="0"/>
    <x v="0"/>
    <x v="0"/>
    <x v="0"/>
    <x v="0"/>
    <x v="0"/>
    <x v="0"/>
    <x v="0"/>
    <s v="No"/>
    <s v="No"/>
    <s v="No"/>
    <s v="No"/>
    <x v="0"/>
    <x v="1"/>
    <x v="0"/>
    <x v="1"/>
    <x v="0"/>
    <x v="814"/>
    <x v="0"/>
    <n v="35"/>
    <x v="0"/>
  </r>
  <r>
    <s v="5057-Lcoui"/>
    <x v="0"/>
    <x v="0"/>
    <x v="1"/>
    <x v="0"/>
    <x v="72"/>
    <x v="0"/>
    <x v="0"/>
    <x v="0"/>
    <s v="No"/>
    <s v="No"/>
    <s v="Yes"/>
    <s v="No"/>
    <x v="1"/>
    <x v="1"/>
    <x v="0"/>
    <x v="0"/>
    <x v="0"/>
    <x v="1286"/>
    <x v="0"/>
    <n v="2011.4"/>
    <x v="1"/>
  </r>
  <r>
    <s v="0193-Eszxp"/>
    <x v="0"/>
    <x v="1"/>
    <x v="0"/>
    <x v="0"/>
    <x v="11"/>
    <x v="1"/>
    <x v="1"/>
    <x v="1"/>
    <s v="Yes"/>
    <s v="Yes"/>
    <s v="No"/>
    <s v="Yes"/>
    <x v="1"/>
    <x v="1"/>
    <x v="1"/>
    <x v="0"/>
    <x v="3"/>
    <x v="14"/>
    <x v="2"/>
    <n v="6205.5"/>
    <x v="1"/>
  </r>
  <r>
    <s v="4475-Nvtlu"/>
    <x v="1"/>
    <x v="0"/>
    <x v="0"/>
    <x v="1"/>
    <x v="3"/>
    <x v="1"/>
    <x v="1"/>
    <x v="2"/>
    <s v="No Internet Service"/>
    <s v="No Internet Service"/>
    <s v="No Internet Service"/>
    <s v="No Internet Service"/>
    <x v="2"/>
    <x v="2"/>
    <x v="2"/>
    <x v="1"/>
    <x v="0"/>
    <x v="279"/>
    <x v="0"/>
    <n v="903.7"/>
    <x v="0"/>
  </r>
  <r>
    <s v="4369-Htuif"/>
    <x v="1"/>
    <x v="1"/>
    <x v="1"/>
    <x v="0"/>
    <x v="53"/>
    <x v="1"/>
    <x v="1"/>
    <x v="1"/>
    <s v="Yes"/>
    <s v="No"/>
    <s v="No"/>
    <s v="No"/>
    <x v="1"/>
    <x v="0"/>
    <x v="0"/>
    <x v="0"/>
    <x v="2"/>
    <x v="509"/>
    <x v="2"/>
    <n v="503.6"/>
    <x v="1"/>
  </r>
  <r>
    <s v="9386-Ldczr"/>
    <x v="1"/>
    <x v="0"/>
    <x v="1"/>
    <x v="0"/>
    <x v="29"/>
    <x v="1"/>
    <x v="1"/>
    <x v="1"/>
    <s v="Yes"/>
    <s v="Yes"/>
    <s v="Yes"/>
    <s v="Yes"/>
    <x v="0"/>
    <x v="0"/>
    <x v="1"/>
    <x v="0"/>
    <x v="3"/>
    <x v="958"/>
    <x v="2"/>
    <n v="3882.3"/>
    <x v="0"/>
  </r>
  <r>
    <s v="9585-Kkmfd"/>
    <x v="1"/>
    <x v="0"/>
    <x v="0"/>
    <x v="1"/>
    <x v="52"/>
    <x v="1"/>
    <x v="1"/>
    <x v="2"/>
    <s v="No Internet Service"/>
    <s v="No Internet Service"/>
    <s v="No Internet Service"/>
    <s v="No Internet Service"/>
    <x v="2"/>
    <x v="2"/>
    <x v="2"/>
    <x v="0"/>
    <x v="1"/>
    <x v="187"/>
    <x v="0"/>
    <n v="879.8"/>
    <x v="0"/>
  </r>
  <r>
    <s v="5399-Zimkf"/>
    <x v="1"/>
    <x v="0"/>
    <x v="1"/>
    <x v="0"/>
    <x v="24"/>
    <x v="1"/>
    <x v="1"/>
    <x v="1"/>
    <s v="No"/>
    <s v="Yes"/>
    <s v="No"/>
    <s v="No"/>
    <x v="0"/>
    <x v="0"/>
    <x v="0"/>
    <x v="0"/>
    <x v="0"/>
    <x v="712"/>
    <x v="1"/>
    <n v="383.65"/>
    <x v="0"/>
  </r>
  <r>
    <s v="0336-Kxkfk"/>
    <x v="1"/>
    <x v="0"/>
    <x v="1"/>
    <x v="0"/>
    <x v="21"/>
    <x v="0"/>
    <x v="0"/>
    <x v="0"/>
    <s v="Yes"/>
    <s v="No"/>
    <s v="Yes"/>
    <s v="Yes"/>
    <x v="1"/>
    <x v="1"/>
    <x v="2"/>
    <x v="0"/>
    <x v="3"/>
    <x v="247"/>
    <x v="1"/>
    <n v="4390.25"/>
    <x v="0"/>
  </r>
  <r>
    <s v="5619-Xzzkr"/>
    <x v="1"/>
    <x v="0"/>
    <x v="1"/>
    <x v="0"/>
    <x v="54"/>
    <x v="1"/>
    <x v="1"/>
    <x v="2"/>
    <s v="No Internet Service"/>
    <s v="No Internet Service"/>
    <s v="No Internet Service"/>
    <s v="No Internet Service"/>
    <x v="2"/>
    <x v="2"/>
    <x v="1"/>
    <x v="1"/>
    <x v="1"/>
    <x v="81"/>
    <x v="0"/>
    <n v="68.2"/>
    <x v="0"/>
  </r>
  <r>
    <s v="3948-Fvvrp"/>
    <x v="1"/>
    <x v="0"/>
    <x v="0"/>
    <x v="1"/>
    <x v="34"/>
    <x v="1"/>
    <x v="1"/>
    <x v="0"/>
    <s v="No"/>
    <s v="Yes"/>
    <s v="No"/>
    <s v="Yes"/>
    <x v="0"/>
    <x v="0"/>
    <x v="0"/>
    <x v="1"/>
    <x v="1"/>
    <x v="208"/>
    <x v="1"/>
    <n v="452.8"/>
    <x v="0"/>
  </r>
  <r>
    <s v="5327-Xokky"/>
    <x v="1"/>
    <x v="1"/>
    <x v="0"/>
    <x v="0"/>
    <x v="21"/>
    <x v="1"/>
    <x v="2"/>
    <x v="0"/>
    <s v="No"/>
    <s v="No"/>
    <s v="Yes"/>
    <s v="No"/>
    <x v="1"/>
    <x v="1"/>
    <x v="2"/>
    <x v="0"/>
    <x v="3"/>
    <x v="1069"/>
    <x v="1"/>
    <n v="5329"/>
    <x v="0"/>
  </r>
  <r>
    <s v="0983-Tatyj"/>
    <x v="0"/>
    <x v="0"/>
    <x v="0"/>
    <x v="0"/>
    <x v="55"/>
    <x v="1"/>
    <x v="1"/>
    <x v="0"/>
    <s v="No"/>
    <s v="No"/>
    <s v="No"/>
    <s v="Yes"/>
    <x v="0"/>
    <x v="0"/>
    <x v="1"/>
    <x v="0"/>
    <x v="1"/>
    <x v="1485"/>
    <x v="1"/>
    <n v="1758.9"/>
    <x v="0"/>
  </r>
  <r>
    <s v="1813-Jywto"/>
    <x v="0"/>
    <x v="0"/>
    <x v="0"/>
    <x v="0"/>
    <x v="21"/>
    <x v="1"/>
    <x v="2"/>
    <x v="1"/>
    <s v="Yes"/>
    <s v="No"/>
    <s v="No"/>
    <s v="No"/>
    <x v="0"/>
    <x v="0"/>
    <x v="2"/>
    <x v="1"/>
    <x v="2"/>
    <x v="533"/>
    <x v="1"/>
    <n v="5737.6"/>
    <x v="0"/>
  </r>
  <r>
    <s v="0156-Fvpta"/>
    <x v="1"/>
    <x v="0"/>
    <x v="0"/>
    <x v="0"/>
    <x v="5"/>
    <x v="1"/>
    <x v="1"/>
    <x v="0"/>
    <s v="Yes"/>
    <s v="No"/>
    <s v="No"/>
    <s v="Yes"/>
    <x v="0"/>
    <x v="0"/>
    <x v="0"/>
    <x v="0"/>
    <x v="0"/>
    <x v="957"/>
    <x v="1"/>
    <n v="1152.7"/>
    <x v="1"/>
  </r>
  <r>
    <s v="1984-Fcowb"/>
    <x v="0"/>
    <x v="0"/>
    <x v="0"/>
    <x v="0"/>
    <x v="27"/>
    <x v="1"/>
    <x v="2"/>
    <x v="1"/>
    <s v="No"/>
    <s v="Yes"/>
    <s v="Yes"/>
    <s v="Yes"/>
    <x v="1"/>
    <x v="1"/>
    <x v="1"/>
    <x v="0"/>
    <x v="0"/>
    <x v="1280"/>
    <x v="2"/>
    <n v="7674.55"/>
    <x v="1"/>
  </r>
  <r>
    <s v="0654-Hmshn"/>
    <x v="1"/>
    <x v="0"/>
    <x v="0"/>
    <x v="1"/>
    <x v="17"/>
    <x v="1"/>
    <x v="2"/>
    <x v="1"/>
    <s v="No"/>
    <s v="Yes"/>
    <s v="Yes"/>
    <s v="No"/>
    <x v="1"/>
    <x v="1"/>
    <x v="0"/>
    <x v="1"/>
    <x v="0"/>
    <x v="152"/>
    <x v="2"/>
    <n v="2157.9499999999998"/>
    <x v="1"/>
  </r>
  <r>
    <s v="6719-Oxybr"/>
    <x v="1"/>
    <x v="0"/>
    <x v="1"/>
    <x v="0"/>
    <x v="30"/>
    <x v="1"/>
    <x v="1"/>
    <x v="1"/>
    <s v="No"/>
    <s v="No"/>
    <s v="Yes"/>
    <s v="No"/>
    <x v="1"/>
    <x v="0"/>
    <x v="0"/>
    <x v="1"/>
    <x v="0"/>
    <x v="198"/>
    <x v="2"/>
    <n v="1219.8499999999999"/>
    <x v="0"/>
  </r>
  <r>
    <s v="3312-Zwlgf"/>
    <x v="1"/>
    <x v="1"/>
    <x v="0"/>
    <x v="0"/>
    <x v="44"/>
    <x v="1"/>
    <x v="2"/>
    <x v="1"/>
    <s v="No"/>
    <s v="No"/>
    <s v="No"/>
    <s v="Yes"/>
    <x v="0"/>
    <x v="0"/>
    <x v="0"/>
    <x v="0"/>
    <x v="0"/>
    <x v="762"/>
    <x v="1"/>
    <n v="2414.5500000000002"/>
    <x v="0"/>
  </r>
  <r>
    <s v="6476-Yhmga"/>
    <x v="0"/>
    <x v="0"/>
    <x v="0"/>
    <x v="1"/>
    <x v="30"/>
    <x v="1"/>
    <x v="1"/>
    <x v="0"/>
    <s v="No"/>
    <s v="Yes"/>
    <s v="Yes"/>
    <s v="Yes"/>
    <x v="1"/>
    <x v="1"/>
    <x v="0"/>
    <x v="1"/>
    <x v="2"/>
    <x v="105"/>
    <x v="1"/>
    <n v="1155.5999999999999"/>
    <x v="0"/>
  </r>
  <r>
    <s v="5287-Qwlky"/>
    <x v="1"/>
    <x v="1"/>
    <x v="0"/>
    <x v="1"/>
    <x v="16"/>
    <x v="1"/>
    <x v="2"/>
    <x v="1"/>
    <s v="Yes"/>
    <s v="Yes"/>
    <s v="No"/>
    <s v="No"/>
    <x v="1"/>
    <x v="1"/>
    <x v="0"/>
    <x v="0"/>
    <x v="3"/>
    <x v="349"/>
    <x v="2"/>
    <n v="7548.1"/>
    <x v="1"/>
  </r>
  <r>
    <s v="0795-Xccte"/>
    <x v="1"/>
    <x v="1"/>
    <x v="1"/>
    <x v="0"/>
    <x v="21"/>
    <x v="1"/>
    <x v="2"/>
    <x v="2"/>
    <s v="No Internet Service"/>
    <s v="No Internet Service"/>
    <s v="No Internet Service"/>
    <s v="No Internet Service"/>
    <x v="2"/>
    <x v="2"/>
    <x v="2"/>
    <x v="1"/>
    <x v="2"/>
    <x v="239"/>
    <x v="0"/>
    <n v="1809.35"/>
    <x v="0"/>
  </r>
  <r>
    <s v="0168-Xzkbb"/>
    <x v="0"/>
    <x v="0"/>
    <x v="0"/>
    <x v="0"/>
    <x v="67"/>
    <x v="1"/>
    <x v="2"/>
    <x v="1"/>
    <s v="No"/>
    <s v="No"/>
    <s v="No"/>
    <s v="No"/>
    <x v="1"/>
    <x v="0"/>
    <x v="0"/>
    <x v="0"/>
    <x v="0"/>
    <x v="1058"/>
    <x v="2"/>
    <n v="1564.4"/>
    <x v="0"/>
  </r>
  <r>
    <s v="3785-Nrhyr"/>
    <x v="1"/>
    <x v="0"/>
    <x v="1"/>
    <x v="0"/>
    <x v="0"/>
    <x v="1"/>
    <x v="1"/>
    <x v="2"/>
    <s v="No Internet Service"/>
    <s v="No Internet Service"/>
    <s v="No Internet Service"/>
    <s v="No Internet Service"/>
    <x v="2"/>
    <x v="2"/>
    <x v="0"/>
    <x v="1"/>
    <x v="1"/>
    <x v="165"/>
    <x v="0"/>
    <n v="19.649999999999999"/>
    <x v="0"/>
  </r>
  <r>
    <s v="5196-Sgoak"/>
    <x v="0"/>
    <x v="0"/>
    <x v="1"/>
    <x v="0"/>
    <x v="0"/>
    <x v="1"/>
    <x v="1"/>
    <x v="1"/>
    <s v="No"/>
    <s v="Yes"/>
    <s v="No"/>
    <s v="No"/>
    <x v="0"/>
    <x v="0"/>
    <x v="0"/>
    <x v="0"/>
    <x v="0"/>
    <x v="381"/>
    <x v="1"/>
    <n v="75.7"/>
    <x v="1"/>
  </r>
  <r>
    <s v="4537-Dktal"/>
    <x v="0"/>
    <x v="0"/>
    <x v="1"/>
    <x v="0"/>
    <x v="2"/>
    <x v="1"/>
    <x v="1"/>
    <x v="0"/>
    <s v="No"/>
    <s v="No"/>
    <s v="No"/>
    <s v="No"/>
    <x v="0"/>
    <x v="0"/>
    <x v="0"/>
    <x v="1"/>
    <x v="0"/>
    <x v="95"/>
    <x v="0"/>
    <n v="84.4"/>
    <x v="0"/>
  </r>
  <r>
    <s v="7072-Mbhev"/>
    <x v="0"/>
    <x v="1"/>
    <x v="0"/>
    <x v="1"/>
    <x v="26"/>
    <x v="1"/>
    <x v="2"/>
    <x v="1"/>
    <s v="No"/>
    <s v="No"/>
    <s v="Yes"/>
    <s v="No"/>
    <x v="0"/>
    <x v="0"/>
    <x v="0"/>
    <x v="0"/>
    <x v="3"/>
    <x v="945"/>
    <x v="1"/>
    <n v="864.85"/>
    <x v="0"/>
  </r>
  <r>
    <s v="5602-Bvfmk"/>
    <x v="0"/>
    <x v="0"/>
    <x v="1"/>
    <x v="0"/>
    <x v="18"/>
    <x v="1"/>
    <x v="1"/>
    <x v="2"/>
    <s v="No Internet Service"/>
    <s v="No Internet Service"/>
    <s v="No Internet Service"/>
    <s v="No Internet Service"/>
    <x v="2"/>
    <x v="2"/>
    <x v="1"/>
    <x v="1"/>
    <x v="1"/>
    <x v="170"/>
    <x v="0"/>
    <n v="228.75"/>
    <x v="0"/>
  </r>
  <r>
    <s v="6297-Noopg"/>
    <x v="0"/>
    <x v="0"/>
    <x v="0"/>
    <x v="0"/>
    <x v="27"/>
    <x v="1"/>
    <x v="2"/>
    <x v="1"/>
    <s v="No"/>
    <s v="Yes"/>
    <s v="Yes"/>
    <s v="Yes"/>
    <x v="1"/>
    <x v="1"/>
    <x v="2"/>
    <x v="0"/>
    <x v="0"/>
    <x v="70"/>
    <x v="2"/>
    <n v="7752.05"/>
    <x v="0"/>
  </r>
  <r>
    <s v="1891-Uawwu"/>
    <x v="0"/>
    <x v="1"/>
    <x v="0"/>
    <x v="0"/>
    <x v="61"/>
    <x v="1"/>
    <x v="2"/>
    <x v="1"/>
    <s v="No"/>
    <s v="No"/>
    <s v="Yes"/>
    <s v="No"/>
    <x v="1"/>
    <x v="0"/>
    <x v="0"/>
    <x v="1"/>
    <x v="0"/>
    <x v="902"/>
    <x v="2"/>
    <n v="1951"/>
    <x v="1"/>
  </r>
  <r>
    <s v="8204-Tifgj"/>
    <x v="0"/>
    <x v="0"/>
    <x v="1"/>
    <x v="0"/>
    <x v="57"/>
    <x v="1"/>
    <x v="1"/>
    <x v="2"/>
    <s v="No Internet Service"/>
    <s v="No Internet Service"/>
    <s v="No Internet Service"/>
    <s v="No Internet Service"/>
    <x v="2"/>
    <x v="2"/>
    <x v="0"/>
    <x v="0"/>
    <x v="2"/>
    <x v="956"/>
    <x v="0"/>
    <n v="470.6"/>
    <x v="0"/>
  </r>
  <r>
    <s v="8050-Dvojx"/>
    <x v="1"/>
    <x v="1"/>
    <x v="1"/>
    <x v="0"/>
    <x v="12"/>
    <x v="1"/>
    <x v="2"/>
    <x v="0"/>
    <s v="Yes"/>
    <s v="Yes"/>
    <s v="Yes"/>
    <s v="Yes"/>
    <x v="0"/>
    <x v="1"/>
    <x v="2"/>
    <x v="1"/>
    <x v="3"/>
    <x v="337"/>
    <x v="1"/>
    <n v="4060.9"/>
    <x v="0"/>
  </r>
  <r>
    <s v="6108-Oqzdq"/>
    <x v="0"/>
    <x v="0"/>
    <x v="0"/>
    <x v="1"/>
    <x v="54"/>
    <x v="1"/>
    <x v="2"/>
    <x v="1"/>
    <s v="No"/>
    <s v="Yes"/>
    <s v="No"/>
    <s v="No"/>
    <x v="1"/>
    <x v="1"/>
    <x v="0"/>
    <x v="0"/>
    <x v="0"/>
    <x v="724"/>
    <x v="2"/>
    <n v="384.5"/>
    <x v="1"/>
  </r>
  <r>
    <s v="0363-Qjvfx"/>
    <x v="1"/>
    <x v="0"/>
    <x v="1"/>
    <x v="0"/>
    <x v="48"/>
    <x v="1"/>
    <x v="2"/>
    <x v="1"/>
    <s v="Yes"/>
    <s v="Yes"/>
    <s v="No"/>
    <s v="Yes"/>
    <x v="1"/>
    <x v="1"/>
    <x v="0"/>
    <x v="0"/>
    <x v="3"/>
    <x v="137"/>
    <x v="2"/>
    <n v="3432.9"/>
    <x v="1"/>
  </r>
  <r>
    <s v="8903-Xebgx"/>
    <x v="1"/>
    <x v="0"/>
    <x v="1"/>
    <x v="1"/>
    <x v="2"/>
    <x v="1"/>
    <x v="1"/>
    <x v="0"/>
    <s v="No"/>
    <s v="No"/>
    <s v="No"/>
    <s v="No"/>
    <x v="0"/>
    <x v="1"/>
    <x v="0"/>
    <x v="0"/>
    <x v="0"/>
    <x v="25"/>
    <x v="1"/>
    <n v="108.65"/>
    <x v="0"/>
  </r>
  <r>
    <s v="8169-Saejd"/>
    <x v="1"/>
    <x v="1"/>
    <x v="0"/>
    <x v="0"/>
    <x v="14"/>
    <x v="0"/>
    <x v="0"/>
    <x v="0"/>
    <s v="Yes"/>
    <s v="Yes"/>
    <s v="No"/>
    <s v="No"/>
    <x v="1"/>
    <x v="1"/>
    <x v="2"/>
    <x v="1"/>
    <x v="3"/>
    <x v="1486"/>
    <x v="1"/>
    <n v="3952.65"/>
    <x v="0"/>
  </r>
  <r>
    <s v="9840-Dvndc"/>
    <x v="1"/>
    <x v="0"/>
    <x v="1"/>
    <x v="0"/>
    <x v="53"/>
    <x v="1"/>
    <x v="1"/>
    <x v="1"/>
    <s v="No"/>
    <s v="No"/>
    <s v="No"/>
    <s v="No"/>
    <x v="1"/>
    <x v="0"/>
    <x v="0"/>
    <x v="0"/>
    <x v="3"/>
    <x v="403"/>
    <x v="1"/>
    <n v="463.05"/>
    <x v="1"/>
  </r>
  <r>
    <s v="1089-Xzwhh"/>
    <x v="0"/>
    <x v="0"/>
    <x v="0"/>
    <x v="1"/>
    <x v="65"/>
    <x v="1"/>
    <x v="1"/>
    <x v="2"/>
    <s v="No Internet Service"/>
    <s v="No Internet Service"/>
    <s v="No Internet Service"/>
    <s v="No Internet Service"/>
    <x v="2"/>
    <x v="2"/>
    <x v="2"/>
    <x v="0"/>
    <x v="1"/>
    <x v="139"/>
    <x v="0"/>
    <n v="494.05"/>
    <x v="0"/>
  </r>
  <r>
    <s v="2325-Wines"/>
    <x v="0"/>
    <x v="0"/>
    <x v="1"/>
    <x v="0"/>
    <x v="48"/>
    <x v="1"/>
    <x v="2"/>
    <x v="1"/>
    <s v="No"/>
    <s v="Yes"/>
    <s v="Yes"/>
    <s v="No"/>
    <x v="1"/>
    <x v="1"/>
    <x v="1"/>
    <x v="0"/>
    <x v="3"/>
    <x v="714"/>
    <x v="2"/>
    <n v="3416.85"/>
    <x v="0"/>
  </r>
  <r>
    <s v="6064-Zatlr"/>
    <x v="0"/>
    <x v="0"/>
    <x v="1"/>
    <x v="0"/>
    <x v="23"/>
    <x v="1"/>
    <x v="1"/>
    <x v="0"/>
    <s v="Yes"/>
    <s v="Yes"/>
    <s v="No"/>
    <s v="No"/>
    <x v="0"/>
    <x v="0"/>
    <x v="2"/>
    <x v="1"/>
    <x v="2"/>
    <x v="1487"/>
    <x v="1"/>
    <n v="1498.65"/>
    <x v="0"/>
  </r>
  <r>
    <s v="3096-Jrdso"/>
    <x v="0"/>
    <x v="1"/>
    <x v="0"/>
    <x v="0"/>
    <x v="23"/>
    <x v="1"/>
    <x v="2"/>
    <x v="1"/>
    <s v="Yes"/>
    <s v="No"/>
    <s v="No"/>
    <s v="Yes"/>
    <x v="1"/>
    <x v="1"/>
    <x v="0"/>
    <x v="0"/>
    <x v="2"/>
    <x v="1068"/>
    <x v="2"/>
    <n v="2867.75"/>
    <x v="1"/>
  </r>
  <r>
    <s v="7824-Pansq"/>
    <x v="1"/>
    <x v="0"/>
    <x v="1"/>
    <x v="0"/>
    <x v="11"/>
    <x v="1"/>
    <x v="2"/>
    <x v="1"/>
    <s v="No"/>
    <s v="No"/>
    <s v="No"/>
    <s v="Yes"/>
    <x v="0"/>
    <x v="0"/>
    <x v="0"/>
    <x v="1"/>
    <x v="2"/>
    <x v="47"/>
    <x v="1"/>
    <n v="4807.3500000000004"/>
    <x v="0"/>
  </r>
  <r>
    <s v="8042-Jvnfh"/>
    <x v="1"/>
    <x v="0"/>
    <x v="1"/>
    <x v="0"/>
    <x v="0"/>
    <x v="1"/>
    <x v="1"/>
    <x v="1"/>
    <s v="No"/>
    <s v="No"/>
    <s v="No"/>
    <s v="No"/>
    <x v="0"/>
    <x v="0"/>
    <x v="0"/>
    <x v="0"/>
    <x v="1"/>
    <x v="540"/>
    <x v="1"/>
    <n v="71.349999999999994"/>
    <x v="1"/>
  </r>
  <r>
    <s v="9648-Bchkm"/>
    <x v="0"/>
    <x v="0"/>
    <x v="0"/>
    <x v="1"/>
    <x v="32"/>
    <x v="1"/>
    <x v="2"/>
    <x v="2"/>
    <s v="No Internet Service"/>
    <s v="No Internet Service"/>
    <s v="No Internet Service"/>
    <s v="No Internet Service"/>
    <x v="2"/>
    <x v="2"/>
    <x v="2"/>
    <x v="0"/>
    <x v="3"/>
    <x v="722"/>
    <x v="0"/>
    <n v="471.35"/>
    <x v="0"/>
  </r>
  <r>
    <s v="2888-Adfao"/>
    <x v="0"/>
    <x v="0"/>
    <x v="0"/>
    <x v="1"/>
    <x v="20"/>
    <x v="1"/>
    <x v="1"/>
    <x v="2"/>
    <s v="No Internet Service"/>
    <s v="No Internet Service"/>
    <s v="No Internet Service"/>
    <s v="No Internet Service"/>
    <x v="2"/>
    <x v="2"/>
    <x v="2"/>
    <x v="0"/>
    <x v="2"/>
    <x v="1488"/>
    <x v="0"/>
    <n v="1041.8"/>
    <x v="0"/>
  </r>
  <r>
    <s v="8707-Hoedg"/>
    <x v="0"/>
    <x v="0"/>
    <x v="0"/>
    <x v="1"/>
    <x v="27"/>
    <x v="1"/>
    <x v="2"/>
    <x v="1"/>
    <s v="No"/>
    <s v="Yes"/>
    <s v="Yes"/>
    <s v="Yes"/>
    <x v="1"/>
    <x v="1"/>
    <x v="2"/>
    <x v="0"/>
    <x v="0"/>
    <x v="1364"/>
    <x v="2"/>
    <n v="7689.8"/>
    <x v="0"/>
  </r>
  <r>
    <s v="3374-Lxdev"/>
    <x v="0"/>
    <x v="0"/>
    <x v="1"/>
    <x v="0"/>
    <x v="9"/>
    <x v="1"/>
    <x v="2"/>
    <x v="1"/>
    <s v="No"/>
    <s v="Yes"/>
    <s v="Yes"/>
    <s v="Yes"/>
    <x v="0"/>
    <x v="0"/>
    <x v="0"/>
    <x v="1"/>
    <x v="0"/>
    <x v="1070"/>
    <x v="2"/>
    <n v="1132.3499999999999"/>
    <x v="1"/>
  </r>
  <r>
    <s v="4072-Ipylt"/>
    <x v="0"/>
    <x v="0"/>
    <x v="0"/>
    <x v="1"/>
    <x v="51"/>
    <x v="1"/>
    <x v="1"/>
    <x v="0"/>
    <s v="Yes"/>
    <s v="No"/>
    <s v="No"/>
    <s v="No"/>
    <x v="0"/>
    <x v="0"/>
    <x v="0"/>
    <x v="1"/>
    <x v="3"/>
    <x v="666"/>
    <x v="1"/>
    <n v="1815"/>
    <x v="0"/>
  </r>
  <r>
    <s v="7167-Pceyd"/>
    <x v="1"/>
    <x v="0"/>
    <x v="1"/>
    <x v="0"/>
    <x v="56"/>
    <x v="1"/>
    <x v="1"/>
    <x v="2"/>
    <s v="No Internet Service"/>
    <s v="No Internet Service"/>
    <s v="No Internet Service"/>
    <s v="No Internet Service"/>
    <x v="2"/>
    <x v="2"/>
    <x v="2"/>
    <x v="0"/>
    <x v="1"/>
    <x v="21"/>
    <x v="0"/>
    <n v="1311.3"/>
    <x v="0"/>
  </r>
  <r>
    <s v="4936-Ypjnk"/>
    <x v="0"/>
    <x v="0"/>
    <x v="1"/>
    <x v="0"/>
    <x v="6"/>
    <x v="1"/>
    <x v="1"/>
    <x v="2"/>
    <s v="No Internet Service"/>
    <s v="No Internet Service"/>
    <s v="No Internet Service"/>
    <s v="No Internet Service"/>
    <x v="2"/>
    <x v="2"/>
    <x v="0"/>
    <x v="0"/>
    <x v="1"/>
    <x v="147"/>
    <x v="0"/>
    <n v="199.45"/>
    <x v="0"/>
  </r>
  <r>
    <s v="1580-Bmcmr"/>
    <x v="1"/>
    <x v="1"/>
    <x v="1"/>
    <x v="0"/>
    <x v="67"/>
    <x v="1"/>
    <x v="1"/>
    <x v="1"/>
    <s v="Yes"/>
    <s v="No"/>
    <s v="No"/>
    <s v="No"/>
    <x v="0"/>
    <x v="1"/>
    <x v="0"/>
    <x v="0"/>
    <x v="0"/>
    <x v="1293"/>
    <x v="2"/>
    <n v="1637.3"/>
    <x v="0"/>
  </r>
  <r>
    <s v="4817-Keqsp"/>
    <x v="0"/>
    <x v="0"/>
    <x v="0"/>
    <x v="1"/>
    <x v="16"/>
    <x v="1"/>
    <x v="1"/>
    <x v="2"/>
    <s v="No Internet Service"/>
    <s v="No Internet Service"/>
    <s v="No Internet Service"/>
    <s v="No Internet Service"/>
    <x v="2"/>
    <x v="2"/>
    <x v="2"/>
    <x v="1"/>
    <x v="2"/>
    <x v="216"/>
    <x v="0"/>
    <n v="1326.35"/>
    <x v="0"/>
  </r>
  <r>
    <s v="6408-Whtef"/>
    <x v="1"/>
    <x v="0"/>
    <x v="0"/>
    <x v="1"/>
    <x v="21"/>
    <x v="1"/>
    <x v="2"/>
    <x v="0"/>
    <s v="Yes"/>
    <s v="Yes"/>
    <s v="Yes"/>
    <s v="Yes"/>
    <x v="1"/>
    <x v="1"/>
    <x v="2"/>
    <x v="0"/>
    <x v="1"/>
    <x v="1070"/>
    <x v="2"/>
    <n v="6376.55"/>
    <x v="0"/>
  </r>
  <r>
    <s v="9251-Awqgt"/>
    <x v="0"/>
    <x v="0"/>
    <x v="0"/>
    <x v="1"/>
    <x v="43"/>
    <x v="1"/>
    <x v="1"/>
    <x v="2"/>
    <s v="No Internet Service"/>
    <s v="No Internet Service"/>
    <s v="No Internet Service"/>
    <s v="No Internet Service"/>
    <x v="2"/>
    <x v="2"/>
    <x v="2"/>
    <x v="1"/>
    <x v="1"/>
    <x v="187"/>
    <x v="0"/>
    <n v="935.9"/>
    <x v="0"/>
  </r>
  <r>
    <s v="8749-Cljxc"/>
    <x v="1"/>
    <x v="0"/>
    <x v="1"/>
    <x v="0"/>
    <x v="0"/>
    <x v="1"/>
    <x v="1"/>
    <x v="2"/>
    <s v="No Internet Service"/>
    <s v="No Internet Service"/>
    <s v="No Internet Service"/>
    <s v="No Internet Service"/>
    <x v="2"/>
    <x v="2"/>
    <x v="0"/>
    <x v="1"/>
    <x v="1"/>
    <x v="332"/>
    <x v="0"/>
    <n v="20.05"/>
    <x v="0"/>
  </r>
  <r>
    <s v="7989-Vcqoh"/>
    <x v="1"/>
    <x v="0"/>
    <x v="0"/>
    <x v="1"/>
    <x v="32"/>
    <x v="1"/>
    <x v="1"/>
    <x v="0"/>
    <s v="Yes"/>
    <s v="No"/>
    <s v="Yes"/>
    <s v="Yes"/>
    <x v="1"/>
    <x v="1"/>
    <x v="0"/>
    <x v="1"/>
    <x v="0"/>
    <x v="633"/>
    <x v="1"/>
    <n v="1611.15"/>
    <x v="0"/>
  </r>
  <r>
    <s v="5049-Glyvg"/>
    <x v="1"/>
    <x v="0"/>
    <x v="1"/>
    <x v="0"/>
    <x v="0"/>
    <x v="1"/>
    <x v="1"/>
    <x v="2"/>
    <s v="No Internet Service"/>
    <s v="No Internet Service"/>
    <s v="No Internet Service"/>
    <s v="No Internet Service"/>
    <x v="2"/>
    <x v="2"/>
    <x v="0"/>
    <x v="1"/>
    <x v="1"/>
    <x v="146"/>
    <x v="0"/>
    <n v="20.6"/>
    <x v="1"/>
  </r>
  <r>
    <s v="4199-Qhjnm"/>
    <x v="1"/>
    <x v="1"/>
    <x v="0"/>
    <x v="0"/>
    <x v="56"/>
    <x v="1"/>
    <x v="2"/>
    <x v="1"/>
    <s v="No"/>
    <s v="Yes"/>
    <s v="No"/>
    <s v="Yes"/>
    <x v="1"/>
    <x v="1"/>
    <x v="2"/>
    <x v="1"/>
    <x v="2"/>
    <x v="1489"/>
    <x v="2"/>
    <n v="6989.7"/>
    <x v="0"/>
  </r>
  <r>
    <s v="8882-Tlvrw"/>
    <x v="1"/>
    <x v="0"/>
    <x v="0"/>
    <x v="1"/>
    <x v="14"/>
    <x v="0"/>
    <x v="0"/>
    <x v="0"/>
    <s v="Yes"/>
    <s v="No"/>
    <s v="Yes"/>
    <s v="Yes"/>
    <x v="0"/>
    <x v="0"/>
    <x v="2"/>
    <x v="1"/>
    <x v="1"/>
    <x v="1047"/>
    <x v="0"/>
    <n v="2779.5"/>
    <x v="0"/>
  </r>
  <r>
    <s v="5883-Gtgvd"/>
    <x v="1"/>
    <x v="0"/>
    <x v="1"/>
    <x v="0"/>
    <x v="67"/>
    <x v="1"/>
    <x v="2"/>
    <x v="1"/>
    <s v="No"/>
    <s v="Yes"/>
    <s v="No"/>
    <s v="No"/>
    <x v="1"/>
    <x v="1"/>
    <x v="0"/>
    <x v="0"/>
    <x v="0"/>
    <x v="825"/>
    <x v="2"/>
    <n v="1931.75"/>
    <x v="1"/>
  </r>
  <r>
    <s v="5135-Grqjv"/>
    <x v="1"/>
    <x v="1"/>
    <x v="0"/>
    <x v="0"/>
    <x v="21"/>
    <x v="1"/>
    <x v="2"/>
    <x v="1"/>
    <s v="Yes"/>
    <s v="Yes"/>
    <s v="Yes"/>
    <s v="Yes"/>
    <x v="1"/>
    <x v="1"/>
    <x v="2"/>
    <x v="0"/>
    <x v="1"/>
    <x v="693"/>
    <x v="2"/>
    <n v="8331.9500000000007"/>
    <x v="0"/>
  </r>
  <r>
    <s v="2384-Ovpsa"/>
    <x v="0"/>
    <x v="1"/>
    <x v="1"/>
    <x v="0"/>
    <x v="46"/>
    <x v="1"/>
    <x v="1"/>
    <x v="2"/>
    <s v="No Internet Service"/>
    <s v="No Internet Service"/>
    <s v="No Internet Service"/>
    <s v="No Internet Service"/>
    <x v="2"/>
    <x v="2"/>
    <x v="2"/>
    <x v="1"/>
    <x v="1"/>
    <x v="33"/>
    <x v="0"/>
    <n v="735.9"/>
    <x v="0"/>
  </r>
  <r>
    <s v="1371-Wepds"/>
    <x v="1"/>
    <x v="1"/>
    <x v="0"/>
    <x v="0"/>
    <x v="63"/>
    <x v="1"/>
    <x v="1"/>
    <x v="0"/>
    <s v="No"/>
    <s v="No"/>
    <s v="No"/>
    <s v="No"/>
    <x v="0"/>
    <x v="1"/>
    <x v="1"/>
    <x v="1"/>
    <x v="0"/>
    <x v="830"/>
    <x v="1"/>
    <n v="2283.3000000000002"/>
    <x v="0"/>
  </r>
  <r>
    <s v="3580-Gicbm"/>
    <x v="0"/>
    <x v="0"/>
    <x v="0"/>
    <x v="1"/>
    <x v="59"/>
    <x v="1"/>
    <x v="2"/>
    <x v="2"/>
    <s v="No Internet Service"/>
    <s v="No Internet Service"/>
    <s v="No Internet Service"/>
    <s v="No Internet Service"/>
    <x v="2"/>
    <x v="2"/>
    <x v="2"/>
    <x v="0"/>
    <x v="1"/>
    <x v="1390"/>
    <x v="0"/>
    <n v="1445.2"/>
    <x v="0"/>
  </r>
  <r>
    <s v="4817-Qrjsx"/>
    <x v="0"/>
    <x v="0"/>
    <x v="1"/>
    <x v="0"/>
    <x v="6"/>
    <x v="1"/>
    <x v="2"/>
    <x v="1"/>
    <s v="No"/>
    <s v="Yes"/>
    <s v="No"/>
    <s v="No"/>
    <x v="0"/>
    <x v="0"/>
    <x v="0"/>
    <x v="0"/>
    <x v="3"/>
    <x v="464"/>
    <x v="1"/>
    <n v="818.05"/>
    <x v="1"/>
  </r>
  <r>
    <s v="9730-Drtmj"/>
    <x v="1"/>
    <x v="0"/>
    <x v="0"/>
    <x v="0"/>
    <x v="48"/>
    <x v="1"/>
    <x v="2"/>
    <x v="0"/>
    <s v="Yes"/>
    <s v="No"/>
    <s v="No"/>
    <s v="Yes"/>
    <x v="1"/>
    <x v="0"/>
    <x v="1"/>
    <x v="0"/>
    <x v="3"/>
    <x v="1220"/>
    <x v="1"/>
    <n v="2333.0500000000002"/>
    <x v="0"/>
  </r>
  <r>
    <s v="4686-Uxdml"/>
    <x v="0"/>
    <x v="0"/>
    <x v="1"/>
    <x v="0"/>
    <x v="17"/>
    <x v="1"/>
    <x v="2"/>
    <x v="1"/>
    <s v="No"/>
    <s v="Yes"/>
    <s v="No"/>
    <s v="No"/>
    <x v="1"/>
    <x v="1"/>
    <x v="0"/>
    <x v="0"/>
    <x v="3"/>
    <x v="1045"/>
    <x v="2"/>
    <n v="1992.55"/>
    <x v="0"/>
  </r>
  <r>
    <s v="3349-Anqnh"/>
    <x v="0"/>
    <x v="1"/>
    <x v="1"/>
    <x v="0"/>
    <x v="64"/>
    <x v="1"/>
    <x v="2"/>
    <x v="1"/>
    <s v="No"/>
    <s v="No"/>
    <s v="Yes"/>
    <s v="No"/>
    <x v="1"/>
    <x v="1"/>
    <x v="1"/>
    <x v="0"/>
    <x v="0"/>
    <x v="437"/>
    <x v="2"/>
    <n v="5890"/>
    <x v="0"/>
  </r>
  <r>
    <s v="2398-Ypmur"/>
    <x v="0"/>
    <x v="1"/>
    <x v="0"/>
    <x v="0"/>
    <x v="9"/>
    <x v="1"/>
    <x v="1"/>
    <x v="1"/>
    <s v="No"/>
    <s v="No"/>
    <s v="No"/>
    <s v="No"/>
    <x v="0"/>
    <x v="0"/>
    <x v="0"/>
    <x v="0"/>
    <x v="0"/>
    <x v="192"/>
    <x v="1"/>
    <n v="916.75"/>
    <x v="1"/>
  </r>
  <r>
    <s v="0932-Yixyu"/>
    <x v="0"/>
    <x v="0"/>
    <x v="1"/>
    <x v="0"/>
    <x v="20"/>
    <x v="1"/>
    <x v="1"/>
    <x v="2"/>
    <s v="No Internet Service"/>
    <s v="No Internet Service"/>
    <s v="No Internet Service"/>
    <s v="No Internet Service"/>
    <x v="2"/>
    <x v="2"/>
    <x v="2"/>
    <x v="1"/>
    <x v="3"/>
    <x v="202"/>
    <x v="0"/>
    <n v="1029.8"/>
    <x v="0"/>
  </r>
  <r>
    <s v="7480-Splef"/>
    <x v="1"/>
    <x v="0"/>
    <x v="0"/>
    <x v="1"/>
    <x v="14"/>
    <x v="1"/>
    <x v="2"/>
    <x v="2"/>
    <s v="No Internet Service"/>
    <s v="No Internet Service"/>
    <s v="No Internet Service"/>
    <s v="No Internet Service"/>
    <x v="2"/>
    <x v="2"/>
    <x v="2"/>
    <x v="0"/>
    <x v="2"/>
    <x v="882"/>
    <x v="0"/>
    <n v="1796.55"/>
    <x v="0"/>
  </r>
  <r>
    <s v="7636-Xuhww"/>
    <x v="1"/>
    <x v="0"/>
    <x v="1"/>
    <x v="0"/>
    <x v="2"/>
    <x v="1"/>
    <x v="1"/>
    <x v="2"/>
    <s v="No Internet Service"/>
    <s v="No Internet Service"/>
    <s v="No Internet Service"/>
    <s v="No Internet Service"/>
    <x v="2"/>
    <x v="2"/>
    <x v="0"/>
    <x v="0"/>
    <x v="3"/>
    <x v="147"/>
    <x v="0"/>
    <n v="33.700000000000003"/>
    <x v="0"/>
  </r>
  <r>
    <s v="1431-Cywmh"/>
    <x v="0"/>
    <x v="0"/>
    <x v="0"/>
    <x v="1"/>
    <x v="5"/>
    <x v="1"/>
    <x v="1"/>
    <x v="2"/>
    <s v="No Internet Service"/>
    <s v="No Internet Service"/>
    <s v="No Internet Service"/>
    <s v="No Internet Service"/>
    <x v="2"/>
    <x v="2"/>
    <x v="0"/>
    <x v="1"/>
    <x v="2"/>
    <x v="924"/>
    <x v="0"/>
    <n v="454.05"/>
    <x v="0"/>
  </r>
  <r>
    <s v="5937-Eorgb"/>
    <x v="1"/>
    <x v="1"/>
    <x v="0"/>
    <x v="0"/>
    <x v="30"/>
    <x v="1"/>
    <x v="2"/>
    <x v="1"/>
    <s v="Yes"/>
    <s v="No"/>
    <s v="Yes"/>
    <s v="No"/>
    <x v="1"/>
    <x v="0"/>
    <x v="0"/>
    <x v="0"/>
    <x v="0"/>
    <x v="305"/>
    <x v="2"/>
    <n v="1392.25"/>
    <x v="0"/>
  </r>
  <r>
    <s v="6349-Jdhqp"/>
    <x v="0"/>
    <x v="0"/>
    <x v="1"/>
    <x v="0"/>
    <x v="62"/>
    <x v="1"/>
    <x v="1"/>
    <x v="2"/>
    <s v="No Internet Service"/>
    <s v="No Internet Service"/>
    <s v="No Internet Service"/>
    <s v="No Internet Service"/>
    <x v="2"/>
    <x v="2"/>
    <x v="2"/>
    <x v="1"/>
    <x v="3"/>
    <x v="216"/>
    <x v="0"/>
    <n v="1049.5999999999999"/>
    <x v="0"/>
  </r>
  <r>
    <s v="5539-Hivak"/>
    <x v="0"/>
    <x v="1"/>
    <x v="0"/>
    <x v="0"/>
    <x v="7"/>
    <x v="1"/>
    <x v="2"/>
    <x v="2"/>
    <s v="No Internet Service"/>
    <s v="No Internet Service"/>
    <s v="No Internet Service"/>
    <s v="No Internet Service"/>
    <x v="2"/>
    <x v="2"/>
    <x v="0"/>
    <x v="1"/>
    <x v="1"/>
    <x v="125"/>
    <x v="0"/>
    <n v="734.6"/>
    <x v="0"/>
  </r>
  <r>
    <s v="5847-Mxbeo"/>
    <x v="1"/>
    <x v="0"/>
    <x v="1"/>
    <x v="0"/>
    <x v="5"/>
    <x v="1"/>
    <x v="1"/>
    <x v="2"/>
    <s v="No Internet Service"/>
    <s v="No Internet Service"/>
    <s v="No Internet Service"/>
    <s v="No Internet Service"/>
    <x v="2"/>
    <x v="2"/>
    <x v="1"/>
    <x v="1"/>
    <x v="1"/>
    <x v="956"/>
    <x v="0"/>
    <n v="475.1"/>
    <x v="0"/>
  </r>
  <r>
    <s v="9985-Mwvix"/>
    <x v="0"/>
    <x v="0"/>
    <x v="1"/>
    <x v="0"/>
    <x v="0"/>
    <x v="1"/>
    <x v="1"/>
    <x v="1"/>
    <s v="No"/>
    <s v="No"/>
    <s v="No"/>
    <s v="No"/>
    <x v="0"/>
    <x v="0"/>
    <x v="0"/>
    <x v="0"/>
    <x v="1"/>
    <x v="192"/>
    <x v="1"/>
    <n v="70.150000000000006"/>
    <x v="1"/>
  </r>
  <r>
    <s v="4583-Parnh"/>
    <x v="1"/>
    <x v="1"/>
    <x v="0"/>
    <x v="0"/>
    <x v="10"/>
    <x v="1"/>
    <x v="1"/>
    <x v="1"/>
    <s v="No"/>
    <s v="No"/>
    <s v="Yes"/>
    <s v="Yes"/>
    <x v="0"/>
    <x v="1"/>
    <x v="0"/>
    <x v="0"/>
    <x v="0"/>
    <x v="1059"/>
    <x v="2"/>
    <n v="1540.05"/>
    <x v="0"/>
  </r>
  <r>
    <s v="1116-Fryvh"/>
    <x v="0"/>
    <x v="0"/>
    <x v="0"/>
    <x v="1"/>
    <x v="43"/>
    <x v="0"/>
    <x v="0"/>
    <x v="0"/>
    <s v="Yes"/>
    <s v="Yes"/>
    <s v="No"/>
    <s v="Yes"/>
    <x v="0"/>
    <x v="0"/>
    <x v="2"/>
    <x v="1"/>
    <x v="1"/>
    <x v="1417"/>
    <x v="0"/>
    <n v="1978.65"/>
    <x v="0"/>
  </r>
  <r>
    <s v="1421-Hcerk"/>
    <x v="1"/>
    <x v="1"/>
    <x v="0"/>
    <x v="0"/>
    <x v="19"/>
    <x v="1"/>
    <x v="2"/>
    <x v="1"/>
    <s v="Yes"/>
    <s v="Yes"/>
    <s v="Yes"/>
    <s v="Yes"/>
    <x v="1"/>
    <x v="0"/>
    <x v="0"/>
    <x v="0"/>
    <x v="2"/>
    <x v="1209"/>
    <x v="2"/>
    <n v="3181.8"/>
    <x v="0"/>
  </r>
  <r>
    <s v="9633-Xqabv"/>
    <x v="0"/>
    <x v="0"/>
    <x v="1"/>
    <x v="0"/>
    <x v="35"/>
    <x v="1"/>
    <x v="1"/>
    <x v="1"/>
    <s v="No"/>
    <s v="No"/>
    <s v="No"/>
    <s v="No"/>
    <x v="0"/>
    <x v="0"/>
    <x v="0"/>
    <x v="0"/>
    <x v="0"/>
    <x v="1193"/>
    <x v="1"/>
    <n v="229.7"/>
    <x v="0"/>
  </r>
  <r>
    <s v="0716-Bqndx"/>
    <x v="1"/>
    <x v="1"/>
    <x v="1"/>
    <x v="0"/>
    <x v="58"/>
    <x v="1"/>
    <x v="2"/>
    <x v="1"/>
    <s v="Yes"/>
    <s v="No"/>
    <s v="No"/>
    <s v="Yes"/>
    <x v="0"/>
    <x v="1"/>
    <x v="2"/>
    <x v="1"/>
    <x v="0"/>
    <x v="1490"/>
    <x v="2"/>
    <n v="5625.55"/>
    <x v="0"/>
  </r>
  <r>
    <s v="1265-Xtecc"/>
    <x v="0"/>
    <x v="1"/>
    <x v="0"/>
    <x v="0"/>
    <x v="47"/>
    <x v="1"/>
    <x v="2"/>
    <x v="1"/>
    <s v="Yes"/>
    <s v="Yes"/>
    <s v="No"/>
    <s v="No"/>
    <x v="0"/>
    <x v="1"/>
    <x v="1"/>
    <x v="0"/>
    <x v="3"/>
    <x v="171"/>
    <x v="2"/>
    <n v="6581.9"/>
    <x v="1"/>
  </r>
  <r>
    <s v="1183-Canvh"/>
    <x v="0"/>
    <x v="0"/>
    <x v="0"/>
    <x v="0"/>
    <x v="57"/>
    <x v="1"/>
    <x v="1"/>
    <x v="0"/>
    <s v="No"/>
    <s v="No"/>
    <s v="No"/>
    <s v="Yes"/>
    <x v="1"/>
    <x v="0"/>
    <x v="1"/>
    <x v="1"/>
    <x v="2"/>
    <x v="270"/>
    <x v="1"/>
    <n v="1347.15"/>
    <x v="0"/>
  </r>
  <r>
    <s v="1972-Xmuwv"/>
    <x v="0"/>
    <x v="0"/>
    <x v="0"/>
    <x v="0"/>
    <x v="45"/>
    <x v="1"/>
    <x v="1"/>
    <x v="0"/>
    <s v="No"/>
    <s v="No"/>
    <s v="No"/>
    <s v="Yes"/>
    <x v="1"/>
    <x v="0"/>
    <x v="2"/>
    <x v="0"/>
    <x v="3"/>
    <x v="1094"/>
    <x v="1"/>
    <n v="3808.2"/>
    <x v="0"/>
  </r>
  <r>
    <s v="8679-Lzbmd"/>
    <x v="1"/>
    <x v="0"/>
    <x v="0"/>
    <x v="0"/>
    <x v="66"/>
    <x v="1"/>
    <x v="1"/>
    <x v="1"/>
    <s v="No"/>
    <s v="No"/>
    <s v="No"/>
    <s v="No"/>
    <x v="1"/>
    <x v="1"/>
    <x v="1"/>
    <x v="0"/>
    <x v="2"/>
    <x v="958"/>
    <x v="2"/>
    <n v="3974.15"/>
    <x v="0"/>
  </r>
  <r>
    <s v="3407-Jmjqq"/>
    <x v="0"/>
    <x v="0"/>
    <x v="0"/>
    <x v="1"/>
    <x v="16"/>
    <x v="1"/>
    <x v="2"/>
    <x v="1"/>
    <s v="Yes"/>
    <s v="Yes"/>
    <s v="Yes"/>
    <s v="No"/>
    <x v="1"/>
    <x v="1"/>
    <x v="2"/>
    <x v="0"/>
    <x v="2"/>
    <x v="1491"/>
    <x v="2"/>
    <n v="7661.8"/>
    <x v="0"/>
  </r>
  <r>
    <s v="6252-Dfgtk"/>
    <x v="0"/>
    <x v="0"/>
    <x v="0"/>
    <x v="0"/>
    <x v="50"/>
    <x v="1"/>
    <x v="2"/>
    <x v="0"/>
    <s v="Yes"/>
    <s v="No"/>
    <s v="Yes"/>
    <s v="Yes"/>
    <x v="0"/>
    <x v="0"/>
    <x v="1"/>
    <x v="1"/>
    <x v="3"/>
    <x v="1492"/>
    <x v="1"/>
    <n v="2479.25"/>
    <x v="0"/>
  </r>
  <r>
    <s v="1539-Lnkhm"/>
    <x v="0"/>
    <x v="0"/>
    <x v="1"/>
    <x v="0"/>
    <x v="18"/>
    <x v="1"/>
    <x v="1"/>
    <x v="2"/>
    <s v="No Internet Service"/>
    <s v="No Internet Service"/>
    <s v="No Internet Service"/>
    <s v="No Internet Service"/>
    <x v="2"/>
    <x v="2"/>
    <x v="0"/>
    <x v="1"/>
    <x v="1"/>
    <x v="66"/>
    <x v="0"/>
    <n v="266.60000000000002"/>
    <x v="0"/>
  </r>
  <r>
    <s v="8645-Komjq"/>
    <x v="1"/>
    <x v="0"/>
    <x v="0"/>
    <x v="1"/>
    <x v="14"/>
    <x v="1"/>
    <x v="2"/>
    <x v="0"/>
    <s v="No"/>
    <s v="Yes"/>
    <s v="Yes"/>
    <s v="Yes"/>
    <x v="1"/>
    <x v="1"/>
    <x v="2"/>
    <x v="0"/>
    <x v="2"/>
    <x v="153"/>
    <x v="1"/>
    <n v="5601.4"/>
    <x v="0"/>
  </r>
  <r>
    <s v="0289-Ivarm"/>
    <x v="0"/>
    <x v="0"/>
    <x v="1"/>
    <x v="0"/>
    <x v="42"/>
    <x v="1"/>
    <x v="1"/>
    <x v="0"/>
    <s v="Yes"/>
    <s v="Yes"/>
    <s v="Yes"/>
    <s v="No"/>
    <x v="0"/>
    <x v="0"/>
    <x v="0"/>
    <x v="1"/>
    <x v="0"/>
    <x v="1493"/>
    <x v="1"/>
    <n v="1982.6"/>
    <x v="0"/>
  </r>
  <r>
    <s v="9761-Xujwd"/>
    <x v="1"/>
    <x v="0"/>
    <x v="1"/>
    <x v="0"/>
    <x v="24"/>
    <x v="1"/>
    <x v="1"/>
    <x v="0"/>
    <s v="No"/>
    <s v="Yes"/>
    <s v="No"/>
    <s v="Yes"/>
    <x v="0"/>
    <x v="1"/>
    <x v="0"/>
    <x v="0"/>
    <x v="2"/>
    <x v="1054"/>
    <x v="1"/>
    <n v="339.9"/>
    <x v="0"/>
  </r>
  <r>
    <s v="4057-Fkczk"/>
    <x v="1"/>
    <x v="0"/>
    <x v="0"/>
    <x v="1"/>
    <x v="11"/>
    <x v="1"/>
    <x v="2"/>
    <x v="1"/>
    <s v="No"/>
    <s v="No"/>
    <s v="No"/>
    <s v="No"/>
    <x v="1"/>
    <x v="0"/>
    <x v="2"/>
    <x v="1"/>
    <x v="2"/>
    <x v="709"/>
    <x v="1"/>
    <n v="4828.05"/>
    <x v="0"/>
  </r>
  <r>
    <s v="4291-Tpnfg"/>
    <x v="1"/>
    <x v="0"/>
    <x v="0"/>
    <x v="0"/>
    <x v="21"/>
    <x v="1"/>
    <x v="2"/>
    <x v="0"/>
    <s v="Yes"/>
    <s v="Yes"/>
    <s v="Yes"/>
    <s v="Yes"/>
    <x v="0"/>
    <x v="1"/>
    <x v="2"/>
    <x v="0"/>
    <x v="2"/>
    <x v="805"/>
    <x v="1"/>
    <n v="5980.55"/>
    <x v="0"/>
  </r>
  <r>
    <s v="6087-Ypwho"/>
    <x v="1"/>
    <x v="0"/>
    <x v="0"/>
    <x v="0"/>
    <x v="21"/>
    <x v="1"/>
    <x v="2"/>
    <x v="0"/>
    <s v="Yes"/>
    <s v="Yes"/>
    <s v="Yes"/>
    <s v="Yes"/>
    <x v="0"/>
    <x v="0"/>
    <x v="2"/>
    <x v="1"/>
    <x v="1"/>
    <x v="1382"/>
    <x v="1"/>
    <n v="4808.7"/>
    <x v="0"/>
  </r>
  <r>
    <s v="3090-Qfuvd"/>
    <x v="0"/>
    <x v="0"/>
    <x v="1"/>
    <x v="0"/>
    <x v="0"/>
    <x v="1"/>
    <x v="1"/>
    <x v="2"/>
    <s v="No Internet Service"/>
    <s v="No Internet Service"/>
    <s v="No Internet Service"/>
    <s v="No Internet Service"/>
    <x v="2"/>
    <x v="2"/>
    <x v="0"/>
    <x v="1"/>
    <x v="3"/>
    <x v="956"/>
    <x v="0"/>
    <n v="20.3"/>
    <x v="0"/>
  </r>
  <r>
    <s v="2237-Zfsmy"/>
    <x v="0"/>
    <x v="0"/>
    <x v="1"/>
    <x v="0"/>
    <x v="72"/>
    <x v="1"/>
    <x v="1"/>
    <x v="1"/>
    <s v="Yes"/>
    <s v="No"/>
    <s v="Yes"/>
    <s v="Yes"/>
    <x v="1"/>
    <x v="0"/>
    <x v="1"/>
    <x v="0"/>
    <x v="0"/>
    <x v="1346"/>
    <x v="2"/>
    <n v="3692.85"/>
    <x v="1"/>
  </r>
  <r>
    <s v="1722-Ldzjs"/>
    <x v="1"/>
    <x v="0"/>
    <x v="0"/>
    <x v="1"/>
    <x v="62"/>
    <x v="1"/>
    <x v="1"/>
    <x v="2"/>
    <s v="No Internet Service"/>
    <s v="No Internet Service"/>
    <s v="No Internet Service"/>
    <s v="No Internet Service"/>
    <x v="2"/>
    <x v="2"/>
    <x v="1"/>
    <x v="1"/>
    <x v="3"/>
    <x v="33"/>
    <x v="0"/>
    <n v="1068.1500000000001"/>
    <x v="0"/>
  </r>
  <r>
    <s v="1818-Esqmw"/>
    <x v="0"/>
    <x v="0"/>
    <x v="1"/>
    <x v="0"/>
    <x v="23"/>
    <x v="1"/>
    <x v="1"/>
    <x v="1"/>
    <s v="No"/>
    <s v="No"/>
    <s v="Yes"/>
    <s v="Yes"/>
    <x v="0"/>
    <x v="1"/>
    <x v="0"/>
    <x v="0"/>
    <x v="0"/>
    <x v="448"/>
    <x v="2"/>
    <n v="2383.6"/>
    <x v="0"/>
  </r>
  <r>
    <s v="4871-Jtkjf"/>
    <x v="0"/>
    <x v="1"/>
    <x v="1"/>
    <x v="0"/>
    <x v="0"/>
    <x v="1"/>
    <x v="1"/>
    <x v="1"/>
    <s v="No"/>
    <s v="No"/>
    <s v="No"/>
    <s v="No"/>
    <x v="0"/>
    <x v="0"/>
    <x v="0"/>
    <x v="0"/>
    <x v="0"/>
    <x v="482"/>
    <x v="1"/>
    <n v="69.650000000000006"/>
    <x v="1"/>
  </r>
  <r>
    <s v="1415-Yfwlt"/>
    <x v="0"/>
    <x v="1"/>
    <x v="1"/>
    <x v="0"/>
    <x v="0"/>
    <x v="1"/>
    <x v="1"/>
    <x v="1"/>
    <s v="No"/>
    <s v="No"/>
    <s v="No"/>
    <s v="No"/>
    <x v="1"/>
    <x v="1"/>
    <x v="0"/>
    <x v="0"/>
    <x v="0"/>
    <x v="611"/>
    <x v="2"/>
    <n v="89.3"/>
    <x v="1"/>
  </r>
  <r>
    <s v="7401-Rubnk"/>
    <x v="0"/>
    <x v="0"/>
    <x v="0"/>
    <x v="0"/>
    <x v="32"/>
    <x v="1"/>
    <x v="1"/>
    <x v="1"/>
    <s v="Yes"/>
    <s v="No"/>
    <s v="No"/>
    <s v="No"/>
    <x v="0"/>
    <x v="0"/>
    <x v="0"/>
    <x v="1"/>
    <x v="0"/>
    <x v="37"/>
    <x v="1"/>
    <n v="1438.05"/>
    <x v="0"/>
  </r>
  <r>
    <s v="0506-Ylvkj"/>
    <x v="1"/>
    <x v="0"/>
    <x v="0"/>
    <x v="1"/>
    <x v="25"/>
    <x v="1"/>
    <x v="1"/>
    <x v="2"/>
    <s v="No Internet Service"/>
    <s v="No Internet Service"/>
    <s v="No Internet Service"/>
    <s v="No Internet Service"/>
    <x v="2"/>
    <x v="2"/>
    <x v="2"/>
    <x v="0"/>
    <x v="1"/>
    <x v="33"/>
    <x v="0"/>
    <n v="917.45"/>
    <x v="0"/>
  </r>
  <r>
    <s v="8661-Boynw"/>
    <x v="0"/>
    <x v="0"/>
    <x v="0"/>
    <x v="0"/>
    <x v="21"/>
    <x v="1"/>
    <x v="2"/>
    <x v="0"/>
    <s v="Yes"/>
    <s v="No"/>
    <s v="Yes"/>
    <s v="Yes"/>
    <x v="1"/>
    <x v="1"/>
    <x v="2"/>
    <x v="0"/>
    <x v="3"/>
    <x v="803"/>
    <x v="2"/>
    <n v="6096.45"/>
    <x v="0"/>
  </r>
  <r>
    <s v="6711-Vtnre"/>
    <x v="0"/>
    <x v="0"/>
    <x v="1"/>
    <x v="0"/>
    <x v="51"/>
    <x v="1"/>
    <x v="1"/>
    <x v="1"/>
    <s v="No"/>
    <s v="No"/>
    <s v="Yes"/>
    <s v="Yes"/>
    <x v="0"/>
    <x v="1"/>
    <x v="0"/>
    <x v="0"/>
    <x v="0"/>
    <x v="470"/>
    <x v="2"/>
    <n v="3078.1"/>
    <x v="1"/>
  </r>
  <r>
    <s v="4815-Gbtcd"/>
    <x v="0"/>
    <x v="0"/>
    <x v="0"/>
    <x v="0"/>
    <x v="54"/>
    <x v="0"/>
    <x v="0"/>
    <x v="0"/>
    <s v="No"/>
    <s v="No"/>
    <s v="No"/>
    <s v="No"/>
    <x v="0"/>
    <x v="0"/>
    <x v="0"/>
    <x v="0"/>
    <x v="0"/>
    <x v="203"/>
    <x v="0"/>
    <n v="99.95"/>
    <x v="0"/>
  </r>
  <r>
    <s v="2805-Aufqn"/>
    <x v="0"/>
    <x v="0"/>
    <x v="1"/>
    <x v="0"/>
    <x v="13"/>
    <x v="1"/>
    <x v="1"/>
    <x v="2"/>
    <s v="No Internet Service"/>
    <s v="No Internet Service"/>
    <s v="No Internet Service"/>
    <s v="No Internet Service"/>
    <x v="2"/>
    <x v="2"/>
    <x v="2"/>
    <x v="1"/>
    <x v="3"/>
    <x v="21"/>
    <x v="0"/>
    <n v="475.2"/>
    <x v="0"/>
  </r>
  <r>
    <s v="0980-Pvmrc"/>
    <x v="0"/>
    <x v="0"/>
    <x v="0"/>
    <x v="1"/>
    <x v="63"/>
    <x v="0"/>
    <x v="0"/>
    <x v="0"/>
    <s v="No"/>
    <s v="Yes"/>
    <s v="No"/>
    <s v="No"/>
    <x v="1"/>
    <x v="1"/>
    <x v="0"/>
    <x v="0"/>
    <x v="0"/>
    <x v="1254"/>
    <x v="0"/>
    <n v="2036.55"/>
    <x v="0"/>
  </r>
  <r>
    <s v="7233-Drtrf"/>
    <x v="1"/>
    <x v="0"/>
    <x v="0"/>
    <x v="0"/>
    <x v="28"/>
    <x v="1"/>
    <x v="2"/>
    <x v="1"/>
    <s v="No"/>
    <s v="Yes"/>
    <s v="Yes"/>
    <s v="No"/>
    <x v="1"/>
    <x v="1"/>
    <x v="0"/>
    <x v="0"/>
    <x v="0"/>
    <x v="1494"/>
    <x v="2"/>
    <n v="6444.05"/>
    <x v="0"/>
  </r>
  <r>
    <s v="3500-Rmzlt"/>
    <x v="0"/>
    <x v="1"/>
    <x v="1"/>
    <x v="0"/>
    <x v="30"/>
    <x v="1"/>
    <x v="1"/>
    <x v="1"/>
    <s v="Yes"/>
    <s v="No"/>
    <s v="Yes"/>
    <s v="Yes"/>
    <x v="0"/>
    <x v="1"/>
    <x v="0"/>
    <x v="0"/>
    <x v="1"/>
    <x v="1495"/>
    <x v="2"/>
    <n v="1426.75"/>
    <x v="1"/>
  </r>
  <r>
    <s v="3873-Nftgi"/>
    <x v="1"/>
    <x v="0"/>
    <x v="1"/>
    <x v="0"/>
    <x v="60"/>
    <x v="1"/>
    <x v="2"/>
    <x v="0"/>
    <s v="No"/>
    <s v="Yes"/>
    <s v="No"/>
    <s v="No"/>
    <x v="0"/>
    <x v="0"/>
    <x v="0"/>
    <x v="0"/>
    <x v="3"/>
    <x v="820"/>
    <x v="1"/>
    <n v="767.55"/>
    <x v="0"/>
  </r>
  <r>
    <s v="1162-Ecvii"/>
    <x v="1"/>
    <x v="1"/>
    <x v="0"/>
    <x v="0"/>
    <x v="21"/>
    <x v="1"/>
    <x v="2"/>
    <x v="1"/>
    <s v="No"/>
    <s v="Yes"/>
    <s v="Yes"/>
    <s v="Yes"/>
    <x v="1"/>
    <x v="1"/>
    <x v="2"/>
    <x v="0"/>
    <x v="2"/>
    <x v="1312"/>
    <x v="2"/>
    <n v="7932.5"/>
    <x v="0"/>
  </r>
  <r>
    <s v="7048-Gxday"/>
    <x v="1"/>
    <x v="0"/>
    <x v="1"/>
    <x v="0"/>
    <x v="72"/>
    <x v="1"/>
    <x v="2"/>
    <x v="1"/>
    <s v="Yes"/>
    <s v="Yes"/>
    <s v="No"/>
    <s v="No"/>
    <x v="1"/>
    <x v="1"/>
    <x v="0"/>
    <x v="0"/>
    <x v="0"/>
    <x v="1075"/>
    <x v="2"/>
    <n v="4040.65"/>
    <x v="0"/>
  </r>
  <r>
    <s v="8571-Zcmcx"/>
    <x v="0"/>
    <x v="0"/>
    <x v="0"/>
    <x v="1"/>
    <x v="20"/>
    <x v="0"/>
    <x v="0"/>
    <x v="0"/>
    <s v="Yes"/>
    <s v="Yes"/>
    <s v="Yes"/>
    <s v="No"/>
    <x v="1"/>
    <x v="1"/>
    <x v="2"/>
    <x v="0"/>
    <x v="3"/>
    <x v="270"/>
    <x v="1"/>
    <n v="2768.65"/>
    <x v="0"/>
  </r>
  <r>
    <s v="1169-Wcvak"/>
    <x v="1"/>
    <x v="0"/>
    <x v="0"/>
    <x v="0"/>
    <x v="67"/>
    <x v="1"/>
    <x v="2"/>
    <x v="1"/>
    <s v="Yes"/>
    <s v="Yes"/>
    <s v="No"/>
    <s v="Yes"/>
    <x v="0"/>
    <x v="0"/>
    <x v="0"/>
    <x v="0"/>
    <x v="3"/>
    <x v="581"/>
    <x v="2"/>
    <n v="1672.35"/>
    <x v="0"/>
  </r>
  <r>
    <s v="4548-Sdbke"/>
    <x v="0"/>
    <x v="0"/>
    <x v="1"/>
    <x v="0"/>
    <x v="24"/>
    <x v="1"/>
    <x v="2"/>
    <x v="1"/>
    <s v="No"/>
    <s v="No"/>
    <s v="No"/>
    <s v="No"/>
    <x v="1"/>
    <x v="0"/>
    <x v="0"/>
    <x v="0"/>
    <x v="0"/>
    <x v="110"/>
    <x v="2"/>
    <n v="474.8"/>
    <x v="1"/>
  </r>
  <r>
    <s v="8066-Poxgx"/>
    <x v="0"/>
    <x v="0"/>
    <x v="1"/>
    <x v="0"/>
    <x v="9"/>
    <x v="0"/>
    <x v="0"/>
    <x v="0"/>
    <s v="No"/>
    <s v="No"/>
    <s v="No"/>
    <s v="No"/>
    <x v="0"/>
    <x v="1"/>
    <x v="0"/>
    <x v="0"/>
    <x v="0"/>
    <x v="963"/>
    <x v="0"/>
    <n v="446.1"/>
    <x v="1"/>
  </r>
  <r>
    <s v="7129-Cakjw"/>
    <x v="0"/>
    <x v="0"/>
    <x v="1"/>
    <x v="0"/>
    <x v="22"/>
    <x v="1"/>
    <x v="2"/>
    <x v="1"/>
    <s v="No"/>
    <s v="No"/>
    <s v="Yes"/>
    <s v="No"/>
    <x v="0"/>
    <x v="0"/>
    <x v="0"/>
    <x v="1"/>
    <x v="2"/>
    <x v="176"/>
    <x v="1"/>
    <n v="1345.65"/>
    <x v="0"/>
  </r>
  <r>
    <s v="8695-Argxz"/>
    <x v="1"/>
    <x v="1"/>
    <x v="0"/>
    <x v="0"/>
    <x v="1"/>
    <x v="1"/>
    <x v="2"/>
    <x v="1"/>
    <s v="No"/>
    <s v="No"/>
    <s v="No"/>
    <s v="No"/>
    <x v="0"/>
    <x v="0"/>
    <x v="0"/>
    <x v="0"/>
    <x v="0"/>
    <x v="258"/>
    <x v="1"/>
    <n v="2425.4"/>
    <x v="0"/>
  </r>
  <r>
    <s v="3570-Yuekj"/>
    <x v="0"/>
    <x v="0"/>
    <x v="1"/>
    <x v="0"/>
    <x v="41"/>
    <x v="1"/>
    <x v="1"/>
    <x v="0"/>
    <s v="No"/>
    <s v="Yes"/>
    <s v="No"/>
    <s v="No"/>
    <x v="0"/>
    <x v="0"/>
    <x v="0"/>
    <x v="0"/>
    <x v="0"/>
    <x v="40"/>
    <x v="0"/>
    <n v="2077.9499999999998"/>
    <x v="0"/>
  </r>
  <r>
    <s v="4143-Oobwz"/>
    <x v="1"/>
    <x v="0"/>
    <x v="0"/>
    <x v="0"/>
    <x v="24"/>
    <x v="1"/>
    <x v="2"/>
    <x v="1"/>
    <s v="No"/>
    <s v="Yes"/>
    <s v="No"/>
    <s v="No"/>
    <x v="0"/>
    <x v="0"/>
    <x v="0"/>
    <x v="0"/>
    <x v="0"/>
    <x v="1226"/>
    <x v="1"/>
    <n v="416.3"/>
    <x v="1"/>
  </r>
  <r>
    <s v="1555-Hapsu"/>
    <x v="0"/>
    <x v="0"/>
    <x v="0"/>
    <x v="1"/>
    <x v="16"/>
    <x v="1"/>
    <x v="2"/>
    <x v="2"/>
    <s v="No Internet Service"/>
    <s v="No Internet Service"/>
    <s v="No Internet Service"/>
    <s v="No Internet Service"/>
    <x v="2"/>
    <x v="2"/>
    <x v="2"/>
    <x v="1"/>
    <x v="3"/>
    <x v="1350"/>
    <x v="0"/>
    <n v="1663.5"/>
    <x v="0"/>
  </r>
  <r>
    <s v="1697-Nvvgy"/>
    <x v="1"/>
    <x v="1"/>
    <x v="0"/>
    <x v="0"/>
    <x v="67"/>
    <x v="1"/>
    <x v="1"/>
    <x v="0"/>
    <s v="Yes"/>
    <s v="No"/>
    <s v="Yes"/>
    <s v="No"/>
    <x v="1"/>
    <x v="0"/>
    <x v="0"/>
    <x v="1"/>
    <x v="2"/>
    <x v="962"/>
    <x v="1"/>
    <n v="1286.05"/>
    <x v="0"/>
  </r>
  <r>
    <s v="7854-Ektjl"/>
    <x v="0"/>
    <x v="0"/>
    <x v="1"/>
    <x v="1"/>
    <x v="2"/>
    <x v="1"/>
    <x v="1"/>
    <x v="2"/>
    <s v="No Internet Service"/>
    <s v="No Internet Service"/>
    <s v="No Internet Service"/>
    <s v="No Internet Service"/>
    <x v="2"/>
    <x v="2"/>
    <x v="0"/>
    <x v="0"/>
    <x v="0"/>
    <x v="127"/>
    <x v="0"/>
    <n v="35.85"/>
    <x v="1"/>
  </r>
  <r>
    <s v="8464-Eetcq"/>
    <x v="1"/>
    <x v="0"/>
    <x v="1"/>
    <x v="0"/>
    <x v="58"/>
    <x v="1"/>
    <x v="1"/>
    <x v="2"/>
    <s v="No Internet Service"/>
    <s v="No Internet Service"/>
    <s v="No Internet Service"/>
    <s v="No Internet Service"/>
    <x v="2"/>
    <x v="2"/>
    <x v="2"/>
    <x v="1"/>
    <x v="3"/>
    <x v="901"/>
    <x v="0"/>
    <n v="1094.3499999999999"/>
    <x v="0"/>
  </r>
  <r>
    <s v="2419-Fsors"/>
    <x v="1"/>
    <x v="0"/>
    <x v="0"/>
    <x v="0"/>
    <x v="21"/>
    <x v="1"/>
    <x v="2"/>
    <x v="1"/>
    <s v="No"/>
    <s v="Yes"/>
    <s v="Yes"/>
    <s v="Yes"/>
    <x v="1"/>
    <x v="1"/>
    <x v="2"/>
    <x v="0"/>
    <x v="0"/>
    <x v="1064"/>
    <x v="2"/>
    <n v="7719.5"/>
    <x v="0"/>
  </r>
  <r>
    <s v="8132-Ypvbx"/>
    <x v="0"/>
    <x v="0"/>
    <x v="1"/>
    <x v="0"/>
    <x v="53"/>
    <x v="1"/>
    <x v="1"/>
    <x v="1"/>
    <s v="No"/>
    <s v="Yes"/>
    <s v="No"/>
    <s v="No"/>
    <x v="0"/>
    <x v="1"/>
    <x v="0"/>
    <x v="0"/>
    <x v="1"/>
    <x v="121"/>
    <x v="2"/>
    <n v="514.6"/>
    <x v="0"/>
  </r>
  <r>
    <s v="9102-Iayht"/>
    <x v="0"/>
    <x v="0"/>
    <x v="0"/>
    <x v="1"/>
    <x v="22"/>
    <x v="1"/>
    <x v="2"/>
    <x v="1"/>
    <s v="No"/>
    <s v="No"/>
    <s v="No"/>
    <s v="No"/>
    <x v="0"/>
    <x v="1"/>
    <x v="0"/>
    <x v="0"/>
    <x v="0"/>
    <x v="324"/>
    <x v="2"/>
    <n v="1451.6"/>
    <x v="1"/>
  </r>
  <r>
    <s v="6754-Lzuka"/>
    <x v="1"/>
    <x v="0"/>
    <x v="0"/>
    <x v="0"/>
    <x v="59"/>
    <x v="1"/>
    <x v="2"/>
    <x v="0"/>
    <s v="No"/>
    <s v="Yes"/>
    <s v="Yes"/>
    <s v="No"/>
    <x v="1"/>
    <x v="1"/>
    <x v="2"/>
    <x v="1"/>
    <x v="2"/>
    <x v="140"/>
    <x v="1"/>
    <n v="4932.5"/>
    <x v="0"/>
  </r>
  <r>
    <s v="3422-Lyepq"/>
    <x v="1"/>
    <x v="0"/>
    <x v="0"/>
    <x v="1"/>
    <x v="0"/>
    <x v="1"/>
    <x v="1"/>
    <x v="1"/>
    <s v="No"/>
    <s v="No"/>
    <s v="No"/>
    <s v="No"/>
    <x v="0"/>
    <x v="0"/>
    <x v="0"/>
    <x v="0"/>
    <x v="0"/>
    <x v="1179"/>
    <x v="1"/>
    <n v="71"/>
    <x v="1"/>
  </r>
  <r>
    <s v="8099-Mzpuj"/>
    <x v="1"/>
    <x v="0"/>
    <x v="0"/>
    <x v="1"/>
    <x v="43"/>
    <x v="1"/>
    <x v="2"/>
    <x v="1"/>
    <s v="Yes"/>
    <s v="Yes"/>
    <s v="Yes"/>
    <s v="Yes"/>
    <x v="1"/>
    <x v="1"/>
    <x v="2"/>
    <x v="1"/>
    <x v="3"/>
    <x v="988"/>
    <x v="2"/>
    <n v="5443.65"/>
    <x v="0"/>
  </r>
  <r>
    <s v="0787-Lhdyt"/>
    <x v="1"/>
    <x v="0"/>
    <x v="1"/>
    <x v="0"/>
    <x v="10"/>
    <x v="1"/>
    <x v="1"/>
    <x v="2"/>
    <s v="No Internet Service"/>
    <s v="No Internet Service"/>
    <s v="No Internet Service"/>
    <s v="No Internet Service"/>
    <x v="2"/>
    <x v="2"/>
    <x v="0"/>
    <x v="0"/>
    <x v="3"/>
    <x v="146"/>
    <x v="0"/>
    <n v="330.25"/>
    <x v="0"/>
  </r>
  <r>
    <s v="2642-Dtvco"/>
    <x v="1"/>
    <x v="1"/>
    <x v="1"/>
    <x v="0"/>
    <x v="34"/>
    <x v="1"/>
    <x v="2"/>
    <x v="1"/>
    <s v="No"/>
    <s v="No"/>
    <s v="No"/>
    <s v="No"/>
    <x v="0"/>
    <x v="1"/>
    <x v="0"/>
    <x v="0"/>
    <x v="0"/>
    <x v="474"/>
    <x v="2"/>
    <n v="746.5"/>
    <x v="1"/>
  </r>
  <r>
    <s v="0374-Ioegq"/>
    <x v="0"/>
    <x v="0"/>
    <x v="1"/>
    <x v="0"/>
    <x v="35"/>
    <x v="1"/>
    <x v="1"/>
    <x v="0"/>
    <s v="No"/>
    <s v="No"/>
    <s v="No"/>
    <s v="No"/>
    <x v="0"/>
    <x v="0"/>
    <x v="0"/>
    <x v="1"/>
    <x v="0"/>
    <x v="220"/>
    <x v="0"/>
    <n v="122.7"/>
    <x v="0"/>
  </r>
  <r>
    <s v="4361-Jeivl"/>
    <x v="1"/>
    <x v="0"/>
    <x v="1"/>
    <x v="1"/>
    <x v="0"/>
    <x v="1"/>
    <x v="1"/>
    <x v="0"/>
    <s v="No"/>
    <s v="No"/>
    <s v="No"/>
    <s v="No"/>
    <x v="0"/>
    <x v="0"/>
    <x v="0"/>
    <x v="0"/>
    <x v="0"/>
    <x v="584"/>
    <x v="0"/>
    <n v="44.4"/>
    <x v="1"/>
  </r>
  <r>
    <s v="3197-Nnynb"/>
    <x v="1"/>
    <x v="0"/>
    <x v="1"/>
    <x v="0"/>
    <x v="45"/>
    <x v="1"/>
    <x v="2"/>
    <x v="1"/>
    <s v="No"/>
    <s v="Yes"/>
    <s v="Yes"/>
    <s v="No"/>
    <x v="1"/>
    <x v="1"/>
    <x v="2"/>
    <x v="1"/>
    <x v="3"/>
    <x v="349"/>
    <x v="2"/>
    <n v="6631.85"/>
    <x v="0"/>
  </r>
  <r>
    <s v="3396-Dkdel"/>
    <x v="0"/>
    <x v="0"/>
    <x v="0"/>
    <x v="1"/>
    <x v="27"/>
    <x v="1"/>
    <x v="2"/>
    <x v="1"/>
    <s v="Yes"/>
    <s v="Yes"/>
    <s v="Yes"/>
    <s v="Yes"/>
    <x v="1"/>
    <x v="1"/>
    <x v="2"/>
    <x v="0"/>
    <x v="3"/>
    <x v="934"/>
    <x v="2"/>
    <n v="8250"/>
    <x v="0"/>
  </r>
  <r>
    <s v="1752-Ozxfy"/>
    <x v="1"/>
    <x v="0"/>
    <x v="0"/>
    <x v="0"/>
    <x v="31"/>
    <x v="1"/>
    <x v="1"/>
    <x v="0"/>
    <s v="Yes"/>
    <s v="No"/>
    <s v="No"/>
    <s v="No"/>
    <x v="1"/>
    <x v="0"/>
    <x v="1"/>
    <x v="0"/>
    <x v="1"/>
    <x v="1094"/>
    <x v="1"/>
    <n v="3561.15"/>
    <x v="0"/>
  </r>
  <r>
    <s v="9066-Qrsdu"/>
    <x v="0"/>
    <x v="0"/>
    <x v="0"/>
    <x v="0"/>
    <x v="14"/>
    <x v="1"/>
    <x v="2"/>
    <x v="2"/>
    <s v="No Internet Service"/>
    <s v="No Internet Service"/>
    <s v="No Internet Service"/>
    <s v="No Internet Service"/>
    <x v="2"/>
    <x v="2"/>
    <x v="1"/>
    <x v="0"/>
    <x v="0"/>
    <x v="880"/>
    <x v="0"/>
    <n v="1763.55"/>
    <x v="0"/>
  </r>
  <r>
    <s v="9112-Wsnpu"/>
    <x v="0"/>
    <x v="1"/>
    <x v="1"/>
    <x v="0"/>
    <x v="42"/>
    <x v="1"/>
    <x v="1"/>
    <x v="1"/>
    <s v="No"/>
    <s v="No"/>
    <s v="No"/>
    <s v="No"/>
    <x v="0"/>
    <x v="0"/>
    <x v="0"/>
    <x v="1"/>
    <x v="0"/>
    <x v="708"/>
    <x v="1"/>
    <n v="2419"/>
    <x v="0"/>
  </r>
  <r>
    <s v="9867-Nnxlc"/>
    <x v="0"/>
    <x v="0"/>
    <x v="1"/>
    <x v="0"/>
    <x v="5"/>
    <x v="1"/>
    <x v="1"/>
    <x v="2"/>
    <s v="No Internet Service"/>
    <s v="No Internet Service"/>
    <s v="No Internet Service"/>
    <s v="No Internet Service"/>
    <x v="2"/>
    <x v="2"/>
    <x v="0"/>
    <x v="0"/>
    <x v="1"/>
    <x v="332"/>
    <x v="0"/>
    <n v="470.2"/>
    <x v="0"/>
  </r>
  <r>
    <s v="5321-Ntrkc"/>
    <x v="1"/>
    <x v="0"/>
    <x v="0"/>
    <x v="1"/>
    <x v="33"/>
    <x v="1"/>
    <x v="2"/>
    <x v="0"/>
    <s v="No"/>
    <s v="Yes"/>
    <s v="Yes"/>
    <s v="No"/>
    <x v="1"/>
    <x v="1"/>
    <x v="2"/>
    <x v="1"/>
    <x v="2"/>
    <x v="43"/>
    <x v="1"/>
    <n v="5234.95"/>
    <x v="0"/>
  </r>
  <r>
    <s v="1363-Txlsl"/>
    <x v="1"/>
    <x v="1"/>
    <x v="0"/>
    <x v="0"/>
    <x v="0"/>
    <x v="1"/>
    <x v="1"/>
    <x v="1"/>
    <s v="No"/>
    <s v="No"/>
    <s v="No"/>
    <s v="No"/>
    <x v="0"/>
    <x v="0"/>
    <x v="0"/>
    <x v="0"/>
    <x v="0"/>
    <x v="544"/>
    <x v="1"/>
    <n v="70.3"/>
    <x v="1"/>
  </r>
  <r>
    <s v="9507-Exltt"/>
    <x v="0"/>
    <x v="0"/>
    <x v="0"/>
    <x v="0"/>
    <x v="0"/>
    <x v="1"/>
    <x v="1"/>
    <x v="1"/>
    <s v="No"/>
    <s v="No"/>
    <s v="No"/>
    <s v="No"/>
    <x v="1"/>
    <x v="0"/>
    <x v="0"/>
    <x v="0"/>
    <x v="2"/>
    <x v="75"/>
    <x v="1"/>
    <n v="79.349999999999994"/>
    <x v="1"/>
  </r>
  <r>
    <s v="3161-Getrm"/>
    <x v="1"/>
    <x v="0"/>
    <x v="0"/>
    <x v="1"/>
    <x v="1"/>
    <x v="1"/>
    <x v="2"/>
    <x v="1"/>
    <s v="No"/>
    <s v="No"/>
    <s v="Yes"/>
    <s v="No"/>
    <x v="0"/>
    <x v="1"/>
    <x v="0"/>
    <x v="0"/>
    <x v="3"/>
    <x v="19"/>
    <x v="2"/>
    <n v="3097"/>
    <x v="0"/>
  </r>
  <r>
    <s v="0402-Oamen"/>
    <x v="0"/>
    <x v="0"/>
    <x v="0"/>
    <x v="1"/>
    <x v="21"/>
    <x v="1"/>
    <x v="2"/>
    <x v="2"/>
    <s v="No Internet Service"/>
    <s v="No Internet Service"/>
    <s v="No Internet Service"/>
    <s v="No Internet Service"/>
    <x v="2"/>
    <x v="2"/>
    <x v="2"/>
    <x v="1"/>
    <x v="2"/>
    <x v="338"/>
    <x v="0"/>
    <n v="1709.1"/>
    <x v="0"/>
  </r>
  <r>
    <s v="6933-Vlyfx"/>
    <x v="1"/>
    <x v="0"/>
    <x v="0"/>
    <x v="1"/>
    <x v="36"/>
    <x v="0"/>
    <x v="0"/>
    <x v="0"/>
    <s v="Yes"/>
    <s v="No"/>
    <s v="Yes"/>
    <s v="Yes"/>
    <x v="1"/>
    <x v="1"/>
    <x v="1"/>
    <x v="1"/>
    <x v="0"/>
    <x v="306"/>
    <x v="1"/>
    <n v="1848.8"/>
    <x v="0"/>
  </r>
  <r>
    <s v="6754-Wkshp"/>
    <x v="1"/>
    <x v="0"/>
    <x v="1"/>
    <x v="1"/>
    <x v="19"/>
    <x v="1"/>
    <x v="2"/>
    <x v="2"/>
    <s v="No Internet Service"/>
    <s v="No Internet Service"/>
    <s v="No Internet Service"/>
    <s v="No Internet Service"/>
    <x v="2"/>
    <x v="2"/>
    <x v="1"/>
    <x v="1"/>
    <x v="2"/>
    <x v="315"/>
    <x v="0"/>
    <n v="723.3"/>
    <x v="0"/>
  </r>
  <r>
    <s v="9846-Gkxas"/>
    <x v="0"/>
    <x v="0"/>
    <x v="1"/>
    <x v="0"/>
    <x v="34"/>
    <x v="1"/>
    <x v="1"/>
    <x v="1"/>
    <s v="No"/>
    <s v="No"/>
    <s v="No"/>
    <s v="No"/>
    <x v="1"/>
    <x v="1"/>
    <x v="0"/>
    <x v="0"/>
    <x v="2"/>
    <x v="902"/>
    <x v="2"/>
    <n v="809.75"/>
    <x v="1"/>
  </r>
  <r>
    <s v="6017-Pplpx"/>
    <x v="1"/>
    <x v="0"/>
    <x v="0"/>
    <x v="1"/>
    <x v="61"/>
    <x v="1"/>
    <x v="1"/>
    <x v="1"/>
    <s v="No"/>
    <s v="No"/>
    <s v="No"/>
    <s v="No"/>
    <x v="0"/>
    <x v="0"/>
    <x v="0"/>
    <x v="0"/>
    <x v="0"/>
    <x v="128"/>
    <x v="1"/>
    <n v="1470.95"/>
    <x v="1"/>
  </r>
  <r>
    <s v="4976-Lnfvv"/>
    <x v="1"/>
    <x v="1"/>
    <x v="0"/>
    <x v="0"/>
    <x v="67"/>
    <x v="0"/>
    <x v="0"/>
    <x v="0"/>
    <s v="No"/>
    <s v="Yes"/>
    <s v="Yes"/>
    <s v="No"/>
    <x v="0"/>
    <x v="0"/>
    <x v="0"/>
    <x v="0"/>
    <x v="3"/>
    <x v="1496"/>
    <x v="0"/>
    <n v="577.15"/>
    <x v="0"/>
  </r>
  <r>
    <s v="5055-Mgmgf"/>
    <x v="0"/>
    <x v="0"/>
    <x v="0"/>
    <x v="0"/>
    <x v="45"/>
    <x v="1"/>
    <x v="2"/>
    <x v="1"/>
    <s v="Yes"/>
    <s v="No"/>
    <s v="Yes"/>
    <s v="No"/>
    <x v="1"/>
    <x v="1"/>
    <x v="0"/>
    <x v="0"/>
    <x v="0"/>
    <x v="234"/>
    <x v="2"/>
    <n v="6914.95"/>
    <x v="0"/>
  </r>
  <r>
    <s v="4641-Frolu"/>
    <x v="0"/>
    <x v="0"/>
    <x v="0"/>
    <x v="1"/>
    <x v="19"/>
    <x v="1"/>
    <x v="1"/>
    <x v="2"/>
    <s v="No Internet Service"/>
    <s v="No Internet Service"/>
    <s v="No Internet Service"/>
    <s v="No Internet Service"/>
    <x v="2"/>
    <x v="2"/>
    <x v="2"/>
    <x v="1"/>
    <x v="1"/>
    <x v="170"/>
    <x v="0"/>
    <n v="602.9"/>
    <x v="0"/>
  </r>
  <r>
    <s v="2862-Jveoy"/>
    <x v="1"/>
    <x v="0"/>
    <x v="1"/>
    <x v="0"/>
    <x v="53"/>
    <x v="1"/>
    <x v="1"/>
    <x v="2"/>
    <s v="No Internet Service"/>
    <s v="No Internet Service"/>
    <s v="No Internet Service"/>
    <s v="No Internet Service"/>
    <x v="2"/>
    <x v="2"/>
    <x v="1"/>
    <x v="1"/>
    <x v="1"/>
    <x v="307"/>
    <x v="0"/>
    <n v="124.4"/>
    <x v="0"/>
  </r>
  <r>
    <s v="2969-Qwubz"/>
    <x v="0"/>
    <x v="0"/>
    <x v="1"/>
    <x v="0"/>
    <x v="2"/>
    <x v="0"/>
    <x v="0"/>
    <x v="0"/>
    <s v="No"/>
    <s v="Yes"/>
    <s v="No"/>
    <s v="No"/>
    <x v="1"/>
    <x v="1"/>
    <x v="0"/>
    <x v="1"/>
    <x v="0"/>
    <x v="1497"/>
    <x v="1"/>
    <n v="96.8"/>
    <x v="0"/>
  </r>
  <r>
    <s v="9822-Biign"/>
    <x v="1"/>
    <x v="0"/>
    <x v="0"/>
    <x v="1"/>
    <x v="62"/>
    <x v="1"/>
    <x v="2"/>
    <x v="0"/>
    <s v="Yes"/>
    <s v="No"/>
    <s v="No"/>
    <s v="Yes"/>
    <x v="0"/>
    <x v="1"/>
    <x v="0"/>
    <x v="1"/>
    <x v="0"/>
    <x v="1498"/>
    <x v="1"/>
    <n v="3827.9"/>
    <x v="0"/>
  </r>
  <r>
    <s v="2077-Mpjqo"/>
    <x v="1"/>
    <x v="1"/>
    <x v="0"/>
    <x v="0"/>
    <x v="40"/>
    <x v="1"/>
    <x v="2"/>
    <x v="1"/>
    <s v="No"/>
    <s v="No"/>
    <s v="No"/>
    <s v="No"/>
    <x v="0"/>
    <x v="0"/>
    <x v="0"/>
    <x v="0"/>
    <x v="0"/>
    <x v="626"/>
    <x v="1"/>
    <n v="533.04999999999995"/>
    <x v="0"/>
  </r>
  <r>
    <s v="1534-Oulxe"/>
    <x v="0"/>
    <x v="0"/>
    <x v="0"/>
    <x v="1"/>
    <x v="59"/>
    <x v="1"/>
    <x v="1"/>
    <x v="0"/>
    <s v="Yes"/>
    <s v="No"/>
    <s v="No"/>
    <s v="No"/>
    <x v="0"/>
    <x v="0"/>
    <x v="1"/>
    <x v="0"/>
    <x v="2"/>
    <x v="1427"/>
    <x v="0"/>
    <n v="2961.4"/>
    <x v="0"/>
  </r>
  <r>
    <s v="7136-Rvdtz"/>
    <x v="1"/>
    <x v="1"/>
    <x v="1"/>
    <x v="0"/>
    <x v="27"/>
    <x v="0"/>
    <x v="0"/>
    <x v="0"/>
    <s v="No"/>
    <s v="No"/>
    <s v="No"/>
    <s v="No"/>
    <x v="1"/>
    <x v="1"/>
    <x v="1"/>
    <x v="0"/>
    <x v="0"/>
    <x v="34"/>
    <x v="0"/>
    <n v="3264.45"/>
    <x v="1"/>
  </r>
  <r>
    <s v="2971-Sgafl"/>
    <x v="0"/>
    <x v="0"/>
    <x v="1"/>
    <x v="0"/>
    <x v="9"/>
    <x v="1"/>
    <x v="2"/>
    <x v="0"/>
    <s v="Yes"/>
    <s v="No"/>
    <s v="Yes"/>
    <s v="No"/>
    <x v="1"/>
    <x v="1"/>
    <x v="0"/>
    <x v="0"/>
    <x v="0"/>
    <x v="260"/>
    <x v="1"/>
    <n v="995.35"/>
    <x v="0"/>
  </r>
  <r>
    <s v="1480-Ivevr"/>
    <x v="1"/>
    <x v="1"/>
    <x v="0"/>
    <x v="0"/>
    <x v="42"/>
    <x v="1"/>
    <x v="2"/>
    <x v="1"/>
    <s v="No"/>
    <s v="No"/>
    <s v="Yes"/>
    <s v="No"/>
    <x v="0"/>
    <x v="0"/>
    <x v="1"/>
    <x v="0"/>
    <x v="2"/>
    <x v="1499"/>
    <x v="1"/>
    <n v="2815.25"/>
    <x v="0"/>
  </r>
  <r>
    <s v="2905-Kfquv"/>
    <x v="0"/>
    <x v="0"/>
    <x v="0"/>
    <x v="0"/>
    <x v="2"/>
    <x v="1"/>
    <x v="1"/>
    <x v="1"/>
    <s v="No"/>
    <s v="No"/>
    <s v="No"/>
    <s v="No"/>
    <x v="0"/>
    <x v="0"/>
    <x v="0"/>
    <x v="0"/>
    <x v="3"/>
    <x v="213"/>
    <x v="1"/>
    <n v="154.80000000000001"/>
    <x v="0"/>
  </r>
  <r>
    <s v="4581-Sspwd"/>
    <x v="0"/>
    <x v="0"/>
    <x v="1"/>
    <x v="0"/>
    <x v="35"/>
    <x v="1"/>
    <x v="2"/>
    <x v="1"/>
    <s v="No"/>
    <s v="No"/>
    <s v="No"/>
    <s v="No"/>
    <x v="0"/>
    <x v="0"/>
    <x v="0"/>
    <x v="0"/>
    <x v="0"/>
    <x v="282"/>
    <x v="1"/>
    <n v="246.3"/>
    <x v="1"/>
  </r>
  <r>
    <s v="3370-Hxoph"/>
    <x v="0"/>
    <x v="0"/>
    <x v="1"/>
    <x v="0"/>
    <x v="35"/>
    <x v="1"/>
    <x v="2"/>
    <x v="1"/>
    <s v="No"/>
    <s v="No"/>
    <s v="No"/>
    <s v="No"/>
    <x v="0"/>
    <x v="0"/>
    <x v="0"/>
    <x v="1"/>
    <x v="0"/>
    <x v="246"/>
    <x v="1"/>
    <n v="257.60000000000002"/>
    <x v="0"/>
  </r>
  <r>
    <s v="9391-Yzejw"/>
    <x v="0"/>
    <x v="0"/>
    <x v="1"/>
    <x v="0"/>
    <x v="8"/>
    <x v="1"/>
    <x v="2"/>
    <x v="1"/>
    <s v="No"/>
    <s v="No"/>
    <s v="No"/>
    <s v="No"/>
    <x v="1"/>
    <x v="1"/>
    <x v="1"/>
    <x v="0"/>
    <x v="2"/>
    <x v="1363"/>
    <x v="2"/>
    <n v="5757.2"/>
    <x v="0"/>
  </r>
  <r>
    <s v="9958-Mekuc"/>
    <x v="1"/>
    <x v="0"/>
    <x v="0"/>
    <x v="1"/>
    <x v="21"/>
    <x v="1"/>
    <x v="2"/>
    <x v="1"/>
    <s v="Yes"/>
    <s v="Yes"/>
    <s v="Yes"/>
    <s v="Yes"/>
    <x v="0"/>
    <x v="1"/>
    <x v="2"/>
    <x v="1"/>
    <x v="3"/>
    <x v="1291"/>
    <x v="2"/>
    <n v="7517.7"/>
    <x v="0"/>
  </r>
  <r>
    <s v="0281-Cntzx"/>
    <x v="1"/>
    <x v="0"/>
    <x v="0"/>
    <x v="0"/>
    <x v="28"/>
    <x v="1"/>
    <x v="1"/>
    <x v="2"/>
    <s v="No Internet Service"/>
    <s v="No Internet Service"/>
    <s v="No Internet Service"/>
    <s v="No Internet Service"/>
    <x v="2"/>
    <x v="2"/>
    <x v="2"/>
    <x v="0"/>
    <x v="2"/>
    <x v="81"/>
    <x v="0"/>
    <n v="1234.8"/>
    <x v="0"/>
  </r>
  <r>
    <s v="6927-Wtfiv"/>
    <x v="1"/>
    <x v="1"/>
    <x v="1"/>
    <x v="0"/>
    <x v="61"/>
    <x v="1"/>
    <x v="1"/>
    <x v="1"/>
    <s v="No"/>
    <s v="No"/>
    <s v="No"/>
    <s v="No"/>
    <x v="0"/>
    <x v="0"/>
    <x v="0"/>
    <x v="1"/>
    <x v="3"/>
    <x v="1268"/>
    <x v="1"/>
    <n v="1389.2"/>
    <x v="1"/>
  </r>
  <r>
    <s v="4118-Cevpf"/>
    <x v="0"/>
    <x v="1"/>
    <x v="1"/>
    <x v="0"/>
    <x v="42"/>
    <x v="1"/>
    <x v="2"/>
    <x v="1"/>
    <s v="Yes"/>
    <s v="Yes"/>
    <s v="Yes"/>
    <s v="Yes"/>
    <x v="1"/>
    <x v="1"/>
    <x v="1"/>
    <x v="0"/>
    <x v="2"/>
    <x v="536"/>
    <x v="2"/>
    <n v="3836.3"/>
    <x v="0"/>
  </r>
  <r>
    <s v="3398-Zouaa"/>
    <x v="1"/>
    <x v="1"/>
    <x v="0"/>
    <x v="0"/>
    <x v="17"/>
    <x v="1"/>
    <x v="1"/>
    <x v="1"/>
    <s v="No"/>
    <s v="No"/>
    <s v="No"/>
    <s v="No"/>
    <x v="0"/>
    <x v="0"/>
    <x v="0"/>
    <x v="0"/>
    <x v="0"/>
    <x v="915"/>
    <x v="1"/>
    <n v="1474.75"/>
    <x v="1"/>
  </r>
  <r>
    <s v="9114-Vepuf"/>
    <x v="1"/>
    <x v="0"/>
    <x v="0"/>
    <x v="0"/>
    <x v="8"/>
    <x v="1"/>
    <x v="2"/>
    <x v="1"/>
    <s v="Yes"/>
    <s v="Yes"/>
    <s v="No"/>
    <s v="No"/>
    <x v="0"/>
    <x v="1"/>
    <x v="1"/>
    <x v="1"/>
    <x v="0"/>
    <x v="313"/>
    <x v="2"/>
    <n v="6001.45"/>
    <x v="0"/>
  </r>
  <r>
    <s v="7876-Beutg"/>
    <x v="0"/>
    <x v="0"/>
    <x v="1"/>
    <x v="0"/>
    <x v="30"/>
    <x v="1"/>
    <x v="2"/>
    <x v="0"/>
    <s v="No"/>
    <s v="No"/>
    <s v="No"/>
    <s v="No"/>
    <x v="0"/>
    <x v="0"/>
    <x v="0"/>
    <x v="0"/>
    <x v="1"/>
    <x v="832"/>
    <x v="0"/>
    <n v="720.1"/>
    <x v="0"/>
  </r>
  <r>
    <s v="2338-Bqezt"/>
    <x v="0"/>
    <x v="0"/>
    <x v="1"/>
    <x v="0"/>
    <x v="49"/>
    <x v="1"/>
    <x v="1"/>
    <x v="0"/>
    <s v="Yes"/>
    <s v="No"/>
    <s v="No"/>
    <s v="No"/>
    <x v="0"/>
    <x v="0"/>
    <x v="0"/>
    <x v="0"/>
    <x v="3"/>
    <x v="76"/>
    <x v="0"/>
    <n v="2832.75"/>
    <x v="0"/>
  </r>
  <r>
    <s v="9873-Mndkv"/>
    <x v="0"/>
    <x v="0"/>
    <x v="1"/>
    <x v="0"/>
    <x v="26"/>
    <x v="1"/>
    <x v="1"/>
    <x v="0"/>
    <s v="No"/>
    <s v="No"/>
    <s v="No"/>
    <s v="No"/>
    <x v="0"/>
    <x v="0"/>
    <x v="0"/>
    <x v="0"/>
    <x v="1"/>
    <x v="975"/>
    <x v="0"/>
    <n v="472.25"/>
    <x v="0"/>
  </r>
  <r>
    <s v="0378-Nhqxu"/>
    <x v="0"/>
    <x v="0"/>
    <x v="0"/>
    <x v="1"/>
    <x v="22"/>
    <x v="1"/>
    <x v="2"/>
    <x v="1"/>
    <s v="No"/>
    <s v="No"/>
    <s v="Yes"/>
    <s v="No"/>
    <x v="1"/>
    <x v="0"/>
    <x v="0"/>
    <x v="1"/>
    <x v="0"/>
    <x v="1500"/>
    <x v="2"/>
    <n v="1460.65"/>
    <x v="1"/>
  </r>
  <r>
    <s v="8241-Juiqo"/>
    <x v="0"/>
    <x v="0"/>
    <x v="1"/>
    <x v="0"/>
    <x v="59"/>
    <x v="1"/>
    <x v="1"/>
    <x v="2"/>
    <s v="No Internet Service"/>
    <s v="No Internet Service"/>
    <s v="No Internet Service"/>
    <s v="No Internet Service"/>
    <x v="2"/>
    <x v="2"/>
    <x v="1"/>
    <x v="1"/>
    <x v="2"/>
    <x v="93"/>
    <x v="0"/>
    <n v="1336.35"/>
    <x v="0"/>
  </r>
  <r>
    <s v="2194-Iiqof"/>
    <x v="0"/>
    <x v="0"/>
    <x v="0"/>
    <x v="0"/>
    <x v="16"/>
    <x v="1"/>
    <x v="2"/>
    <x v="0"/>
    <s v="Yes"/>
    <s v="Yes"/>
    <s v="Yes"/>
    <s v="Yes"/>
    <x v="1"/>
    <x v="1"/>
    <x v="2"/>
    <x v="1"/>
    <x v="3"/>
    <x v="611"/>
    <x v="2"/>
    <n v="6388.65"/>
    <x v="0"/>
  </r>
  <r>
    <s v="4512-Zuiyl"/>
    <x v="0"/>
    <x v="0"/>
    <x v="1"/>
    <x v="0"/>
    <x v="2"/>
    <x v="1"/>
    <x v="1"/>
    <x v="1"/>
    <s v="No"/>
    <s v="No"/>
    <s v="No"/>
    <s v="No"/>
    <x v="0"/>
    <x v="0"/>
    <x v="0"/>
    <x v="1"/>
    <x v="2"/>
    <x v="243"/>
    <x v="1"/>
    <n v="153.05000000000001"/>
    <x v="1"/>
  </r>
  <r>
    <s v="9631-Rxvjm"/>
    <x v="1"/>
    <x v="0"/>
    <x v="1"/>
    <x v="0"/>
    <x v="42"/>
    <x v="1"/>
    <x v="1"/>
    <x v="2"/>
    <s v="No Internet Service"/>
    <s v="No Internet Service"/>
    <s v="No Internet Service"/>
    <s v="No Internet Service"/>
    <x v="2"/>
    <x v="2"/>
    <x v="2"/>
    <x v="1"/>
    <x v="1"/>
    <x v="261"/>
    <x v="0"/>
    <n v="677.9"/>
    <x v="0"/>
  </r>
  <r>
    <s v="9584-Excdz"/>
    <x v="0"/>
    <x v="0"/>
    <x v="1"/>
    <x v="0"/>
    <x v="22"/>
    <x v="1"/>
    <x v="1"/>
    <x v="1"/>
    <s v="No"/>
    <s v="No"/>
    <s v="No"/>
    <s v="No"/>
    <x v="0"/>
    <x v="0"/>
    <x v="0"/>
    <x v="1"/>
    <x v="2"/>
    <x v="445"/>
    <x v="1"/>
    <n v="1165.5999999999999"/>
    <x v="0"/>
  </r>
  <r>
    <s v="7969-Aulmz"/>
    <x v="0"/>
    <x v="0"/>
    <x v="1"/>
    <x v="0"/>
    <x v="17"/>
    <x v="1"/>
    <x v="2"/>
    <x v="1"/>
    <s v="No"/>
    <s v="No"/>
    <s v="No"/>
    <s v="No"/>
    <x v="1"/>
    <x v="1"/>
    <x v="0"/>
    <x v="0"/>
    <x v="0"/>
    <x v="1501"/>
    <x v="2"/>
    <n v="2119.5"/>
    <x v="1"/>
  </r>
  <r>
    <s v="5093-Feglu"/>
    <x v="0"/>
    <x v="0"/>
    <x v="0"/>
    <x v="0"/>
    <x v="20"/>
    <x v="1"/>
    <x v="1"/>
    <x v="2"/>
    <s v="No Internet Service"/>
    <s v="No Internet Service"/>
    <s v="No Internet Service"/>
    <s v="No Internet Service"/>
    <x v="2"/>
    <x v="2"/>
    <x v="2"/>
    <x v="1"/>
    <x v="2"/>
    <x v="165"/>
    <x v="0"/>
    <n v="921.55"/>
    <x v="0"/>
  </r>
  <r>
    <s v="2621-Udnlu"/>
    <x v="0"/>
    <x v="0"/>
    <x v="0"/>
    <x v="0"/>
    <x v="35"/>
    <x v="1"/>
    <x v="1"/>
    <x v="2"/>
    <s v="No Internet Service"/>
    <s v="No Internet Service"/>
    <s v="No Internet Service"/>
    <s v="No Internet Service"/>
    <x v="2"/>
    <x v="2"/>
    <x v="0"/>
    <x v="1"/>
    <x v="1"/>
    <x v="115"/>
    <x v="0"/>
    <n v="72"/>
    <x v="0"/>
  </r>
  <r>
    <s v="7526-Ivlyu"/>
    <x v="1"/>
    <x v="0"/>
    <x v="1"/>
    <x v="0"/>
    <x v="35"/>
    <x v="1"/>
    <x v="1"/>
    <x v="2"/>
    <s v="No Internet Service"/>
    <s v="No Internet Service"/>
    <s v="No Internet Service"/>
    <s v="No Internet Service"/>
    <x v="2"/>
    <x v="2"/>
    <x v="0"/>
    <x v="0"/>
    <x v="1"/>
    <x v="165"/>
    <x v="0"/>
    <n v="68.349999999999994"/>
    <x v="0"/>
  </r>
  <r>
    <s v="2428-Hyunx"/>
    <x v="1"/>
    <x v="1"/>
    <x v="0"/>
    <x v="0"/>
    <x v="66"/>
    <x v="1"/>
    <x v="1"/>
    <x v="2"/>
    <s v="No Internet Service"/>
    <s v="No Internet Service"/>
    <s v="No Internet Service"/>
    <s v="No Internet Service"/>
    <x v="2"/>
    <x v="2"/>
    <x v="2"/>
    <x v="0"/>
    <x v="3"/>
    <x v="195"/>
    <x v="0"/>
    <n v="847.25"/>
    <x v="0"/>
  </r>
  <r>
    <s v="9214-Ekvxr"/>
    <x v="0"/>
    <x v="0"/>
    <x v="1"/>
    <x v="0"/>
    <x v="0"/>
    <x v="1"/>
    <x v="1"/>
    <x v="0"/>
    <s v="No"/>
    <s v="No"/>
    <s v="No"/>
    <s v="No"/>
    <x v="0"/>
    <x v="0"/>
    <x v="0"/>
    <x v="0"/>
    <x v="1"/>
    <x v="326"/>
    <x v="0"/>
    <n v="44"/>
    <x v="0"/>
  </r>
  <r>
    <s v="3410-Mhhum"/>
    <x v="0"/>
    <x v="0"/>
    <x v="0"/>
    <x v="1"/>
    <x v="66"/>
    <x v="1"/>
    <x v="2"/>
    <x v="1"/>
    <s v="No"/>
    <s v="Yes"/>
    <s v="Yes"/>
    <s v="No"/>
    <x v="0"/>
    <x v="1"/>
    <x v="1"/>
    <x v="1"/>
    <x v="0"/>
    <x v="61"/>
    <x v="2"/>
    <n v="4295.3500000000004"/>
    <x v="0"/>
  </r>
  <r>
    <s v="0568-Onfpc"/>
    <x v="1"/>
    <x v="0"/>
    <x v="0"/>
    <x v="1"/>
    <x v="24"/>
    <x v="1"/>
    <x v="2"/>
    <x v="2"/>
    <s v="No Internet Service"/>
    <s v="No Internet Service"/>
    <s v="No Internet Service"/>
    <s v="No Internet Service"/>
    <x v="2"/>
    <x v="2"/>
    <x v="0"/>
    <x v="0"/>
    <x v="2"/>
    <x v="74"/>
    <x v="0"/>
    <n v="135"/>
    <x v="1"/>
  </r>
  <r>
    <s v="0733-Vunuw"/>
    <x v="1"/>
    <x v="0"/>
    <x v="1"/>
    <x v="0"/>
    <x v="65"/>
    <x v="1"/>
    <x v="2"/>
    <x v="0"/>
    <s v="Yes"/>
    <s v="No"/>
    <s v="No"/>
    <s v="No"/>
    <x v="0"/>
    <x v="0"/>
    <x v="0"/>
    <x v="0"/>
    <x v="2"/>
    <x v="71"/>
    <x v="1"/>
    <n v="1400.55"/>
    <x v="1"/>
  </r>
  <r>
    <s v="4550-Evxny"/>
    <x v="0"/>
    <x v="0"/>
    <x v="1"/>
    <x v="1"/>
    <x v="0"/>
    <x v="1"/>
    <x v="1"/>
    <x v="1"/>
    <s v="No"/>
    <s v="No"/>
    <s v="No"/>
    <s v="No"/>
    <x v="0"/>
    <x v="0"/>
    <x v="0"/>
    <x v="0"/>
    <x v="0"/>
    <x v="482"/>
    <x v="1"/>
    <n v="69.650000000000006"/>
    <x v="1"/>
  </r>
  <r>
    <s v="2122-Ywvya"/>
    <x v="0"/>
    <x v="0"/>
    <x v="1"/>
    <x v="0"/>
    <x v="32"/>
    <x v="1"/>
    <x v="1"/>
    <x v="1"/>
    <s v="Yes"/>
    <s v="No"/>
    <s v="No"/>
    <s v="No"/>
    <x v="0"/>
    <x v="0"/>
    <x v="0"/>
    <x v="0"/>
    <x v="0"/>
    <x v="626"/>
    <x v="1"/>
    <n v="1380.4"/>
    <x v="0"/>
  </r>
  <r>
    <s v="2968-Ssgaa"/>
    <x v="0"/>
    <x v="0"/>
    <x v="1"/>
    <x v="0"/>
    <x v="6"/>
    <x v="1"/>
    <x v="2"/>
    <x v="1"/>
    <s v="No"/>
    <s v="No"/>
    <s v="Yes"/>
    <s v="No"/>
    <x v="1"/>
    <x v="1"/>
    <x v="0"/>
    <x v="0"/>
    <x v="0"/>
    <x v="669"/>
    <x v="2"/>
    <n v="1060.2"/>
    <x v="1"/>
  </r>
  <r>
    <s v="2296-Dkzfp"/>
    <x v="0"/>
    <x v="0"/>
    <x v="0"/>
    <x v="0"/>
    <x v="45"/>
    <x v="1"/>
    <x v="1"/>
    <x v="0"/>
    <s v="Yes"/>
    <s v="Yes"/>
    <s v="Yes"/>
    <s v="No"/>
    <x v="0"/>
    <x v="1"/>
    <x v="2"/>
    <x v="1"/>
    <x v="2"/>
    <x v="1179"/>
    <x v="1"/>
    <n v="4386.2"/>
    <x v="0"/>
  </r>
  <r>
    <s v="4844-Jjwuy"/>
    <x v="0"/>
    <x v="1"/>
    <x v="1"/>
    <x v="0"/>
    <x v="0"/>
    <x v="1"/>
    <x v="1"/>
    <x v="1"/>
    <s v="No"/>
    <s v="Yes"/>
    <s v="No"/>
    <s v="No"/>
    <x v="0"/>
    <x v="1"/>
    <x v="0"/>
    <x v="0"/>
    <x v="0"/>
    <x v="518"/>
    <x v="2"/>
    <n v="86"/>
    <x v="1"/>
  </r>
  <r>
    <s v="6777-Tghtm"/>
    <x v="0"/>
    <x v="0"/>
    <x v="1"/>
    <x v="0"/>
    <x v="62"/>
    <x v="1"/>
    <x v="2"/>
    <x v="1"/>
    <s v="Yes"/>
    <s v="No"/>
    <s v="Yes"/>
    <s v="No"/>
    <x v="1"/>
    <x v="1"/>
    <x v="1"/>
    <x v="0"/>
    <x v="3"/>
    <x v="1502"/>
    <x v="2"/>
    <n v="5785.5"/>
    <x v="1"/>
  </r>
  <r>
    <s v="8909-Bolnl"/>
    <x v="1"/>
    <x v="0"/>
    <x v="1"/>
    <x v="0"/>
    <x v="35"/>
    <x v="1"/>
    <x v="1"/>
    <x v="2"/>
    <s v="No Internet Service"/>
    <s v="No Internet Service"/>
    <s v="No Internet Service"/>
    <s v="No Internet Service"/>
    <x v="2"/>
    <x v="2"/>
    <x v="1"/>
    <x v="1"/>
    <x v="1"/>
    <x v="1039"/>
    <x v="0"/>
    <n v="52.05"/>
    <x v="0"/>
  </r>
  <r>
    <s v="6603-Yrdcj"/>
    <x v="1"/>
    <x v="0"/>
    <x v="0"/>
    <x v="0"/>
    <x v="55"/>
    <x v="1"/>
    <x v="1"/>
    <x v="0"/>
    <s v="Yes"/>
    <s v="Yes"/>
    <s v="No"/>
    <s v="Yes"/>
    <x v="0"/>
    <x v="0"/>
    <x v="2"/>
    <x v="0"/>
    <x v="1"/>
    <x v="738"/>
    <x v="1"/>
    <n v="2018.4"/>
    <x v="0"/>
  </r>
  <r>
    <s v="3538-Wzphd"/>
    <x v="1"/>
    <x v="0"/>
    <x v="1"/>
    <x v="0"/>
    <x v="35"/>
    <x v="0"/>
    <x v="0"/>
    <x v="0"/>
    <s v="No"/>
    <s v="Yes"/>
    <s v="No"/>
    <s v="No"/>
    <x v="0"/>
    <x v="0"/>
    <x v="0"/>
    <x v="0"/>
    <x v="0"/>
    <x v="204"/>
    <x v="0"/>
    <n v="79.45"/>
    <x v="1"/>
  </r>
  <r>
    <s v="3229-Uswar"/>
    <x v="0"/>
    <x v="0"/>
    <x v="1"/>
    <x v="0"/>
    <x v="1"/>
    <x v="1"/>
    <x v="1"/>
    <x v="0"/>
    <s v="Yes"/>
    <s v="No"/>
    <s v="Yes"/>
    <s v="Yes"/>
    <x v="1"/>
    <x v="1"/>
    <x v="1"/>
    <x v="0"/>
    <x v="2"/>
    <x v="180"/>
    <x v="1"/>
    <n v="2727.3"/>
    <x v="0"/>
  </r>
  <r>
    <s v="2138-Vfapz"/>
    <x v="0"/>
    <x v="0"/>
    <x v="0"/>
    <x v="1"/>
    <x v="60"/>
    <x v="1"/>
    <x v="1"/>
    <x v="2"/>
    <s v="No Internet Service"/>
    <s v="No Internet Service"/>
    <s v="No Internet Service"/>
    <s v="No Internet Service"/>
    <x v="2"/>
    <x v="2"/>
    <x v="2"/>
    <x v="0"/>
    <x v="1"/>
    <x v="139"/>
    <x v="0"/>
    <n v="263.64999999999998"/>
    <x v="0"/>
  </r>
  <r>
    <s v="6131-Jlwzm"/>
    <x v="0"/>
    <x v="0"/>
    <x v="1"/>
    <x v="0"/>
    <x v="9"/>
    <x v="1"/>
    <x v="1"/>
    <x v="2"/>
    <s v="No Internet Service"/>
    <s v="No Internet Service"/>
    <s v="No Internet Service"/>
    <s v="No Internet Service"/>
    <x v="2"/>
    <x v="2"/>
    <x v="0"/>
    <x v="0"/>
    <x v="1"/>
    <x v="956"/>
    <x v="0"/>
    <n v="275.39999999999998"/>
    <x v="0"/>
  </r>
  <r>
    <s v="4785-Qrjhc"/>
    <x v="1"/>
    <x v="1"/>
    <x v="0"/>
    <x v="0"/>
    <x v="25"/>
    <x v="0"/>
    <x v="0"/>
    <x v="0"/>
    <s v="No"/>
    <s v="Yes"/>
    <s v="Yes"/>
    <s v="Yes"/>
    <x v="1"/>
    <x v="1"/>
    <x v="1"/>
    <x v="0"/>
    <x v="2"/>
    <x v="23"/>
    <x v="1"/>
    <n v="2816.65"/>
    <x v="1"/>
  </r>
  <r>
    <s v="0269-Xfesx"/>
    <x v="1"/>
    <x v="0"/>
    <x v="0"/>
    <x v="1"/>
    <x v="57"/>
    <x v="1"/>
    <x v="2"/>
    <x v="2"/>
    <s v="No Internet Service"/>
    <s v="No Internet Service"/>
    <s v="No Internet Service"/>
    <s v="No Internet Service"/>
    <x v="2"/>
    <x v="2"/>
    <x v="1"/>
    <x v="1"/>
    <x v="1"/>
    <x v="654"/>
    <x v="0"/>
    <n v="538.5"/>
    <x v="0"/>
  </r>
  <r>
    <s v="1709-Ejdox"/>
    <x v="0"/>
    <x v="0"/>
    <x v="0"/>
    <x v="1"/>
    <x v="20"/>
    <x v="1"/>
    <x v="1"/>
    <x v="2"/>
    <s v="No Internet Service"/>
    <s v="No Internet Service"/>
    <s v="No Internet Service"/>
    <s v="No Internet Service"/>
    <x v="2"/>
    <x v="2"/>
    <x v="2"/>
    <x v="1"/>
    <x v="1"/>
    <x v="119"/>
    <x v="0"/>
    <n v="948.9"/>
    <x v="0"/>
  </r>
  <r>
    <s v="4316-Xcslj"/>
    <x v="1"/>
    <x v="0"/>
    <x v="1"/>
    <x v="1"/>
    <x v="22"/>
    <x v="1"/>
    <x v="1"/>
    <x v="0"/>
    <s v="Yes"/>
    <s v="No"/>
    <s v="No"/>
    <s v="No"/>
    <x v="0"/>
    <x v="0"/>
    <x v="0"/>
    <x v="0"/>
    <x v="1"/>
    <x v="303"/>
    <x v="0"/>
    <n v="846.8"/>
    <x v="0"/>
  </r>
  <r>
    <s v="8610-Wfcjf"/>
    <x v="0"/>
    <x v="0"/>
    <x v="0"/>
    <x v="1"/>
    <x v="12"/>
    <x v="1"/>
    <x v="2"/>
    <x v="1"/>
    <s v="No"/>
    <s v="No"/>
    <s v="No"/>
    <s v="No"/>
    <x v="1"/>
    <x v="1"/>
    <x v="0"/>
    <x v="0"/>
    <x v="0"/>
    <x v="327"/>
    <x v="2"/>
    <n v="4783.5"/>
    <x v="1"/>
  </r>
  <r>
    <s v="9693-Xmuob"/>
    <x v="1"/>
    <x v="1"/>
    <x v="0"/>
    <x v="0"/>
    <x v="64"/>
    <x v="0"/>
    <x v="0"/>
    <x v="0"/>
    <s v="No"/>
    <s v="Yes"/>
    <s v="No"/>
    <s v="No"/>
    <x v="1"/>
    <x v="1"/>
    <x v="0"/>
    <x v="0"/>
    <x v="0"/>
    <x v="680"/>
    <x v="0"/>
    <n v="2997.45"/>
    <x v="0"/>
  </r>
  <r>
    <s v="0383-Cldda"/>
    <x v="0"/>
    <x v="0"/>
    <x v="1"/>
    <x v="0"/>
    <x v="14"/>
    <x v="1"/>
    <x v="2"/>
    <x v="0"/>
    <s v="Yes"/>
    <s v="No"/>
    <s v="Yes"/>
    <s v="Yes"/>
    <x v="1"/>
    <x v="1"/>
    <x v="2"/>
    <x v="0"/>
    <x v="3"/>
    <x v="566"/>
    <x v="2"/>
    <n v="5897.4"/>
    <x v="0"/>
  </r>
  <r>
    <s v="4905-Jefdw"/>
    <x v="1"/>
    <x v="0"/>
    <x v="1"/>
    <x v="0"/>
    <x v="26"/>
    <x v="0"/>
    <x v="0"/>
    <x v="0"/>
    <s v="No"/>
    <s v="No"/>
    <s v="Yes"/>
    <s v="No"/>
    <x v="1"/>
    <x v="0"/>
    <x v="1"/>
    <x v="0"/>
    <x v="0"/>
    <x v="1503"/>
    <x v="0"/>
    <n v="470.6"/>
    <x v="1"/>
  </r>
  <r>
    <s v="2709-Uqgnp"/>
    <x v="1"/>
    <x v="0"/>
    <x v="1"/>
    <x v="0"/>
    <x v="6"/>
    <x v="1"/>
    <x v="1"/>
    <x v="0"/>
    <s v="Yes"/>
    <s v="No"/>
    <s v="No"/>
    <s v="No"/>
    <x v="0"/>
    <x v="0"/>
    <x v="0"/>
    <x v="0"/>
    <x v="1"/>
    <x v="348"/>
    <x v="1"/>
    <n v="524.5"/>
    <x v="0"/>
  </r>
  <r>
    <s v="3549-Ztmnh"/>
    <x v="1"/>
    <x v="0"/>
    <x v="0"/>
    <x v="1"/>
    <x v="18"/>
    <x v="1"/>
    <x v="2"/>
    <x v="2"/>
    <s v="No Internet Service"/>
    <s v="No Internet Service"/>
    <s v="No Internet Service"/>
    <s v="No Internet Service"/>
    <x v="2"/>
    <x v="2"/>
    <x v="2"/>
    <x v="0"/>
    <x v="2"/>
    <x v="1188"/>
    <x v="0"/>
    <n v="269.64999999999998"/>
    <x v="0"/>
  </r>
  <r>
    <s v="7881-Inrlc"/>
    <x v="1"/>
    <x v="0"/>
    <x v="1"/>
    <x v="0"/>
    <x v="3"/>
    <x v="1"/>
    <x v="2"/>
    <x v="1"/>
    <s v="No"/>
    <s v="Yes"/>
    <s v="No"/>
    <s v="No"/>
    <x v="1"/>
    <x v="1"/>
    <x v="0"/>
    <x v="0"/>
    <x v="3"/>
    <x v="752"/>
    <x v="2"/>
    <n v="4740"/>
    <x v="1"/>
  </r>
  <r>
    <s v="8033-Atfas"/>
    <x v="0"/>
    <x v="0"/>
    <x v="0"/>
    <x v="1"/>
    <x v="72"/>
    <x v="1"/>
    <x v="1"/>
    <x v="0"/>
    <s v="No"/>
    <s v="No"/>
    <s v="Yes"/>
    <s v="No"/>
    <x v="1"/>
    <x v="0"/>
    <x v="0"/>
    <x v="0"/>
    <x v="1"/>
    <x v="559"/>
    <x v="1"/>
    <n v="2341.5"/>
    <x v="0"/>
  </r>
  <r>
    <s v="1635-Nzatj"/>
    <x v="1"/>
    <x v="1"/>
    <x v="0"/>
    <x v="0"/>
    <x v="16"/>
    <x v="1"/>
    <x v="2"/>
    <x v="2"/>
    <s v="No Internet Service"/>
    <s v="No Internet Service"/>
    <s v="No Internet Service"/>
    <s v="No Internet Service"/>
    <x v="2"/>
    <x v="2"/>
    <x v="2"/>
    <x v="1"/>
    <x v="3"/>
    <x v="640"/>
    <x v="0"/>
    <n v="1789.65"/>
    <x v="0"/>
  </r>
  <r>
    <s v="0562-Hkhml"/>
    <x v="1"/>
    <x v="0"/>
    <x v="0"/>
    <x v="1"/>
    <x v="16"/>
    <x v="1"/>
    <x v="2"/>
    <x v="2"/>
    <s v="No Internet Service"/>
    <s v="No Internet Service"/>
    <s v="No Internet Service"/>
    <s v="No Internet Service"/>
    <x v="2"/>
    <x v="2"/>
    <x v="2"/>
    <x v="1"/>
    <x v="3"/>
    <x v="1350"/>
    <x v="0"/>
    <n v="1626.4"/>
    <x v="0"/>
  </r>
  <r>
    <s v="8277-Rvrsv"/>
    <x v="0"/>
    <x v="0"/>
    <x v="0"/>
    <x v="1"/>
    <x v="55"/>
    <x v="1"/>
    <x v="2"/>
    <x v="2"/>
    <s v="No Internet Service"/>
    <s v="No Internet Service"/>
    <s v="No Internet Service"/>
    <s v="No Internet Service"/>
    <x v="2"/>
    <x v="2"/>
    <x v="1"/>
    <x v="1"/>
    <x v="3"/>
    <x v="627"/>
    <x v="0"/>
    <n v="800.3"/>
    <x v="0"/>
  </r>
  <r>
    <s v="9943-Vszuv"/>
    <x v="1"/>
    <x v="1"/>
    <x v="1"/>
    <x v="0"/>
    <x v="56"/>
    <x v="1"/>
    <x v="2"/>
    <x v="1"/>
    <s v="No"/>
    <s v="No"/>
    <s v="No"/>
    <s v="No"/>
    <x v="0"/>
    <x v="0"/>
    <x v="0"/>
    <x v="0"/>
    <x v="1"/>
    <x v="381"/>
    <x v="1"/>
    <n v="5060.8500000000004"/>
    <x v="0"/>
  </r>
  <r>
    <s v="0117-Lfrmw"/>
    <x v="1"/>
    <x v="0"/>
    <x v="0"/>
    <x v="1"/>
    <x v="50"/>
    <x v="0"/>
    <x v="0"/>
    <x v="0"/>
    <s v="Yes"/>
    <s v="Yes"/>
    <s v="Yes"/>
    <s v="No"/>
    <x v="0"/>
    <x v="0"/>
    <x v="0"/>
    <x v="1"/>
    <x v="2"/>
    <x v="214"/>
    <x v="0"/>
    <n v="1448.8"/>
    <x v="1"/>
  </r>
  <r>
    <s v="6172-Fecyy"/>
    <x v="1"/>
    <x v="0"/>
    <x v="0"/>
    <x v="1"/>
    <x v="12"/>
    <x v="1"/>
    <x v="2"/>
    <x v="1"/>
    <s v="No"/>
    <s v="No"/>
    <s v="No"/>
    <s v="No"/>
    <x v="1"/>
    <x v="0"/>
    <x v="0"/>
    <x v="1"/>
    <x v="0"/>
    <x v="45"/>
    <x v="2"/>
    <n v="4254.8500000000004"/>
    <x v="1"/>
  </r>
  <r>
    <s v="7054-Enngu"/>
    <x v="0"/>
    <x v="0"/>
    <x v="0"/>
    <x v="0"/>
    <x v="34"/>
    <x v="1"/>
    <x v="1"/>
    <x v="0"/>
    <s v="No"/>
    <s v="Yes"/>
    <s v="No"/>
    <s v="No"/>
    <x v="0"/>
    <x v="0"/>
    <x v="0"/>
    <x v="1"/>
    <x v="1"/>
    <x v="1254"/>
    <x v="0"/>
    <n v="466.6"/>
    <x v="0"/>
  </r>
  <r>
    <s v="1455-Hfbxa"/>
    <x v="1"/>
    <x v="0"/>
    <x v="0"/>
    <x v="0"/>
    <x v="15"/>
    <x v="1"/>
    <x v="2"/>
    <x v="1"/>
    <s v="Yes"/>
    <s v="No"/>
    <s v="Yes"/>
    <s v="Yes"/>
    <x v="0"/>
    <x v="0"/>
    <x v="2"/>
    <x v="0"/>
    <x v="3"/>
    <x v="1504"/>
    <x v="2"/>
    <n v="4627.8"/>
    <x v="0"/>
  </r>
  <r>
    <s v="9402-Cxwpl"/>
    <x v="0"/>
    <x v="0"/>
    <x v="1"/>
    <x v="0"/>
    <x v="27"/>
    <x v="1"/>
    <x v="2"/>
    <x v="1"/>
    <s v="No"/>
    <s v="Yes"/>
    <s v="No"/>
    <s v="No"/>
    <x v="1"/>
    <x v="1"/>
    <x v="1"/>
    <x v="1"/>
    <x v="0"/>
    <x v="616"/>
    <x v="2"/>
    <n v="6838.6"/>
    <x v="0"/>
  </r>
  <r>
    <s v="1628-Bizyp"/>
    <x v="1"/>
    <x v="0"/>
    <x v="1"/>
    <x v="0"/>
    <x v="0"/>
    <x v="1"/>
    <x v="1"/>
    <x v="1"/>
    <s v="No"/>
    <s v="Yes"/>
    <s v="No"/>
    <s v="No"/>
    <x v="0"/>
    <x v="1"/>
    <x v="0"/>
    <x v="0"/>
    <x v="0"/>
    <x v="418"/>
    <x v="2"/>
    <n v="85"/>
    <x v="0"/>
  </r>
  <r>
    <s v="1965-Aktsx"/>
    <x v="0"/>
    <x v="1"/>
    <x v="1"/>
    <x v="0"/>
    <x v="60"/>
    <x v="1"/>
    <x v="2"/>
    <x v="1"/>
    <s v="No"/>
    <s v="Yes"/>
    <s v="No"/>
    <s v="No"/>
    <x v="0"/>
    <x v="0"/>
    <x v="0"/>
    <x v="0"/>
    <x v="0"/>
    <x v="88"/>
    <x v="1"/>
    <n v="1101.8499999999999"/>
    <x v="1"/>
  </r>
  <r>
    <s v="0082-Ldzue"/>
    <x v="1"/>
    <x v="0"/>
    <x v="1"/>
    <x v="0"/>
    <x v="0"/>
    <x v="1"/>
    <x v="1"/>
    <x v="0"/>
    <s v="No"/>
    <s v="No"/>
    <s v="No"/>
    <s v="No"/>
    <x v="0"/>
    <x v="0"/>
    <x v="0"/>
    <x v="0"/>
    <x v="1"/>
    <x v="328"/>
    <x v="0"/>
    <n v="44.3"/>
    <x v="0"/>
  </r>
  <r>
    <s v="4786-Uksnz"/>
    <x v="1"/>
    <x v="0"/>
    <x v="1"/>
    <x v="0"/>
    <x v="0"/>
    <x v="1"/>
    <x v="1"/>
    <x v="2"/>
    <s v="No Internet Service"/>
    <s v="No Internet Service"/>
    <s v="No Internet Service"/>
    <s v="No Internet Service"/>
    <x v="2"/>
    <x v="2"/>
    <x v="0"/>
    <x v="1"/>
    <x v="1"/>
    <x v="33"/>
    <x v="0"/>
    <n v="20.2"/>
    <x v="1"/>
  </r>
  <r>
    <s v="5343-Sgubi"/>
    <x v="0"/>
    <x v="0"/>
    <x v="1"/>
    <x v="0"/>
    <x v="15"/>
    <x v="1"/>
    <x v="2"/>
    <x v="1"/>
    <s v="No"/>
    <s v="Yes"/>
    <s v="No"/>
    <s v="No"/>
    <x v="0"/>
    <x v="0"/>
    <x v="1"/>
    <x v="0"/>
    <x v="1"/>
    <x v="1005"/>
    <x v="1"/>
    <n v="4297.6000000000004"/>
    <x v="0"/>
  </r>
  <r>
    <s v="0856-Naoes"/>
    <x v="1"/>
    <x v="0"/>
    <x v="1"/>
    <x v="0"/>
    <x v="53"/>
    <x v="1"/>
    <x v="1"/>
    <x v="0"/>
    <s v="No"/>
    <s v="No"/>
    <s v="Yes"/>
    <s v="No"/>
    <x v="1"/>
    <x v="0"/>
    <x v="0"/>
    <x v="1"/>
    <x v="1"/>
    <x v="393"/>
    <x v="1"/>
    <n v="414.1"/>
    <x v="0"/>
  </r>
  <r>
    <s v="1976-Azzpj"/>
    <x v="1"/>
    <x v="0"/>
    <x v="0"/>
    <x v="0"/>
    <x v="40"/>
    <x v="0"/>
    <x v="0"/>
    <x v="0"/>
    <s v="Yes"/>
    <s v="Yes"/>
    <s v="No"/>
    <s v="No"/>
    <x v="0"/>
    <x v="0"/>
    <x v="0"/>
    <x v="1"/>
    <x v="1"/>
    <x v="764"/>
    <x v="0"/>
    <n v="256.60000000000002"/>
    <x v="0"/>
  </r>
  <r>
    <s v="7248-Vzqlc"/>
    <x v="0"/>
    <x v="1"/>
    <x v="1"/>
    <x v="0"/>
    <x v="20"/>
    <x v="1"/>
    <x v="2"/>
    <x v="1"/>
    <s v="No"/>
    <s v="Yes"/>
    <s v="Yes"/>
    <s v="No"/>
    <x v="0"/>
    <x v="0"/>
    <x v="0"/>
    <x v="0"/>
    <x v="2"/>
    <x v="110"/>
    <x v="2"/>
    <n v="3969.35"/>
    <x v="1"/>
  </r>
  <r>
    <s v="6156-Uzdlf"/>
    <x v="0"/>
    <x v="0"/>
    <x v="1"/>
    <x v="0"/>
    <x v="70"/>
    <x v="1"/>
    <x v="1"/>
    <x v="1"/>
    <s v="Yes"/>
    <s v="No"/>
    <s v="Yes"/>
    <s v="Yes"/>
    <x v="0"/>
    <x v="0"/>
    <x v="1"/>
    <x v="0"/>
    <x v="3"/>
    <x v="926"/>
    <x v="2"/>
    <n v="2274.1"/>
    <x v="0"/>
  </r>
  <r>
    <s v="3099-Oonvs"/>
    <x v="1"/>
    <x v="0"/>
    <x v="0"/>
    <x v="1"/>
    <x v="13"/>
    <x v="1"/>
    <x v="1"/>
    <x v="0"/>
    <s v="Yes"/>
    <s v="No"/>
    <s v="No"/>
    <s v="Yes"/>
    <x v="0"/>
    <x v="0"/>
    <x v="0"/>
    <x v="1"/>
    <x v="0"/>
    <x v="407"/>
    <x v="1"/>
    <n v="1296.8"/>
    <x v="0"/>
  </r>
  <r>
    <s v="9500-Wbgrp"/>
    <x v="1"/>
    <x v="0"/>
    <x v="1"/>
    <x v="0"/>
    <x v="14"/>
    <x v="1"/>
    <x v="1"/>
    <x v="2"/>
    <s v="No Internet Service"/>
    <s v="No Internet Service"/>
    <s v="No Internet Service"/>
    <s v="No Internet Service"/>
    <x v="2"/>
    <x v="2"/>
    <x v="2"/>
    <x v="0"/>
    <x v="1"/>
    <x v="1142"/>
    <x v="0"/>
    <n v="1268.8499999999999"/>
    <x v="0"/>
  </r>
  <r>
    <s v="5183-Klyem"/>
    <x v="0"/>
    <x v="0"/>
    <x v="1"/>
    <x v="0"/>
    <x v="21"/>
    <x v="1"/>
    <x v="2"/>
    <x v="1"/>
    <s v="Yes"/>
    <s v="Yes"/>
    <s v="Yes"/>
    <s v="Yes"/>
    <x v="1"/>
    <x v="1"/>
    <x v="2"/>
    <x v="0"/>
    <x v="3"/>
    <x v="1505"/>
    <x v="2"/>
    <n v="8192.6"/>
    <x v="0"/>
  </r>
  <r>
    <s v="5144-Pqcdz"/>
    <x v="1"/>
    <x v="0"/>
    <x v="1"/>
    <x v="0"/>
    <x v="54"/>
    <x v="1"/>
    <x v="1"/>
    <x v="2"/>
    <s v="No Internet Service"/>
    <s v="No Internet Service"/>
    <s v="No Internet Service"/>
    <s v="No Internet Service"/>
    <x v="2"/>
    <x v="2"/>
    <x v="0"/>
    <x v="0"/>
    <x v="1"/>
    <x v="81"/>
    <x v="0"/>
    <n v="59.25"/>
    <x v="0"/>
  </r>
  <r>
    <s v="8514-Vzheb"/>
    <x v="1"/>
    <x v="0"/>
    <x v="0"/>
    <x v="1"/>
    <x v="64"/>
    <x v="1"/>
    <x v="1"/>
    <x v="2"/>
    <s v="No Internet Service"/>
    <s v="No Internet Service"/>
    <s v="No Internet Service"/>
    <s v="No Internet Service"/>
    <x v="2"/>
    <x v="2"/>
    <x v="2"/>
    <x v="1"/>
    <x v="1"/>
    <x v="488"/>
    <x v="0"/>
    <n v="1147.8499999999999"/>
    <x v="0"/>
  </r>
  <r>
    <s v="6625-Iuttt"/>
    <x v="1"/>
    <x v="0"/>
    <x v="1"/>
    <x v="0"/>
    <x v="56"/>
    <x v="1"/>
    <x v="1"/>
    <x v="0"/>
    <s v="Yes"/>
    <s v="No"/>
    <s v="Yes"/>
    <s v="No"/>
    <x v="0"/>
    <x v="1"/>
    <x v="2"/>
    <x v="1"/>
    <x v="2"/>
    <x v="458"/>
    <x v="1"/>
    <n v="4361.55"/>
    <x v="0"/>
  </r>
  <r>
    <s v="9355-Nppfs"/>
    <x v="0"/>
    <x v="1"/>
    <x v="1"/>
    <x v="0"/>
    <x v="70"/>
    <x v="1"/>
    <x v="1"/>
    <x v="1"/>
    <s v="No"/>
    <s v="No"/>
    <s v="No"/>
    <s v="No"/>
    <x v="0"/>
    <x v="1"/>
    <x v="0"/>
    <x v="0"/>
    <x v="0"/>
    <x v="487"/>
    <x v="1"/>
    <n v="2006.1"/>
    <x v="0"/>
  </r>
  <r>
    <s v="0068-Figtf"/>
    <x v="0"/>
    <x v="0"/>
    <x v="1"/>
    <x v="0"/>
    <x v="23"/>
    <x v="1"/>
    <x v="1"/>
    <x v="0"/>
    <s v="No"/>
    <s v="Yes"/>
    <s v="Yes"/>
    <s v="Yes"/>
    <x v="1"/>
    <x v="1"/>
    <x v="1"/>
    <x v="1"/>
    <x v="1"/>
    <x v="1379"/>
    <x v="1"/>
    <n v="2078.9499999999998"/>
    <x v="0"/>
  </r>
  <r>
    <s v="5965-Ggprw"/>
    <x v="1"/>
    <x v="0"/>
    <x v="0"/>
    <x v="1"/>
    <x v="21"/>
    <x v="1"/>
    <x v="2"/>
    <x v="1"/>
    <s v="Yes"/>
    <s v="No"/>
    <s v="Yes"/>
    <s v="No"/>
    <x v="1"/>
    <x v="1"/>
    <x v="2"/>
    <x v="1"/>
    <x v="2"/>
    <x v="299"/>
    <x v="2"/>
    <n v="7609.75"/>
    <x v="0"/>
  </r>
  <r>
    <s v="8035-Pwsev"/>
    <x v="0"/>
    <x v="0"/>
    <x v="1"/>
    <x v="0"/>
    <x v="53"/>
    <x v="1"/>
    <x v="1"/>
    <x v="1"/>
    <s v="No"/>
    <s v="No"/>
    <s v="Yes"/>
    <s v="Yes"/>
    <x v="0"/>
    <x v="1"/>
    <x v="0"/>
    <x v="0"/>
    <x v="0"/>
    <x v="543"/>
    <x v="2"/>
    <n v="487.05"/>
    <x v="0"/>
  </r>
  <r>
    <s v="2236-Hilpa"/>
    <x v="1"/>
    <x v="0"/>
    <x v="0"/>
    <x v="1"/>
    <x v="8"/>
    <x v="1"/>
    <x v="1"/>
    <x v="2"/>
    <s v="No Internet Service"/>
    <s v="No Internet Service"/>
    <s v="No Internet Service"/>
    <s v="No Internet Service"/>
    <x v="2"/>
    <x v="2"/>
    <x v="2"/>
    <x v="1"/>
    <x v="3"/>
    <x v="16"/>
    <x v="0"/>
    <n v="1218.45"/>
    <x v="0"/>
  </r>
  <r>
    <s v="1840-Biuog"/>
    <x v="1"/>
    <x v="0"/>
    <x v="1"/>
    <x v="0"/>
    <x v="61"/>
    <x v="1"/>
    <x v="2"/>
    <x v="0"/>
    <s v="No"/>
    <s v="Yes"/>
    <s v="No"/>
    <s v="Yes"/>
    <x v="1"/>
    <x v="0"/>
    <x v="1"/>
    <x v="0"/>
    <x v="0"/>
    <x v="1454"/>
    <x v="1"/>
    <n v="1416.2"/>
    <x v="0"/>
  </r>
  <r>
    <s v="1356-Mkysk"/>
    <x v="1"/>
    <x v="0"/>
    <x v="1"/>
    <x v="0"/>
    <x v="53"/>
    <x v="1"/>
    <x v="1"/>
    <x v="0"/>
    <s v="Yes"/>
    <s v="No"/>
    <s v="Yes"/>
    <s v="Yes"/>
    <x v="1"/>
    <x v="1"/>
    <x v="0"/>
    <x v="1"/>
    <x v="3"/>
    <x v="1316"/>
    <x v="1"/>
    <n v="483.3"/>
    <x v="0"/>
  </r>
  <r>
    <s v="6080-Lnesi"/>
    <x v="1"/>
    <x v="0"/>
    <x v="1"/>
    <x v="0"/>
    <x v="69"/>
    <x v="1"/>
    <x v="2"/>
    <x v="2"/>
    <s v="No Internet Service"/>
    <s v="No Internet Service"/>
    <s v="No Internet Service"/>
    <s v="No Internet Service"/>
    <x v="2"/>
    <x v="2"/>
    <x v="2"/>
    <x v="1"/>
    <x v="1"/>
    <x v="193"/>
    <x v="0"/>
    <n v="1234.5999999999999"/>
    <x v="0"/>
  </r>
  <r>
    <s v="1830-Ipxvj"/>
    <x v="0"/>
    <x v="0"/>
    <x v="0"/>
    <x v="1"/>
    <x v="59"/>
    <x v="1"/>
    <x v="1"/>
    <x v="2"/>
    <s v="No Internet Service"/>
    <s v="No Internet Service"/>
    <s v="No Internet Service"/>
    <s v="No Internet Service"/>
    <x v="2"/>
    <x v="2"/>
    <x v="2"/>
    <x v="1"/>
    <x v="3"/>
    <x v="119"/>
    <x v="0"/>
    <n v="1311.6"/>
    <x v="0"/>
  </r>
  <r>
    <s v="5828-Dwpil"/>
    <x v="1"/>
    <x v="1"/>
    <x v="0"/>
    <x v="0"/>
    <x v="8"/>
    <x v="1"/>
    <x v="2"/>
    <x v="1"/>
    <s v="Yes"/>
    <s v="Yes"/>
    <s v="Yes"/>
    <s v="No"/>
    <x v="0"/>
    <x v="0"/>
    <x v="0"/>
    <x v="0"/>
    <x v="0"/>
    <x v="6"/>
    <x v="2"/>
    <n v="5618.3"/>
    <x v="0"/>
  </r>
  <r>
    <s v="8398-Tbiyd"/>
    <x v="0"/>
    <x v="0"/>
    <x v="1"/>
    <x v="0"/>
    <x v="21"/>
    <x v="1"/>
    <x v="2"/>
    <x v="1"/>
    <s v="Yes"/>
    <s v="No"/>
    <s v="No"/>
    <s v="Yes"/>
    <x v="0"/>
    <x v="0"/>
    <x v="2"/>
    <x v="0"/>
    <x v="2"/>
    <x v="668"/>
    <x v="2"/>
    <n v="6185.15"/>
    <x v="0"/>
  </r>
  <r>
    <s v="0011-Igkff"/>
    <x v="1"/>
    <x v="1"/>
    <x v="0"/>
    <x v="0"/>
    <x v="9"/>
    <x v="1"/>
    <x v="1"/>
    <x v="1"/>
    <s v="No"/>
    <s v="Yes"/>
    <s v="Yes"/>
    <s v="No"/>
    <x v="1"/>
    <x v="1"/>
    <x v="0"/>
    <x v="0"/>
    <x v="0"/>
    <x v="1378"/>
    <x v="2"/>
    <n v="1237.8499999999999"/>
    <x v="1"/>
  </r>
  <r>
    <s v="4192-Gorjt"/>
    <x v="1"/>
    <x v="0"/>
    <x v="0"/>
    <x v="0"/>
    <x v="24"/>
    <x v="1"/>
    <x v="1"/>
    <x v="1"/>
    <s v="No"/>
    <s v="No"/>
    <s v="Yes"/>
    <s v="No"/>
    <x v="1"/>
    <x v="1"/>
    <x v="0"/>
    <x v="0"/>
    <x v="0"/>
    <x v="229"/>
    <x v="2"/>
    <n v="498.1"/>
    <x v="1"/>
  </r>
  <r>
    <s v="6496-Slwhq"/>
    <x v="1"/>
    <x v="1"/>
    <x v="1"/>
    <x v="0"/>
    <x v="35"/>
    <x v="1"/>
    <x v="2"/>
    <x v="1"/>
    <s v="No"/>
    <s v="Yes"/>
    <s v="Yes"/>
    <s v="No"/>
    <x v="1"/>
    <x v="1"/>
    <x v="0"/>
    <x v="0"/>
    <x v="0"/>
    <x v="228"/>
    <x v="2"/>
    <n v="294.45"/>
    <x v="1"/>
  </r>
  <r>
    <s v="9912-Gvseq"/>
    <x v="0"/>
    <x v="1"/>
    <x v="0"/>
    <x v="0"/>
    <x v="70"/>
    <x v="1"/>
    <x v="2"/>
    <x v="1"/>
    <s v="No"/>
    <s v="Yes"/>
    <s v="Yes"/>
    <s v="No"/>
    <x v="0"/>
    <x v="1"/>
    <x v="0"/>
    <x v="0"/>
    <x v="0"/>
    <x v="618"/>
    <x v="2"/>
    <n v="2381.5500000000002"/>
    <x v="1"/>
  </r>
  <r>
    <s v="2931-Fsohn"/>
    <x v="1"/>
    <x v="1"/>
    <x v="1"/>
    <x v="0"/>
    <x v="9"/>
    <x v="1"/>
    <x v="1"/>
    <x v="0"/>
    <s v="No"/>
    <s v="Yes"/>
    <s v="No"/>
    <s v="No"/>
    <x v="1"/>
    <x v="0"/>
    <x v="0"/>
    <x v="0"/>
    <x v="0"/>
    <x v="23"/>
    <x v="1"/>
    <n v="788.35"/>
    <x v="0"/>
  </r>
  <r>
    <s v="9418-Rukph"/>
    <x v="0"/>
    <x v="0"/>
    <x v="0"/>
    <x v="1"/>
    <x v="46"/>
    <x v="1"/>
    <x v="1"/>
    <x v="2"/>
    <s v="No Internet Service"/>
    <s v="No Internet Service"/>
    <s v="No Internet Service"/>
    <s v="No Internet Service"/>
    <x v="2"/>
    <x v="2"/>
    <x v="2"/>
    <x v="0"/>
    <x v="1"/>
    <x v="81"/>
    <x v="0"/>
    <n v="756.4"/>
    <x v="0"/>
  </r>
  <r>
    <s v="5383-Mmtwc"/>
    <x v="0"/>
    <x v="1"/>
    <x v="0"/>
    <x v="0"/>
    <x v="4"/>
    <x v="1"/>
    <x v="2"/>
    <x v="1"/>
    <s v="No"/>
    <s v="No"/>
    <s v="No"/>
    <s v="No"/>
    <x v="0"/>
    <x v="1"/>
    <x v="0"/>
    <x v="0"/>
    <x v="0"/>
    <x v="85"/>
    <x v="1"/>
    <n v="613.4"/>
    <x v="1"/>
  </r>
  <r>
    <s v="9971-Zwpbf"/>
    <x v="1"/>
    <x v="1"/>
    <x v="0"/>
    <x v="1"/>
    <x v="1"/>
    <x v="1"/>
    <x v="2"/>
    <x v="1"/>
    <s v="No"/>
    <s v="Yes"/>
    <s v="Yes"/>
    <s v="Yes"/>
    <x v="1"/>
    <x v="1"/>
    <x v="0"/>
    <x v="0"/>
    <x v="0"/>
    <x v="1160"/>
    <x v="2"/>
    <n v="3625.2"/>
    <x v="0"/>
  </r>
  <r>
    <s v="4712-Auqzo"/>
    <x v="1"/>
    <x v="0"/>
    <x v="1"/>
    <x v="0"/>
    <x v="32"/>
    <x v="0"/>
    <x v="0"/>
    <x v="0"/>
    <s v="Yes"/>
    <s v="No"/>
    <s v="Yes"/>
    <s v="No"/>
    <x v="0"/>
    <x v="0"/>
    <x v="0"/>
    <x v="1"/>
    <x v="1"/>
    <x v="632"/>
    <x v="0"/>
    <n v="550.35"/>
    <x v="0"/>
  </r>
  <r>
    <s v="9711-Fjtbx"/>
    <x v="1"/>
    <x v="0"/>
    <x v="0"/>
    <x v="1"/>
    <x v="39"/>
    <x v="1"/>
    <x v="1"/>
    <x v="1"/>
    <s v="No"/>
    <s v="Yes"/>
    <s v="Yes"/>
    <s v="Yes"/>
    <x v="0"/>
    <x v="0"/>
    <x v="1"/>
    <x v="0"/>
    <x v="1"/>
    <x v="1042"/>
    <x v="2"/>
    <n v="4793.8"/>
    <x v="0"/>
  </r>
  <r>
    <s v="2908-Ztpnf"/>
    <x v="0"/>
    <x v="0"/>
    <x v="1"/>
    <x v="0"/>
    <x v="51"/>
    <x v="0"/>
    <x v="0"/>
    <x v="0"/>
    <s v="No"/>
    <s v="Yes"/>
    <s v="No"/>
    <s v="Yes"/>
    <x v="0"/>
    <x v="0"/>
    <x v="0"/>
    <x v="0"/>
    <x v="2"/>
    <x v="1506"/>
    <x v="0"/>
    <n v="1267.2"/>
    <x v="0"/>
  </r>
  <r>
    <s v="7240-Etptr"/>
    <x v="0"/>
    <x v="0"/>
    <x v="0"/>
    <x v="0"/>
    <x v="34"/>
    <x v="0"/>
    <x v="0"/>
    <x v="0"/>
    <s v="No"/>
    <s v="No"/>
    <s v="Yes"/>
    <s v="No"/>
    <x v="1"/>
    <x v="1"/>
    <x v="0"/>
    <x v="0"/>
    <x v="0"/>
    <x v="939"/>
    <x v="0"/>
    <n v="442.2"/>
    <x v="1"/>
  </r>
  <r>
    <s v="2202-Cuyxz"/>
    <x v="1"/>
    <x v="0"/>
    <x v="1"/>
    <x v="0"/>
    <x v="0"/>
    <x v="1"/>
    <x v="1"/>
    <x v="1"/>
    <s v="No"/>
    <s v="No"/>
    <s v="Yes"/>
    <s v="No"/>
    <x v="1"/>
    <x v="0"/>
    <x v="0"/>
    <x v="0"/>
    <x v="0"/>
    <x v="587"/>
    <x v="2"/>
    <n v="84.85"/>
    <x v="1"/>
  </r>
  <r>
    <s v="5995-Oiglp"/>
    <x v="1"/>
    <x v="0"/>
    <x v="1"/>
    <x v="0"/>
    <x v="18"/>
    <x v="1"/>
    <x v="1"/>
    <x v="0"/>
    <s v="Yes"/>
    <s v="No"/>
    <s v="No"/>
    <s v="Yes"/>
    <x v="0"/>
    <x v="0"/>
    <x v="0"/>
    <x v="1"/>
    <x v="1"/>
    <x v="1507"/>
    <x v="1"/>
    <n v="654.85"/>
    <x v="1"/>
  </r>
  <r>
    <s v="8421-Wzoow"/>
    <x v="0"/>
    <x v="1"/>
    <x v="0"/>
    <x v="1"/>
    <x v="58"/>
    <x v="1"/>
    <x v="1"/>
    <x v="1"/>
    <s v="No"/>
    <s v="Yes"/>
    <s v="Yes"/>
    <s v="Yes"/>
    <x v="1"/>
    <x v="0"/>
    <x v="0"/>
    <x v="0"/>
    <x v="3"/>
    <x v="804"/>
    <x v="2"/>
    <n v="5567.45"/>
    <x v="0"/>
  </r>
  <r>
    <s v="6261-Rcvns"/>
    <x v="0"/>
    <x v="0"/>
    <x v="1"/>
    <x v="0"/>
    <x v="41"/>
    <x v="1"/>
    <x v="1"/>
    <x v="0"/>
    <s v="Yes"/>
    <s v="Yes"/>
    <s v="Yes"/>
    <s v="Yes"/>
    <x v="0"/>
    <x v="1"/>
    <x v="1"/>
    <x v="1"/>
    <x v="3"/>
    <x v="145"/>
    <x v="1"/>
    <n v="3160.55"/>
    <x v="1"/>
  </r>
  <r>
    <s v="7951-Qkzpl"/>
    <x v="0"/>
    <x v="0"/>
    <x v="0"/>
    <x v="1"/>
    <x v="55"/>
    <x v="1"/>
    <x v="2"/>
    <x v="2"/>
    <s v="No Internet Service"/>
    <s v="No Internet Service"/>
    <s v="No Internet Service"/>
    <s v="No Internet Service"/>
    <x v="2"/>
    <x v="2"/>
    <x v="2"/>
    <x v="0"/>
    <x v="1"/>
    <x v="692"/>
    <x v="0"/>
    <n v="740.3"/>
    <x v="1"/>
  </r>
  <r>
    <s v="1414-Yadcw"/>
    <x v="1"/>
    <x v="0"/>
    <x v="0"/>
    <x v="0"/>
    <x v="27"/>
    <x v="1"/>
    <x v="1"/>
    <x v="1"/>
    <s v="Yes"/>
    <s v="Yes"/>
    <s v="No"/>
    <s v="Yes"/>
    <x v="0"/>
    <x v="0"/>
    <x v="2"/>
    <x v="1"/>
    <x v="2"/>
    <x v="201"/>
    <x v="2"/>
    <n v="5706.2"/>
    <x v="0"/>
  </r>
  <r>
    <s v="8756-Rddlt"/>
    <x v="0"/>
    <x v="0"/>
    <x v="1"/>
    <x v="0"/>
    <x v="47"/>
    <x v="0"/>
    <x v="0"/>
    <x v="0"/>
    <s v="No"/>
    <s v="Yes"/>
    <s v="No"/>
    <s v="Yes"/>
    <x v="0"/>
    <x v="1"/>
    <x v="0"/>
    <x v="1"/>
    <x v="0"/>
    <x v="291"/>
    <x v="0"/>
    <n v="3085.35"/>
    <x v="0"/>
  </r>
  <r>
    <s v="2862-Pfnik"/>
    <x v="1"/>
    <x v="0"/>
    <x v="1"/>
    <x v="1"/>
    <x v="0"/>
    <x v="0"/>
    <x v="0"/>
    <x v="0"/>
    <s v="No"/>
    <s v="No"/>
    <s v="No"/>
    <s v="No"/>
    <x v="0"/>
    <x v="0"/>
    <x v="0"/>
    <x v="0"/>
    <x v="0"/>
    <x v="156"/>
    <x v="0"/>
    <n v="24.7"/>
    <x v="0"/>
  </r>
  <r>
    <s v="5816-Qvhrx"/>
    <x v="0"/>
    <x v="0"/>
    <x v="1"/>
    <x v="0"/>
    <x v="50"/>
    <x v="1"/>
    <x v="2"/>
    <x v="1"/>
    <s v="No"/>
    <s v="No"/>
    <s v="No"/>
    <s v="Yes"/>
    <x v="1"/>
    <x v="1"/>
    <x v="0"/>
    <x v="1"/>
    <x v="3"/>
    <x v="442"/>
    <x v="2"/>
    <n v="3541.4"/>
    <x v="0"/>
  </r>
  <r>
    <s v="4430-Yhxgg"/>
    <x v="0"/>
    <x v="0"/>
    <x v="1"/>
    <x v="1"/>
    <x v="54"/>
    <x v="1"/>
    <x v="2"/>
    <x v="2"/>
    <s v="No Internet Service"/>
    <s v="No Internet Service"/>
    <s v="No Internet Service"/>
    <s v="No Internet Service"/>
    <x v="2"/>
    <x v="2"/>
    <x v="0"/>
    <x v="0"/>
    <x v="1"/>
    <x v="640"/>
    <x v="0"/>
    <n v="84.2"/>
    <x v="0"/>
  </r>
  <r>
    <s v="6888-Sbyai"/>
    <x v="1"/>
    <x v="0"/>
    <x v="1"/>
    <x v="0"/>
    <x v="0"/>
    <x v="1"/>
    <x v="1"/>
    <x v="0"/>
    <s v="Yes"/>
    <s v="No"/>
    <s v="No"/>
    <s v="No"/>
    <x v="0"/>
    <x v="0"/>
    <x v="0"/>
    <x v="0"/>
    <x v="1"/>
    <x v="114"/>
    <x v="0"/>
    <n v="50.7"/>
    <x v="0"/>
  </r>
  <r>
    <s v="7395-Xwzoy"/>
    <x v="1"/>
    <x v="0"/>
    <x v="1"/>
    <x v="0"/>
    <x v="61"/>
    <x v="0"/>
    <x v="0"/>
    <x v="0"/>
    <s v="Yes"/>
    <s v="Yes"/>
    <s v="Yes"/>
    <s v="Yes"/>
    <x v="1"/>
    <x v="0"/>
    <x v="0"/>
    <x v="0"/>
    <x v="3"/>
    <x v="236"/>
    <x v="1"/>
    <n v="1165.55"/>
    <x v="0"/>
  </r>
  <r>
    <s v="7169-Ywamk"/>
    <x v="1"/>
    <x v="0"/>
    <x v="0"/>
    <x v="1"/>
    <x v="21"/>
    <x v="1"/>
    <x v="1"/>
    <x v="0"/>
    <s v="Yes"/>
    <s v="Yes"/>
    <s v="No"/>
    <s v="Yes"/>
    <x v="1"/>
    <x v="0"/>
    <x v="2"/>
    <x v="1"/>
    <x v="2"/>
    <x v="1259"/>
    <x v="1"/>
    <n v="4855.3500000000004"/>
    <x v="0"/>
  </r>
  <r>
    <s v="3640-Phqxk"/>
    <x v="0"/>
    <x v="0"/>
    <x v="1"/>
    <x v="0"/>
    <x v="36"/>
    <x v="1"/>
    <x v="2"/>
    <x v="1"/>
    <s v="No"/>
    <s v="No"/>
    <s v="Yes"/>
    <s v="No"/>
    <x v="0"/>
    <x v="1"/>
    <x v="0"/>
    <x v="0"/>
    <x v="0"/>
    <x v="58"/>
    <x v="2"/>
    <n v="2806.9"/>
    <x v="1"/>
  </r>
  <r>
    <s v="6877-Lgwxo"/>
    <x v="1"/>
    <x v="1"/>
    <x v="0"/>
    <x v="0"/>
    <x v="32"/>
    <x v="1"/>
    <x v="1"/>
    <x v="1"/>
    <s v="No"/>
    <s v="No"/>
    <s v="No"/>
    <s v="No"/>
    <x v="0"/>
    <x v="1"/>
    <x v="0"/>
    <x v="1"/>
    <x v="0"/>
    <x v="471"/>
    <x v="1"/>
    <n v="1422.65"/>
    <x v="1"/>
  </r>
  <r>
    <s v="6859-Rkmzj"/>
    <x v="1"/>
    <x v="0"/>
    <x v="0"/>
    <x v="0"/>
    <x v="26"/>
    <x v="1"/>
    <x v="1"/>
    <x v="0"/>
    <s v="No"/>
    <s v="No"/>
    <s v="No"/>
    <s v="No"/>
    <x v="1"/>
    <x v="0"/>
    <x v="0"/>
    <x v="0"/>
    <x v="2"/>
    <x v="357"/>
    <x v="1"/>
    <n v="608.15"/>
    <x v="0"/>
  </r>
  <r>
    <s v="2729-Vnvap"/>
    <x v="0"/>
    <x v="0"/>
    <x v="0"/>
    <x v="1"/>
    <x v="55"/>
    <x v="1"/>
    <x v="1"/>
    <x v="2"/>
    <s v="No Internet Service"/>
    <s v="No Internet Service"/>
    <s v="No Internet Service"/>
    <s v="No Internet Service"/>
    <x v="2"/>
    <x v="2"/>
    <x v="2"/>
    <x v="1"/>
    <x v="3"/>
    <x v="21"/>
    <x v="0"/>
    <n v="641.35"/>
    <x v="0"/>
  </r>
  <r>
    <s v="2957-Jirmn"/>
    <x v="0"/>
    <x v="1"/>
    <x v="1"/>
    <x v="0"/>
    <x v="8"/>
    <x v="1"/>
    <x v="2"/>
    <x v="1"/>
    <s v="No"/>
    <s v="No"/>
    <s v="No"/>
    <s v="No"/>
    <x v="1"/>
    <x v="0"/>
    <x v="1"/>
    <x v="1"/>
    <x v="0"/>
    <x v="777"/>
    <x v="2"/>
    <n v="4959.1499999999996"/>
    <x v="0"/>
  </r>
  <r>
    <s v="2049-Bafnw"/>
    <x v="0"/>
    <x v="0"/>
    <x v="1"/>
    <x v="0"/>
    <x v="0"/>
    <x v="0"/>
    <x v="0"/>
    <x v="0"/>
    <s v="No"/>
    <s v="No"/>
    <s v="Yes"/>
    <s v="Yes"/>
    <x v="0"/>
    <x v="0"/>
    <x v="0"/>
    <x v="1"/>
    <x v="1"/>
    <x v="277"/>
    <x v="0"/>
    <n v="35.9"/>
    <x v="0"/>
  </r>
  <r>
    <s v="3842-Qtgdl"/>
    <x v="1"/>
    <x v="0"/>
    <x v="0"/>
    <x v="0"/>
    <x v="10"/>
    <x v="1"/>
    <x v="1"/>
    <x v="1"/>
    <s v="Yes"/>
    <s v="Yes"/>
    <s v="No"/>
    <s v="No"/>
    <x v="0"/>
    <x v="0"/>
    <x v="0"/>
    <x v="1"/>
    <x v="2"/>
    <x v="683"/>
    <x v="1"/>
    <n v="1321.3"/>
    <x v="0"/>
  </r>
  <r>
    <s v="7163-Oceqi"/>
    <x v="1"/>
    <x v="0"/>
    <x v="0"/>
    <x v="1"/>
    <x v="5"/>
    <x v="1"/>
    <x v="2"/>
    <x v="0"/>
    <s v="No"/>
    <s v="No"/>
    <s v="Yes"/>
    <s v="Yes"/>
    <x v="1"/>
    <x v="1"/>
    <x v="1"/>
    <x v="0"/>
    <x v="1"/>
    <x v="1316"/>
    <x v="1"/>
    <n v="1663.75"/>
    <x v="0"/>
  </r>
  <r>
    <s v="9782-Lgxmc"/>
    <x v="0"/>
    <x v="0"/>
    <x v="0"/>
    <x v="1"/>
    <x v="12"/>
    <x v="1"/>
    <x v="1"/>
    <x v="0"/>
    <s v="Yes"/>
    <s v="No"/>
    <s v="Yes"/>
    <s v="Yes"/>
    <x v="0"/>
    <x v="0"/>
    <x v="0"/>
    <x v="1"/>
    <x v="2"/>
    <x v="1508"/>
    <x v="1"/>
    <n v="3024.15"/>
    <x v="0"/>
  </r>
  <r>
    <s v="5975-Baicr"/>
    <x v="1"/>
    <x v="0"/>
    <x v="0"/>
    <x v="1"/>
    <x v="51"/>
    <x v="1"/>
    <x v="1"/>
    <x v="0"/>
    <s v="Yes"/>
    <s v="No"/>
    <s v="Yes"/>
    <s v="No"/>
    <x v="0"/>
    <x v="1"/>
    <x v="1"/>
    <x v="0"/>
    <x v="3"/>
    <x v="1067"/>
    <x v="1"/>
    <n v="2188.5"/>
    <x v="0"/>
  </r>
  <r>
    <s v="8019-Enhxu"/>
    <x v="1"/>
    <x v="0"/>
    <x v="0"/>
    <x v="0"/>
    <x v="41"/>
    <x v="1"/>
    <x v="2"/>
    <x v="1"/>
    <s v="No"/>
    <s v="Yes"/>
    <s v="Yes"/>
    <s v="Yes"/>
    <x v="0"/>
    <x v="1"/>
    <x v="0"/>
    <x v="0"/>
    <x v="0"/>
    <x v="333"/>
    <x v="2"/>
    <n v="4138.05"/>
    <x v="1"/>
  </r>
  <r>
    <s v="5167-Gbfre"/>
    <x v="1"/>
    <x v="1"/>
    <x v="1"/>
    <x v="0"/>
    <x v="54"/>
    <x v="0"/>
    <x v="0"/>
    <x v="0"/>
    <s v="No"/>
    <s v="No"/>
    <s v="No"/>
    <s v="No"/>
    <x v="0"/>
    <x v="0"/>
    <x v="0"/>
    <x v="0"/>
    <x v="2"/>
    <x v="624"/>
    <x v="0"/>
    <n v="102.5"/>
    <x v="1"/>
  </r>
  <r>
    <s v="9033-Eoxwv"/>
    <x v="0"/>
    <x v="0"/>
    <x v="1"/>
    <x v="0"/>
    <x v="18"/>
    <x v="1"/>
    <x v="2"/>
    <x v="0"/>
    <s v="No"/>
    <s v="No"/>
    <s v="No"/>
    <s v="Yes"/>
    <x v="1"/>
    <x v="1"/>
    <x v="1"/>
    <x v="1"/>
    <x v="1"/>
    <x v="1214"/>
    <x v="1"/>
    <n v="872.65"/>
    <x v="1"/>
  </r>
  <r>
    <s v="4673-Kksls"/>
    <x v="0"/>
    <x v="0"/>
    <x v="1"/>
    <x v="0"/>
    <x v="36"/>
    <x v="1"/>
    <x v="1"/>
    <x v="1"/>
    <s v="Yes"/>
    <s v="No"/>
    <s v="Yes"/>
    <s v="Yes"/>
    <x v="0"/>
    <x v="0"/>
    <x v="0"/>
    <x v="1"/>
    <x v="0"/>
    <x v="1509"/>
    <x v="2"/>
    <n v="2724.25"/>
    <x v="0"/>
  </r>
  <r>
    <s v="4853-Oitsn"/>
    <x v="1"/>
    <x v="0"/>
    <x v="0"/>
    <x v="0"/>
    <x v="24"/>
    <x v="1"/>
    <x v="2"/>
    <x v="1"/>
    <s v="Yes"/>
    <s v="No"/>
    <s v="No"/>
    <s v="No"/>
    <x v="0"/>
    <x v="1"/>
    <x v="0"/>
    <x v="0"/>
    <x v="0"/>
    <x v="294"/>
    <x v="2"/>
    <n v="413.25"/>
    <x v="0"/>
  </r>
  <r>
    <s v="9800-Ouigr"/>
    <x v="1"/>
    <x v="0"/>
    <x v="0"/>
    <x v="1"/>
    <x v="33"/>
    <x v="1"/>
    <x v="1"/>
    <x v="2"/>
    <s v="No Internet Service"/>
    <s v="No Internet Service"/>
    <s v="No Internet Service"/>
    <s v="No Internet Service"/>
    <x v="2"/>
    <x v="2"/>
    <x v="2"/>
    <x v="1"/>
    <x v="3"/>
    <x v="187"/>
    <x v="0"/>
    <n v="1374.2"/>
    <x v="0"/>
  </r>
  <r>
    <s v="1324-Nltje"/>
    <x v="0"/>
    <x v="1"/>
    <x v="1"/>
    <x v="0"/>
    <x v="30"/>
    <x v="1"/>
    <x v="2"/>
    <x v="0"/>
    <s v="No"/>
    <s v="No"/>
    <s v="No"/>
    <s v="Yes"/>
    <x v="0"/>
    <x v="0"/>
    <x v="0"/>
    <x v="1"/>
    <x v="3"/>
    <x v="236"/>
    <x v="1"/>
    <n v="757.1"/>
    <x v="1"/>
  </r>
  <r>
    <s v="2324-Efhvg"/>
    <x v="1"/>
    <x v="0"/>
    <x v="1"/>
    <x v="0"/>
    <x v="38"/>
    <x v="1"/>
    <x v="2"/>
    <x v="1"/>
    <s v="No"/>
    <s v="Yes"/>
    <s v="Yes"/>
    <s v="No"/>
    <x v="1"/>
    <x v="1"/>
    <x v="2"/>
    <x v="0"/>
    <x v="2"/>
    <x v="152"/>
    <x v="2"/>
    <n v="6692.65"/>
    <x v="0"/>
  </r>
  <r>
    <s v="7094-Mszao"/>
    <x v="1"/>
    <x v="0"/>
    <x v="0"/>
    <x v="1"/>
    <x v="6"/>
    <x v="1"/>
    <x v="1"/>
    <x v="2"/>
    <s v="No Internet Service"/>
    <s v="No Internet Service"/>
    <s v="No Internet Service"/>
    <s v="No Internet Service"/>
    <x v="2"/>
    <x v="2"/>
    <x v="0"/>
    <x v="0"/>
    <x v="3"/>
    <x v="332"/>
    <x v="0"/>
    <n v="218.5"/>
    <x v="0"/>
  </r>
  <r>
    <s v="1522-Vvdmg"/>
    <x v="1"/>
    <x v="0"/>
    <x v="0"/>
    <x v="1"/>
    <x v="40"/>
    <x v="1"/>
    <x v="1"/>
    <x v="1"/>
    <s v="No"/>
    <s v="Yes"/>
    <s v="No"/>
    <s v="Yes"/>
    <x v="1"/>
    <x v="0"/>
    <x v="0"/>
    <x v="0"/>
    <x v="0"/>
    <x v="727"/>
    <x v="2"/>
    <n v="608.79999999999995"/>
    <x v="1"/>
  </r>
  <r>
    <s v="6907-Cqgpn"/>
    <x v="1"/>
    <x v="0"/>
    <x v="1"/>
    <x v="0"/>
    <x v="44"/>
    <x v="0"/>
    <x v="0"/>
    <x v="0"/>
    <s v="No"/>
    <s v="Yes"/>
    <s v="No"/>
    <s v="Yes"/>
    <x v="0"/>
    <x v="0"/>
    <x v="0"/>
    <x v="1"/>
    <x v="0"/>
    <x v="1496"/>
    <x v="0"/>
    <n v="1004.75"/>
    <x v="0"/>
  </r>
  <r>
    <s v="0780-Xnzfn"/>
    <x v="1"/>
    <x v="0"/>
    <x v="1"/>
    <x v="0"/>
    <x v="58"/>
    <x v="1"/>
    <x v="1"/>
    <x v="2"/>
    <s v="No Internet Service"/>
    <s v="No Internet Service"/>
    <s v="No Internet Service"/>
    <s v="No Internet Service"/>
    <x v="2"/>
    <x v="2"/>
    <x v="2"/>
    <x v="1"/>
    <x v="2"/>
    <x v="16"/>
    <x v="0"/>
    <n v="1125.5999999999999"/>
    <x v="0"/>
  </r>
  <r>
    <s v="0239-Oxexl"/>
    <x v="0"/>
    <x v="0"/>
    <x v="1"/>
    <x v="0"/>
    <x v="25"/>
    <x v="1"/>
    <x v="2"/>
    <x v="1"/>
    <s v="Yes"/>
    <s v="Yes"/>
    <s v="No"/>
    <s v="No"/>
    <x v="0"/>
    <x v="0"/>
    <x v="0"/>
    <x v="1"/>
    <x v="1"/>
    <x v="151"/>
    <x v="2"/>
    <n v="3847.6"/>
    <x v="0"/>
  </r>
  <r>
    <s v="2675-Ijrgj"/>
    <x v="1"/>
    <x v="0"/>
    <x v="1"/>
    <x v="0"/>
    <x v="62"/>
    <x v="1"/>
    <x v="1"/>
    <x v="2"/>
    <s v="No Internet Service"/>
    <s v="No Internet Service"/>
    <s v="No Internet Service"/>
    <s v="No Internet Service"/>
    <x v="2"/>
    <x v="2"/>
    <x v="2"/>
    <x v="1"/>
    <x v="2"/>
    <x v="165"/>
    <x v="0"/>
    <n v="978"/>
    <x v="0"/>
  </r>
  <r>
    <s v="7049-Gkvzy"/>
    <x v="0"/>
    <x v="0"/>
    <x v="1"/>
    <x v="0"/>
    <x v="22"/>
    <x v="1"/>
    <x v="1"/>
    <x v="0"/>
    <s v="Yes"/>
    <s v="Yes"/>
    <s v="No"/>
    <s v="Yes"/>
    <x v="1"/>
    <x v="1"/>
    <x v="1"/>
    <x v="1"/>
    <x v="3"/>
    <x v="43"/>
    <x v="1"/>
    <n v="1387.35"/>
    <x v="0"/>
  </r>
  <r>
    <s v="8577-Qsocg"/>
    <x v="0"/>
    <x v="0"/>
    <x v="0"/>
    <x v="1"/>
    <x v="46"/>
    <x v="1"/>
    <x v="1"/>
    <x v="2"/>
    <s v="No Internet Service"/>
    <s v="No Internet Service"/>
    <s v="No Internet Service"/>
    <s v="No Internet Service"/>
    <x v="2"/>
    <x v="2"/>
    <x v="2"/>
    <x v="0"/>
    <x v="1"/>
    <x v="33"/>
    <x v="0"/>
    <n v="746.05"/>
    <x v="0"/>
  </r>
  <r>
    <s v="3721-Cnzhx"/>
    <x v="1"/>
    <x v="0"/>
    <x v="1"/>
    <x v="0"/>
    <x v="30"/>
    <x v="1"/>
    <x v="1"/>
    <x v="2"/>
    <s v="No Internet Service"/>
    <s v="No Internet Service"/>
    <s v="No Internet Service"/>
    <s v="No Internet Service"/>
    <x v="2"/>
    <x v="2"/>
    <x v="1"/>
    <x v="1"/>
    <x v="1"/>
    <x v="21"/>
    <x v="0"/>
    <n v="304.60000000000002"/>
    <x v="0"/>
  </r>
  <r>
    <s v="0212-Isbbf"/>
    <x v="0"/>
    <x v="0"/>
    <x v="1"/>
    <x v="0"/>
    <x v="5"/>
    <x v="0"/>
    <x v="0"/>
    <x v="0"/>
    <s v="No"/>
    <s v="Yes"/>
    <s v="No"/>
    <s v="No"/>
    <x v="1"/>
    <x v="1"/>
    <x v="0"/>
    <x v="0"/>
    <x v="0"/>
    <x v="519"/>
    <x v="0"/>
    <n v="1098.8499999999999"/>
    <x v="0"/>
  </r>
  <r>
    <s v="9185-Tqcvp"/>
    <x v="1"/>
    <x v="0"/>
    <x v="0"/>
    <x v="0"/>
    <x v="60"/>
    <x v="1"/>
    <x v="2"/>
    <x v="1"/>
    <s v="No"/>
    <s v="No"/>
    <s v="No"/>
    <s v="No"/>
    <x v="0"/>
    <x v="1"/>
    <x v="0"/>
    <x v="0"/>
    <x v="0"/>
    <x v="509"/>
    <x v="2"/>
    <n v="1139.2"/>
    <x v="1"/>
  </r>
  <r>
    <s v="3585-Ynadk"/>
    <x v="0"/>
    <x v="0"/>
    <x v="0"/>
    <x v="0"/>
    <x v="58"/>
    <x v="1"/>
    <x v="2"/>
    <x v="0"/>
    <s v="No"/>
    <s v="Yes"/>
    <s v="Yes"/>
    <s v="Yes"/>
    <x v="1"/>
    <x v="0"/>
    <x v="1"/>
    <x v="1"/>
    <x v="2"/>
    <x v="484"/>
    <x v="1"/>
    <n v="4368.95"/>
    <x v="0"/>
  </r>
  <r>
    <s v="5271-Dbysj"/>
    <x v="1"/>
    <x v="1"/>
    <x v="1"/>
    <x v="0"/>
    <x v="26"/>
    <x v="1"/>
    <x v="1"/>
    <x v="1"/>
    <s v="No"/>
    <s v="No"/>
    <s v="No"/>
    <s v="No"/>
    <x v="0"/>
    <x v="1"/>
    <x v="0"/>
    <x v="0"/>
    <x v="3"/>
    <x v="574"/>
    <x v="1"/>
    <n v="827.7"/>
    <x v="0"/>
  </r>
  <r>
    <s v="1099-Godlo"/>
    <x v="0"/>
    <x v="0"/>
    <x v="0"/>
    <x v="1"/>
    <x v="0"/>
    <x v="1"/>
    <x v="1"/>
    <x v="2"/>
    <s v="No Internet Service"/>
    <s v="No Internet Service"/>
    <s v="No Internet Service"/>
    <s v="No Internet Service"/>
    <x v="2"/>
    <x v="2"/>
    <x v="2"/>
    <x v="1"/>
    <x v="1"/>
    <x v="477"/>
    <x v="0"/>
    <n v="20.350000000000001"/>
    <x v="0"/>
  </r>
  <r>
    <s v="6828-Hmkwp"/>
    <x v="1"/>
    <x v="0"/>
    <x v="0"/>
    <x v="1"/>
    <x v="18"/>
    <x v="1"/>
    <x v="1"/>
    <x v="2"/>
    <s v="No Internet Service"/>
    <s v="No Internet Service"/>
    <s v="No Internet Service"/>
    <s v="No Internet Service"/>
    <x v="2"/>
    <x v="2"/>
    <x v="2"/>
    <x v="1"/>
    <x v="2"/>
    <x v="90"/>
    <x v="0"/>
    <n v="262.05"/>
    <x v="0"/>
  </r>
  <r>
    <s v="5567-Wsele"/>
    <x v="1"/>
    <x v="1"/>
    <x v="0"/>
    <x v="0"/>
    <x v="35"/>
    <x v="1"/>
    <x v="2"/>
    <x v="1"/>
    <s v="No"/>
    <s v="No"/>
    <s v="No"/>
    <s v="No"/>
    <x v="1"/>
    <x v="1"/>
    <x v="0"/>
    <x v="0"/>
    <x v="0"/>
    <x v="1118"/>
    <x v="2"/>
    <n v="279.55"/>
    <x v="1"/>
  </r>
  <r>
    <s v="1472-Tncwl"/>
    <x v="1"/>
    <x v="0"/>
    <x v="1"/>
    <x v="1"/>
    <x v="51"/>
    <x v="1"/>
    <x v="1"/>
    <x v="1"/>
    <s v="No"/>
    <s v="Yes"/>
    <s v="No"/>
    <s v="No"/>
    <x v="1"/>
    <x v="1"/>
    <x v="0"/>
    <x v="0"/>
    <x v="0"/>
    <x v="415"/>
    <x v="2"/>
    <n v="3512.5"/>
    <x v="0"/>
  </r>
  <r>
    <s v="8063-Rjynf"/>
    <x v="1"/>
    <x v="0"/>
    <x v="1"/>
    <x v="0"/>
    <x v="10"/>
    <x v="1"/>
    <x v="1"/>
    <x v="1"/>
    <s v="Yes"/>
    <s v="No"/>
    <s v="No"/>
    <s v="No"/>
    <x v="1"/>
    <x v="1"/>
    <x v="0"/>
    <x v="0"/>
    <x v="0"/>
    <x v="745"/>
    <x v="2"/>
    <n v="1483.25"/>
    <x v="1"/>
  </r>
  <r>
    <s v="0687-Zvthb"/>
    <x v="1"/>
    <x v="0"/>
    <x v="0"/>
    <x v="1"/>
    <x v="45"/>
    <x v="1"/>
    <x v="2"/>
    <x v="0"/>
    <s v="Yes"/>
    <s v="Yes"/>
    <s v="Yes"/>
    <s v="No"/>
    <x v="0"/>
    <x v="1"/>
    <x v="1"/>
    <x v="1"/>
    <x v="3"/>
    <x v="1408"/>
    <x v="1"/>
    <n v="4653.8500000000004"/>
    <x v="1"/>
  </r>
  <r>
    <s v="2080-Gkcwq"/>
    <x v="1"/>
    <x v="0"/>
    <x v="1"/>
    <x v="0"/>
    <x v="2"/>
    <x v="1"/>
    <x v="1"/>
    <x v="1"/>
    <s v="No"/>
    <s v="Yes"/>
    <s v="No"/>
    <s v="No"/>
    <x v="0"/>
    <x v="0"/>
    <x v="0"/>
    <x v="1"/>
    <x v="0"/>
    <x v="339"/>
    <x v="1"/>
    <n v="151.75"/>
    <x v="0"/>
  </r>
  <r>
    <s v="9661-Acxbs"/>
    <x v="0"/>
    <x v="0"/>
    <x v="1"/>
    <x v="0"/>
    <x v="41"/>
    <x v="1"/>
    <x v="2"/>
    <x v="1"/>
    <s v="Yes"/>
    <s v="No"/>
    <s v="Yes"/>
    <s v="No"/>
    <x v="1"/>
    <x v="1"/>
    <x v="0"/>
    <x v="0"/>
    <x v="0"/>
    <x v="704"/>
    <x v="2"/>
    <n v="4400.75"/>
    <x v="1"/>
  </r>
  <r>
    <s v="2193-Sfwqw"/>
    <x v="1"/>
    <x v="0"/>
    <x v="0"/>
    <x v="1"/>
    <x v="21"/>
    <x v="1"/>
    <x v="1"/>
    <x v="1"/>
    <s v="Yes"/>
    <s v="Yes"/>
    <s v="Yes"/>
    <s v="Yes"/>
    <x v="1"/>
    <x v="1"/>
    <x v="2"/>
    <x v="1"/>
    <x v="2"/>
    <x v="1110"/>
    <x v="2"/>
    <n v="8033.1"/>
    <x v="0"/>
  </r>
  <r>
    <s v="5656-Jamlx"/>
    <x v="1"/>
    <x v="0"/>
    <x v="1"/>
    <x v="0"/>
    <x v="8"/>
    <x v="1"/>
    <x v="1"/>
    <x v="2"/>
    <s v="No Internet Service"/>
    <s v="No Internet Service"/>
    <s v="No Internet Service"/>
    <s v="No Internet Service"/>
    <x v="2"/>
    <x v="2"/>
    <x v="2"/>
    <x v="1"/>
    <x v="2"/>
    <x v="216"/>
    <x v="0"/>
    <n v="1253.6500000000001"/>
    <x v="0"/>
  </r>
  <r>
    <s v="3462-Bjqqa"/>
    <x v="0"/>
    <x v="0"/>
    <x v="1"/>
    <x v="0"/>
    <x v="53"/>
    <x v="1"/>
    <x v="2"/>
    <x v="1"/>
    <s v="No"/>
    <s v="Yes"/>
    <s v="No"/>
    <s v="No"/>
    <x v="1"/>
    <x v="0"/>
    <x v="0"/>
    <x v="0"/>
    <x v="0"/>
    <x v="727"/>
    <x v="2"/>
    <n v="552.65"/>
    <x v="0"/>
  </r>
  <r>
    <s v="0442-Tdyuo"/>
    <x v="1"/>
    <x v="0"/>
    <x v="0"/>
    <x v="0"/>
    <x v="43"/>
    <x v="1"/>
    <x v="1"/>
    <x v="2"/>
    <s v="No Internet Service"/>
    <s v="No Internet Service"/>
    <s v="No Internet Service"/>
    <s v="No Internet Service"/>
    <x v="2"/>
    <x v="2"/>
    <x v="2"/>
    <x v="0"/>
    <x v="1"/>
    <x v="332"/>
    <x v="0"/>
    <n v="1036"/>
    <x v="0"/>
  </r>
  <r>
    <s v="6733-Lrizx"/>
    <x v="1"/>
    <x v="0"/>
    <x v="1"/>
    <x v="0"/>
    <x v="42"/>
    <x v="1"/>
    <x v="2"/>
    <x v="1"/>
    <s v="Yes"/>
    <s v="No"/>
    <s v="Yes"/>
    <s v="Yes"/>
    <x v="1"/>
    <x v="1"/>
    <x v="2"/>
    <x v="0"/>
    <x v="0"/>
    <x v="1046"/>
    <x v="2"/>
    <n v="4025.5"/>
    <x v="0"/>
  </r>
  <r>
    <s v="9503-Xjume"/>
    <x v="1"/>
    <x v="0"/>
    <x v="1"/>
    <x v="1"/>
    <x v="15"/>
    <x v="1"/>
    <x v="1"/>
    <x v="2"/>
    <s v="No Internet Service"/>
    <s v="No Internet Service"/>
    <s v="No Internet Service"/>
    <s v="No Internet Service"/>
    <x v="2"/>
    <x v="2"/>
    <x v="1"/>
    <x v="1"/>
    <x v="3"/>
    <x v="165"/>
    <x v="0"/>
    <n v="928.4"/>
    <x v="0"/>
  </r>
  <r>
    <s v="4367-Nhwmm"/>
    <x v="0"/>
    <x v="0"/>
    <x v="1"/>
    <x v="0"/>
    <x v="0"/>
    <x v="0"/>
    <x v="0"/>
    <x v="0"/>
    <s v="No"/>
    <s v="No"/>
    <s v="No"/>
    <s v="No"/>
    <x v="0"/>
    <x v="0"/>
    <x v="0"/>
    <x v="0"/>
    <x v="1"/>
    <x v="227"/>
    <x v="0"/>
    <n v="24.9"/>
    <x v="0"/>
  </r>
  <r>
    <s v="3727-Rjmeo"/>
    <x v="1"/>
    <x v="0"/>
    <x v="0"/>
    <x v="0"/>
    <x v="53"/>
    <x v="1"/>
    <x v="2"/>
    <x v="1"/>
    <s v="No"/>
    <s v="No"/>
    <s v="No"/>
    <s v="No"/>
    <x v="1"/>
    <x v="0"/>
    <x v="0"/>
    <x v="0"/>
    <x v="0"/>
    <x v="813"/>
    <x v="1"/>
    <n v="460.25"/>
    <x v="1"/>
  </r>
  <r>
    <s v="3779-Oswcf"/>
    <x v="0"/>
    <x v="0"/>
    <x v="0"/>
    <x v="0"/>
    <x v="16"/>
    <x v="1"/>
    <x v="2"/>
    <x v="0"/>
    <s v="Yes"/>
    <s v="Yes"/>
    <s v="Yes"/>
    <s v="Yes"/>
    <x v="1"/>
    <x v="1"/>
    <x v="2"/>
    <x v="1"/>
    <x v="3"/>
    <x v="1020"/>
    <x v="2"/>
    <n v="6506.15"/>
    <x v="0"/>
  </r>
  <r>
    <s v="6736-Dhuqi"/>
    <x v="0"/>
    <x v="0"/>
    <x v="0"/>
    <x v="1"/>
    <x v="56"/>
    <x v="1"/>
    <x v="1"/>
    <x v="1"/>
    <s v="Yes"/>
    <s v="Yes"/>
    <s v="Yes"/>
    <s v="No"/>
    <x v="0"/>
    <x v="0"/>
    <x v="1"/>
    <x v="1"/>
    <x v="2"/>
    <x v="295"/>
    <x v="2"/>
    <n v="5598.3"/>
    <x v="0"/>
  </r>
  <r>
    <s v="3915-Odiyg"/>
    <x v="1"/>
    <x v="1"/>
    <x v="1"/>
    <x v="0"/>
    <x v="31"/>
    <x v="1"/>
    <x v="2"/>
    <x v="0"/>
    <s v="Yes"/>
    <s v="Yes"/>
    <s v="No"/>
    <s v="No"/>
    <x v="0"/>
    <x v="1"/>
    <x v="1"/>
    <x v="0"/>
    <x v="0"/>
    <x v="1510"/>
    <x v="1"/>
    <n v="4374.55"/>
    <x v="0"/>
  </r>
  <r>
    <s v="1360-Rcyrt"/>
    <x v="1"/>
    <x v="0"/>
    <x v="0"/>
    <x v="1"/>
    <x v="57"/>
    <x v="0"/>
    <x v="0"/>
    <x v="0"/>
    <s v="No"/>
    <s v="No"/>
    <s v="No"/>
    <s v="Yes"/>
    <x v="0"/>
    <x v="0"/>
    <x v="0"/>
    <x v="0"/>
    <x v="2"/>
    <x v="648"/>
    <x v="0"/>
    <n v="678.75"/>
    <x v="0"/>
  </r>
  <r>
    <s v="2724-Fjdyw"/>
    <x v="1"/>
    <x v="0"/>
    <x v="1"/>
    <x v="1"/>
    <x v="72"/>
    <x v="0"/>
    <x v="0"/>
    <x v="0"/>
    <s v="No"/>
    <s v="No"/>
    <s v="Yes"/>
    <s v="Yes"/>
    <x v="1"/>
    <x v="1"/>
    <x v="1"/>
    <x v="1"/>
    <x v="2"/>
    <x v="457"/>
    <x v="1"/>
    <n v="2191.6999999999998"/>
    <x v="0"/>
  </r>
  <r>
    <s v="4451-Rwasj"/>
    <x v="1"/>
    <x v="0"/>
    <x v="0"/>
    <x v="1"/>
    <x v="30"/>
    <x v="1"/>
    <x v="1"/>
    <x v="2"/>
    <s v="No Internet Service"/>
    <s v="No Internet Service"/>
    <s v="No Internet Service"/>
    <s v="No Internet Service"/>
    <x v="2"/>
    <x v="2"/>
    <x v="1"/>
    <x v="0"/>
    <x v="1"/>
    <x v="488"/>
    <x v="0"/>
    <n v="239.75"/>
    <x v="0"/>
  </r>
  <r>
    <s v="6646-Vrfol"/>
    <x v="1"/>
    <x v="1"/>
    <x v="0"/>
    <x v="0"/>
    <x v="62"/>
    <x v="1"/>
    <x v="2"/>
    <x v="1"/>
    <s v="No"/>
    <s v="Yes"/>
    <s v="Yes"/>
    <s v="No"/>
    <x v="1"/>
    <x v="1"/>
    <x v="0"/>
    <x v="0"/>
    <x v="0"/>
    <x v="612"/>
    <x v="2"/>
    <n v="5485.5"/>
    <x v="1"/>
  </r>
  <r>
    <s v="3460-Tjbwi"/>
    <x v="1"/>
    <x v="0"/>
    <x v="0"/>
    <x v="1"/>
    <x v="65"/>
    <x v="1"/>
    <x v="2"/>
    <x v="2"/>
    <s v="No Internet Service"/>
    <s v="No Internet Service"/>
    <s v="No Internet Service"/>
    <s v="No Internet Service"/>
    <x v="2"/>
    <x v="2"/>
    <x v="2"/>
    <x v="1"/>
    <x v="1"/>
    <x v="1390"/>
    <x v="0"/>
    <n v="609.04999999999995"/>
    <x v="0"/>
  </r>
  <r>
    <s v="5917-Hbsdw"/>
    <x v="0"/>
    <x v="0"/>
    <x v="0"/>
    <x v="1"/>
    <x v="50"/>
    <x v="1"/>
    <x v="1"/>
    <x v="2"/>
    <s v="No Internet Service"/>
    <s v="No Internet Service"/>
    <s v="No Internet Service"/>
    <s v="No Internet Service"/>
    <x v="2"/>
    <x v="2"/>
    <x v="0"/>
    <x v="1"/>
    <x v="0"/>
    <x v="195"/>
    <x v="0"/>
    <n v="683.75"/>
    <x v="0"/>
  </r>
  <r>
    <s v="5685-Iixly"/>
    <x v="0"/>
    <x v="0"/>
    <x v="0"/>
    <x v="1"/>
    <x v="24"/>
    <x v="1"/>
    <x v="1"/>
    <x v="1"/>
    <s v="No"/>
    <s v="Yes"/>
    <s v="No"/>
    <s v="No"/>
    <x v="0"/>
    <x v="1"/>
    <x v="0"/>
    <x v="0"/>
    <x v="0"/>
    <x v="1511"/>
    <x v="1"/>
    <n v="404.2"/>
    <x v="1"/>
  </r>
  <r>
    <s v="5671-Uunxd"/>
    <x v="0"/>
    <x v="1"/>
    <x v="0"/>
    <x v="0"/>
    <x v="37"/>
    <x v="1"/>
    <x v="2"/>
    <x v="1"/>
    <s v="No"/>
    <s v="No"/>
    <s v="No"/>
    <s v="Yes"/>
    <x v="1"/>
    <x v="1"/>
    <x v="1"/>
    <x v="0"/>
    <x v="0"/>
    <x v="1138"/>
    <x v="2"/>
    <n v="5189.75"/>
    <x v="0"/>
  </r>
  <r>
    <s v="0956-Acvzc"/>
    <x v="0"/>
    <x v="0"/>
    <x v="1"/>
    <x v="0"/>
    <x v="68"/>
    <x v="1"/>
    <x v="1"/>
    <x v="1"/>
    <s v="No"/>
    <s v="No"/>
    <s v="Yes"/>
    <s v="No"/>
    <x v="1"/>
    <x v="1"/>
    <x v="1"/>
    <x v="0"/>
    <x v="3"/>
    <x v="400"/>
    <x v="2"/>
    <n v="5060.8999999999996"/>
    <x v="0"/>
  </r>
  <r>
    <s v="2325-Nbpzg"/>
    <x v="0"/>
    <x v="0"/>
    <x v="1"/>
    <x v="0"/>
    <x v="35"/>
    <x v="1"/>
    <x v="1"/>
    <x v="1"/>
    <s v="Yes"/>
    <s v="No"/>
    <s v="No"/>
    <s v="No"/>
    <x v="0"/>
    <x v="0"/>
    <x v="0"/>
    <x v="0"/>
    <x v="0"/>
    <x v="251"/>
    <x v="1"/>
    <n v="233.65"/>
    <x v="0"/>
  </r>
  <r>
    <s v="4250-Zbwlv"/>
    <x v="1"/>
    <x v="0"/>
    <x v="1"/>
    <x v="0"/>
    <x v="47"/>
    <x v="1"/>
    <x v="2"/>
    <x v="1"/>
    <s v="No"/>
    <s v="Yes"/>
    <s v="Yes"/>
    <s v="Yes"/>
    <x v="1"/>
    <x v="1"/>
    <x v="1"/>
    <x v="1"/>
    <x v="0"/>
    <x v="54"/>
    <x v="2"/>
    <n v="7176.55"/>
    <x v="1"/>
  </r>
  <r>
    <s v="4482-Ftffx"/>
    <x v="1"/>
    <x v="0"/>
    <x v="1"/>
    <x v="0"/>
    <x v="24"/>
    <x v="1"/>
    <x v="1"/>
    <x v="0"/>
    <s v="No"/>
    <s v="No"/>
    <s v="Yes"/>
    <s v="Yes"/>
    <x v="0"/>
    <x v="0"/>
    <x v="0"/>
    <x v="1"/>
    <x v="0"/>
    <x v="9"/>
    <x v="1"/>
    <n v="291.45"/>
    <x v="0"/>
  </r>
  <r>
    <s v="8859-Dztgq"/>
    <x v="1"/>
    <x v="0"/>
    <x v="1"/>
    <x v="0"/>
    <x v="55"/>
    <x v="1"/>
    <x v="1"/>
    <x v="2"/>
    <s v="No Internet Service"/>
    <s v="No Internet Service"/>
    <s v="No Internet Service"/>
    <s v="No Internet Service"/>
    <x v="2"/>
    <x v="2"/>
    <x v="2"/>
    <x v="1"/>
    <x v="1"/>
    <x v="477"/>
    <x v="0"/>
    <n v="689.75"/>
    <x v="0"/>
  </r>
  <r>
    <s v="0440-Mogpm"/>
    <x v="0"/>
    <x v="0"/>
    <x v="1"/>
    <x v="0"/>
    <x v="52"/>
    <x v="1"/>
    <x v="2"/>
    <x v="0"/>
    <s v="No"/>
    <s v="Yes"/>
    <s v="Yes"/>
    <s v="No"/>
    <x v="1"/>
    <x v="1"/>
    <x v="1"/>
    <x v="0"/>
    <x v="0"/>
    <x v="702"/>
    <x v="1"/>
    <n v="3263.9"/>
    <x v="0"/>
  </r>
  <r>
    <s v="0020-Jdnxp"/>
    <x v="0"/>
    <x v="0"/>
    <x v="0"/>
    <x v="1"/>
    <x v="1"/>
    <x v="0"/>
    <x v="0"/>
    <x v="0"/>
    <s v="Yes"/>
    <s v="No"/>
    <s v="Yes"/>
    <s v="Yes"/>
    <x v="1"/>
    <x v="1"/>
    <x v="1"/>
    <x v="1"/>
    <x v="1"/>
    <x v="1083"/>
    <x v="1"/>
    <n v="1993.2"/>
    <x v="0"/>
  </r>
  <r>
    <s v="3752-Cqsji"/>
    <x v="0"/>
    <x v="0"/>
    <x v="0"/>
    <x v="1"/>
    <x v="9"/>
    <x v="1"/>
    <x v="1"/>
    <x v="2"/>
    <s v="No Internet Service"/>
    <s v="No Internet Service"/>
    <s v="No Internet Service"/>
    <s v="No Internet Service"/>
    <x v="2"/>
    <x v="2"/>
    <x v="0"/>
    <x v="0"/>
    <x v="1"/>
    <x v="507"/>
    <x v="0"/>
    <n v="254.5"/>
    <x v="0"/>
  </r>
  <r>
    <s v="5025-Gooki"/>
    <x v="0"/>
    <x v="0"/>
    <x v="1"/>
    <x v="0"/>
    <x v="61"/>
    <x v="1"/>
    <x v="1"/>
    <x v="2"/>
    <s v="No Internet Service"/>
    <s v="No Internet Service"/>
    <s v="No Internet Service"/>
    <s v="No Internet Service"/>
    <x v="2"/>
    <x v="2"/>
    <x v="0"/>
    <x v="0"/>
    <x v="3"/>
    <x v="1432"/>
    <x v="0"/>
    <n v="347.65"/>
    <x v="0"/>
  </r>
  <r>
    <s v="4698-Kvllg"/>
    <x v="0"/>
    <x v="1"/>
    <x v="1"/>
    <x v="0"/>
    <x v="69"/>
    <x v="1"/>
    <x v="1"/>
    <x v="2"/>
    <s v="No Internet Service"/>
    <s v="No Internet Service"/>
    <s v="No Internet Service"/>
    <s v="No Internet Service"/>
    <x v="2"/>
    <x v="2"/>
    <x v="2"/>
    <x v="1"/>
    <x v="3"/>
    <x v="127"/>
    <x v="0"/>
    <n v="967.9"/>
    <x v="0"/>
  </r>
  <r>
    <s v="5095-Aeskg"/>
    <x v="0"/>
    <x v="0"/>
    <x v="0"/>
    <x v="0"/>
    <x v="35"/>
    <x v="1"/>
    <x v="2"/>
    <x v="1"/>
    <s v="No"/>
    <s v="Yes"/>
    <s v="No"/>
    <s v="No"/>
    <x v="0"/>
    <x v="1"/>
    <x v="0"/>
    <x v="0"/>
    <x v="3"/>
    <x v="268"/>
    <x v="2"/>
    <n v="242.95"/>
    <x v="1"/>
  </r>
  <r>
    <s v="2887-Jpylu"/>
    <x v="0"/>
    <x v="0"/>
    <x v="1"/>
    <x v="1"/>
    <x v="52"/>
    <x v="1"/>
    <x v="1"/>
    <x v="0"/>
    <s v="No"/>
    <s v="No"/>
    <s v="No"/>
    <s v="No"/>
    <x v="0"/>
    <x v="0"/>
    <x v="0"/>
    <x v="1"/>
    <x v="2"/>
    <x v="1003"/>
    <x v="0"/>
    <n v="1841.9"/>
    <x v="0"/>
  </r>
  <r>
    <s v="4770-Qazxn"/>
    <x v="0"/>
    <x v="0"/>
    <x v="1"/>
    <x v="0"/>
    <x v="9"/>
    <x v="1"/>
    <x v="1"/>
    <x v="2"/>
    <s v="No Internet Service"/>
    <s v="No Internet Service"/>
    <s v="No Internet Service"/>
    <s v="No Internet Service"/>
    <x v="2"/>
    <x v="2"/>
    <x v="0"/>
    <x v="1"/>
    <x v="3"/>
    <x v="93"/>
    <x v="0"/>
    <n v="232.1"/>
    <x v="0"/>
  </r>
  <r>
    <s v="4896-Cprpf"/>
    <x v="1"/>
    <x v="0"/>
    <x v="0"/>
    <x v="1"/>
    <x v="42"/>
    <x v="1"/>
    <x v="2"/>
    <x v="2"/>
    <s v="No Internet Service"/>
    <s v="No Internet Service"/>
    <s v="No Internet Service"/>
    <s v="No Internet Service"/>
    <x v="2"/>
    <x v="2"/>
    <x v="2"/>
    <x v="1"/>
    <x v="2"/>
    <x v="640"/>
    <x v="0"/>
    <n v="809.25"/>
    <x v="0"/>
  </r>
  <r>
    <s v="1871-Mowrm"/>
    <x v="1"/>
    <x v="0"/>
    <x v="0"/>
    <x v="0"/>
    <x v="18"/>
    <x v="1"/>
    <x v="1"/>
    <x v="1"/>
    <s v="Yes"/>
    <s v="No"/>
    <s v="No"/>
    <s v="Yes"/>
    <x v="0"/>
    <x v="0"/>
    <x v="0"/>
    <x v="1"/>
    <x v="2"/>
    <x v="524"/>
    <x v="1"/>
    <n v="866.45"/>
    <x v="1"/>
  </r>
  <r>
    <s v="9714-Edsuc"/>
    <x v="1"/>
    <x v="0"/>
    <x v="1"/>
    <x v="0"/>
    <x v="54"/>
    <x v="1"/>
    <x v="1"/>
    <x v="1"/>
    <s v="Yes"/>
    <s v="Yes"/>
    <s v="No"/>
    <s v="Yes"/>
    <x v="0"/>
    <x v="1"/>
    <x v="0"/>
    <x v="0"/>
    <x v="1"/>
    <x v="280"/>
    <x v="2"/>
    <n v="360.55"/>
    <x v="0"/>
  </r>
  <r>
    <s v="2027-Oaqqc"/>
    <x v="0"/>
    <x v="0"/>
    <x v="1"/>
    <x v="0"/>
    <x v="29"/>
    <x v="0"/>
    <x v="0"/>
    <x v="0"/>
    <s v="No"/>
    <s v="No"/>
    <s v="Yes"/>
    <s v="No"/>
    <x v="1"/>
    <x v="1"/>
    <x v="0"/>
    <x v="0"/>
    <x v="2"/>
    <x v="65"/>
    <x v="0"/>
    <n v="2076.1999999999998"/>
    <x v="1"/>
  </r>
  <r>
    <s v="0282-Nvsjs"/>
    <x v="0"/>
    <x v="1"/>
    <x v="0"/>
    <x v="1"/>
    <x v="18"/>
    <x v="0"/>
    <x v="0"/>
    <x v="0"/>
    <s v="No"/>
    <s v="No"/>
    <s v="No"/>
    <s v="Yes"/>
    <x v="0"/>
    <x v="0"/>
    <x v="0"/>
    <x v="0"/>
    <x v="1"/>
    <x v="1512"/>
    <x v="0"/>
    <n v="355.9"/>
    <x v="0"/>
  </r>
  <r>
    <s v="9090-Sgqxl"/>
    <x v="1"/>
    <x v="1"/>
    <x v="0"/>
    <x v="0"/>
    <x v="47"/>
    <x v="1"/>
    <x v="2"/>
    <x v="1"/>
    <s v="No"/>
    <s v="Yes"/>
    <s v="Yes"/>
    <s v="No"/>
    <x v="1"/>
    <x v="1"/>
    <x v="0"/>
    <x v="0"/>
    <x v="0"/>
    <x v="1086"/>
    <x v="2"/>
    <n v="7299.65"/>
    <x v="1"/>
  </r>
  <r>
    <s v="6595-Ygxit"/>
    <x v="1"/>
    <x v="1"/>
    <x v="1"/>
    <x v="0"/>
    <x v="13"/>
    <x v="1"/>
    <x v="2"/>
    <x v="1"/>
    <s v="No"/>
    <s v="Yes"/>
    <s v="No"/>
    <s v="No"/>
    <x v="1"/>
    <x v="0"/>
    <x v="0"/>
    <x v="0"/>
    <x v="0"/>
    <x v="116"/>
    <x v="2"/>
    <n v="2291.1999999999998"/>
    <x v="1"/>
  </r>
  <r>
    <s v="7353-Yowfp"/>
    <x v="0"/>
    <x v="0"/>
    <x v="1"/>
    <x v="0"/>
    <x v="40"/>
    <x v="1"/>
    <x v="1"/>
    <x v="2"/>
    <s v="No Internet Service"/>
    <s v="No Internet Service"/>
    <s v="No Internet Service"/>
    <s v="No Internet Service"/>
    <x v="2"/>
    <x v="2"/>
    <x v="1"/>
    <x v="1"/>
    <x v="1"/>
    <x v="202"/>
    <x v="0"/>
    <n v="129.15"/>
    <x v="0"/>
  </r>
  <r>
    <s v="9835-Ziitk"/>
    <x v="1"/>
    <x v="1"/>
    <x v="0"/>
    <x v="0"/>
    <x v="33"/>
    <x v="1"/>
    <x v="2"/>
    <x v="1"/>
    <s v="No"/>
    <s v="Yes"/>
    <s v="Yes"/>
    <s v="Yes"/>
    <x v="1"/>
    <x v="1"/>
    <x v="1"/>
    <x v="0"/>
    <x v="0"/>
    <x v="443"/>
    <x v="2"/>
    <n v="7491.75"/>
    <x v="1"/>
  </r>
  <r>
    <s v="8008-Esflk"/>
    <x v="0"/>
    <x v="0"/>
    <x v="0"/>
    <x v="0"/>
    <x v="62"/>
    <x v="1"/>
    <x v="1"/>
    <x v="1"/>
    <s v="Yes"/>
    <s v="Yes"/>
    <s v="Yes"/>
    <s v="Yes"/>
    <x v="1"/>
    <x v="1"/>
    <x v="1"/>
    <x v="1"/>
    <x v="0"/>
    <x v="70"/>
    <x v="2"/>
    <n v="5835.5"/>
    <x v="0"/>
  </r>
  <r>
    <s v="7537-Cbquz"/>
    <x v="1"/>
    <x v="1"/>
    <x v="1"/>
    <x v="0"/>
    <x v="28"/>
    <x v="1"/>
    <x v="2"/>
    <x v="1"/>
    <s v="Yes"/>
    <s v="Yes"/>
    <s v="Yes"/>
    <s v="No"/>
    <x v="1"/>
    <x v="1"/>
    <x v="0"/>
    <x v="0"/>
    <x v="2"/>
    <x v="826"/>
    <x v="2"/>
    <n v="7031.45"/>
    <x v="0"/>
  </r>
  <r>
    <s v="1555-Djeqw"/>
    <x v="0"/>
    <x v="0"/>
    <x v="0"/>
    <x v="1"/>
    <x v="27"/>
    <x v="1"/>
    <x v="2"/>
    <x v="1"/>
    <s v="Yes"/>
    <s v="Yes"/>
    <s v="Yes"/>
    <s v="Yes"/>
    <x v="1"/>
    <x v="1"/>
    <x v="2"/>
    <x v="0"/>
    <x v="2"/>
    <x v="1513"/>
    <x v="2"/>
    <n v="7723.9"/>
    <x v="1"/>
  </r>
  <r>
    <s v="5649-Tjhov"/>
    <x v="1"/>
    <x v="1"/>
    <x v="0"/>
    <x v="0"/>
    <x v="23"/>
    <x v="0"/>
    <x v="0"/>
    <x v="0"/>
    <s v="No"/>
    <s v="No"/>
    <s v="No"/>
    <s v="No"/>
    <x v="0"/>
    <x v="1"/>
    <x v="0"/>
    <x v="1"/>
    <x v="2"/>
    <x v="1514"/>
    <x v="0"/>
    <n v="1032"/>
    <x v="1"/>
  </r>
  <r>
    <s v="0519-Xuzju"/>
    <x v="0"/>
    <x v="0"/>
    <x v="1"/>
    <x v="0"/>
    <x v="0"/>
    <x v="1"/>
    <x v="1"/>
    <x v="1"/>
    <s v="No"/>
    <s v="No"/>
    <s v="No"/>
    <s v="No"/>
    <x v="0"/>
    <x v="0"/>
    <x v="0"/>
    <x v="1"/>
    <x v="1"/>
    <x v="1111"/>
    <x v="1"/>
    <n v="70.75"/>
    <x v="1"/>
  </r>
  <r>
    <s v="3363-Ewlgo"/>
    <x v="0"/>
    <x v="0"/>
    <x v="1"/>
    <x v="0"/>
    <x v="24"/>
    <x v="1"/>
    <x v="1"/>
    <x v="2"/>
    <s v="No Internet Service"/>
    <s v="No Internet Service"/>
    <s v="No Internet Service"/>
    <s v="No Internet Service"/>
    <x v="2"/>
    <x v="2"/>
    <x v="0"/>
    <x v="1"/>
    <x v="1"/>
    <x v="81"/>
    <x v="0"/>
    <n v="109.6"/>
    <x v="0"/>
  </r>
  <r>
    <s v="4750-Ukwjk"/>
    <x v="0"/>
    <x v="1"/>
    <x v="0"/>
    <x v="0"/>
    <x v="50"/>
    <x v="1"/>
    <x v="1"/>
    <x v="2"/>
    <s v="No Internet Service"/>
    <s v="No Internet Service"/>
    <s v="No Internet Service"/>
    <s v="No Internet Service"/>
    <x v="2"/>
    <x v="2"/>
    <x v="1"/>
    <x v="1"/>
    <x v="1"/>
    <x v="127"/>
    <x v="0"/>
    <n v="727.8"/>
    <x v="0"/>
  </r>
  <r>
    <s v="6338-Avwcy"/>
    <x v="1"/>
    <x v="0"/>
    <x v="1"/>
    <x v="0"/>
    <x v="35"/>
    <x v="0"/>
    <x v="0"/>
    <x v="0"/>
    <s v="No"/>
    <s v="No"/>
    <s v="Yes"/>
    <s v="No"/>
    <x v="1"/>
    <x v="0"/>
    <x v="0"/>
    <x v="0"/>
    <x v="1"/>
    <x v="1381"/>
    <x v="0"/>
    <n v="130.75"/>
    <x v="1"/>
  </r>
  <r>
    <s v="1689-Yqbyy"/>
    <x v="0"/>
    <x v="0"/>
    <x v="1"/>
    <x v="1"/>
    <x v="18"/>
    <x v="1"/>
    <x v="2"/>
    <x v="1"/>
    <s v="No"/>
    <s v="No"/>
    <s v="No"/>
    <s v="No"/>
    <x v="0"/>
    <x v="0"/>
    <x v="0"/>
    <x v="0"/>
    <x v="0"/>
    <x v="1515"/>
    <x v="1"/>
    <n v="893"/>
    <x v="0"/>
  </r>
  <r>
    <s v="4487-Zyjzk"/>
    <x v="0"/>
    <x v="0"/>
    <x v="0"/>
    <x v="1"/>
    <x v="46"/>
    <x v="1"/>
    <x v="1"/>
    <x v="2"/>
    <s v="No Internet Service"/>
    <s v="No Internet Service"/>
    <s v="No Internet Service"/>
    <s v="No Internet Service"/>
    <x v="2"/>
    <x v="2"/>
    <x v="1"/>
    <x v="1"/>
    <x v="3"/>
    <x v="127"/>
    <x v="0"/>
    <n v="763.1"/>
    <x v="0"/>
  </r>
  <r>
    <s v="2959-Fenlu"/>
    <x v="0"/>
    <x v="0"/>
    <x v="1"/>
    <x v="0"/>
    <x v="34"/>
    <x v="1"/>
    <x v="1"/>
    <x v="1"/>
    <s v="No"/>
    <s v="No"/>
    <s v="Yes"/>
    <s v="No"/>
    <x v="0"/>
    <x v="1"/>
    <x v="0"/>
    <x v="0"/>
    <x v="3"/>
    <x v="198"/>
    <x v="2"/>
    <n v="781.4"/>
    <x v="0"/>
  </r>
  <r>
    <s v="0708-Lgsmf"/>
    <x v="1"/>
    <x v="0"/>
    <x v="0"/>
    <x v="0"/>
    <x v="9"/>
    <x v="1"/>
    <x v="2"/>
    <x v="0"/>
    <s v="Yes"/>
    <s v="No"/>
    <s v="No"/>
    <s v="No"/>
    <x v="0"/>
    <x v="1"/>
    <x v="0"/>
    <x v="0"/>
    <x v="0"/>
    <x v="788"/>
    <x v="1"/>
    <n v="902.25"/>
    <x v="0"/>
  </r>
  <r>
    <s v="9253-Qxkbe"/>
    <x v="1"/>
    <x v="1"/>
    <x v="0"/>
    <x v="0"/>
    <x v="44"/>
    <x v="1"/>
    <x v="2"/>
    <x v="1"/>
    <s v="No"/>
    <s v="No"/>
    <s v="No"/>
    <s v="No"/>
    <x v="1"/>
    <x v="1"/>
    <x v="0"/>
    <x v="0"/>
    <x v="0"/>
    <x v="229"/>
    <x v="2"/>
    <n v="2653.65"/>
    <x v="1"/>
  </r>
  <r>
    <s v="7634-Hlqjr"/>
    <x v="0"/>
    <x v="0"/>
    <x v="0"/>
    <x v="1"/>
    <x v="20"/>
    <x v="1"/>
    <x v="1"/>
    <x v="2"/>
    <s v="No Internet Service"/>
    <s v="No Internet Service"/>
    <s v="No Internet Service"/>
    <s v="No Internet Service"/>
    <x v="2"/>
    <x v="2"/>
    <x v="2"/>
    <x v="1"/>
    <x v="3"/>
    <x v="332"/>
    <x v="0"/>
    <n v="1016.7"/>
    <x v="0"/>
  </r>
  <r>
    <s v="0487-Rpvum"/>
    <x v="1"/>
    <x v="0"/>
    <x v="0"/>
    <x v="0"/>
    <x v="59"/>
    <x v="1"/>
    <x v="2"/>
    <x v="1"/>
    <s v="Yes"/>
    <s v="No"/>
    <s v="Yes"/>
    <s v="Yes"/>
    <x v="1"/>
    <x v="0"/>
    <x v="0"/>
    <x v="1"/>
    <x v="2"/>
    <x v="772"/>
    <x v="2"/>
    <n v="5943.65"/>
    <x v="0"/>
  </r>
  <r>
    <s v="4079-Ulgfr"/>
    <x v="1"/>
    <x v="0"/>
    <x v="1"/>
    <x v="0"/>
    <x v="10"/>
    <x v="1"/>
    <x v="1"/>
    <x v="2"/>
    <s v="No Internet Service"/>
    <s v="No Internet Service"/>
    <s v="No Internet Service"/>
    <s v="No Internet Service"/>
    <x v="2"/>
    <x v="2"/>
    <x v="0"/>
    <x v="1"/>
    <x v="1"/>
    <x v="187"/>
    <x v="0"/>
    <n v="275.7"/>
    <x v="0"/>
  </r>
  <r>
    <s v="2516-Xsjkx"/>
    <x v="0"/>
    <x v="0"/>
    <x v="0"/>
    <x v="1"/>
    <x v="52"/>
    <x v="1"/>
    <x v="1"/>
    <x v="0"/>
    <s v="Yes"/>
    <s v="Yes"/>
    <s v="No"/>
    <s v="Yes"/>
    <x v="1"/>
    <x v="1"/>
    <x v="2"/>
    <x v="1"/>
    <x v="0"/>
    <x v="800"/>
    <x v="1"/>
    <n v="3126.45"/>
    <x v="0"/>
  </r>
  <r>
    <s v="0057-Qbuqh"/>
    <x v="0"/>
    <x v="0"/>
    <x v="1"/>
    <x v="1"/>
    <x v="29"/>
    <x v="1"/>
    <x v="2"/>
    <x v="2"/>
    <s v="No Internet Service"/>
    <s v="No Internet Service"/>
    <s v="No Internet Service"/>
    <s v="No Internet Service"/>
    <x v="2"/>
    <x v="2"/>
    <x v="2"/>
    <x v="0"/>
    <x v="0"/>
    <x v="675"/>
    <x v="0"/>
    <n v="1070.1500000000001"/>
    <x v="0"/>
  </r>
  <r>
    <s v="9445-Szlch"/>
    <x v="0"/>
    <x v="0"/>
    <x v="0"/>
    <x v="1"/>
    <x v="51"/>
    <x v="1"/>
    <x v="2"/>
    <x v="1"/>
    <s v="No"/>
    <s v="Yes"/>
    <s v="Yes"/>
    <s v="No"/>
    <x v="1"/>
    <x v="0"/>
    <x v="0"/>
    <x v="0"/>
    <x v="2"/>
    <x v="1501"/>
    <x v="2"/>
    <n v="3457.9"/>
    <x v="1"/>
  </r>
  <r>
    <s v="6599-Sfqve"/>
    <x v="0"/>
    <x v="0"/>
    <x v="1"/>
    <x v="0"/>
    <x v="53"/>
    <x v="1"/>
    <x v="1"/>
    <x v="0"/>
    <s v="No"/>
    <s v="No"/>
    <s v="No"/>
    <s v="No"/>
    <x v="0"/>
    <x v="1"/>
    <x v="0"/>
    <x v="0"/>
    <x v="0"/>
    <x v="236"/>
    <x v="1"/>
    <n v="340.4"/>
    <x v="0"/>
  </r>
  <r>
    <s v="8331-Zxfoe"/>
    <x v="0"/>
    <x v="0"/>
    <x v="1"/>
    <x v="0"/>
    <x v="11"/>
    <x v="1"/>
    <x v="2"/>
    <x v="0"/>
    <s v="Yes"/>
    <s v="Yes"/>
    <s v="Yes"/>
    <s v="Yes"/>
    <x v="0"/>
    <x v="0"/>
    <x v="1"/>
    <x v="0"/>
    <x v="3"/>
    <x v="502"/>
    <x v="1"/>
    <n v="4299.2"/>
    <x v="0"/>
  </r>
  <r>
    <s v="4003-Fushp"/>
    <x v="1"/>
    <x v="0"/>
    <x v="1"/>
    <x v="0"/>
    <x v="67"/>
    <x v="1"/>
    <x v="1"/>
    <x v="0"/>
    <s v="No"/>
    <s v="No"/>
    <s v="No"/>
    <s v="Yes"/>
    <x v="1"/>
    <x v="0"/>
    <x v="0"/>
    <x v="0"/>
    <x v="3"/>
    <x v="1261"/>
    <x v="1"/>
    <n v="1093.2"/>
    <x v="0"/>
  </r>
  <r>
    <s v="0356-Erhvt"/>
    <x v="1"/>
    <x v="0"/>
    <x v="0"/>
    <x v="0"/>
    <x v="26"/>
    <x v="1"/>
    <x v="1"/>
    <x v="0"/>
    <s v="No"/>
    <s v="No"/>
    <s v="No"/>
    <s v="No"/>
    <x v="0"/>
    <x v="0"/>
    <x v="0"/>
    <x v="0"/>
    <x v="2"/>
    <x v="1273"/>
    <x v="0"/>
    <n v="521.9"/>
    <x v="0"/>
  </r>
  <r>
    <s v="7325-Enzfi"/>
    <x v="0"/>
    <x v="0"/>
    <x v="1"/>
    <x v="0"/>
    <x v="72"/>
    <x v="0"/>
    <x v="0"/>
    <x v="0"/>
    <s v="Yes"/>
    <s v="Yes"/>
    <s v="No"/>
    <s v="Yes"/>
    <x v="0"/>
    <x v="0"/>
    <x v="1"/>
    <x v="0"/>
    <x v="2"/>
    <x v="551"/>
    <x v="0"/>
    <n v="1630.4"/>
    <x v="0"/>
  </r>
  <r>
    <s v="4884-Zthvf"/>
    <x v="0"/>
    <x v="1"/>
    <x v="1"/>
    <x v="0"/>
    <x v="4"/>
    <x v="1"/>
    <x v="1"/>
    <x v="1"/>
    <s v="No"/>
    <s v="Yes"/>
    <s v="No"/>
    <s v="No"/>
    <x v="1"/>
    <x v="0"/>
    <x v="0"/>
    <x v="0"/>
    <x v="0"/>
    <x v="897"/>
    <x v="2"/>
    <n v="713.6"/>
    <x v="0"/>
  </r>
  <r>
    <s v="3920-Hihmq"/>
    <x v="0"/>
    <x v="0"/>
    <x v="1"/>
    <x v="1"/>
    <x v="70"/>
    <x v="1"/>
    <x v="2"/>
    <x v="0"/>
    <s v="No"/>
    <s v="No"/>
    <s v="No"/>
    <s v="No"/>
    <x v="0"/>
    <x v="0"/>
    <x v="0"/>
    <x v="0"/>
    <x v="1"/>
    <x v="663"/>
    <x v="0"/>
    <n v="1265.6500000000001"/>
    <x v="0"/>
  </r>
  <r>
    <s v="3055-Oymse"/>
    <x v="0"/>
    <x v="1"/>
    <x v="1"/>
    <x v="0"/>
    <x v="62"/>
    <x v="1"/>
    <x v="1"/>
    <x v="1"/>
    <s v="No"/>
    <s v="Yes"/>
    <s v="No"/>
    <s v="No"/>
    <x v="0"/>
    <x v="0"/>
    <x v="0"/>
    <x v="0"/>
    <x v="3"/>
    <x v="499"/>
    <x v="1"/>
    <n v="4003.85"/>
    <x v="0"/>
  </r>
  <r>
    <s v="0613-Wuxum"/>
    <x v="0"/>
    <x v="0"/>
    <x v="0"/>
    <x v="1"/>
    <x v="27"/>
    <x v="1"/>
    <x v="1"/>
    <x v="2"/>
    <s v="No Internet Service"/>
    <s v="No Internet Service"/>
    <s v="No Internet Service"/>
    <s v="No Internet Service"/>
    <x v="2"/>
    <x v="2"/>
    <x v="2"/>
    <x v="0"/>
    <x v="1"/>
    <x v="279"/>
    <x v="0"/>
    <n v="1401.4"/>
    <x v="0"/>
  </r>
  <r>
    <s v="7568-Podml"/>
    <x v="1"/>
    <x v="0"/>
    <x v="1"/>
    <x v="0"/>
    <x v="0"/>
    <x v="0"/>
    <x v="0"/>
    <x v="0"/>
    <s v="No"/>
    <s v="No"/>
    <s v="No"/>
    <s v="No"/>
    <x v="1"/>
    <x v="1"/>
    <x v="0"/>
    <x v="0"/>
    <x v="1"/>
    <x v="150"/>
    <x v="0"/>
    <n v="45.3"/>
    <x v="1"/>
  </r>
  <r>
    <s v="4458-Kvrbj"/>
    <x v="1"/>
    <x v="0"/>
    <x v="1"/>
    <x v="0"/>
    <x v="64"/>
    <x v="1"/>
    <x v="2"/>
    <x v="2"/>
    <s v="No Internet Service"/>
    <s v="No Internet Service"/>
    <s v="No Internet Service"/>
    <s v="No Internet Service"/>
    <x v="2"/>
    <x v="2"/>
    <x v="2"/>
    <x v="1"/>
    <x v="1"/>
    <x v="746"/>
    <x v="0"/>
    <n v="1510.5"/>
    <x v="0"/>
  </r>
  <r>
    <s v="5349-Iecld"/>
    <x v="1"/>
    <x v="0"/>
    <x v="1"/>
    <x v="0"/>
    <x v="2"/>
    <x v="1"/>
    <x v="1"/>
    <x v="1"/>
    <s v="No"/>
    <s v="No"/>
    <s v="Yes"/>
    <s v="No"/>
    <x v="1"/>
    <x v="1"/>
    <x v="0"/>
    <x v="1"/>
    <x v="0"/>
    <x v="1129"/>
    <x v="2"/>
    <n v="178.1"/>
    <x v="1"/>
  </r>
  <r>
    <s v="1397-Xkkwr"/>
    <x v="1"/>
    <x v="0"/>
    <x v="1"/>
    <x v="0"/>
    <x v="40"/>
    <x v="0"/>
    <x v="0"/>
    <x v="0"/>
    <s v="Yes"/>
    <s v="No"/>
    <s v="Yes"/>
    <s v="No"/>
    <x v="0"/>
    <x v="0"/>
    <x v="1"/>
    <x v="1"/>
    <x v="1"/>
    <x v="1516"/>
    <x v="0"/>
    <n v="264.8"/>
    <x v="0"/>
  </r>
  <r>
    <s v="3945-Gfwql"/>
    <x v="0"/>
    <x v="0"/>
    <x v="1"/>
    <x v="1"/>
    <x v="18"/>
    <x v="1"/>
    <x v="1"/>
    <x v="0"/>
    <s v="No"/>
    <s v="No"/>
    <s v="No"/>
    <s v="No"/>
    <x v="0"/>
    <x v="0"/>
    <x v="0"/>
    <x v="0"/>
    <x v="0"/>
    <x v="817"/>
    <x v="0"/>
    <n v="480.6"/>
    <x v="1"/>
  </r>
  <r>
    <s v="8097-Omulg"/>
    <x v="1"/>
    <x v="0"/>
    <x v="0"/>
    <x v="1"/>
    <x v="64"/>
    <x v="1"/>
    <x v="1"/>
    <x v="0"/>
    <s v="No"/>
    <s v="Yes"/>
    <s v="Yes"/>
    <s v="Yes"/>
    <x v="1"/>
    <x v="1"/>
    <x v="1"/>
    <x v="1"/>
    <x v="3"/>
    <x v="919"/>
    <x v="1"/>
    <n v="4541.8999999999996"/>
    <x v="0"/>
  </r>
  <r>
    <s v="6013-Bhcaw"/>
    <x v="1"/>
    <x v="0"/>
    <x v="0"/>
    <x v="1"/>
    <x v="59"/>
    <x v="1"/>
    <x v="2"/>
    <x v="0"/>
    <s v="No"/>
    <s v="No"/>
    <s v="Yes"/>
    <s v="Yes"/>
    <x v="1"/>
    <x v="1"/>
    <x v="2"/>
    <x v="0"/>
    <x v="2"/>
    <x v="464"/>
    <x v="1"/>
    <n v="4976.1499999999996"/>
    <x v="0"/>
  </r>
  <r>
    <s v="0401-Wdbxm"/>
    <x v="1"/>
    <x v="0"/>
    <x v="0"/>
    <x v="1"/>
    <x v="21"/>
    <x v="1"/>
    <x v="2"/>
    <x v="1"/>
    <s v="Yes"/>
    <s v="No"/>
    <s v="Yes"/>
    <s v="No"/>
    <x v="1"/>
    <x v="1"/>
    <x v="2"/>
    <x v="0"/>
    <x v="2"/>
    <x v="177"/>
    <x v="2"/>
    <n v="7542.25"/>
    <x v="0"/>
  </r>
  <r>
    <s v="3387-Plkui"/>
    <x v="0"/>
    <x v="0"/>
    <x v="0"/>
    <x v="1"/>
    <x v="9"/>
    <x v="1"/>
    <x v="1"/>
    <x v="2"/>
    <s v="No Internet Service"/>
    <s v="No Internet Service"/>
    <s v="No Internet Service"/>
    <s v="No Internet Service"/>
    <x v="2"/>
    <x v="2"/>
    <x v="0"/>
    <x v="1"/>
    <x v="1"/>
    <x v="901"/>
    <x v="0"/>
    <n v="251.25"/>
    <x v="0"/>
  </r>
  <r>
    <s v="6096-Egvtu"/>
    <x v="0"/>
    <x v="0"/>
    <x v="0"/>
    <x v="1"/>
    <x v="38"/>
    <x v="1"/>
    <x v="2"/>
    <x v="2"/>
    <s v="No Internet Service"/>
    <s v="No Internet Service"/>
    <s v="No Internet Service"/>
    <s v="No Internet Service"/>
    <x v="2"/>
    <x v="2"/>
    <x v="1"/>
    <x v="1"/>
    <x v="1"/>
    <x v="227"/>
    <x v="0"/>
    <n v="1595.5"/>
    <x v="0"/>
  </r>
  <r>
    <s v="3797-Vtidr"/>
    <x v="1"/>
    <x v="0"/>
    <x v="0"/>
    <x v="0"/>
    <x v="0"/>
    <x v="0"/>
    <x v="0"/>
    <x v="0"/>
    <s v="No"/>
    <s v="No"/>
    <s v="No"/>
    <s v="No"/>
    <x v="0"/>
    <x v="0"/>
    <x v="0"/>
    <x v="0"/>
    <x v="0"/>
    <x v="1517"/>
    <x v="0"/>
    <n v="23.45"/>
    <x v="1"/>
  </r>
  <r>
    <s v="5081-Nwsup"/>
    <x v="0"/>
    <x v="0"/>
    <x v="1"/>
    <x v="0"/>
    <x v="6"/>
    <x v="1"/>
    <x v="1"/>
    <x v="0"/>
    <s v="No"/>
    <s v="Yes"/>
    <s v="No"/>
    <s v="Yes"/>
    <x v="0"/>
    <x v="1"/>
    <x v="1"/>
    <x v="1"/>
    <x v="1"/>
    <x v="253"/>
    <x v="1"/>
    <n v="685.55"/>
    <x v="0"/>
  </r>
  <r>
    <s v="2580-Atzsq"/>
    <x v="0"/>
    <x v="0"/>
    <x v="0"/>
    <x v="1"/>
    <x v="45"/>
    <x v="1"/>
    <x v="1"/>
    <x v="0"/>
    <s v="Yes"/>
    <s v="Yes"/>
    <s v="Yes"/>
    <s v="No"/>
    <x v="0"/>
    <x v="0"/>
    <x v="1"/>
    <x v="1"/>
    <x v="2"/>
    <x v="918"/>
    <x v="1"/>
    <n v="3874.1"/>
    <x v="0"/>
  </r>
  <r>
    <s v="8085-Msnlk"/>
    <x v="0"/>
    <x v="0"/>
    <x v="0"/>
    <x v="0"/>
    <x v="8"/>
    <x v="1"/>
    <x v="2"/>
    <x v="1"/>
    <s v="Yes"/>
    <s v="Yes"/>
    <s v="Yes"/>
    <s v="Yes"/>
    <x v="1"/>
    <x v="1"/>
    <x v="2"/>
    <x v="1"/>
    <x v="1"/>
    <x v="1518"/>
    <x v="2"/>
    <n v="6891.4"/>
    <x v="0"/>
  </r>
  <r>
    <s v="9691-Hkovs"/>
    <x v="0"/>
    <x v="0"/>
    <x v="0"/>
    <x v="0"/>
    <x v="49"/>
    <x v="1"/>
    <x v="2"/>
    <x v="0"/>
    <s v="Yes"/>
    <s v="Yes"/>
    <s v="Yes"/>
    <s v="Yes"/>
    <x v="1"/>
    <x v="1"/>
    <x v="1"/>
    <x v="0"/>
    <x v="0"/>
    <x v="530"/>
    <x v="2"/>
    <n v="4916.95"/>
    <x v="0"/>
  </r>
  <r>
    <s v="9881-Vczep"/>
    <x v="0"/>
    <x v="0"/>
    <x v="0"/>
    <x v="0"/>
    <x v="13"/>
    <x v="1"/>
    <x v="2"/>
    <x v="0"/>
    <s v="No"/>
    <s v="Yes"/>
    <s v="No"/>
    <s v="No"/>
    <x v="0"/>
    <x v="0"/>
    <x v="0"/>
    <x v="1"/>
    <x v="0"/>
    <x v="298"/>
    <x v="1"/>
    <n v="1373"/>
    <x v="0"/>
  </r>
  <r>
    <s v="9526-Bihhd"/>
    <x v="1"/>
    <x v="0"/>
    <x v="1"/>
    <x v="0"/>
    <x v="0"/>
    <x v="0"/>
    <x v="0"/>
    <x v="0"/>
    <s v="Yes"/>
    <s v="No"/>
    <s v="No"/>
    <s v="No"/>
    <x v="0"/>
    <x v="0"/>
    <x v="0"/>
    <x v="1"/>
    <x v="1"/>
    <x v="1519"/>
    <x v="0"/>
    <n v="29.7"/>
    <x v="1"/>
  </r>
  <r>
    <s v="8757-Tfhhj"/>
    <x v="1"/>
    <x v="0"/>
    <x v="1"/>
    <x v="0"/>
    <x v="0"/>
    <x v="1"/>
    <x v="1"/>
    <x v="0"/>
    <s v="Yes"/>
    <s v="No"/>
    <s v="No"/>
    <s v="No"/>
    <x v="0"/>
    <x v="0"/>
    <x v="0"/>
    <x v="0"/>
    <x v="3"/>
    <x v="734"/>
    <x v="0"/>
    <n v="49.8"/>
    <x v="0"/>
  </r>
  <r>
    <s v="4523-Wxcef"/>
    <x v="0"/>
    <x v="0"/>
    <x v="0"/>
    <x v="0"/>
    <x v="64"/>
    <x v="1"/>
    <x v="2"/>
    <x v="1"/>
    <s v="No"/>
    <s v="Yes"/>
    <s v="No"/>
    <s v="No"/>
    <x v="1"/>
    <x v="1"/>
    <x v="0"/>
    <x v="1"/>
    <x v="0"/>
    <x v="822"/>
    <x v="2"/>
    <n v="6039.9"/>
    <x v="1"/>
  </r>
  <r>
    <s v="1468-Defnc"/>
    <x v="1"/>
    <x v="1"/>
    <x v="0"/>
    <x v="1"/>
    <x v="38"/>
    <x v="1"/>
    <x v="2"/>
    <x v="2"/>
    <s v="No Internet Service"/>
    <s v="No Internet Service"/>
    <s v="No Internet Service"/>
    <s v="No Internet Service"/>
    <x v="2"/>
    <x v="2"/>
    <x v="2"/>
    <x v="0"/>
    <x v="2"/>
    <x v="369"/>
    <x v="0"/>
    <n v="1548.65"/>
    <x v="0"/>
  </r>
  <r>
    <s v="5119-Kepfy"/>
    <x v="1"/>
    <x v="0"/>
    <x v="0"/>
    <x v="0"/>
    <x v="51"/>
    <x v="1"/>
    <x v="2"/>
    <x v="1"/>
    <s v="No"/>
    <s v="No"/>
    <s v="No"/>
    <s v="No"/>
    <x v="1"/>
    <x v="1"/>
    <x v="0"/>
    <x v="0"/>
    <x v="2"/>
    <x v="94"/>
    <x v="2"/>
    <n v="3440.25"/>
    <x v="0"/>
  </r>
  <r>
    <s v="8364-Trmmk"/>
    <x v="0"/>
    <x v="0"/>
    <x v="1"/>
    <x v="0"/>
    <x v="35"/>
    <x v="1"/>
    <x v="2"/>
    <x v="0"/>
    <s v="No"/>
    <s v="No"/>
    <s v="No"/>
    <s v="No"/>
    <x v="0"/>
    <x v="0"/>
    <x v="0"/>
    <x v="0"/>
    <x v="1"/>
    <x v="320"/>
    <x v="0"/>
    <n v="151.30000000000001"/>
    <x v="1"/>
  </r>
  <r>
    <s v="0916-Knfaj"/>
    <x v="1"/>
    <x v="0"/>
    <x v="0"/>
    <x v="0"/>
    <x v="59"/>
    <x v="1"/>
    <x v="2"/>
    <x v="0"/>
    <s v="Yes"/>
    <s v="No"/>
    <s v="Yes"/>
    <s v="No"/>
    <x v="0"/>
    <x v="1"/>
    <x v="2"/>
    <x v="0"/>
    <x v="1"/>
    <x v="650"/>
    <x v="1"/>
    <n v="4226.7"/>
    <x v="0"/>
  </r>
  <r>
    <s v="8319-Qbehw"/>
    <x v="1"/>
    <x v="0"/>
    <x v="1"/>
    <x v="1"/>
    <x v="70"/>
    <x v="0"/>
    <x v="0"/>
    <x v="0"/>
    <s v="No"/>
    <s v="Yes"/>
    <s v="No"/>
    <s v="No"/>
    <x v="1"/>
    <x v="0"/>
    <x v="1"/>
    <x v="0"/>
    <x v="2"/>
    <x v="1520"/>
    <x v="0"/>
    <n v="1023.75"/>
    <x v="0"/>
  </r>
  <r>
    <s v="3063-Qfszl"/>
    <x v="0"/>
    <x v="0"/>
    <x v="1"/>
    <x v="0"/>
    <x v="0"/>
    <x v="1"/>
    <x v="1"/>
    <x v="0"/>
    <s v="No"/>
    <s v="No"/>
    <s v="No"/>
    <s v="No"/>
    <x v="0"/>
    <x v="1"/>
    <x v="0"/>
    <x v="0"/>
    <x v="0"/>
    <x v="1521"/>
    <x v="1"/>
    <n v="55.4"/>
    <x v="1"/>
  </r>
  <r>
    <s v="8775-Lhdjh"/>
    <x v="0"/>
    <x v="1"/>
    <x v="0"/>
    <x v="0"/>
    <x v="0"/>
    <x v="1"/>
    <x v="2"/>
    <x v="1"/>
    <s v="No"/>
    <s v="Yes"/>
    <s v="No"/>
    <s v="No"/>
    <x v="1"/>
    <x v="0"/>
    <x v="0"/>
    <x v="0"/>
    <x v="0"/>
    <x v="685"/>
    <x v="2"/>
    <n v="90.6"/>
    <x v="1"/>
  </r>
  <r>
    <s v="9625-Qnlux"/>
    <x v="1"/>
    <x v="0"/>
    <x v="0"/>
    <x v="1"/>
    <x v="47"/>
    <x v="1"/>
    <x v="1"/>
    <x v="1"/>
    <s v="Yes"/>
    <s v="Yes"/>
    <s v="Yes"/>
    <s v="No"/>
    <x v="1"/>
    <x v="1"/>
    <x v="2"/>
    <x v="0"/>
    <x v="3"/>
    <x v="570"/>
    <x v="2"/>
    <n v="7074.4"/>
    <x v="0"/>
  </r>
  <r>
    <s v="3097-Nqysn"/>
    <x v="1"/>
    <x v="1"/>
    <x v="0"/>
    <x v="0"/>
    <x v="2"/>
    <x v="1"/>
    <x v="2"/>
    <x v="1"/>
    <s v="No"/>
    <s v="No"/>
    <s v="No"/>
    <s v="No"/>
    <x v="1"/>
    <x v="0"/>
    <x v="0"/>
    <x v="0"/>
    <x v="1"/>
    <x v="1058"/>
    <x v="2"/>
    <n v="156.35"/>
    <x v="1"/>
  </r>
  <r>
    <s v="4024-Csnby"/>
    <x v="0"/>
    <x v="0"/>
    <x v="0"/>
    <x v="0"/>
    <x v="21"/>
    <x v="1"/>
    <x v="2"/>
    <x v="1"/>
    <s v="Yes"/>
    <s v="Yes"/>
    <s v="Yes"/>
    <s v="Yes"/>
    <x v="0"/>
    <x v="0"/>
    <x v="2"/>
    <x v="0"/>
    <x v="2"/>
    <x v="745"/>
    <x v="2"/>
    <n v="6849.75"/>
    <x v="0"/>
  </r>
  <r>
    <s v="7110-Bdtwg"/>
    <x v="0"/>
    <x v="0"/>
    <x v="0"/>
    <x v="0"/>
    <x v="16"/>
    <x v="0"/>
    <x v="0"/>
    <x v="0"/>
    <s v="No"/>
    <s v="No"/>
    <s v="Yes"/>
    <s v="Yes"/>
    <x v="0"/>
    <x v="1"/>
    <x v="2"/>
    <x v="0"/>
    <x v="0"/>
    <x v="1522"/>
    <x v="0"/>
    <n v="3263.6"/>
    <x v="0"/>
  </r>
  <r>
    <s v="7493-Gvfio"/>
    <x v="1"/>
    <x v="0"/>
    <x v="1"/>
    <x v="0"/>
    <x v="58"/>
    <x v="1"/>
    <x v="1"/>
    <x v="2"/>
    <s v="No Internet Service"/>
    <s v="No Internet Service"/>
    <s v="No Internet Service"/>
    <s v="No Internet Service"/>
    <x v="2"/>
    <x v="2"/>
    <x v="2"/>
    <x v="1"/>
    <x v="3"/>
    <x v="155"/>
    <x v="0"/>
    <n v="1252.8499999999999"/>
    <x v="0"/>
  </r>
  <r>
    <s v="0690-Srqid"/>
    <x v="1"/>
    <x v="0"/>
    <x v="1"/>
    <x v="0"/>
    <x v="54"/>
    <x v="1"/>
    <x v="1"/>
    <x v="2"/>
    <s v="No Internet Service"/>
    <s v="No Internet Service"/>
    <s v="No Internet Service"/>
    <s v="No Internet Service"/>
    <x v="2"/>
    <x v="2"/>
    <x v="0"/>
    <x v="0"/>
    <x v="1"/>
    <x v="165"/>
    <x v="0"/>
    <n v="67.55"/>
    <x v="0"/>
  </r>
  <r>
    <s v="9605-Wgjvw"/>
    <x v="0"/>
    <x v="1"/>
    <x v="1"/>
    <x v="0"/>
    <x v="0"/>
    <x v="1"/>
    <x v="1"/>
    <x v="1"/>
    <s v="No"/>
    <s v="No"/>
    <s v="No"/>
    <s v="No"/>
    <x v="0"/>
    <x v="0"/>
    <x v="0"/>
    <x v="0"/>
    <x v="0"/>
    <x v="433"/>
    <x v="1"/>
    <n v="70.2"/>
    <x v="0"/>
  </r>
  <r>
    <s v="9114-Dpsia"/>
    <x v="1"/>
    <x v="0"/>
    <x v="0"/>
    <x v="1"/>
    <x v="21"/>
    <x v="1"/>
    <x v="2"/>
    <x v="0"/>
    <s v="Yes"/>
    <s v="Yes"/>
    <s v="Yes"/>
    <s v="Yes"/>
    <x v="0"/>
    <x v="1"/>
    <x v="2"/>
    <x v="1"/>
    <x v="3"/>
    <x v="464"/>
    <x v="1"/>
    <n v="5750"/>
    <x v="0"/>
  </r>
  <r>
    <s v="4700-Ubqmv"/>
    <x v="1"/>
    <x v="0"/>
    <x v="0"/>
    <x v="1"/>
    <x v="17"/>
    <x v="1"/>
    <x v="2"/>
    <x v="0"/>
    <s v="Yes"/>
    <s v="No"/>
    <s v="No"/>
    <s v="No"/>
    <x v="1"/>
    <x v="1"/>
    <x v="1"/>
    <x v="0"/>
    <x v="2"/>
    <x v="304"/>
    <x v="1"/>
    <n v="1549.75"/>
    <x v="0"/>
  </r>
  <r>
    <s v="7711-Gqbzc"/>
    <x v="0"/>
    <x v="0"/>
    <x v="0"/>
    <x v="1"/>
    <x v="16"/>
    <x v="1"/>
    <x v="2"/>
    <x v="2"/>
    <s v="No Internet Service"/>
    <s v="No Internet Service"/>
    <s v="No Internet Service"/>
    <s v="No Internet Service"/>
    <x v="2"/>
    <x v="2"/>
    <x v="2"/>
    <x v="1"/>
    <x v="2"/>
    <x v="156"/>
    <x v="0"/>
    <n v="1810.55"/>
    <x v="0"/>
  </r>
  <r>
    <s v="3565-Unocc"/>
    <x v="0"/>
    <x v="1"/>
    <x v="0"/>
    <x v="0"/>
    <x v="44"/>
    <x v="1"/>
    <x v="2"/>
    <x v="1"/>
    <s v="No"/>
    <s v="No"/>
    <s v="Yes"/>
    <s v="No"/>
    <x v="1"/>
    <x v="1"/>
    <x v="0"/>
    <x v="0"/>
    <x v="2"/>
    <x v="134"/>
    <x v="2"/>
    <n v="2952.85"/>
    <x v="1"/>
  </r>
  <r>
    <s v="4627-Mihjh"/>
    <x v="0"/>
    <x v="1"/>
    <x v="1"/>
    <x v="0"/>
    <x v="14"/>
    <x v="1"/>
    <x v="2"/>
    <x v="1"/>
    <s v="Yes"/>
    <s v="No"/>
    <s v="Yes"/>
    <s v="Yes"/>
    <x v="1"/>
    <x v="1"/>
    <x v="2"/>
    <x v="1"/>
    <x v="3"/>
    <x v="1523"/>
    <x v="2"/>
    <n v="7467.55"/>
    <x v="0"/>
  </r>
  <r>
    <s v="9795-Nrexc"/>
    <x v="0"/>
    <x v="0"/>
    <x v="0"/>
    <x v="0"/>
    <x v="38"/>
    <x v="1"/>
    <x v="2"/>
    <x v="0"/>
    <s v="Yes"/>
    <s v="No"/>
    <s v="Yes"/>
    <s v="Yes"/>
    <x v="1"/>
    <x v="1"/>
    <x v="2"/>
    <x v="0"/>
    <x v="3"/>
    <x v="418"/>
    <x v="2"/>
    <n v="5484.4"/>
    <x v="0"/>
  </r>
  <r>
    <s v="8573-Cgocc"/>
    <x v="1"/>
    <x v="0"/>
    <x v="1"/>
    <x v="0"/>
    <x v="10"/>
    <x v="1"/>
    <x v="1"/>
    <x v="2"/>
    <s v="No Internet Service"/>
    <s v="No Internet Service"/>
    <s v="No Internet Service"/>
    <s v="No Internet Service"/>
    <x v="2"/>
    <x v="2"/>
    <x v="0"/>
    <x v="1"/>
    <x v="3"/>
    <x v="119"/>
    <x v="0"/>
    <n v="294.89999999999998"/>
    <x v="0"/>
  </r>
  <r>
    <s v="7356-Aynjp"/>
    <x v="0"/>
    <x v="0"/>
    <x v="1"/>
    <x v="0"/>
    <x v="54"/>
    <x v="1"/>
    <x v="2"/>
    <x v="2"/>
    <s v="No Internet Service"/>
    <s v="No Internet Service"/>
    <s v="No Internet Service"/>
    <s v="No Internet Service"/>
    <x v="2"/>
    <x v="2"/>
    <x v="1"/>
    <x v="1"/>
    <x v="0"/>
    <x v="1350"/>
    <x v="0"/>
    <n v="97.5"/>
    <x v="0"/>
  </r>
  <r>
    <s v="9249-Fxsck"/>
    <x v="0"/>
    <x v="0"/>
    <x v="1"/>
    <x v="0"/>
    <x v="15"/>
    <x v="1"/>
    <x v="2"/>
    <x v="1"/>
    <s v="Yes"/>
    <s v="Yes"/>
    <s v="No"/>
    <s v="Yes"/>
    <x v="1"/>
    <x v="1"/>
    <x v="1"/>
    <x v="0"/>
    <x v="3"/>
    <x v="608"/>
    <x v="2"/>
    <n v="5916.45"/>
    <x v="1"/>
  </r>
  <r>
    <s v="5493-Sdrdq"/>
    <x v="1"/>
    <x v="0"/>
    <x v="1"/>
    <x v="0"/>
    <x v="2"/>
    <x v="1"/>
    <x v="1"/>
    <x v="0"/>
    <s v="Yes"/>
    <s v="No"/>
    <s v="Yes"/>
    <s v="No"/>
    <x v="0"/>
    <x v="0"/>
    <x v="0"/>
    <x v="0"/>
    <x v="1"/>
    <x v="638"/>
    <x v="1"/>
    <n v="113.35"/>
    <x v="1"/>
  </r>
  <r>
    <s v="6286-Suuwt"/>
    <x v="1"/>
    <x v="0"/>
    <x v="1"/>
    <x v="0"/>
    <x v="0"/>
    <x v="1"/>
    <x v="1"/>
    <x v="2"/>
    <s v="No Internet Service"/>
    <s v="No Internet Service"/>
    <s v="No Internet Service"/>
    <s v="No Internet Service"/>
    <x v="2"/>
    <x v="2"/>
    <x v="0"/>
    <x v="1"/>
    <x v="1"/>
    <x v="81"/>
    <x v="0"/>
    <n v="19.95"/>
    <x v="0"/>
  </r>
  <r>
    <s v="4819-Hjpiw"/>
    <x v="1"/>
    <x v="0"/>
    <x v="1"/>
    <x v="0"/>
    <x v="32"/>
    <x v="0"/>
    <x v="0"/>
    <x v="0"/>
    <s v="No"/>
    <s v="No"/>
    <s v="No"/>
    <s v="No"/>
    <x v="0"/>
    <x v="0"/>
    <x v="0"/>
    <x v="1"/>
    <x v="1"/>
    <x v="203"/>
    <x v="0"/>
    <n v="476.8"/>
    <x v="0"/>
  </r>
  <r>
    <s v="8654-Dhaow"/>
    <x v="0"/>
    <x v="0"/>
    <x v="1"/>
    <x v="0"/>
    <x v="2"/>
    <x v="1"/>
    <x v="2"/>
    <x v="0"/>
    <s v="No"/>
    <s v="Yes"/>
    <s v="No"/>
    <s v="No"/>
    <x v="0"/>
    <x v="0"/>
    <x v="0"/>
    <x v="1"/>
    <x v="1"/>
    <x v="1300"/>
    <x v="1"/>
    <n v="101.65"/>
    <x v="0"/>
  </r>
  <r>
    <s v="5438-Qmddl"/>
    <x v="0"/>
    <x v="0"/>
    <x v="0"/>
    <x v="0"/>
    <x v="67"/>
    <x v="1"/>
    <x v="1"/>
    <x v="0"/>
    <s v="No"/>
    <s v="Yes"/>
    <s v="No"/>
    <s v="No"/>
    <x v="0"/>
    <x v="1"/>
    <x v="0"/>
    <x v="0"/>
    <x v="1"/>
    <x v="1094"/>
    <x v="1"/>
    <n v="1130.8499999999999"/>
    <x v="0"/>
  </r>
  <r>
    <s v="9812-Ghvri"/>
    <x v="0"/>
    <x v="0"/>
    <x v="1"/>
    <x v="0"/>
    <x v="63"/>
    <x v="1"/>
    <x v="2"/>
    <x v="1"/>
    <s v="No"/>
    <s v="No"/>
    <s v="No"/>
    <s v="No"/>
    <x v="0"/>
    <x v="1"/>
    <x v="0"/>
    <x v="1"/>
    <x v="2"/>
    <x v="1272"/>
    <x v="1"/>
    <n v="3532.25"/>
    <x v="0"/>
  </r>
  <r>
    <s v="5553-Aoinx"/>
    <x v="0"/>
    <x v="1"/>
    <x v="0"/>
    <x v="1"/>
    <x v="33"/>
    <x v="1"/>
    <x v="2"/>
    <x v="1"/>
    <s v="No"/>
    <s v="Yes"/>
    <s v="Yes"/>
    <s v="No"/>
    <x v="1"/>
    <x v="1"/>
    <x v="1"/>
    <x v="0"/>
    <x v="0"/>
    <x v="1043"/>
    <x v="2"/>
    <n v="6891.45"/>
    <x v="0"/>
  </r>
  <r>
    <s v="1228-Zlnbx"/>
    <x v="1"/>
    <x v="0"/>
    <x v="1"/>
    <x v="0"/>
    <x v="17"/>
    <x v="1"/>
    <x v="2"/>
    <x v="1"/>
    <s v="No"/>
    <s v="No"/>
    <s v="No"/>
    <s v="No"/>
    <x v="0"/>
    <x v="0"/>
    <x v="0"/>
    <x v="1"/>
    <x v="1"/>
    <x v="62"/>
    <x v="1"/>
    <n v="1570.7"/>
    <x v="0"/>
  </r>
  <r>
    <s v="4226-Kkdon"/>
    <x v="1"/>
    <x v="0"/>
    <x v="1"/>
    <x v="0"/>
    <x v="4"/>
    <x v="1"/>
    <x v="1"/>
    <x v="0"/>
    <s v="No"/>
    <s v="Yes"/>
    <s v="No"/>
    <s v="Yes"/>
    <x v="1"/>
    <x v="0"/>
    <x v="0"/>
    <x v="0"/>
    <x v="0"/>
    <x v="1524"/>
    <x v="1"/>
    <n v="520.95000000000005"/>
    <x v="0"/>
  </r>
  <r>
    <s v="3831-Ycpuo"/>
    <x v="0"/>
    <x v="0"/>
    <x v="0"/>
    <x v="1"/>
    <x v="21"/>
    <x v="1"/>
    <x v="1"/>
    <x v="1"/>
    <s v="Yes"/>
    <s v="Yes"/>
    <s v="Yes"/>
    <s v="Yes"/>
    <x v="1"/>
    <x v="1"/>
    <x v="2"/>
    <x v="0"/>
    <x v="3"/>
    <x v="1280"/>
    <x v="2"/>
    <n v="7854.9"/>
    <x v="0"/>
  </r>
  <r>
    <s v="7445-Wmrbw"/>
    <x v="0"/>
    <x v="0"/>
    <x v="1"/>
    <x v="0"/>
    <x v="43"/>
    <x v="1"/>
    <x v="2"/>
    <x v="0"/>
    <s v="No"/>
    <s v="Yes"/>
    <s v="Yes"/>
    <s v="Yes"/>
    <x v="1"/>
    <x v="0"/>
    <x v="1"/>
    <x v="0"/>
    <x v="2"/>
    <x v="281"/>
    <x v="1"/>
    <n v="3581.4"/>
    <x v="0"/>
  </r>
  <r>
    <s v="3308-Dghkl"/>
    <x v="1"/>
    <x v="0"/>
    <x v="1"/>
    <x v="0"/>
    <x v="14"/>
    <x v="1"/>
    <x v="1"/>
    <x v="2"/>
    <s v="No Internet Service"/>
    <s v="No Internet Service"/>
    <s v="No Internet Service"/>
    <s v="No Internet Service"/>
    <x v="2"/>
    <x v="2"/>
    <x v="2"/>
    <x v="0"/>
    <x v="2"/>
    <x v="170"/>
    <x v="0"/>
    <n v="1447.9"/>
    <x v="0"/>
  </r>
  <r>
    <s v="9924-Jprmc"/>
    <x v="1"/>
    <x v="0"/>
    <x v="1"/>
    <x v="0"/>
    <x v="21"/>
    <x v="1"/>
    <x v="2"/>
    <x v="1"/>
    <s v="Yes"/>
    <s v="Yes"/>
    <s v="Yes"/>
    <s v="Yes"/>
    <x v="1"/>
    <x v="1"/>
    <x v="2"/>
    <x v="0"/>
    <x v="0"/>
    <x v="1525"/>
    <x v="2"/>
    <n v="8547.15"/>
    <x v="0"/>
  </r>
  <r>
    <s v="0080-Emyvy"/>
    <x v="0"/>
    <x v="0"/>
    <x v="1"/>
    <x v="0"/>
    <x v="60"/>
    <x v="1"/>
    <x v="1"/>
    <x v="0"/>
    <s v="No"/>
    <s v="Yes"/>
    <s v="No"/>
    <s v="No"/>
    <x v="0"/>
    <x v="0"/>
    <x v="1"/>
    <x v="1"/>
    <x v="3"/>
    <x v="1485"/>
    <x v="1"/>
    <n v="727.85"/>
    <x v="0"/>
  </r>
  <r>
    <s v="6218-Knubd"/>
    <x v="1"/>
    <x v="0"/>
    <x v="1"/>
    <x v="0"/>
    <x v="53"/>
    <x v="1"/>
    <x v="1"/>
    <x v="0"/>
    <s v="No"/>
    <s v="Yes"/>
    <s v="No"/>
    <s v="No"/>
    <x v="1"/>
    <x v="0"/>
    <x v="0"/>
    <x v="1"/>
    <x v="0"/>
    <x v="890"/>
    <x v="1"/>
    <n v="357.6"/>
    <x v="0"/>
  </r>
  <r>
    <s v="7337-Cinud"/>
    <x v="0"/>
    <x v="0"/>
    <x v="0"/>
    <x v="1"/>
    <x v="4"/>
    <x v="1"/>
    <x v="1"/>
    <x v="2"/>
    <s v="No Internet Service"/>
    <s v="No Internet Service"/>
    <s v="No Internet Service"/>
    <s v="No Internet Service"/>
    <x v="2"/>
    <x v="2"/>
    <x v="2"/>
    <x v="1"/>
    <x v="2"/>
    <x v="488"/>
    <x v="0"/>
    <n v="159.35"/>
    <x v="0"/>
  </r>
  <r>
    <s v="7609-Nrnca"/>
    <x v="0"/>
    <x v="0"/>
    <x v="1"/>
    <x v="0"/>
    <x v="22"/>
    <x v="1"/>
    <x v="1"/>
    <x v="2"/>
    <s v="No Internet Service"/>
    <s v="No Internet Service"/>
    <s v="No Internet Service"/>
    <s v="No Internet Service"/>
    <x v="2"/>
    <x v="2"/>
    <x v="1"/>
    <x v="1"/>
    <x v="1"/>
    <x v="425"/>
    <x v="0"/>
    <n v="280.85000000000002"/>
    <x v="0"/>
  </r>
  <r>
    <s v="0623-Ejqeg"/>
    <x v="1"/>
    <x v="0"/>
    <x v="1"/>
    <x v="0"/>
    <x v="45"/>
    <x v="1"/>
    <x v="2"/>
    <x v="1"/>
    <s v="Yes"/>
    <s v="No"/>
    <s v="No"/>
    <s v="Yes"/>
    <x v="0"/>
    <x v="1"/>
    <x v="1"/>
    <x v="1"/>
    <x v="0"/>
    <x v="995"/>
    <x v="2"/>
    <n v="6069.25"/>
    <x v="0"/>
  </r>
  <r>
    <s v="7153-Chrbv"/>
    <x v="0"/>
    <x v="0"/>
    <x v="0"/>
    <x v="1"/>
    <x v="58"/>
    <x v="1"/>
    <x v="1"/>
    <x v="0"/>
    <s v="Yes"/>
    <s v="No"/>
    <s v="Yes"/>
    <s v="Yes"/>
    <x v="0"/>
    <x v="0"/>
    <x v="1"/>
    <x v="0"/>
    <x v="1"/>
    <x v="1133"/>
    <x v="1"/>
    <n v="3274.35"/>
    <x v="0"/>
  </r>
  <r>
    <s v="0871-Uruwo"/>
    <x v="1"/>
    <x v="0"/>
    <x v="0"/>
    <x v="0"/>
    <x v="9"/>
    <x v="1"/>
    <x v="2"/>
    <x v="1"/>
    <s v="No"/>
    <s v="No"/>
    <s v="Yes"/>
    <s v="No"/>
    <x v="1"/>
    <x v="1"/>
    <x v="0"/>
    <x v="0"/>
    <x v="3"/>
    <x v="1526"/>
    <x v="2"/>
    <n v="1359"/>
    <x v="1"/>
  </r>
  <r>
    <s v="9190-Mfjln"/>
    <x v="1"/>
    <x v="1"/>
    <x v="1"/>
    <x v="0"/>
    <x v="67"/>
    <x v="1"/>
    <x v="1"/>
    <x v="1"/>
    <s v="No"/>
    <s v="No"/>
    <s v="Yes"/>
    <s v="No"/>
    <x v="1"/>
    <x v="1"/>
    <x v="0"/>
    <x v="0"/>
    <x v="3"/>
    <x v="662"/>
    <x v="2"/>
    <n v="1777.9"/>
    <x v="1"/>
  </r>
  <r>
    <s v="6198-Pnnsz"/>
    <x v="0"/>
    <x v="0"/>
    <x v="0"/>
    <x v="0"/>
    <x v="39"/>
    <x v="1"/>
    <x v="2"/>
    <x v="1"/>
    <s v="Yes"/>
    <s v="Yes"/>
    <s v="Yes"/>
    <s v="No"/>
    <x v="1"/>
    <x v="1"/>
    <x v="1"/>
    <x v="1"/>
    <x v="2"/>
    <x v="467"/>
    <x v="2"/>
    <n v="6109.65"/>
    <x v="0"/>
  </r>
  <r>
    <s v="3317-Vlgqt"/>
    <x v="0"/>
    <x v="0"/>
    <x v="0"/>
    <x v="0"/>
    <x v="60"/>
    <x v="1"/>
    <x v="1"/>
    <x v="1"/>
    <s v="No"/>
    <s v="No"/>
    <s v="No"/>
    <s v="No"/>
    <x v="0"/>
    <x v="1"/>
    <x v="0"/>
    <x v="0"/>
    <x v="0"/>
    <x v="945"/>
    <x v="1"/>
    <n v="1122.4000000000001"/>
    <x v="0"/>
  </r>
  <r>
    <s v="4132-Poczs"/>
    <x v="1"/>
    <x v="0"/>
    <x v="0"/>
    <x v="0"/>
    <x v="15"/>
    <x v="0"/>
    <x v="0"/>
    <x v="0"/>
    <s v="Yes"/>
    <s v="No"/>
    <s v="No"/>
    <s v="No"/>
    <x v="0"/>
    <x v="1"/>
    <x v="0"/>
    <x v="0"/>
    <x v="0"/>
    <x v="1092"/>
    <x v="0"/>
    <n v="2020.9"/>
    <x v="0"/>
  </r>
  <r>
    <s v="5614-Dnzce"/>
    <x v="0"/>
    <x v="0"/>
    <x v="1"/>
    <x v="0"/>
    <x v="11"/>
    <x v="1"/>
    <x v="1"/>
    <x v="0"/>
    <s v="Yes"/>
    <s v="Yes"/>
    <s v="Yes"/>
    <s v="Yes"/>
    <x v="0"/>
    <x v="0"/>
    <x v="2"/>
    <x v="0"/>
    <x v="3"/>
    <x v="253"/>
    <x v="1"/>
    <n v="3795.45"/>
    <x v="0"/>
  </r>
  <r>
    <s v="1095-Judtc"/>
    <x v="0"/>
    <x v="1"/>
    <x v="1"/>
    <x v="0"/>
    <x v="20"/>
    <x v="1"/>
    <x v="2"/>
    <x v="1"/>
    <s v="No"/>
    <s v="Yes"/>
    <s v="No"/>
    <s v="Yes"/>
    <x v="1"/>
    <x v="0"/>
    <x v="0"/>
    <x v="0"/>
    <x v="0"/>
    <x v="329"/>
    <x v="2"/>
    <n v="4504.55"/>
    <x v="1"/>
  </r>
  <r>
    <s v="3896-Rcyye"/>
    <x v="0"/>
    <x v="0"/>
    <x v="1"/>
    <x v="0"/>
    <x v="56"/>
    <x v="0"/>
    <x v="0"/>
    <x v="0"/>
    <s v="No"/>
    <s v="No"/>
    <s v="Yes"/>
    <s v="Yes"/>
    <x v="1"/>
    <x v="1"/>
    <x v="0"/>
    <x v="0"/>
    <x v="3"/>
    <x v="1262"/>
    <x v="1"/>
    <n v="3579.15"/>
    <x v="0"/>
  </r>
  <r>
    <s v="9638-Jiqya"/>
    <x v="1"/>
    <x v="0"/>
    <x v="1"/>
    <x v="0"/>
    <x v="2"/>
    <x v="0"/>
    <x v="0"/>
    <x v="0"/>
    <s v="No"/>
    <s v="No"/>
    <s v="No"/>
    <s v="No"/>
    <x v="0"/>
    <x v="0"/>
    <x v="0"/>
    <x v="0"/>
    <x v="3"/>
    <x v="227"/>
    <x v="0"/>
    <n v="49.7"/>
    <x v="0"/>
  </r>
  <r>
    <s v="3258-Sanfr"/>
    <x v="1"/>
    <x v="1"/>
    <x v="1"/>
    <x v="0"/>
    <x v="53"/>
    <x v="1"/>
    <x v="1"/>
    <x v="0"/>
    <s v="No"/>
    <s v="No"/>
    <s v="No"/>
    <s v="No"/>
    <x v="0"/>
    <x v="0"/>
    <x v="0"/>
    <x v="1"/>
    <x v="3"/>
    <x v="639"/>
    <x v="0"/>
    <n v="276.5"/>
    <x v="0"/>
  </r>
  <r>
    <s v="3726-Tbhqt"/>
    <x v="1"/>
    <x v="0"/>
    <x v="0"/>
    <x v="1"/>
    <x v="16"/>
    <x v="1"/>
    <x v="2"/>
    <x v="1"/>
    <s v="Yes"/>
    <s v="Yes"/>
    <s v="Yes"/>
    <s v="Yes"/>
    <x v="1"/>
    <x v="1"/>
    <x v="2"/>
    <x v="0"/>
    <x v="2"/>
    <x v="731"/>
    <x v="2"/>
    <n v="8175.9"/>
    <x v="0"/>
  </r>
  <r>
    <s v="3190-Itqxp"/>
    <x v="0"/>
    <x v="0"/>
    <x v="0"/>
    <x v="1"/>
    <x v="25"/>
    <x v="1"/>
    <x v="1"/>
    <x v="2"/>
    <s v="No Internet Service"/>
    <s v="No Internet Service"/>
    <s v="No Internet Service"/>
    <s v="No Internet Service"/>
    <x v="2"/>
    <x v="2"/>
    <x v="2"/>
    <x v="1"/>
    <x v="2"/>
    <x v="202"/>
    <x v="0"/>
    <n v="890.35"/>
    <x v="0"/>
  </r>
  <r>
    <s v="0870-Vemyl"/>
    <x v="0"/>
    <x v="0"/>
    <x v="1"/>
    <x v="0"/>
    <x v="24"/>
    <x v="1"/>
    <x v="1"/>
    <x v="0"/>
    <s v="Yes"/>
    <s v="No"/>
    <s v="No"/>
    <s v="Yes"/>
    <x v="0"/>
    <x v="0"/>
    <x v="0"/>
    <x v="1"/>
    <x v="3"/>
    <x v="2"/>
    <x v="1"/>
    <n v="259.8"/>
    <x v="1"/>
  </r>
  <r>
    <s v="4833-Qtjno"/>
    <x v="1"/>
    <x v="1"/>
    <x v="0"/>
    <x v="0"/>
    <x v="56"/>
    <x v="1"/>
    <x v="2"/>
    <x v="1"/>
    <s v="Yes"/>
    <s v="Yes"/>
    <s v="No"/>
    <s v="No"/>
    <x v="0"/>
    <x v="0"/>
    <x v="0"/>
    <x v="1"/>
    <x v="2"/>
    <x v="1272"/>
    <x v="1"/>
    <n v="5588.8"/>
    <x v="0"/>
  </r>
  <r>
    <s v="3039-Mjsln"/>
    <x v="1"/>
    <x v="0"/>
    <x v="1"/>
    <x v="1"/>
    <x v="35"/>
    <x v="1"/>
    <x v="1"/>
    <x v="2"/>
    <s v="No Internet Service"/>
    <s v="No Internet Service"/>
    <s v="No Internet Service"/>
    <s v="No Internet Service"/>
    <x v="2"/>
    <x v="2"/>
    <x v="0"/>
    <x v="1"/>
    <x v="2"/>
    <x v="33"/>
    <x v="0"/>
    <n v="50.6"/>
    <x v="0"/>
  </r>
  <r>
    <s v="0178-Ciikr"/>
    <x v="0"/>
    <x v="0"/>
    <x v="1"/>
    <x v="0"/>
    <x v="35"/>
    <x v="1"/>
    <x v="1"/>
    <x v="2"/>
    <s v="No Internet Service"/>
    <s v="No Internet Service"/>
    <s v="No Internet Service"/>
    <s v="No Internet Service"/>
    <x v="2"/>
    <x v="2"/>
    <x v="0"/>
    <x v="1"/>
    <x v="1"/>
    <x v="81"/>
    <x v="0"/>
    <n v="58"/>
    <x v="0"/>
  </r>
  <r>
    <s v="5385-Suiri"/>
    <x v="1"/>
    <x v="1"/>
    <x v="0"/>
    <x v="0"/>
    <x v="15"/>
    <x v="1"/>
    <x v="2"/>
    <x v="1"/>
    <s v="Yes"/>
    <s v="No"/>
    <s v="Yes"/>
    <s v="No"/>
    <x v="1"/>
    <x v="1"/>
    <x v="0"/>
    <x v="0"/>
    <x v="0"/>
    <x v="1445"/>
    <x v="2"/>
    <n v="5568.35"/>
    <x v="1"/>
  </r>
  <r>
    <s v="3982-Xwfzq"/>
    <x v="0"/>
    <x v="0"/>
    <x v="0"/>
    <x v="0"/>
    <x v="41"/>
    <x v="1"/>
    <x v="2"/>
    <x v="0"/>
    <s v="No"/>
    <s v="No"/>
    <s v="No"/>
    <s v="No"/>
    <x v="0"/>
    <x v="0"/>
    <x v="0"/>
    <x v="0"/>
    <x v="0"/>
    <x v="680"/>
    <x v="0"/>
    <n v="2203.65"/>
    <x v="1"/>
  </r>
  <r>
    <s v="5774-Qpltf"/>
    <x v="1"/>
    <x v="0"/>
    <x v="0"/>
    <x v="1"/>
    <x v="37"/>
    <x v="1"/>
    <x v="1"/>
    <x v="2"/>
    <s v="No Internet Service"/>
    <s v="No Internet Service"/>
    <s v="No Internet Service"/>
    <s v="No Internet Service"/>
    <x v="2"/>
    <x v="2"/>
    <x v="1"/>
    <x v="0"/>
    <x v="1"/>
    <x v="477"/>
    <x v="0"/>
    <n v="938.95"/>
    <x v="0"/>
  </r>
  <r>
    <s v="2322-Vczhz"/>
    <x v="1"/>
    <x v="1"/>
    <x v="0"/>
    <x v="0"/>
    <x v="57"/>
    <x v="1"/>
    <x v="1"/>
    <x v="1"/>
    <s v="Yes"/>
    <s v="Yes"/>
    <s v="No"/>
    <s v="No"/>
    <x v="0"/>
    <x v="1"/>
    <x v="0"/>
    <x v="0"/>
    <x v="0"/>
    <x v="862"/>
    <x v="2"/>
    <n v="2024.1"/>
    <x v="0"/>
  </r>
  <r>
    <s v="5010-Ipeaq"/>
    <x v="0"/>
    <x v="0"/>
    <x v="0"/>
    <x v="1"/>
    <x v="56"/>
    <x v="0"/>
    <x v="0"/>
    <x v="0"/>
    <s v="Yes"/>
    <s v="Yes"/>
    <s v="Yes"/>
    <s v="Yes"/>
    <x v="1"/>
    <x v="0"/>
    <x v="2"/>
    <x v="1"/>
    <x v="3"/>
    <x v="957"/>
    <x v="1"/>
    <n v="3623.95"/>
    <x v="0"/>
  </r>
  <r>
    <s v="4009-Alqfh"/>
    <x v="0"/>
    <x v="0"/>
    <x v="1"/>
    <x v="0"/>
    <x v="13"/>
    <x v="1"/>
    <x v="1"/>
    <x v="1"/>
    <s v="No"/>
    <s v="Yes"/>
    <s v="Yes"/>
    <s v="No"/>
    <x v="1"/>
    <x v="1"/>
    <x v="0"/>
    <x v="0"/>
    <x v="0"/>
    <x v="437"/>
    <x v="2"/>
    <n v="2369.0500000000002"/>
    <x v="1"/>
  </r>
  <r>
    <s v="6383-Ztsiw"/>
    <x v="0"/>
    <x v="1"/>
    <x v="0"/>
    <x v="0"/>
    <x v="72"/>
    <x v="1"/>
    <x v="1"/>
    <x v="1"/>
    <s v="Yes"/>
    <s v="Yes"/>
    <s v="No"/>
    <s v="No"/>
    <x v="1"/>
    <x v="1"/>
    <x v="1"/>
    <x v="1"/>
    <x v="1"/>
    <x v="50"/>
    <x v="2"/>
    <n v="3877.95"/>
    <x v="0"/>
  </r>
  <r>
    <s v="8990-Yozlv"/>
    <x v="0"/>
    <x v="0"/>
    <x v="1"/>
    <x v="0"/>
    <x v="14"/>
    <x v="1"/>
    <x v="2"/>
    <x v="0"/>
    <s v="Yes"/>
    <s v="Yes"/>
    <s v="No"/>
    <s v="Yes"/>
    <x v="0"/>
    <x v="0"/>
    <x v="2"/>
    <x v="0"/>
    <x v="1"/>
    <x v="1403"/>
    <x v="1"/>
    <n v="4577.8999999999996"/>
    <x v="0"/>
  </r>
  <r>
    <s v="3069-Ssvsn"/>
    <x v="0"/>
    <x v="0"/>
    <x v="1"/>
    <x v="0"/>
    <x v="0"/>
    <x v="0"/>
    <x v="0"/>
    <x v="0"/>
    <s v="No"/>
    <s v="No"/>
    <s v="No"/>
    <s v="No"/>
    <x v="0"/>
    <x v="0"/>
    <x v="1"/>
    <x v="1"/>
    <x v="1"/>
    <x v="1527"/>
    <x v="0"/>
    <n v="25.85"/>
    <x v="0"/>
  </r>
  <r>
    <s v="5222-Imukt"/>
    <x v="1"/>
    <x v="0"/>
    <x v="1"/>
    <x v="0"/>
    <x v="48"/>
    <x v="1"/>
    <x v="1"/>
    <x v="1"/>
    <s v="No"/>
    <s v="No"/>
    <s v="No"/>
    <s v="No"/>
    <x v="1"/>
    <x v="1"/>
    <x v="0"/>
    <x v="1"/>
    <x v="0"/>
    <x v="947"/>
    <x v="2"/>
    <n v="2871.5"/>
    <x v="0"/>
  </r>
  <r>
    <s v="3627-Fcrdw"/>
    <x v="0"/>
    <x v="0"/>
    <x v="1"/>
    <x v="0"/>
    <x v="34"/>
    <x v="1"/>
    <x v="1"/>
    <x v="1"/>
    <s v="No"/>
    <s v="No"/>
    <s v="No"/>
    <s v="No"/>
    <x v="0"/>
    <x v="0"/>
    <x v="0"/>
    <x v="1"/>
    <x v="0"/>
    <x v="1179"/>
    <x v="1"/>
    <n v="672.55"/>
    <x v="1"/>
  </r>
  <r>
    <s v="7562-Gsuhk"/>
    <x v="0"/>
    <x v="0"/>
    <x v="1"/>
    <x v="0"/>
    <x v="10"/>
    <x v="1"/>
    <x v="1"/>
    <x v="1"/>
    <s v="No"/>
    <s v="Yes"/>
    <s v="Yes"/>
    <s v="No"/>
    <x v="0"/>
    <x v="1"/>
    <x v="0"/>
    <x v="0"/>
    <x v="3"/>
    <x v="1020"/>
    <x v="2"/>
    <n v="1573.7"/>
    <x v="1"/>
  </r>
  <r>
    <s v="6685-Xshhu"/>
    <x v="1"/>
    <x v="0"/>
    <x v="0"/>
    <x v="1"/>
    <x v="31"/>
    <x v="1"/>
    <x v="1"/>
    <x v="2"/>
    <s v="No Internet Service"/>
    <s v="No Internet Service"/>
    <s v="No Internet Service"/>
    <s v="No Internet Service"/>
    <x v="2"/>
    <x v="2"/>
    <x v="2"/>
    <x v="0"/>
    <x v="2"/>
    <x v="774"/>
    <x v="0"/>
    <n v="1270.55"/>
    <x v="0"/>
  </r>
  <r>
    <s v="8901-Uprhr"/>
    <x v="0"/>
    <x v="0"/>
    <x v="0"/>
    <x v="1"/>
    <x v="21"/>
    <x v="1"/>
    <x v="2"/>
    <x v="1"/>
    <s v="No"/>
    <s v="Yes"/>
    <s v="Yes"/>
    <s v="Yes"/>
    <x v="1"/>
    <x v="1"/>
    <x v="2"/>
    <x v="0"/>
    <x v="2"/>
    <x v="207"/>
    <x v="2"/>
    <n v="7711.45"/>
    <x v="0"/>
  </r>
  <r>
    <s v="4903-Uyavb"/>
    <x v="1"/>
    <x v="0"/>
    <x v="0"/>
    <x v="0"/>
    <x v="24"/>
    <x v="1"/>
    <x v="1"/>
    <x v="2"/>
    <s v="No Internet Service"/>
    <s v="No Internet Service"/>
    <s v="No Internet Service"/>
    <s v="No Internet Service"/>
    <x v="2"/>
    <x v="2"/>
    <x v="0"/>
    <x v="1"/>
    <x v="1"/>
    <x v="195"/>
    <x v="0"/>
    <n v="126.05"/>
    <x v="1"/>
  </r>
  <r>
    <s v="0118-Jpnoy"/>
    <x v="0"/>
    <x v="1"/>
    <x v="1"/>
    <x v="0"/>
    <x v="70"/>
    <x v="1"/>
    <x v="1"/>
    <x v="1"/>
    <s v="Yes"/>
    <s v="No"/>
    <s v="No"/>
    <s v="No"/>
    <x v="1"/>
    <x v="0"/>
    <x v="0"/>
    <x v="0"/>
    <x v="3"/>
    <x v="811"/>
    <x v="2"/>
    <n v="2193.65"/>
    <x v="0"/>
  </r>
  <r>
    <s v="6776-Tlwoi"/>
    <x v="1"/>
    <x v="0"/>
    <x v="1"/>
    <x v="0"/>
    <x v="35"/>
    <x v="1"/>
    <x v="1"/>
    <x v="2"/>
    <s v="No Internet Service"/>
    <s v="No Internet Service"/>
    <s v="No Internet Service"/>
    <s v="No Internet Service"/>
    <x v="2"/>
    <x v="2"/>
    <x v="0"/>
    <x v="1"/>
    <x v="1"/>
    <x v="216"/>
    <x v="0"/>
    <n v="64.55"/>
    <x v="1"/>
  </r>
  <r>
    <s v="3845-Fxcys"/>
    <x v="1"/>
    <x v="0"/>
    <x v="1"/>
    <x v="0"/>
    <x v="2"/>
    <x v="1"/>
    <x v="1"/>
    <x v="2"/>
    <s v="No Internet Service"/>
    <s v="No Internet Service"/>
    <s v="No Internet Service"/>
    <s v="No Internet Service"/>
    <x v="2"/>
    <x v="2"/>
    <x v="0"/>
    <x v="0"/>
    <x v="0"/>
    <x v="165"/>
    <x v="0"/>
    <n v="31.2"/>
    <x v="0"/>
  </r>
  <r>
    <s v="5857-Xrecv"/>
    <x v="0"/>
    <x v="0"/>
    <x v="1"/>
    <x v="1"/>
    <x v="2"/>
    <x v="1"/>
    <x v="1"/>
    <x v="2"/>
    <s v="No Internet Service"/>
    <s v="No Internet Service"/>
    <s v="No Internet Service"/>
    <s v="No Internet Service"/>
    <x v="2"/>
    <x v="2"/>
    <x v="1"/>
    <x v="1"/>
    <x v="2"/>
    <x v="289"/>
    <x v="0"/>
    <n v="38.25"/>
    <x v="0"/>
  </r>
  <r>
    <s v="0725-Cxotm"/>
    <x v="0"/>
    <x v="0"/>
    <x v="1"/>
    <x v="0"/>
    <x v="51"/>
    <x v="1"/>
    <x v="2"/>
    <x v="0"/>
    <s v="Yes"/>
    <s v="No"/>
    <s v="Yes"/>
    <s v="Yes"/>
    <x v="1"/>
    <x v="1"/>
    <x v="1"/>
    <x v="0"/>
    <x v="3"/>
    <x v="317"/>
    <x v="2"/>
    <n v="3348.1"/>
    <x v="0"/>
  </r>
  <r>
    <s v="4343-Ejvqb"/>
    <x v="1"/>
    <x v="0"/>
    <x v="1"/>
    <x v="0"/>
    <x v="40"/>
    <x v="1"/>
    <x v="1"/>
    <x v="1"/>
    <s v="Yes"/>
    <s v="No"/>
    <s v="No"/>
    <s v="No"/>
    <x v="0"/>
    <x v="0"/>
    <x v="0"/>
    <x v="1"/>
    <x v="1"/>
    <x v="389"/>
    <x v="1"/>
    <n v="533.6"/>
    <x v="0"/>
  </r>
  <r>
    <s v="9000-Plfuz"/>
    <x v="0"/>
    <x v="1"/>
    <x v="0"/>
    <x v="0"/>
    <x v="31"/>
    <x v="0"/>
    <x v="0"/>
    <x v="0"/>
    <s v="No"/>
    <s v="Yes"/>
    <s v="No"/>
    <s v="No"/>
    <x v="1"/>
    <x v="1"/>
    <x v="2"/>
    <x v="0"/>
    <x v="3"/>
    <x v="1235"/>
    <x v="0"/>
    <n v="2907.55"/>
    <x v="0"/>
  </r>
  <r>
    <s v="3427-Ggzzi"/>
    <x v="0"/>
    <x v="0"/>
    <x v="0"/>
    <x v="0"/>
    <x v="67"/>
    <x v="1"/>
    <x v="2"/>
    <x v="1"/>
    <s v="No"/>
    <s v="Yes"/>
    <s v="No"/>
    <s v="No"/>
    <x v="0"/>
    <x v="1"/>
    <x v="0"/>
    <x v="0"/>
    <x v="0"/>
    <x v="6"/>
    <x v="2"/>
    <n v="1620.8"/>
    <x v="0"/>
  </r>
  <r>
    <s v="7779-Orael"/>
    <x v="1"/>
    <x v="1"/>
    <x v="0"/>
    <x v="0"/>
    <x v="3"/>
    <x v="1"/>
    <x v="2"/>
    <x v="0"/>
    <s v="Yes"/>
    <s v="No"/>
    <s v="Yes"/>
    <s v="Yes"/>
    <x v="0"/>
    <x v="1"/>
    <x v="2"/>
    <x v="1"/>
    <x v="3"/>
    <x v="77"/>
    <x v="1"/>
    <n v="3480.35"/>
    <x v="0"/>
  </r>
  <r>
    <s v="0644-Oqmdk"/>
    <x v="1"/>
    <x v="1"/>
    <x v="1"/>
    <x v="0"/>
    <x v="54"/>
    <x v="1"/>
    <x v="1"/>
    <x v="1"/>
    <s v="No"/>
    <s v="No"/>
    <s v="No"/>
    <s v="No"/>
    <x v="0"/>
    <x v="0"/>
    <x v="0"/>
    <x v="0"/>
    <x v="0"/>
    <x v="341"/>
    <x v="1"/>
    <n v="293.85000000000002"/>
    <x v="0"/>
  </r>
  <r>
    <s v="4077-Cromm"/>
    <x v="0"/>
    <x v="0"/>
    <x v="0"/>
    <x v="1"/>
    <x v="36"/>
    <x v="1"/>
    <x v="2"/>
    <x v="1"/>
    <s v="No"/>
    <s v="No"/>
    <s v="Yes"/>
    <s v="Yes"/>
    <x v="1"/>
    <x v="1"/>
    <x v="0"/>
    <x v="0"/>
    <x v="0"/>
    <x v="1445"/>
    <x v="2"/>
    <n v="3243.45"/>
    <x v="1"/>
  </r>
  <r>
    <s v="3154-Cfszg"/>
    <x v="1"/>
    <x v="0"/>
    <x v="0"/>
    <x v="1"/>
    <x v="20"/>
    <x v="1"/>
    <x v="1"/>
    <x v="1"/>
    <s v="Yes"/>
    <s v="No"/>
    <s v="Yes"/>
    <s v="No"/>
    <x v="0"/>
    <x v="1"/>
    <x v="0"/>
    <x v="1"/>
    <x v="0"/>
    <x v="19"/>
    <x v="2"/>
    <n v="4137.2"/>
    <x v="0"/>
  </r>
  <r>
    <s v="2868-Mzagq"/>
    <x v="1"/>
    <x v="0"/>
    <x v="1"/>
    <x v="0"/>
    <x v="0"/>
    <x v="1"/>
    <x v="1"/>
    <x v="1"/>
    <s v="No"/>
    <s v="No"/>
    <s v="No"/>
    <s v="No"/>
    <x v="0"/>
    <x v="1"/>
    <x v="0"/>
    <x v="0"/>
    <x v="0"/>
    <x v="161"/>
    <x v="1"/>
    <n v="79.25"/>
    <x v="1"/>
  </r>
  <r>
    <s v="4847-Qnoka"/>
    <x v="0"/>
    <x v="0"/>
    <x v="1"/>
    <x v="0"/>
    <x v="0"/>
    <x v="1"/>
    <x v="1"/>
    <x v="0"/>
    <s v="No"/>
    <s v="No"/>
    <s v="No"/>
    <s v="No"/>
    <x v="0"/>
    <x v="0"/>
    <x v="0"/>
    <x v="0"/>
    <x v="2"/>
    <x v="1147"/>
    <x v="0"/>
    <n v="44.9"/>
    <x v="1"/>
  </r>
  <r>
    <s v="2220-Iahls"/>
    <x v="0"/>
    <x v="0"/>
    <x v="1"/>
    <x v="0"/>
    <x v="0"/>
    <x v="1"/>
    <x v="1"/>
    <x v="2"/>
    <s v="No Internet Service"/>
    <s v="No Internet Service"/>
    <s v="No Internet Service"/>
    <s v="No Internet Service"/>
    <x v="2"/>
    <x v="2"/>
    <x v="0"/>
    <x v="1"/>
    <x v="3"/>
    <x v="101"/>
    <x v="0"/>
    <n v="19.399999999999999"/>
    <x v="0"/>
  </r>
  <r>
    <s v="1658-Xuhbx"/>
    <x v="0"/>
    <x v="1"/>
    <x v="0"/>
    <x v="1"/>
    <x v="64"/>
    <x v="1"/>
    <x v="2"/>
    <x v="1"/>
    <s v="No"/>
    <s v="No"/>
    <s v="Yes"/>
    <s v="No"/>
    <x v="0"/>
    <x v="1"/>
    <x v="0"/>
    <x v="0"/>
    <x v="3"/>
    <x v="1367"/>
    <x v="2"/>
    <n v="5348.65"/>
    <x v="0"/>
  </r>
  <r>
    <s v="6379-Rxjrq"/>
    <x v="1"/>
    <x v="0"/>
    <x v="0"/>
    <x v="0"/>
    <x v="6"/>
    <x v="1"/>
    <x v="1"/>
    <x v="1"/>
    <s v="No"/>
    <s v="No"/>
    <s v="No"/>
    <s v="No"/>
    <x v="0"/>
    <x v="0"/>
    <x v="0"/>
    <x v="0"/>
    <x v="0"/>
    <x v="647"/>
    <x v="1"/>
    <n v="659.65"/>
    <x v="1"/>
  </r>
  <r>
    <s v="2378-Htwfw"/>
    <x v="1"/>
    <x v="1"/>
    <x v="1"/>
    <x v="0"/>
    <x v="42"/>
    <x v="1"/>
    <x v="2"/>
    <x v="1"/>
    <s v="Yes"/>
    <s v="No"/>
    <s v="No"/>
    <s v="No"/>
    <x v="0"/>
    <x v="1"/>
    <x v="0"/>
    <x v="1"/>
    <x v="3"/>
    <x v="168"/>
    <x v="2"/>
    <n v="3180.5"/>
    <x v="0"/>
  </r>
  <r>
    <s v="8650-Rhrke"/>
    <x v="1"/>
    <x v="0"/>
    <x v="1"/>
    <x v="0"/>
    <x v="54"/>
    <x v="0"/>
    <x v="0"/>
    <x v="0"/>
    <s v="No"/>
    <s v="No"/>
    <s v="Yes"/>
    <s v="No"/>
    <x v="0"/>
    <x v="0"/>
    <x v="0"/>
    <x v="0"/>
    <x v="0"/>
    <x v="1085"/>
    <x v="0"/>
    <n v="118.5"/>
    <x v="1"/>
  </r>
  <r>
    <s v="4377-Vdhyi"/>
    <x v="1"/>
    <x v="0"/>
    <x v="0"/>
    <x v="1"/>
    <x v="48"/>
    <x v="1"/>
    <x v="1"/>
    <x v="1"/>
    <s v="Yes"/>
    <s v="Yes"/>
    <s v="No"/>
    <s v="No"/>
    <x v="0"/>
    <x v="1"/>
    <x v="1"/>
    <x v="0"/>
    <x v="0"/>
    <x v="902"/>
    <x v="2"/>
    <n v="3023.85"/>
    <x v="0"/>
  </r>
  <r>
    <s v="0475-Rijep"/>
    <x v="1"/>
    <x v="0"/>
    <x v="1"/>
    <x v="0"/>
    <x v="29"/>
    <x v="1"/>
    <x v="2"/>
    <x v="1"/>
    <s v="No"/>
    <s v="Yes"/>
    <s v="No"/>
    <s v="No"/>
    <x v="0"/>
    <x v="0"/>
    <x v="0"/>
    <x v="0"/>
    <x v="0"/>
    <x v="1211"/>
    <x v="1"/>
    <n v="3365.85"/>
    <x v="1"/>
  </r>
  <r>
    <s v="1260-Ttrxi"/>
    <x v="1"/>
    <x v="0"/>
    <x v="1"/>
    <x v="0"/>
    <x v="54"/>
    <x v="1"/>
    <x v="1"/>
    <x v="0"/>
    <s v="No"/>
    <s v="No"/>
    <s v="No"/>
    <s v="No"/>
    <x v="0"/>
    <x v="1"/>
    <x v="0"/>
    <x v="1"/>
    <x v="0"/>
    <x v="407"/>
    <x v="1"/>
    <n v="195.3"/>
    <x v="1"/>
  </r>
  <r>
    <s v="3719-Tdvqb"/>
    <x v="0"/>
    <x v="1"/>
    <x v="0"/>
    <x v="0"/>
    <x v="68"/>
    <x v="1"/>
    <x v="1"/>
    <x v="2"/>
    <s v="No Internet Service"/>
    <s v="No Internet Service"/>
    <s v="No Internet Service"/>
    <s v="No Internet Service"/>
    <x v="2"/>
    <x v="2"/>
    <x v="2"/>
    <x v="0"/>
    <x v="1"/>
    <x v="11"/>
    <x v="0"/>
    <n v="1031.0999999999999"/>
    <x v="0"/>
  </r>
  <r>
    <s v="6328-Zpbgn"/>
    <x v="0"/>
    <x v="1"/>
    <x v="1"/>
    <x v="0"/>
    <x v="26"/>
    <x v="1"/>
    <x v="2"/>
    <x v="1"/>
    <s v="No"/>
    <s v="No"/>
    <s v="No"/>
    <s v="No"/>
    <x v="1"/>
    <x v="1"/>
    <x v="0"/>
    <x v="0"/>
    <x v="2"/>
    <x v="241"/>
    <x v="2"/>
    <n v="997.65"/>
    <x v="1"/>
  </r>
  <r>
    <s v="0201-Mibol"/>
    <x v="0"/>
    <x v="1"/>
    <x v="1"/>
    <x v="0"/>
    <x v="33"/>
    <x v="1"/>
    <x v="2"/>
    <x v="1"/>
    <s v="Yes"/>
    <s v="No"/>
    <s v="No"/>
    <s v="No"/>
    <x v="1"/>
    <x v="1"/>
    <x v="2"/>
    <x v="0"/>
    <x v="2"/>
    <x v="1494"/>
    <x v="2"/>
    <n v="6471.85"/>
    <x v="0"/>
  </r>
  <r>
    <s v="4937-Qpzpo"/>
    <x v="1"/>
    <x v="0"/>
    <x v="0"/>
    <x v="1"/>
    <x v="59"/>
    <x v="1"/>
    <x v="2"/>
    <x v="1"/>
    <s v="No"/>
    <s v="No"/>
    <s v="Yes"/>
    <s v="No"/>
    <x v="1"/>
    <x v="1"/>
    <x v="1"/>
    <x v="0"/>
    <x v="0"/>
    <x v="35"/>
    <x v="2"/>
    <n v="6241.35"/>
    <x v="0"/>
  </r>
  <r>
    <s v="2925-Vdzhy"/>
    <x v="1"/>
    <x v="0"/>
    <x v="0"/>
    <x v="1"/>
    <x v="21"/>
    <x v="1"/>
    <x v="2"/>
    <x v="0"/>
    <s v="Yes"/>
    <s v="Yes"/>
    <s v="Yes"/>
    <s v="Yes"/>
    <x v="1"/>
    <x v="1"/>
    <x v="2"/>
    <x v="1"/>
    <x v="3"/>
    <x v="1314"/>
    <x v="2"/>
    <n v="6501.35"/>
    <x v="0"/>
  </r>
  <r>
    <s v="6981-Tdrft"/>
    <x v="1"/>
    <x v="0"/>
    <x v="0"/>
    <x v="1"/>
    <x v="66"/>
    <x v="0"/>
    <x v="0"/>
    <x v="0"/>
    <s v="No"/>
    <s v="No"/>
    <s v="Yes"/>
    <s v="Yes"/>
    <x v="1"/>
    <x v="1"/>
    <x v="1"/>
    <x v="0"/>
    <x v="0"/>
    <x v="407"/>
    <x v="1"/>
    <n v="2317.1"/>
    <x v="0"/>
  </r>
  <r>
    <s v="3413-Cssth"/>
    <x v="1"/>
    <x v="0"/>
    <x v="1"/>
    <x v="0"/>
    <x v="52"/>
    <x v="1"/>
    <x v="2"/>
    <x v="0"/>
    <s v="No"/>
    <s v="No"/>
    <s v="Yes"/>
    <s v="No"/>
    <x v="0"/>
    <x v="0"/>
    <x v="0"/>
    <x v="0"/>
    <x v="2"/>
    <x v="689"/>
    <x v="1"/>
    <n v="2237.5500000000002"/>
    <x v="0"/>
  </r>
  <r>
    <s v="8033-Vczgh"/>
    <x v="1"/>
    <x v="0"/>
    <x v="0"/>
    <x v="0"/>
    <x v="37"/>
    <x v="1"/>
    <x v="2"/>
    <x v="1"/>
    <s v="Yes"/>
    <s v="No"/>
    <s v="Yes"/>
    <s v="No"/>
    <x v="1"/>
    <x v="1"/>
    <x v="1"/>
    <x v="0"/>
    <x v="0"/>
    <x v="1291"/>
    <x v="2"/>
    <n v="5231.3"/>
    <x v="0"/>
  </r>
  <r>
    <s v="4789-Kwmxn"/>
    <x v="1"/>
    <x v="0"/>
    <x v="0"/>
    <x v="0"/>
    <x v="20"/>
    <x v="1"/>
    <x v="2"/>
    <x v="1"/>
    <s v="Yes"/>
    <s v="No"/>
    <s v="Yes"/>
    <s v="Yes"/>
    <x v="1"/>
    <x v="1"/>
    <x v="1"/>
    <x v="0"/>
    <x v="3"/>
    <x v="443"/>
    <x v="2"/>
    <n v="5275.8"/>
    <x v="1"/>
  </r>
  <r>
    <s v="0224-Nijlp"/>
    <x v="1"/>
    <x v="0"/>
    <x v="0"/>
    <x v="1"/>
    <x v="4"/>
    <x v="1"/>
    <x v="1"/>
    <x v="2"/>
    <s v="No Internet Service"/>
    <s v="No Internet Service"/>
    <s v="No Internet Service"/>
    <s v="No Internet Service"/>
    <x v="2"/>
    <x v="2"/>
    <x v="2"/>
    <x v="1"/>
    <x v="1"/>
    <x v="22"/>
    <x v="0"/>
    <n v="165.5"/>
    <x v="0"/>
  </r>
  <r>
    <s v="7542-Cyddm"/>
    <x v="1"/>
    <x v="0"/>
    <x v="1"/>
    <x v="0"/>
    <x v="32"/>
    <x v="1"/>
    <x v="1"/>
    <x v="2"/>
    <s v="No Internet Service"/>
    <s v="No Internet Service"/>
    <s v="No Internet Service"/>
    <s v="No Internet Service"/>
    <x v="2"/>
    <x v="2"/>
    <x v="0"/>
    <x v="1"/>
    <x v="1"/>
    <x v="332"/>
    <x v="0"/>
    <n v="358.5"/>
    <x v="0"/>
  </r>
  <r>
    <s v="4718-Wxbgi"/>
    <x v="1"/>
    <x v="0"/>
    <x v="0"/>
    <x v="1"/>
    <x v="21"/>
    <x v="1"/>
    <x v="2"/>
    <x v="0"/>
    <s v="Yes"/>
    <s v="Yes"/>
    <s v="Yes"/>
    <s v="Yes"/>
    <x v="1"/>
    <x v="1"/>
    <x v="2"/>
    <x v="0"/>
    <x v="3"/>
    <x v="1528"/>
    <x v="2"/>
    <n v="6614.9"/>
    <x v="0"/>
  </r>
  <r>
    <s v="2867-Uimss"/>
    <x v="1"/>
    <x v="0"/>
    <x v="1"/>
    <x v="0"/>
    <x v="0"/>
    <x v="1"/>
    <x v="1"/>
    <x v="1"/>
    <s v="No"/>
    <s v="No"/>
    <s v="No"/>
    <s v="No"/>
    <x v="0"/>
    <x v="1"/>
    <x v="0"/>
    <x v="1"/>
    <x v="0"/>
    <x v="403"/>
    <x v="1"/>
    <n v="80.5"/>
    <x v="1"/>
  </r>
  <r>
    <s v="8495-Prwfh"/>
    <x v="0"/>
    <x v="1"/>
    <x v="1"/>
    <x v="0"/>
    <x v="41"/>
    <x v="1"/>
    <x v="2"/>
    <x v="0"/>
    <s v="No"/>
    <s v="No"/>
    <s v="Yes"/>
    <s v="No"/>
    <x v="0"/>
    <x v="0"/>
    <x v="0"/>
    <x v="1"/>
    <x v="0"/>
    <x v="71"/>
    <x v="1"/>
    <n v="2421.75"/>
    <x v="0"/>
  </r>
  <r>
    <s v="0439-Ifyun"/>
    <x v="0"/>
    <x v="1"/>
    <x v="1"/>
    <x v="0"/>
    <x v="32"/>
    <x v="1"/>
    <x v="1"/>
    <x v="1"/>
    <s v="No"/>
    <s v="Yes"/>
    <s v="No"/>
    <s v="No"/>
    <x v="0"/>
    <x v="0"/>
    <x v="0"/>
    <x v="0"/>
    <x v="0"/>
    <x v="84"/>
    <x v="1"/>
    <n v="1294.5999999999999"/>
    <x v="0"/>
  </r>
  <r>
    <s v="5716-Libjc"/>
    <x v="0"/>
    <x v="0"/>
    <x v="1"/>
    <x v="1"/>
    <x v="9"/>
    <x v="1"/>
    <x v="2"/>
    <x v="1"/>
    <s v="No"/>
    <s v="Yes"/>
    <s v="Yes"/>
    <s v="No"/>
    <x v="1"/>
    <x v="1"/>
    <x v="1"/>
    <x v="0"/>
    <x v="3"/>
    <x v="98"/>
    <x v="2"/>
    <n v="1299.0999999999999"/>
    <x v="0"/>
  </r>
  <r>
    <s v="2868-Llskm"/>
    <x v="0"/>
    <x v="0"/>
    <x v="0"/>
    <x v="1"/>
    <x v="47"/>
    <x v="1"/>
    <x v="2"/>
    <x v="1"/>
    <s v="No"/>
    <s v="Yes"/>
    <s v="No"/>
    <s v="Yes"/>
    <x v="0"/>
    <x v="0"/>
    <x v="1"/>
    <x v="0"/>
    <x v="2"/>
    <x v="1460"/>
    <x v="1"/>
    <n v="5733.4"/>
    <x v="0"/>
  </r>
  <r>
    <s v="8111-Rkspx"/>
    <x v="1"/>
    <x v="0"/>
    <x v="1"/>
    <x v="0"/>
    <x v="54"/>
    <x v="1"/>
    <x v="2"/>
    <x v="1"/>
    <s v="No"/>
    <s v="No"/>
    <s v="No"/>
    <s v="No"/>
    <x v="0"/>
    <x v="0"/>
    <x v="0"/>
    <x v="0"/>
    <x v="2"/>
    <x v="1529"/>
    <x v="1"/>
    <n v="305.55"/>
    <x v="1"/>
  </r>
  <r>
    <s v="2988-Qrajy"/>
    <x v="1"/>
    <x v="0"/>
    <x v="1"/>
    <x v="0"/>
    <x v="14"/>
    <x v="1"/>
    <x v="2"/>
    <x v="1"/>
    <s v="Yes"/>
    <s v="Yes"/>
    <s v="Yes"/>
    <s v="No"/>
    <x v="1"/>
    <x v="1"/>
    <x v="2"/>
    <x v="0"/>
    <x v="3"/>
    <x v="265"/>
    <x v="2"/>
    <n v="7430.75"/>
    <x v="0"/>
  </r>
  <r>
    <s v="1585-Mqssu"/>
    <x v="1"/>
    <x v="0"/>
    <x v="1"/>
    <x v="0"/>
    <x v="22"/>
    <x v="1"/>
    <x v="1"/>
    <x v="0"/>
    <s v="No"/>
    <s v="No"/>
    <s v="No"/>
    <s v="Yes"/>
    <x v="0"/>
    <x v="0"/>
    <x v="0"/>
    <x v="1"/>
    <x v="1"/>
    <x v="1530"/>
    <x v="1"/>
    <n v="900.5"/>
    <x v="1"/>
  </r>
  <r>
    <s v="0071-Ndafp"/>
    <x v="1"/>
    <x v="0"/>
    <x v="0"/>
    <x v="1"/>
    <x v="13"/>
    <x v="1"/>
    <x v="2"/>
    <x v="2"/>
    <s v="No Internet Service"/>
    <s v="No Internet Service"/>
    <s v="No Internet Service"/>
    <s v="No Internet Service"/>
    <x v="2"/>
    <x v="2"/>
    <x v="2"/>
    <x v="1"/>
    <x v="3"/>
    <x v="990"/>
    <x v="0"/>
    <n v="630.6"/>
    <x v="0"/>
  </r>
  <r>
    <s v="2856-Nnasm"/>
    <x v="1"/>
    <x v="1"/>
    <x v="1"/>
    <x v="0"/>
    <x v="29"/>
    <x v="1"/>
    <x v="1"/>
    <x v="1"/>
    <s v="No"/>
    <s v="No"/>
    <s v="No"/>
    <s v="No"/>
    <x v="1"/>
    <x v="1"/>
    <x v="0"/>
    <x v="0"/>
    <x v="1"/>
    <x v="419"/>
    <x v="2"/>
    <n v="3856.75"/>
    <x v="1"/>
  </r>
  <r>
    <s v="7328-Zjajo"/>
    <x v="0"/>
    <x v="0"/>
    <x v="0"/>
    <x v="1"/>
    <x v="64"/>
    <x v="1"/>
    <x v="1"/>
    <x v="2"/>
    <s v="No Internet Service"/>
    <s v="No Internet Service"/>
    <s v="No Internet Service"/>
    <s v="No Internet Service"/>
    <x v="2"/>
    <x v="2"/>
    <x v="2"/>
    <x v="1"/>
    <x v="3"/>
    <x v="488"/>
    <x v="0"/>
    <n v="1222.6500000000001"/>
    <x v="0"/>
  </r>
  <r>
    <s v="6458-Cyidz"/>
    <x v="0"/>
    <x v="1"/>
    <x v="1"/>
    <x v="0"/>
    <x v="24"/>
    <x v="1"/>
    <x v="1"/>
    <x v="1"/>
    <s v="Yes"/>
    <s v="Yes"/>
    <s v="No"/>
    <s v="No"/>
    <x v="0"/>
    <x v="0"/>
    <x v="0"/>
    <x v="1"/>
    <x v="0"/>
    <x v="397"/>
    <x v="1"/>
    <n v="374.8"/>
    <x v="0"/>
  </r>
  <r>
    <s v="8559-Cizfv"/>
    <x v="1"/>
    <x v="0"/>
    <x v="0"/>
    <x v="1"/>
    <x v="17"/>
    <x v="1"/>
    <x v="2"/>
    <x v="0"/>
    <s v="Yes"/>
    <s v="Yes"/>
    <s v="No"/>
    <s v="Yes"/>
    <x v="1"/>
    <x v="0"/>
    <x v="1"/>
    <x v="1"/>
    <x v="1"/>
    <x v="1531"/>
    <x v="1"/>
    <n v="1625"/>
    <x v="1"/>
  </r>
  <r>
    <s v="1090-Pykci"/>
    <x v="0"/>
    <x v="0"/>
    <x v="0"/>
    <x v="1"/>
    <x v="14"/>
    <x v="1"/>
    <x v="2"/>
    <x v="1"/>
    <s v="Yes"/>
    <s v="Yes"/>
    <s v="Yes"/>
    <s v="Yes"/>
    <x v="1"/>
    <x v="0"/>
    <x v="1"/>
    <x v="0"/>
    <x v="3"/>
    <x v="349"/>
    <x v="2"/>
    <n v="7234.8"/>
    <x v="0"/>
  </r>
  <r>
    <s v="3058-Wqdre"/>
    <x v="1"/>
    <x v="0"/>
    <x v="1"/>
    <x v="0"/>
    <x v="9"/>
    <x v="0"/>
    <x v="0"/>
    <x v="0"/>
    <s v="No"/>
    <s v="No"/>
    <s v="No"/>
    <s v="No"/>
    <x v="0"/>
    <x v="0"/>
    <x v="0"/>
    <x v="0"/>
    <x v="2"/>
    <x v="203"/>
    <x v="0"/>
    <n v="331.85"/>
    <x v="0"/>
  </r>
  <r>
    <s v="7547-Eknfs"/>
    <x v="1"/>
    <x v="0"/>
    <x v="0"/>
    <x v="0"/>
    <x v="41"/>
    <x v="1"/>
    <x v="2"/>
    <x v="1"/>
    <s v="No"/>
    <s v="Yes"/>
    <s v="Yes"/>
    <s v="No"/>
    <x v="1"/>
    <x v="0"/>
    <x v="0"/>
    <x v="0"/>
    <x v="2"/>
    <x v="765"/>
    <x v="2"/>
    <n v="3959.35"/>
    <x v="1"/>
  </r>
  <r>
    <s v="2279-Axjjk"/>
    <x v="1"/>
    <x v="0"/>
    <x v="0"/>
    <x v="0"/>
    <x v="15"/>
    <x v="1"/>
    <x v="2"/>
    <x v="1"/>
    <s v="No"/>
    <s v="Yes"/>
    <s v="No"/>
    <s v="Yes"/>
    <x v="0"/>
    <x v="1"/>
    <x v="0"/>
    <x v="0"/>
    <x v="3"/>
    <x v="422"/>
    <x v="2"/>
    <n v="5088.3999999999996"/>
    <x v="0"/>
  </r>
  <r>
    <s v="6769-Dybqn"/>
    <x v="1"/>
    <x v="1"/>
    <x v="1"/>
    <x v="0"/>
    <x v="25"/>
    <x v="1"/>
    <x v="1"/>
    <x v="1"/>
    <s v="Yes"/>
    <s v="No"/>
    <s v="No"/>
    <s v="No"/>
    <x v="0"/>
    <x v="1"/>
    <x v="0"/>
    <x v="1"/>
    <x v="0"/>
    <x v="418"/>
    <x v="2"/>
    <n v="3969.4"/>
    <x v="1"/>
  </r>
  <r>
    <s v="0909-Selie"/>
    <x v="1"/>
    <x v="0"/>
    <x v="0"/>
    <x v="0"/>
    <x v="59"/>
    <x v="1"/>
    <x v="2"/>
    <x v="0"/>
    <s v="Yes"/>
    <s v="Yes"/>
    <s v="Yes"/>
    <s v="Yes"/>
    <x v="0"/>
    <x v="1"/>
    <x v="2"/>
    <x v="0"/>
    <x v="2"/>
    <x v="371"/>
    <x v="1"/>
    <n v="4860.8500000000004"/>
    <x v="0"/>
  </r>
  <r>
    <s v="3417-Tscic"/>
    <x v="1"/>
    <x v="0"/>
    <x v="1"/>
    <x v="0"/>
    <x v="44"/>
    <x v="0"/>
    <x v="0"/>
    <x v="0"/>
    <s v="No"/>
    <s v="No"/>
    <s v="No"/>
    <s v="No"/>
    <x v="0"/>
    <x v="0"/>
    <x v="1"/>
    <x v="0"/>
    <x v="1"/>
    <x v="492"/>
    <x v="0"/>
    <n v="788.05"/>
    <x v="0"/>
  </r>
  <r>
    <s v="1042-Hfucw"/>
    <x v="0"/>
    <x v="0"/>
    <x v="1"/>
    <x v="1"/>
    <x v="13"/>
    <x v="1"/>
    <x v="1"/>
    <x v="0"/>
    <s v="No"/>
    <s v="Yes"/>
    <s v="No"/>
    <s v="Yes"/>
    <x v="0"/>
    <x v="0"/>
    <x v="1"/>
    <x v="0"/>
    <x v="3"/>
    <x v="325"/>
    <x v="1"/>
    <n v="1266.3499999999999"/>
    <x v="0"/>
  </r>
  <r>
    <s v="4439-Jmpmt"/>
    <x v="0"/>
    <x v="0"/>
    <x v="0"/>
    <x v="1"/>
    <x v="24"/>
    <x v="1"/>
    <x v="1"/>
    <x v="1"/>
    <s v="No"/>
    <s v="No"/>
    <s v="No"/>
    <s v="Yes"/>
    <x v="1"/>
    <x v="0"/>
    <x v="0"/>
    <x v="0"/>
    <x v="0"/>
    <x v="287"/>
    <x v="2"/>
    <n v="470.95"/>
    <x v="1"/>
  </r>
  <r>
    <s v="6537-Otkmy"/>
    <x v="1"/>
    <x v="0"/>
    <x v="1"/>
    <x v="0"/>
    <x v="30"/>
    <x v="0"/>
    <x v="0"/>
    <x v="0"/>
    <s v="No"/>
    <s v="No"/>
    <s v="Yes"/>
    <s v="No"/>
    <x v="1"/>
    <x v="1"/>
    <x v="1"/>
    <x v="1"/>
    <x v="0"/>
    <x v="1286"/>
    <x v="0"/>
    <n v="688.2"/>
    <x v="0"/>
  </r>
  <r>
    <s v="8999-Exmno"/>
    <x v="0"/>
    <x v="0"/>
    <x v="0"/>
    <x v="1"/>
    <x v="67"/>
    <x v="1"/>
    <x v="1"/>
    <x v="2"/>
    <s v="No Internet Service"/>
    <s v="No Internet Service"/>
    <s v="No Internet Service"/>
    <s v="No Internet Service"/>
    <x v="2"/>
    <x v="2"/>
    <x v="2"/>
    <x v="1"/>
    <x v="1"/>
    <x v="22"/>
    <x v="0"/>
    <n v="387.7"/>
    <x v="0"/>
  </r>
  <r>
    <s v="6725-Tpkjo"/>
    <x v="1"/>
    <x v="0"/>
    <x v="1"/>
    <x v="0"/>
    <x v="66"/>
    <x v="1"/>
    <x v="1"/>
    <x v="2"/>
    <s v="No Internet Service"/>
    <s v="No Internet Service"/>
    <s v="No Internet Service"/>
    <s v="No Internet Service"/>
    <x v="2"/>
    <x v="2"/>
    <x v="2"/>
    <x v="1"/>
    <x v="1"/>
    <x v="332"/>
    <x v="0"/>
    <n v="845.25"/>
    <x v="0"/>
  </r>
  <r>
    <s v="2446-Beggb"/>
    <x v="0"/>
    <x v="1"/>
    <x v="1"/>
    <x v="0"/>
    <x v="53"/>
    <x v="1"/>
    <x v="2"/>
    <x v="1"/>
    <s v="No"/>
    <s v="Yes"/>
    <s v="No"/>
    <s v="No"/>
    <x v="1"/>
    <x v="1"/>
    <x v="0"/>
    <x v="0"/>
    <x v="0"/>
    <x v="893"/>
    <x v="2"/>
    <n v="560.6"/>
    <x v="1"/>
  </r>
  <r>
    <s v="7162-Wphpm"/>
    <x v="1"/>
    <x v="0"/>
    <x v="0"/>
    <x v="1"/>
    <x v="11"/>
    <x v="1"/>
    <x v="2"/>
    <x v="0"/>
    <s v="Yes"/>
    <s v="Yes"/>
    <s v="Yes"/>
    <s v="Yes"/>
    <x v="0"/>
    <x v="0"/>
    <x v="2"/>
    <x v="1"/>
    <x v="3"/>
    <x v="672"/>
    <x v="1"/>
    <n v="4230.25"/>
    <x v="0"/>
  </r>
  <r>
    <s v="1599-Mmyrq"/>
    <x v="1"/>
    <x v="0"/>
    <x v="0"/>
    <x v="1"/>
    <x v="8"/>
    <x v="1"/>
    <x v="1"/>
    <x v="1"/>
    <s v="Yes"/>
    <s v="Yes"/>
    <s v="No"/>
    <s v="No"/>
    <x v="0"/>
    <x v="0"/>
    <x v="1"/>
    <x v="0"/>
    <x v="3"/>
    <x v="383"/>
    <x v="1"/>
    <n v="4983.05"/>
    <x v="0"/>
  </r>
  <r>
    <s v="8821-Kvzkq"/>
    <x v="0"/>
    <x v="0"/>
    <x v="0"/>
    <x v="1"/>
    <x v="27"/>
    <x v="0"/>
    <x v="0"/>
    <x v="0"/>
    <s v="No"/>
    <s v="Yes"/>
    <s v="Yes"/>
    <s v="Yes"/>
    <x v="1"/>
    <x v="1"/>
    <x v="1"/>
    <x v="0"/>
    <x v="2"/>
    <x v="1400"/>
    <x v="1"/>
    <n v="4113.1499999999996"/>
    <x v="0"/>
  </r>
  <r>
    <s v="1496-Ggsuk"/>
    <x v="0"/>
    <x v="1"/>
    <x v="1"/>
    <x v="0"/>
    <x v="0"/>
    <x v="0"/>
    <x v="0"/>
    <x v="0"/>
    <s v="No"/>
    <s v="No"/>
    <s v="No"/>
    <s v="No"/>
    <x v="0"/>
    <x v="0"/>
    <x v="0"/>
    <x v="0"/>
    <x v="1"/>
    <x v="125"/>
    <x v="0"/>
    <n v="25.7"/>
    <x v="1"/>
  </r>
  <r>
    <s v="6434-Ttgjp"/>
    <x v="1"/>
    <x v="0"/>
    <x v="0"/>
    <x v="1"/>
    <x v="6"/>
    <x v="0"/>
    <x v="0"/>
    <x v="0"/>
    <s v="Yes"/>
    <s v="Yes"/>
    <s v="Yes"/>
    <s v="Yes"/>
    <x v="0"/>
    <x v="1"/>
    <x v="2"/>
    <x v="1"/>
    <x v="3"/>
    <x v="1532"/>
    <x v="1"/>
    <n v="521"/>
    <x v="0"/>
  </r>
  <r>
    <s v="0042-Jvwoj"/>
    <x v="1"/>
    <x v="0"/>
    <x v="1"/>
    <x v="0"/>
    <x v="70"/>
    <x v="1"/>
    <x v="1"/>
    <x v="2"/>
    <s v="No Internet Service"/>
    <s v="No Internet Service"/>
    <s v="No Internet Service"/>
    <s v="No Internet Service"/>
    <x v="2"/>
    <x v="2"/>
    <x v="1"/>
    <x v="0"/>
    <x v="2"/>
    <x v="127"/>
    <x v="0"/>
    <n v="471.85"/>
    <x v="0"/>
  </r>
  <r>
    <s v="0130-Sxoun"/>
    <x v="1"/>
    <x v="0"/>
    <x v="1"/>
    <x v="0"/>
    <x v="33"/>
    <x v="1"/>
    <x v="2"/>
    <x v="1"/>
    <s v="No"/>
    <s v="Yes"/>
    <s v="No"/>
    <s v="No"/>
    <x v="0"/>
    <x v="1"/>
    <x v="0"/>
    <x v="1"/>
    <x v="3"/>
    <x v="1070"/>
    <x v="2"/>
    <n v="5976.9"/>
    <x v="0"/>
  </r>
  <r>
    <s v="2575-Gfsoe"/>
    <x v="0"/>
    <x v="0"/>
    <x v="0"/>
    <x v="1"/>
    <x v="40"/>
    <x v="1"/>
    <x v="1"/>
    <x v="1"/>
    <s v="No"/>
    <s v="No"/>
    <s v="No"/>
    <s v="No"/>
    <x v="0"/>
    <x v="0"/>
    <x v="0"/>
    <x v="0"/>
    <x v="0"/>
    <x v="382"/>
    <x v="1"/>
    <n v="506.9"/>
    <x v="1"/>
  </r>
  <r>
    <s v="2330-Pqgdq"/>
    <x v="1"/>
    <x v="0"/>
    <x v="0"/>
    <x v="1"/>
    <x v="69"/>
    <x v="1"/>
    <x v="2"/>
    <x v="1"/>
    <s v="No"/>
    <s v="Yes"/>
    <s v="No"/>
    <s v="Yes"/>
    <x v="0"/>
    <x v="0"/>
    <x v="1"/>
    <x v="1"/>
    <x v="2"/>
    <x v="190"/>
    <x v="2"/>
    <n v="4299.75"/>
    <x v="0"/>
  </r>
  <r>
    <s v="1452-Uzosf"/>
    <x v="1"/>
    <x v="0"/>
    <x v="0"/>
    <x v="1"/>
    <x v="21"/>
    <x v="1"/>
    <x v="2"/>
    <x v="1"/>
    <s v="Yes"/>
    <s v="Yes"/>
    <s v="Yes"/>
    <s v="Yes"/>
    <x v="1"/>
    <x v="0"/>
    <x v="2"/>
    <x v="0"/>
    <x v="3"/>
    <x v="623"/>
    <x v="2"/>
    <n v="7548.6"/>
    <x v="0"/>
  </r>
  <r>
    <s v="2097-Yvpkn"/>
    <x v="1"/>
    <x v="0"/>
    <x v="1"/>
    <x v="0"/>
    <x v="45"/>
    <x v="1"/>
    <x v="2"/>
    <x v="2"/>
    <s v="No Internet Service"/>
    <s v="No Internet Service"/>
    <s v="No Internet Service"/>
    <s v="No Internet Service"/>
    <x v="2"/>
    <x v="2"/>
    <x v="2"/>
    <x v="1"/>
    <x v="1"/>
    <x v="695"/>
    <x v="0"/>
    <n v="1654.75"/>
    <x v="0"/>
  </r>
  <r>
    <s v="2842-Jtccu"/>
    <x v="1"/>
    <x v="0"/>
    <x v="1"/>
    <x v="0"/>
    <x v="2"/>
    <x v="1"/>
    <x v="1"/>
    <x v="0"/>
    <s v="No"/>
    <s v="No"/>
    <s v="No"/>
    <s v="No"/>
    <x v="0"/>
    <x v="0"/>
    <x v="0"/>
    <x v="1"/>
    <x v="2"/>
    <x v="1533"/>
    <x v="0"/>
    <n v="80.349999999999994"/>
    <x v="1"/>
  </r>
  <r>
    <s v="8597-Ctxvj"/>
    <x v="1"/>
    <x v="0"/>
    <x v="1"/>
    <x v="1"/>
    <x v="27"/>
    <x v="1"/>
    <x v="2"/>
    <x v="0"/>
    <s v="Yes"/>
    <s v="Yes"/>
    <s v="No"/>
    <s v="Yes"/>
    <x v="0"/>
    <x v="0"/>
    <x v="1"/>
    <x v="1"/>
    <x v="2"/>
    <x v="235"/>
    <x v="1"/>
    <n v="4551.5"/>
    <x v="0"/>
  </r>
  <r>
    <s v="6631-Hmanx"/>
    <x v="1"/>
    <x v="0"/>
    <x v="0"/>
    <x v="0"/>
    <x v="21"/>
    <x v="1"/>
    <x v="2"/>
    <x v="0"/>
    <s v="No"/>
    <s v="Yes"/>
    <s v="Yes"/>
    <s v="Yes"/>
    <x v="1"/>
    <x v="1"/>
    <x v="2"/>
    <x v="0"/>
    <x v="3"/>
    <x v="324"/>
    <x v="2"/>
    <n v="6227.5"/>
    <x v="0"/>
  </r>
  <r>
    <s v="9962-Bfpdu"/>
    <x v="0"/>
    <x v="0"/>
    <x v="0"/>
    <x v="1"/>
    <x v="0"/>
    <x v="1"/>
    <x v="1"/>
    <x v="2"/>
    <s v="No Internet Service"/>
    <s v="No Internet Service"/>
    <s v="No Internet Service"/>
    <s v="No Internet Service"/>
    <x v="2"/>
    <x v="2"/>
    <x v="0"/>
    <x v="1"/>
    <x v="1"/>
    <x v="332"/>
    <x v="0"/>
    <n v="20.05"/>
    <x v="0"/>
  </r>
  <r>
    <s v="3296-Silra"/>
    <x v="0"/>
    <x v="1"/>
    <x v="0"/>
    <x v="0"/>
    <x v="0"/>
    <x v="1"/>
    <x v="1"/>
    <x v="1"/>
    <s v="No"/>
    <s v="Yes"/>
    <s v="No"/>
    <s v="No"/>
    <x v="0"/>
    <x v="0"/>
    <x v="0"/>
    <x v="0"/>
    <x v="1"/>
    <x v="1016"/>
    <x v="1"/>
    <n v="76.400000000000006"/>
    <x v="1"/>
  </r>
  <r>
    <s v="9681-Oxgvc"/>
    <x v="0"/>
    <x v="0"/>
    <x v="1"/>
    <x v="0"/>
    <x v="24"/>
    <x v="1"/>
    <x v="2"/>
    <x v="1"/>
    <s v="No"/>
    <s v="No"/>
    <s v="Yes"/>
    <s v="No"/>
    <x v="1"/>
    <x v="1"/>
    <x v="0"/>
    <x v="0"/>
    <x v="0"/>
    <x v="57"/>
    <x v="2"/>
    <n v="514"/>
    <x v="1"/>
  </r>
  <r>
    <s v="6394-Hhhzm"/>
    <x v="1"/>
    <x v="0"/>
    <x v="1"/>
    <x v="0"/>
    <x v="35"/>
    <x v="1"/>
    <x v="1"/>
    <x v="2"/>
    <s v="No Internet Service"/>
    <s v="No Internet Service"/>
    <s v="No Internet Service"/>
    <s v="No Internet Service"/>
    <x v="2"/>
    <x v="2"/>
    <x v="0"/>
    <x v="1"/>
    <x v="1"/>
    <x v="112"/>
    <x v="0"/>
    <n v="57.5"/>
    <x v="0"/>
  </r>
  <r>
    <s v="5995-Lftle"/>
    <x v="1"/>
    <x v="0"/>
    <x v="1"/>
    <x v="0"/>
    <x v="11"/>
    <x v="1"/>
    <x v="2"/>
    <x v="2"/>
    <s v="No Internet Service"/>
    <s v="No Internet Service"/>
    <s v="No Internet Service"/>
    <s v="No Internet Service"/>
    <x v="2"/>
    <x v="2"/>
    <x v="2"/>
    <x v="0"/>
    <x v="3"/>
    <x v="816"/>
    <x v="0"/>
    <n v="1474.35"/>
    <x v="0"/>
  </r>
  <r>
    <s v="5180-Uciiq"/>
    <x v="1"/>
    <x v="1"/>
    <x v="0"/>
    <x v="1"/>
    <x v="5"/>
    <x v="0"/>
    <x v="0"/>
    <x v="0"/>
    <s v="Yes"/>
    <s v="No"/>
    <s v="No"/>
    <s v="No"/>
    <x v="0"/>
    <x v="1"/>
    <x v="0"/>
    <x v="1"/>
    <x v="1"/>
    <x v="375"/>
    <x v="0"/>
    <n v="880.2"/>
    <x v="1"/>
  </r>
  <r>
    <s v="1932-Uedcx"/>
    <x v="1"/>
    <x v="1"/>
    <x v="0"/>
    <x v="0"/>
    <x v="55"/>
    <x v="1"/>
    <x v="2"/>
    <x v="1"/>
    <s v="No"/>
    <s v="Yes"/>
    <s v="No"/>
    <s v="No"/>
    <x v="1"/>
    <x v="1"/>
    <x v="0"/>
    <x v="0"/>
    <x v="2"/>
    <x v="669"/>
    <x v="2"/>
    <n v="3270.25"/>
    <x v="0"/>
  </r>
  <r>
    <s v="7153-Oanio"/>
    <x v="1"/>
    <x v="0"/>
    <x v="1"/>
    <x v="0"/>
    <x v="0"/>
    <x v="1"/>
    <x v="1"/>
    <x v="1"/>
    <s v="No"/>
    <s v="No"/>
    <s v="No"/>
    <s v="No"/>
    <x v="0"/>
    <x v="0"/>
    <x v="0"/>
    <x v="1"/>
    <x v="0"/>
    <x v="864"/>
    <x v="1"/>
    <n v="69.95"/>
    <x v="1"/>
  </r>
  <r>
    <s v="5188-Hgmlp"/>
    <x v="1"/>
    <x v="1"/>
    <x v="0"/>
    <x v="0"/>
    <x v="68"/>
    <x v="1"/>
    <x v="2"/>
    <x v="1"/>
    <s v="No"/>
    <s v="No"/>
    <s v="No"/>
    <s v="No"/>
    <x v="0"/>
    <x v="0"/>
    <x v="0"/>
    <x v="1"/>
    <x v="2"/>
    <x v="679"/>
    <x v="1"/>
    <n v="3919.15"/>
    <x v="0"/>
  </r>
  <r>
    <s v="0665-Xhdju"/>
    <x v="1"/>
    <x v="0"/>
    <x v="0"/>
    <x v="0"/>
    <x v="21"/>
    <x v="1"/>
    <x v="2"/>
    <x v="1"/>
    <s v="No"/>
    <s v="Yes"/>
    <s v="No"/>
    <s v="No"/>
    <x v="1"/>
    <x v="1"/>
    <x v="2"/>
    <x v="0"/>
    <x v="0"/>
    <x v="772"/>
    <x v="2"/>
    <n v="7285.7"/>
    <x v="0"/>
  </r>
  <r>
    <s v="6521-Yytyi"/>
    <x v="1"/>
    <x v="0"/>
    <x v="1"/>
    <x v="1"/>
    <x v="0"/>
    <x v="1"/>
    <x v="2"/>
    <x v="1"/>
    <s v="No"/>
    <s v="No"/>
    <s v="No"/>
    <s v="No"/>
    <x v="1"/>
    <x v="1"/>
    <x v="0"/>
    <x v="0"/>
    <x v="0"/>
    <x v="999"/>
    <x v="2"/>
    <n v="93.3"/>
    <x v="1"/>
  </r>
  <r>
    <s v="8878-Hmwbv"/>
    <x v="1"/>
    <x v="0"/>
    <x v="1"/>
    <x v="0"/>
    <x v="35"/>
    <x v="1"/>
    <x v="1"/>
    <x v="0"/>
    <s v="No"/>
    <s v="No"/>
    <s v="Yes"/>
    <s v="No"/>
    <x v="0"/>
    <x v="0"/>
    <x v="0"/>
    <x v="0"/>
    <x v="0"/>
    <x v="493"/>
    <x v="0"/>
    <n v="169.05"/>
    <x v="1"/>
  </r>
  <r>
    <s v="8265-Hksow"/>
    <x v="0"/>
    <x v="0"/>
    <x v="0"/>
    <x v="1"/>
    <x v="21"/>
    <x v="1"/>
    <x v="2"/>
    <x v="1"/>
    <s v="Yes"/>
    <s v="Yes"/>
    <s v="Yes"/>
    <s v="Yes"/>
    <x v="0"/>
    <x v="1"/>
    <x v="2"/>
    <x v="1"/>
    <x v="3"/>
    <x v="700"/>
    <x v="2"/>
    <n v="7658.3"/>
    <x v="0"/>
  </r>
  <r>
    <s v="3544-Fbcas"/>
    <x v="0"/>
    <x v="0"/>
    <x v="0"/>
    <x v="1"/>
    <x v="21"/>
    <x v="1"/>
    <x v="2"/>
    <x v="0"/>
    <s v="Yes"/>
    <s v="Yes"/>
    <s v="Yes"/>
    <s v="No"/>
    <x v="1"/>
    <x v="1"/>
    <x v="2"/>
    <x v="0"/>
    <x v="3"/>
    <x v="1511"/>
    <x v="1"/>
    <n v="5959.3"/>
    <x v="0"/>
  </r>
  <r>
    <s v="5331-Rgmtt"/>
    <x v="1"/>
    <x v="1"/>
    <x v="0"/>
    <x v="0"/>
    <x v="68"/>
    <x v="1"/>
    <x v="2"/>
    <x v="1"/>
    <s v="No"/>
    <s v="No"/>
    <s v="Yes"/>
    <s v="No"/>
    <x v="1"/>
    <x v="1"/>
    <x v="0"/>
    <x v="0"/>
    <x v="3"/>
    <x v="134"/>
    <x v="2"/>
    <n v="5295.7"/>
    <x v="0"/>
  </r>
  <r>
    <s v="4759-Pxtan"/>
    <x v="0"/>
    <x v="0"/>
    <x v="0"/>
    <x v="0"/>
    <x v="64"/>
    <x v="1"/>
    <x v="2"/>
    <x v="0"/>
    <s v="No"/>
    <s v="Yes"/>
    <s v="No"/>
    <s v="Yes"/>
    <x v="1"/>
    <x v="1"/>
    <x v="1"/>
    <x v="0"/>
    <x v="0"/>
    <x v="517"/>
    <x v="1"/>
    <n v="4693.2"/>
    <x v="0"/>
  </r>
  <r>
    <s v="7054-Dmvas"/>
    <x v="1"/>
    <x v="0"/>
    <x v="1"/>
    <x v="0"/>
    <x v="68"/>
    <x v="1"/>
    <x v="1"/>
    <x v="0"/>
    <s v="Yes"/>
    <s v="Yes"/>
    <s v="No"/>
    <s v="No"/>
    <x v="1"/>
    <x v="0"/>
    <x v="2"/>
    <x v="0"/>
    <x v="2"/>
    <x v="1468"/>
    <x v="1"/>
    <n v="3512.9"/>
    <x v="0"/>
  </r>
  <r>
    <s v="3428-Mmgub"/>
    <x v="1"/>
    <x v="0"/>
    <x v="1"/>
    <x v="0"/>
    <x v="31"/>
    <x v="1"/>
    <x v="2"/>
    <x v="1"/>
    <s v="No"/>
    <s v="No"/>
    <s v="Yes"/>
    <s v="No"/>
    <x v="1"/>
    <x v="0"/>
    <x v="2"/>
    <x v="0"/>
    <x v="0"/>
    <x v="419"/>
    <x v="2"/>
    <n v="5231.2"/>
    <x v="0"/>
  </r>
  <r>
    <s v="6549-Btypg"/>
    <x v="0"/>
    <x v="0"/>
    <x v="0"/>
    <x v="0"/>
    <x v="31"/>
    <x v="0"/>
    <x v="0"/>
    <x v="0"/>
    <s v="No"/>
    <s v="Yes"/>
    <s v="Yes"/>
    <s v="Yes"/>
    <x v="1"/>
    <x v="1"/>
    <x v="2"/>
    <x v="1"/>
    <x v="3"/>
    <x v="1269"/>
    <x v="1"/>
    <n v="3603.45"/>
    <x v="0"/>
  </r>
  <r>
    <s v="7823-Jsoag"/>
    <x v="1"/>
    <x v="0"/>
    <x v="1"/>
    <x v="0"/>
    <x v="35"/>
    <x v="1"/>
    <x v="2"/>
    <x v="1"/>
    <s v="No"/>
    <s v="No"/>
    <s v="No"/>
    <s v="No"/>
    <x v="0"/>
    <x v="0"/>
    <x v="0"/>
    <x v="1"/>
    <x v="0"/>
    <x v="244"/>
    <x v="1"/>
    <n v="217.45"/>
    <x v="0"/>
  </r>
  <r>
    <s v="3705-Rhrfr"/>
    <x v="0"/>
    <x v="0"/>
    <x v="0"/>
    <x v="0"/>
    <x v="14"/>
    <x v="1"/>
    <x v="2"/>
    <x v="1"/>
    <s v="Yes"/>
    <s v="No"/>
    <s v="No"/>
    <s v="No"/>
    <x v="1"/>
    <x v="1"/>
    <x v="2"/>
    <x v="1"/>
    <x v="2"/>
    <x v="452"/>
    <x v="2"/>
    <n v="6875.35"/>
    <x v="0"/>
  </r>
  <r>
    <s v="9374-Yolbj"/>
    <x v="0"/>
    <x v="0"/>
    <x v="0"/>
    <x v="1"/>
    <x v="0"/>
    <x v="1"/>
    <x v="1"/>
    <x v="2"/>
    <s v="No Internet Service"/>
    <s v="No Internet Service"/>
    <s v="No Internet Service"/>
    <s v="No Internet Service"/>
    <x v="2"/>
    <x v="2"/>
    <x v="0"/>
    <x v="1"/>
    <x v="0"/>
    <x v="261"/>
    <x v="0"/>
    <n v="19.25"/>
    <x v="0"/>
  </r>
  <r>
    <s v="9074-Kgvox"/>
    <x v="1"/>
    <x v="0"/>
    <x v="0"/>
    <x v="1"/>
    <x v="37"/>
    <x v="0"/>
    <x v="0"/>
    <x v="0"/>
    <s v="Yes"/>
    <s v="No"/>
    <s v="No"/>
    <s v="No"/>
    <x v="1"/>
    <x v="0"/>
    <x v="0"/>
    <x v="0"/>
    <x v="3"/>
    <x v="1534"/>
    <x v="0"/>
    <n v="2021.35"/>
    <x v="0"/>
  </r>
  <r>
    <s v="6128-Dafvy"/>
    <x v="0"/>
    <x v="0"/>
    <x v="1"/>
    <x v="0"/>
    <x v="39"/>
    <x v="0"/>
    <x v="0"/>
    <x v="0"/>
    <s v="No"/>
    <s v="No"/>
    <s v="No"/>
    <s v="No"/>
    <x v="1"/>
    <x v="1"/>
    <x v="0"/>
    <x v="0"/>
    <x v="3"/>
    <x v="245"/>
    <x v="0"/>
    <n v="2564.9499999999998"/>
    <x v="0"/>
  </r>
  <r>
    <s v="9933-Qrgtx"/>
    <x v="0"/>
    <x v="0"/>
    <x v="0"/>
    <x v="0"/>
    <x v="31"/>
    <x v="1"/>
    <x v="1"/>
    <x v="1"/>
    <s v="Yes"/>
    <s v="No"/>
    <s v="No"/>
    <s v="Yes"/>
    <x v="1"/>
    <x v="1"/>
    <x v="2"/>
    <x v="0"/>
    <x v="0"/>
    <x v="892"/>
    <x v="2"/>
    <n v="5611.75"/>
    <x v="0"/>
  </r>
  <r>
    <s v="4476-Oswtn"/>
    <x v="1"/>
    <x v="1"/>
    <x v="0"/>
    <x v="0"/>
    <x v="14"/>
    <x v="1"/>
    <x v="2"/>
    <x v="1"/>
    <s v="Yes"/>
    <s v="No"/>
    <s v="Yes"/>
    <s v="Yes"/>
    <x v="1"/>
    <x v="1"/>
    <x v="1"/>
    <x v="0"/>
    <x v="1"/>
    <x v="1535"/>
    <x v="2"/>
    <n v="7610.1"/>
    <x v="0"/>
  </r>
  <r>
    <s v="3751-Ktzel"/>
    <x v="0"/>
    <x v="0"/>
    <x v="1"/>
    <x v="0"/>
    <x v="0"/>
    <x v="0"/>
    <x v="0"/>
    <x v="0"/>
    <s v="No"/>
    <s v="No"/>
    <s v="No"/>
    <s v="No"/>
    <x v="0"/>
    <x v="1"/>
    <x v="0"/>
    <x v="1"/>
    <x v="1"/>
    <x v="1304"/>
    <x v="0"/>
    <n v="35.049999999999997"/>
    <x v="1"/>
  </r>
  <r>
    <s v="1977-Stdki"/>
    <x v="0"/>
    <x v="1"/>
    <x v="1"/>
    <x v="0"/>
    <x v="0"/>
    <x v="1"/>
    <x v="1"/>
    <x v="1"/>
    <s v="No"/>
    <s v="Yes"/>
    <s v="No"/>
    <s v="No"/>
    <x v="0"/>
    <x v="0"/>
    <x v="0"/>
    <x v="0"/>
    <x v="0"/>
    <x v="812"/>
    <x v="1"/>
    <n v="73"/>
    <x v="1"/>
  </r>
  <r>
    <s v="5066-Gfjmm"/>
    <x v="0"/>
    <x v="0"/>
    <x v="0"/>
    <x v="0"/>
    <x v="35"/>
    <x v="1"/>
    <x v="1"/>
    <x v="2"/>
    <s v="No Internet Service"/>
    <s v="No Internet Service"/>
    <s v="No Internet Service"/>
    <s v="No Internet Service"/>
    <x v="2"/>
    <x v="2"/>
    <x v="0"/>
    <x v="0"/>
    <x v="1"/>
    <x v="147"/>
    <x v="0"/>
    <n v="45.75"/>
    <x v="0"/>
  </r>
  <r>
    <s v="2661-Gkbtk"/>
    <x v="1"/>
    <x v="0"/>
    <x v="0"/>
    <x v="1"/>
    <x v="31"/>
    <x v="1"/>
    <x v="1"/>
    <x v="0"/>
    <s v="No"/>
    <s v="Yes"/>
    <s v="No"/>
    <s v="Yes"/>
    <x v="1"/>
    <x v="1"/>
    <x v="2"/>
    <x v="1"/>
    <x v="2"/>
    <x v="755"/>
    <x v="1"/>
    <n v="4543.95"/>
    <x v="0"/>
  </r>
  <r>
    <s v="0458-Heuzg"/>
    <x v="0"/>
    <x v="0"/>
    <x v="1"/>
    <x v="0"/>
    <x v="9"/>
    <x v="0"/>
    <x v="0"/>
    <x v="0"/>
    <s v="No"/>
    <s v="No"/>
    <s v="Yes"/>
    <s v="Yes"/>
    <x v="0"/>
    <x v="0"/>
    <x v="2"/>
    <x v="1"/>
    <x v="1"/>
    <x v="790"/>
    <x v="0"/>
    <n v="450.4"/>
    <x v="0"/>
  </r>
  <r>
    <s v="7268-Wntcp"/>
    <x v="1"/>
    <x v="0"/>
    <x v="0"/>
    <x v="1"/>
    <x v="8"/>
    <x v="1"/>
    <x v="1"/>
    <x v="2"/>
    <s v="No Internet Service"/>
    <s v="No Internet Service"/>
    <s v="No Internet Service"/>
    <s v="No Internet Service"/>
    <x v="2"/>
    <x v="2"/>
    <x v="2"/>
    <x v="1"/>
    <x v="2"/>
    <x v="507"/>
    <x v="0"/>
    <n v="1297.3499999999999"/>
    <x v="0"/>
  </r>
  <r>
    <s v="0824-Vwdpo"/>
    <x v="0"/>
    <x v="0"/>
    <x v="1"/>
    <x v="0"/>
    <x v="3"/>
    <x v="1"/>
    <x v="2"/>
    <x v="1"/>
    <s v="Yes"/>
    <s v="Yes"/>
    <s v="No"/>
    <s v="No"/>
    <x v="0"/>
    <x v="1"/>
    <x v="1"/>
    <x v="1"/>
    <x v="2"/>
    <x v="102"/>
    <x v="2"/>
    <n v="4442.75"/>
    <x v="0"/>
  </r>
  <r>
    <s v="8409-Wqjux"/>
    <x v="0"/>
    <x v="0"/>
    <x v="1"/>
    <x v="0"/>
    <x v="13"/>
    <x v="0"/>
    <x v="0"/>
    <x v="0"/>
    <s v="No"/>
    <s v="No"/>
    <s v="Yes"/>
    <s v="Yes"/>
    <x v="1"/>
    <x v="1"/>
    <x v="1"/>
    <x v="1"/>
    <x v="0"/>
    <x v="957"/>
    <x v="1"/>
    <n v="1423.15"/>
    <x v="0"/>
  </r>
  <r>
    <s v="2578-Jqphz"/>
    <x v="1"/>
    <x v="0"/>
    <x v="1"/>
    <x v="0"/>
    <x v="66"/>
    <x v="1"/>
    <x v="1"/>
    <x v="1"/>
    <s v="No"/>
    <s v="No"/>
    <s v="Yes"/>
    <s v="Yes"/>
    <x v="1"/>
    <x v="1"/>
    <x v="2"/>
    <x v="1"/>
    <x v="2"/>
    <x v="1536"/>
    <x v="2"/>
    <n v="4378.3500000000004"/>
    <x v="0"/>
  </r>
  <r>
    <s v="3278-Fsixx"/>
    <x v="0"/>
    <x v="0"/>
    <x v="1"/>
    <x v="0"/>
    <x v="2"/>
    <x v="1"/>
    <x v="1"/>
    <x v="0"/>
    <s v="No"/>
    <s v="No"/>
    <s v="No"/>
    <s v="No"/>
    <x v="0"/>
    <x v="0"/>
    <x v="0"/>
    <x v="0"/>
    <x v="1"/>
    <x v="34"/>
    <x v="0"/>
    <n v="74.2"/>
    <x v="0"/>
  </r>
  <r>
    <s v="5813-Uecbu"/>
    <x v="1"/>
    <x v="1"/>
    <x v="1"/>
    <x v="0"/>
    <x v="55"/>
    <x v="1"/>
    <x v="2"/>
    <x v="1"/>
    <s v="No"/>
    <s v="Yes"/>
    <s v="Yes"/>
    <s v="No"/>
    <x v="0"/>
    <x v="0"/>
    <x v="0"/>
    <x v="0"/>
    <x v="3"/>
    <x v="1272"/>
    <x v="1"/>
    <n v="2716.3"/>
    <x v="1"/>
  </r>
  <r>
    <s v="0328-Grpmv"/>
    <x v="0"/>
    <x v="0"/>
    <x v="1"/>
    <x v="0"/>
    <x v="0"/>
    <x v="1"/>
    <x v="1"/>
    <x v="1"/>
    <s v="No"/>
    <s v="No"/>
    <s v="No"/>
    <s v="No"/>
    <x v="0"/>
    <x v="0"/>
    <x v="0"/>
    <x v="0"/>
    <x v="0"/>
    <x v="647"/>
    <x v="1"/>
    <n v="70.099999999999994"/>
    <x v="1"/>
  </r>
  <r>
    <s v="9746-Ugfac"/>
    <x v="0"/>
    <x v="0"/>
    <x v="1"/>
    <x v="0"/>
    <x v="5"/>
    <x v="1"/>
    <x v="1"/>
    <x v="2"/>
    <s v="No Internet Service"/>
    <s v="No Internet Service"/>
    <s v="No Internet Service"/>
    <s v="No Internet Service"/>
    <x v="2"/>
    <x v="2"/>
    <x v="1"/>
    <x v="1"/>
    <x v="2"/>
    <x v="115"/>
    <x v="0"/>
    <n v="450.65"/>
    <x v="0"/>
  </r>
  <r>
    <s v="2946-Kiqsp"/>
    <x v="0"/>
    <x v="0"/>
    <x v="1"/>
    <x v="0"/>
    <x v="42"/>
    <x v="0"/>
    <x v="0"/>
    <x v="0"/>
    <s v="No"/>
    <s v="No"/>
    <s v="Yes"/>
    <s v="Yes"/>
    <x v="0"/>
    <x v="0"/>
    <x v="0"/>
    <x v="0"/>
    <x v="1"/>
    <x v="1416"/>
    <x v="0"/>
    <n v="1175.8499999999999"/>
    <x v="0"/>
  </r>
  <r>
    <s v="0625-Afohs"/>
    <x v="0"/>
    <x v="0"/>
    <x v="0"/>
    <x v="1"/>
    <x v="44"/>
    <x v="1"/>
    <x v="1"/>
    <x v="2"/>
    <s v="No Internet Service"/>
    <s v="No Internet Service"/>
    <s v="No Internet Service"/>
    <s v="No Internet Service"/>
    <x v="2"/>
    <x v="2"/>
    <x v="2"/>
    <x v="1"/>
    <x v="1"/>
    <x v="33"/>
    <x v="0"/>
    <n v="558.79999999999995"/>
    <x v="0"/>
  </r>
  <r>
    <s v="6726-Wexxk"/>
    <x v="1"/>
    <x v="1"/>
    <x v="0"/>
    <x v="0"/>
    <x v="23"/>
    <x v="1"/>
    <x v="2"/>
    <x v="1"/>
    <s v="Yes"/>
    <s v="No"/>
    <s v="Yes"/>
    <s v="No"/>
    <x v="0"/>
    <x v="0"/>
    <x v="1"/>
    <x v="0"/>
    <x v="0"/>
    <x v="541"/>
    <x v="2"/>
    <n v="2220.1"/>
    <x v="0"/>
  </r>
  <r>
    <s v="4636-Olwoe"/>
    <x v="1"/>
    <x v="0"/>
    <x v="1"/>
    <x v="1"/>
    <x v="68"/>
    <x v="1"/>
    <x v="1"/>
    <x v="0"/>
    <s v="No"/>
    <s v="Yes"/>
    <s v="Yes"/>
    <s v="Yes"/>
    <x v="0"/>
    <x v="0"/>
    <x v="1"/>
    <x v="0"/>
    <x v="0"/>
    <x v="1537"/>
    <x v="1"/>
    <n v="3283.05"/>
    <x v="0"/>
  </r>
  <r>
    <s v="4342-Hentk"/>
    <x v="0"/>
    <x v="1"/>
    <x v="1"/>
    <x v="0"/>
    <x v="2"/>
    <x v="1"/>
    <x v="1"/>
    <x v="1"/>
    <s v="No"/>
    <s v="No"/>
    <s v="No"/>
    <s v="No"/>
    <x v="0"/>
    <x v="0"/>
    <x v="0"/>
    <x v="0"/>
    <x v="0"/>
    <x v="341"/>
    <x v="1"/>
    <n v="142.35"/>
    <x v="1"/>
  </r>
  <r>
    <s v="4685-Erghk"/>
    <x v="1"/>
    <x v="0"/>
    <x v="1"/>
    <x v="0"/>
    <x v="58"/>
    <x v="1"/>
    <x v="2"/>
    <x v="1"/>
    <s v="No"/>
    <s v="No"/>
    <s v="No"/>
    <s v="No"/>
    <x v="1"/>
    <x v="0"/>
    <x v="1"/>
    <x v="0"/>
    <x v="0"/>
    <x v="1455"/>
    <x v="2"/>
    <n v="4939.25"/>
    <x v="0"/>
  </r>
  <r>
    <s v="0885-Hmgpy"/>
    <x v="1"/>
    <x v="0"/>
    <x v="1"/>
    <x v="0"/>
    <x v="8"/>
    <x v="1"/>
    <x v="2"/>
    <x v="0"/>
    <s v="Yes"/>
    <s v="Yes"/>
    <s v="Yes"/>
    <s v="Yes"/>
    <x v="0"/>
    <x v="0"/>
    <x v="2"/>
    <x v="1"/>
    <x v="2"/>
    <x v="747"/>
    <x v="1"/>
    <n v="4237.5"/>
    <x v="0"/>
  </r>
  <r>
    <s v="5003-Oknnk"/>
    <x v="0"/>
    <x v="0"/>
    <x v="0"/>
    <x v="1"/>
    <x v="30"/>
    <x v="1"/>
    <x v="1"/>
    <x v="2"/>
    <s v="No Internet Service"/>
    <s v="No Internet Service"/>
    <s v="No Internet Service"/>
    <s v="No Internet Service"/>
    <x v="2"/>
    <x v="2"/>
    <x v="1"/>
    <x v="1"/>
    <x v="3"/>
    <x v="477"/>
    <x v="0"/>
    <n v="335.95"/>
    <x v="0"/>
  </r>
  <r>
    <s v="4195-Smmnx"/>
    <x v="1"/>
    <x v="0"/>
    <x v="1"/>
    <x v="0"/>
    <x v="2"/>
    <x v="1"/>
    <x v="1"/>
    <x v="2"/>
    <s v="No Internet Service"/>
    <s v="No Internet Service"/>
    <s v="No Internet Service"/>
    <s v="No Internet Service"/>
    <x v="2"/>
    <x v="2"/>
    <x v="0"/>
    <x v="1"/>
    <x v="1"/>
    <x v="477"/>
    <x v="0"/>
    <n v="33.200000000000003"/>
    <x v="1"/>
  </r>
  <r>
    <s v="7208-Psihr"/>
    <x v="0"/>
    <x v="0"/>
    <x v="0"/>
    <x v="0"/>
    <x v="27"/>
    <x v="1"/>
    <x v="2"/>
    <x v="1"/>
    <s v="No"/>
    <s v="No"/>
    <s v="Yes"/>
    <s v="Yes"/>
    <x v="1"/>
    <x v="1"/>
    <x v="2"/>
    <x v="0"/>
    <x v="2"/>
    <x v="1068"/>
    <x v="2"/>
    <n v="7188.5"/>
    <x v="0"/>
  </r>
  <r>
    <s v="4012-Zthbr"/>
    <x v="0"/>
    <x v="0"/>
    <x v="0"/>
    <x v="1"/>
    <x v="17"/>
    <x v="1"/>
    <x v="1"/>
    <x v="0"/>
    <s v="No"/>
    <s v="No"/>
    <s v="No"/>
    <s v="No"/>
    <x v="0"/>
    <x v="0"/>
    <x v="0"/>
    <x v="0"/>
    <x v="0"/>
    <x v="291"/>
    <x v="0"/>
    <n v="926.25"/>
    <x v="0"/>
  </r>
  <r>
    <s v="0489-Wmemg"/>
    <x v="0"/>
    <x v="0"/>
    <x v="1"/>
    <x v="1"/>
    <x v="57"/>
    <x v="1"/>
    <x v="1"/>
    <x v="0"/>
    <s v="No"/>
    <s v="No"/>
    <s v="No"/>
    <s v="Yes"/>
    <x v="0"/>
    <x v="0"/>
    <x v="1"/>
    <x v="0"/>
    <x v="0"/>
    <x v="1235"/>
    <x v="0"/>
    <n v="1119.3499999999999"/>
    <x v="0"/>
  </r>
  <r>
    <s v="7435-Znuyy"/>
    <x v="1"/>
    <x v="0"/>
    <x v="1"/>
    <x v="0"/>
    <x v="53"/>
    <x v="1"/>
    <x v="1"/>
    <x v="2"/>
    <s v="No Internet Service"/>
    <s v="No Internet Service"/>
    <s v="No Internet Service"/>
    <s v="No Internet Service"/>
    <x v="2"/>
    <x v="2"/>
    <x v="1"/>
    <x v="1"/>
    <x v="1"/>
    <x v="146"/>
    <x v="0"/>
    <n v="116.6"/>
    <x v="0"/>
  </r>
  <r>
    <s v="1354-Yzfnb"/>
    <x v="1"/>
    <x v="0"/>
    <x v="0"/>
    <x v="1"/>
    <x v="54"/>
    <x v="1"/>
    <x v="1"/>
    <x v="2"/>
    <s v="No Internet Service"/>
    <s v="No Internet Service"/>
    <s v="No Internet Service"/>
    <s v="No Internet Service"/>
    <x v="2"/>
    <x v="2"/>
    <x v="2"/>
    <x v="1"/>
    <x v="3"/>
    <x v="425"/>
    <x v="0"/>
    <n v="68.8"/>
    <x v="0"/>
  </r>
  <r>
    <s v="6956-Smucm"/>
    <x v="0"/>
    <x v="0"/>
    <x v="1"/>
    <x v="0"/>
    <x v="35"/>
    <x v="1"/>
    <x v="1"/>
    <x v="1"/>
    <s v="Yes"/>
    <s v="No"/>
    <s v="Yes"/>
    <s v="No"/>
    <x v="1"/>
    <x v="1"/>
    <x v="0"/>
    <x v="0"/>
    <x v="3"/>
    <x v="212"/>
    <x v="2"/>
    <n v="287.39999999999998"/>
    <x v="1"/>
  </r>
  <r>
    <s v="2985-Fmwyf"/>
    <x v="0"/>
    <x v="0"/>
    <x v="1"/>
    <x v="0"/>
    <x v="57"/>
    <x v="1"/>
    <x v="2"/>
    <x v="1"/>
    <s v="No"/>
    <s v="No"/>
    <s v="No"/>
    <s v="No"/>
    <x v="1"/>
    <x v="1"/>
    <x v="0"/>
    <x v="0"/>
    <x v="0"/>
    <x v="200"/>
    <x v="2"/>
    <n v="2341.5500000000002"/>
    <x v="0"/>
  </r>
  <r>
    <s v="2812-Enymo"/>
    <x v="1"/>
    <x v="0"/>
    <x v="1"/>
    <x v="0"/>
    <x v="70"/>
    <x v="0"/>
    <x v="0"/>
    <x v="0"/>
    <s v="Yes"/>
    <s v="No"/>
    <s v="No"/>
    <s v="Yes"/>
    <x v="1"/>
    <x v="1"/>
    <x v="1"/>
    <x v="1"/>
    <x v="3"/>
    <x v="478"/>
    <x v="1"/>
    <n v="1362.85"/>
    <x v="0"/>
  </r>
  <r>
    <s v="2717-Hvizy"/>
    <x v="0"/>
    <x v="0"/>
    <x v="1"/>
    <x v="1"/>
    <x v="4"/>
    <x v="1"/>
    <x v="1"/>
    <x v="2"/>
    <s v="No Internet Service"/>
    <s v="No Internet Service"/>
    <s v="No Internet Service"/>
    <s v="No Internet Service"/>
    <x v="2"/>
    <x v="2"/>
    <x v="0"/>
    <x v="1"/>
    <x v="1"/>
    <x v="332"/>
    <x v="0"/>
    <n v="163.6"/>
    <x v="0"/>
  </r>
  <r>
    <s v="3223-Wzwjm"/>
    <x v="1"/>
    <x v="0"/>
    <x v="1"/>
    <x v="0"/>
    <x v="70"/>
    <x v="1"/>
    <x v="2"/>
    <x v="1"/>
    <s v="No"/>
    <s v="No"/>
    <s v="No"/>
    <s v="No"/>
    <x v="0"/>
    <x v="1"/>
    <x v="0"/>
    <x v="0"/>
    <x v="0"/>
    <x v="1538"/>
    <x v="1"/>
    <n v="2254.1999999999998"/>
    <x v="1"/>
  </r>
  <r>
    <s v="3422-Galyp"/>
    <x v="1"/>
    <x v="0"/>
    <x v="1"/>
    <x v="0"/>
    <x v="2"/>
    <x v="1"/>
    <x v="2"/>
    <x v="1"/>
    <s v="No"/>
    <s v="Yes"/>
    <s v="No"/>
    <s v="No"/>
    <x v="0"/>
    <x v="0"/>
    <x v="0"/>
    <x v="0"/>
    <x v="0"/>
    <x v="399"/>
    <x v="1"/>
    <n v="145.15"/>
    <x v="0"/>
  </r>
  <r>
    <s v="9053-Jzfkv"/>
    <x v="1"/>
    <x v="0"/>
    <x v="1"/>
    <x v="0"/>
    <x v="56"/>
    <x v="1"/>
    <x v="2"/>
    <x v="1"/>
    <s v="Yes"/>
    <s v="Yes"/>
    <s v="Yes"/>
    <s v="Yes"/>
    <x v="1"/>
    <x v="1"/>
    <x v="2"/>
    <x v="1"/>
    <x v="3"/>
    <x v="1539"/>
    <x v="2"/>
    <n v="7752.3"/>
    <x v="1"/>
  </r>
  <r>
    <s v="2530-Endwq"/>
    <x v="0"/>
    <x v="0"/>
    <x v="0"/>
    <x v="0"/>
    <x v="16"/>
    <x v="1"/>
    <x v="2"/>
    <x v="1"/>
    <s v="No"/>
    <s v="No"/>
    <s v="No"/>
    <s v="No"/>
    <x v="1"/>
    <x v="1"/>
    <x v="2"/>
    <x v="0"/>
    <x v="2"/>
    <x v="1116"/>
    <x v="2"/>
    <n v="6585.35"/>
    <x v="1"/>
  </r>
  <r>
    <s v="2890-Wfbhu"/>
    <x v="0"/>
    <x v="0"/>
    <x v="1"/>
    <x v="0"/>
    <x v="64"/>
    <x v="1"/>
    <x v="2"/>
    <x v="0"/>
    <s v="Yes"/>
    <s v="Yes"/>
    <s v="Yes"/>
    <s v="Yes"/>
    <x v="0"/>
    <x v="1"/>
    <x v="1"/>
    <x v="1"/>
    <x v="3"/>
    <x v="43"/>
    <x v="1"/>
    <n v="4786.1000000000004"/>
    <x v="0"/>
  </r>
  <r>
    <s v="0327-Wfzsy"/>
    <x v="1"/>
    <x v="0"/>
    <x v="0"/>
    <x v="1"/>
    <x v="72"/>
    <x v="1"/>
    <x v="2"/>
    <x v="1"/>
    <s v="No"/>
    <s v="No"/>
    <s v="Yes"/>
    <s v="No"/>
    <x v="1"/>
    <x v="1"/>
    <x v="1"/>
    <x v="1"/>
    <x v="0"/>
    <x v="585"/>
    <x v="2"/>
    <n v="3835.55"/>
    <x v="0"/>
  </r>
  <r>
    <s v="7977-Hxjku"/>
    <x v="1"/>
    <x v="0"/>
    <x v="1"/>
    <x v="1"/>
    <x v="17"/>
    <x v="1"/>
    <x v="1"/>
    <x v="2"/>
    <s v="No Internet Service"/>
    <s v="No Internet Service"/>
    <s v="No Internet Service"/>
    <s v="No Internet Service"/>
    <x v="2"/>
    <x v="2"/>
    <x v="2"/>
    <x v="1"/>
    <x v="1"/>
    <x v="127"/>
    <x v="0"/>
    <n v="397"/>
    <x v="0"/>
  </r>
  <r>
    <s v="6615-Zgedr"/>
    <x v="1"/>
    <x v="0"/>
    <x v="1"/>
    <x v="0"/>
    <x v="0"/>
    <x v="1"/>
    <x v="1"/>
    <x v="2"/>
    <s v="No Internet Service"/>
    <s v="No Internet Service"/>
    <s v="No Internet Service"/>
    <s v="No Internet Service"/>
    <x v="2"/>
    <x v="2"/>
    <x v="0"/>
    <x v="1"/>
    <x v="1"/>
    <x v="139"/>
    <x v="0"/>
    <n v="19.7"/>
    <x v="1"/>
  </r>
  <r>
    <s v="7033-Clamm"/>
    <x v="0"/>
    <x v="0"/>
    <x v="0"/>
    <x v="1"/>
    <x v="43"/>
    <x v="1"/>
    <x v="1"/>
    <x v="2"/>
    <s v="No Internet Service"/>
    <s v="No Internet Service"/>
    <s v="No Internet Service"/>
    <s v="No Internet Service"/>
    <x v="2"/>
    <x v="2"/>
    <x v="2"/>
    <x v="1"/>
    <x v="2"/>
    <x v="33"/>
    <x v="0"/>
    <n v="1027.25"/>
    <x v="0"/>
  </r>
  <r>
    <s v="4023-Rtiqm"/>
    <x v="0"/>
    <x v="1"/>
    <x v="0"/>
    <x v="0"/>
    <x v="36"/>
    <x v="0"/>
    <x v="0"/>
    <x v="0"/>
    <s v="Yes"/>
    <s v="Yes"/>
    <s v="Yes"/>
    <s v="No"/>
    <x v="0"/>
    <x v="1"/>
    <x v="1"/>
    <x v="0"/>
    <x v="3"/>
    <x v="981"/>
    <x v="0"/>
    <n v="1580.1"/>
    <x v="0"/>
  </r>
  <r>
    <s v="0864-Fvjnj"/>
    <x v="0"/>
    <x v="0"/>
    <x v="0"/>
    <x v="1"/>
    <x v="38"/>
    <x v="1"/>
    <x v="2"/>
    <x v="1"/>
    <s v="Yes"/>
    <s v="Yes"/>
    <s v="Yes"/>
    <s v="Yes"/>
    <x v="1"/>
    <x v="1"/>
    <x v="1"/>
    <x v="1"/>
    <x v="0"/>
    <x v="1540"/>
    <x v="2"/>
    <n v="7222.75"/>
    <x v="0"/>
  </r>
  <r>
    <s v="7356-Iwlfw"/>
    <x v="1"/>
    <x v="0"/>
    <x v="0"/>
    <x v="1"/>
    <x v="25"/>
    <x v="1"/>
    <x v="2"/>
    <x v="1"/>
    <s v="No"/>
    <s v="Yes"/>
    <s v="No"/>
    <s v="No"/>
    <x v="0"/>
    <x v="0"/>
    <x v="0"/>
    <x v="0"/>
    <x v="2"/>
    <x v="191"/>
    <x v="1"/>
    <n v="3769.7"/>
    <x v="0"/>
  </r>
  <r>
    <s v="9541-Pwtwo"/>
    <x v="0"/>
    <x v="0"/>
    <x v="1"/>
    <x v="0"/>
    <x v="15"/>
    <x v="1"/>
    <x v="2"/>
    <x v="0"/>
    <s v="No"/>
    <s v="No"/>
    <s v="Yes"/>
    <s v="Yes"/>
    <x v="1"/>
    <x v="1"/>
    <x v="2"/>
    <x v="0"/>
    <x v="2"/>
    <x v="696"/>
    <x v="1"/>
    <n v="4233.95"/>
    <x v="0"/>
  </r>
  <r>
    <s v="3967-Vqogc"/>
    <x v="0"/>
    <x v="0"/>
    <x v="0"/>
    <x v="1"/>
    <x v="56"/>
    <x v="1"/>
    <x v="2"/>
    <x v="2"/>
    <s v="No Internet Service"/>
    <s v="No Internet Service"/>
    <s v="No Internet Service"/>
    <s v="No Internet Service"/>
    <x v="2"/>
    <x v="2"/>
    <x v="2"/>
    <x v="0"/>
    <x v="1"/>
    <x v="227"/>
    <x v="0"/>
    <n v="1680.25"/>
    <x v="0"/>
  </r>
  <r>
    <s v="7872-Rddlz"/>
    <x v="0"/>
    <x v="1"/>
    <x v="1"/>
    <x v="0"/>
    <x v="56"/>
    <x v="1"/>
    <x v="2"/>
    <x v="0"/>
    <s v="No"/>
    <s v="Yes"/>
    <s v="No"/>
    <s v="No"/>
    <x v="0"/>
    <x v="0"/>
    <x v="0"/>
    <x v="1"/>
    <x v="0"/>
    <x v="933"/>
    <x v="1"/>
    <n v="3725.5"/>
    <x v="0"/>
  </r>
  <r>
    <s v="9250-Wypll"/>
    <x v="0"/>
    <x v="0"/>
    <x v="1"/>
    <x v="0"/>
    <x v="24"/>
    <x v="1"/>
    <x v="2"/>
    <x v="1"/>
    <s v="No"/>
    <s v="No"/>
    <s v="No"/>
    <s v="No"/>
    <x v="0"/>
    <x v="0"/>
    <x v="0"/>
    <x v="1"/>
    <x v="0"/>
    <x v="258"/>
    <x v="1"/>
    <n v="413.65"/>
    <x v="1"/>
  </r>
  <r>
    <s v="6308-Cqrbu"/>
    <x v="0"/>
    <x v="0"/>
    <x v="0"/>
    <x v="0"/>
    <x v="16"/>
    <x v="1"/>
    <x v="2"/>
    <x v="1"/>
    <s v="No"/>
    <s v="Yes"/>
    <s v="Yes"/>
    <s v="Yes"/>
    <x v="1"/>
    <x v="1"/>
    <x v="2"/>
    <x v="1"/>
    <x v="0"/>
    <x v="1173"/>
    <x v="2"/>
    <n v="7707.7"/>
    <x v="0"/>
  </r>
  <r>
    <s v="2754-Xbhtb"/>
    <x v="0"/>
    <x v="0"/>
    <x v="1"/>
    <x v="0"/>
    <x v="34"/>
    <x v="1"/>
    <x v="1"/>
    <x v="1"/>
    <s v="No"/>
    <s v="No"/>
    <s v="No"/>
    <s v="No"/>
    <x v="1"/>
    <x v="0"/>
    <x v="0"/>
    <x v="0"/>
    <x v="2"/>
    <x v="1541"/>
    <x v="1"/>
    <n v="714.15"/>
    <x v="1"/>
  </r>
  <r>
    <s v="1597-Lhync"/>
    <x v="0"/>
    <x v="1"/>
    <x v="1"/>
    <x v="0"/>
    <x v="70"/>
    <x v="1"/>
    <x v="2"/>
    <x v="1"/>
    <s v="Yes"/>
    <s v="Yes"/>
    <s v="No"/>
    <s v="No"/>
    <x v="0"/>
    <x v="1"/>
    <x v="0"/>
    <x v="0"/>
    <x v="0"/>
    <x v="94"/>
    <x v="2"/>
    <n v="2497.1999999999998"/>
    <x v="1"/>
  </r>
  <r>
    <s v="0186-Caerr"/>
    <x v="1"/>
    <x v="0"/>
    <x v="1"/>
    <x v="0"/>
    <x v="16"/>
    <x v="1"/>
    <x v="2"/>
    <x v="1"/>
    <s v="Yes"/>
    <s v="Yes"/>
    <s v="Yes"/>
    <s v="Yes"/>
    <x v="1"/>
    <x v="1"/>
    <x v="1"/>
    <x v="0"/>
    <x v="2"/>
    <x v="1542"/>
    <x v="2"/>
    <n v="8309.5499999999993"/>
    <x v="0"/>
  </r>
  <r>
    <s v="3043-Sudua"/>
    <x v="0"/>
    <x v="0"/>
    <x v="1"/>
    <x v="0"/>
    <x v="48"/>
    <x v="1"/>
    <x v="1"/>
    <x v="2"/>
    <s v="No Internet Service"/>
    <s v="No Internet Service"/>
    <s v="No Internet Service"/>
    <s v="No Internet Service"/>
    <x v="2"/>
    <x v="2"/>
    <x v="0"/>
    <x v="1"/>
    <x v="2"/>
    <x v="147"/>
    <x v="0"/>
    <n v="601.54999999999995"/>
    <x v="0"/>
  </r>
  <r>
    <s v="5442-Bhqng"/>
    <x v="0"/>
    <x v="0"/>
    <x v="1"/>
    <x v="0"/>
    <x v="2"/>
    <x v="1"/>
    <x v="1"/>
    <x v="1"/>
    <s v="No"/>
    <s v="No"/>
    <s v="No"/>
    <s v="No"/>
    <x v="0"/>
    <x v="0"/>
    <x v="0"/>
    <x v="1"/>
    <x v="0"/>
    <x v="276"/>
    <x v="1"/>
    <n v="139.25"/>
    <x v="0"/>
  </r>
  <r>
    <s v="2169-Rrlfw"/>
    <x v="0"/>
    <x v="0"/>
    <x v="0"/>
    <x v="0"/>
    <x v="16"/>
    <x v="1"/>
    <x v="2"/>
    <x v="2"/>
    <s v="No Internet Service"/>
    <s v="No Internet Service"/>
    <s v="No Internet Service"/>
    <s v="No Internet Service"/>
    <x v="2"/>
    <x v="2"/>
    <x v="2"/>
    <x v="1"/>
    <x v="3"/>
    <x v="430"/>
    <x v="0"/>
    <n v="1888.25"/>
    <x v="0"/>
  </r>
  <r>
    <s v="5872-Oeqnh"/>
    <x v="0"/>
    <x v="0"/>
    <x v="1"/>
    <x v="0"/>
    <x v="31"/>
    <x v="0"/>
    <x v="0"/>
    <x v="0"/>
    <s v="Yes"/>
    <s v="No"/>
    <s v="Yes"/>
    <s v="No"/>
    <x v="0"/>
    <x v="1"/>
    <x v="1"/>
    <x v="0"/>
    <x v="0"/>
    <x v="355"/>
    <x v="0"/>
    <n v="2773.9"/>
    <x v="0"/>
  </r>
  <r>
    <s v="3162-Kkzxo"/>
    <x v="0"/>
    <x v="1"/>
    <x v="1"/>
    <x v="0"/>
    <x v="49"/>
    <x v="1"/>
    <x v="2"/>
    <x v="1"/>
    <s v="No"/>
    <s v="No"/>
    <s v="Yes"/>
    <s v="No"/>
    <x v="1"/>
    <x v="1"/>
    <x v="1"/>
    <x v="0"/>
    <x v="0"/>
    <x v="386"/>
    <x v="2"/>
    <n v="5409.75"/>
    <x v="0"/>
  </r>
  <r>
    <s v="7055-Vkgda"/>
    <x v="1"/>
    <x v="0"/>
    <x v="1"/>
    <x v="0"/>
    <x v="68"/>
    <x v="1"/>
    <x v="1"/>
    <x v="1"/>
    <s v="Yes"/>
    <s v="Yes"/>
    <s v="No"/>
    <s v="Yes"/>
    <x v="1"/>
    <x v="1"/>
    <x v="1"/>
    <x v="0"/>
    <x v="3"/>
    <x v="409"/>
    <x v="2"/>
    <n v="5643.4"/>
    <x v="1"/>
  </r>
  <r>
    <s v="0754-Ukwqp"/>
    <x v="1"/>
    <x v="0"/>
    <x v="1"/>
    <x v="0"/>
    <x v="2"/>
    <x v="1"/>
    <x v="1"/>
    <x v="1"/>
    <s v="No"/>
    <s v="No"/>
    <s v="Yes"/>
    <s v="No"/>
    <x v="1"/>
    <x v="1"/>
    <x v="0"/>
    <x v="0"/>
    <x v="0"/>
    <x v="657"/>
    <x v="2"/>
    <n v="197.7"/>
    <x v="1"/>
  </r>
  <r>
    <s v="8873-Gldmh"/>
    <x v="0"/>
    <x v="0"/>
    <x v="1"/>
    <x v="0"/>
    <x v="53"/>
    <x v="1"/>
    <x v="2"/>
    <x v="1"/>
    <s v="No"/>
    <s v="No"/>
    <s v="No"/>
    <s v="No"/>
    <x v="0"/>
    <x v="0"/>
    <x v="0"/>
    <x v="0"/>
    <x v="1"/>
    <x v="281"/>
    <x v="1"/>
    <n v="401.3"/>
    <x v="0"/>
  </r>
  <r>
    <s v="5696-Jvvqy"/>
    <x v="0"/>
    <x v="0"/>
    <x v="0"/>
    <x v="1"/>
    <x v="43"/>
    <x v="1"/>
    <x v="1"/>
    <x v="0"/>
    <s v="Yes"/>
    <s v="Yes"/>
    <s v="Yes"/>
    <s v="No"/>
    <x v="0"/>
    <x v="1"/>
    <x v="2"/>
    <x v="0"/>
    <x v="3"/>
    <x v="647"/>
    <x v="1"/>
    <n v="3238.4"/>
    <x v="0"/>
  </r>
  <r>
    <s v="8946-Bfwsg"/>
    <x v="1"/>
    <x v="0"/>
    <x v="0"/>
    <x v="1"/>
    <x v="28"/>
    <x v="1"/>
    <x v="2"/>
    <x v="2"/>
    <s v="No Internet Service"/>
    <s v="No Internet Service"/>
    <s v="No Internet Service"/>
    <s v="No Internet Service"/>
    <x v="2"/>
    <x v="2"/>
    <x v="2"/>
    <x v="1"/>
    <x v="1"/>
    <x v="186"/>
    <x v="0"/>
    <n v="1573.05"/>
    <x v="0"/>
  </r>
  <r>
    <s v="7493-Tpuwz"/>
    <x v="1"/>
    <x v="0"/>
    <x v="1"/>
    <x v="0"/>
    <x v="0"/>
    <x v="1"/>
    <x v="2"/>
    <x v="1"/>
    <s v="No"/>
    <s v="Yes"/>
    <s v="No"/>
    <s v="No"/>
    <x v="0"/>
    <x v="0"/>
    <x v="0"/>
    <x v="0"/>
    <x v="0"/>
    <x v="574"/>
    <x v="1"/>
    <n v="79.150000000000006"/>
    <x v="1"/>
  </r>
  <r>
    <s v="0547-Hurjb"/>
    <x v="1"/>
    <x v="0"/>
    <x v="1"/>
    <x v="1"/>
    <x v="18"/>
    <x v="1"/>
    <x v="1"/>
    <x v="2"/>
    <s v="No Internet Service"/>
    <s v="No Internet Service"/>
    <s v="No Internet Service"/>
    <s v="No Internet Service"/>
    <x v="2"/>
    <x v="2"/>
    <x v="0"/>
    <x v="1"/>
    <x v="3"/>
    <x v="90"/>
    <x v="0"/>
    <n v="235.8"/>
    <x v="0"/>
  </r>
  <r>
    <s v="8904-Opdck"/>
    <x v="1"/>
    <x v="1"/>
    <x v="0"/>
    <x v="0"/>
    <x v="68"/>
    <x v="0"/>
    <x v="0"/>
    <x v="0"/>
    <s v="No"/>
    <s v="No"/>
    <s v="No"/>
    <s v="No"/>
    <x v="0"/>
    <x v="0"/>
    <x v="0"/>
    <x v="0"/>
    <x v="2"/>
    <x v="55"/>
    <x v="0"/>
    <n v="1364.75"/>
    <x v="0"/>
  </r>
  <r>
    <s v="8845-Lwkge"/>
    <x v="0"/>
    <x v="0"/>
    <x v="0"/>
    <x v="1"/>
    <x v="19"/>
    <x v="1"/>
    <x v="1"/>
    <x v="0"/>
    <s v="No"/>
    <s v="No"/>
    <s v="Yes"/>
    <s v="Yes"/>
    <x v="1"/>
    <x v="0"/>
    <x v="1"/>
    <x v="0"/>
    <x v="0"/>
    <x v="69"/>
    <x v="1"/>
    <n v="1985.15"/>
    <x v="0"/>
  </r>
  <r>
    <s v="1577-Hktfg"/>
    <x v="0"/>
    <x v="0"/>
    <x v="0"/>
    <x v="0"/>
    <x v="19"/>
    <x v="1"/>
    <x v="1"/>
    <x v="2"/>
    <s v="No Internet Service"/>
    <s v="No Internet Service"/>
    <s v="No Internet Service"/>
    <s v="No Internet Service"/>
    <x v="2"/>
    <x v="2"/>
    <x v="0"/>
    <x v="1"/>
    <x v="2"/>
    <x v="165"/>
    <x v="0"/>
    <n v="655.85"/>
    <x v="1"/>
  </r>
  <r>
    <s v="8752-Stivr"/>
    <x v="0"/>
    <x v="0"/>
    <x v="1"/>
    <x v="0"/>
    <x v="54"/>
    <x v="1"/>
    <x v="1"/>
    <x v="1"/>
    <s v="No"/>
    <s v="No"/>
    <s v="No"/>
    <s v="No"/>
    <x v="1"/>
    <x v="0"/>
    <x v="0"/>
    <x v="0"/>
    <x v="0"/>
    <x v="938"/>
    <x v="1"/>
    <n v="303.14999999999998"/>
    <x v="1"/>
  </r>
  <r>
    <s v="0691-Nikri"/>
    <x v="0"/>
    <x v="0"/>
    <x v="1"/>
    <x v="0"/>
    <x v="63"/>
    <x v="1"/>
    <x v="2"/>
    <x v="1"/>
    <s v="No"/>
    <s v="No"/>
    <s v="Yes"/>
    <s v="Yes"/>
    <x v="1"/>
    <x v="1"/>
    <x v="1"/>
    <x v="0"/>
    <x v="3"/>
    <x v="903"/>
    <x v="2"/>
    <n v="4335.2"/>
    <x v="0"/>
  </r>
  <r>
    <s v="5022-Jnqeq"/>
    <x v="0"/>
    <x v="0"/>
    <x v="0"/>
    <x v="1"/>
    <x v="34"/>
    <x v="1"/>
    <x v="1"/>
    <x v="1"/>
    <s v="No"/>
    <s v="No"/>
    <s v="No"/>
    <s v="Yes"/>
    <x v="0"/>
    <x v="0"/>
    <x v="0"/>
    <x v="0"/>
    <x v="0"/>
    <x v="1030"/>
    <x v="1"/>
    <n v="647.5"/>
    <x v="0"/>
  </r>
  <r>
    <s v="4558-Fantw"/>
    <x v="0"/>
    <x v="0"/>
    <x v="0"/>
    <x v="1"/>
    <x v="22"/>
    <x v="1"/>
    <x v="1"/>
    <x v="1"/>
    <s v="Yes"/>
    <s v="No"/>
    <s v="No"/>
    <s v="Yes"/>
    <x v="1"/>
    <x v="0"/>
    <x v="0"/>
    <x v="1"/>
    <x v="0"/>
    <x v="991"/>
    <x v="2"/>
    <n v="1574.45"/>
    <x v="1"/>
  </r>
  <r>
    <s v="3249-Vhrip"/>
    <x v="0"/>
    <x v="0"/>
    <x v="1"/>
    <x v="0"/>
    <x v="8"/>
    <x v="0"/>
    <x v="0"/>
    <x v="0"/>
    <s v="No"/>
    <s v="Yes"/>
    <s v="Yes"/>
    <s v="No"/>
    <x v="0"/>
    <x v="1"/>
    <x v="2"/>
    <x v="0"/>
    <x v="3"/>
    <x v="1543"/>
    <x v="0"/>
    <n v="2748.7"/>
    <x v="0"/>
  </r>
  <r>
    <s v="3736-Blepa"/>
    <x v="1"/>
    <x v="0"/>
    <x v="1"/>
    <x v="0"/>
    <x v="7"/>
    <x v="1"/>
    <x v="1"/>
    <x v="1"/>
    <s v="No"/>
    <s v="Yes"/>
    <s v="No"/>
    <s v="Yes"/>
    <x v="1"/>
    <x v="0"/>
    <x v="1"/>
    <x v="0"/>
    <x v="2"/>
    <x v="413"/>
    <x v="2"/>
    <n v="2483.65"/>
    <x v="0"/>
  </r>
  <r>
    <s v="4701-Lkozd"/>
    <x v="0"/>
    <x v="0"/>
    <x v="1"/>
    <x v="0"/>
    <x v="27"/>
    <x v="1"/>
    <x v="2"/>
    <x v="0"/>
    <s v="Yes"/>
    <s v="Yes"/>
    <s v="Yes"/>
    <s v="Yes"/>
    <x v="1"/>
    <x v="1"/>
    <x v="2"/>
    <x v="1"/>
    <x v="3"/>
    <x v="727"/>
    <x v="2"/>
    <n v="6367.2"/>
    <x v="0"/>
  </r>
  <r>
    <s v="6603-Qwspr"/>
    <x v="0"/>
    <x v="0"/>
    <x v="1"/>
    <x v="0"/>
    <x v="25"/>
    <x v="1"/>
    <x v="1"/>
    <x v="1"/>
    <s v="No"/>
    <s v="Yes"/>
    <s v="Yes"/>
    <s v="Yes"/>
    <x v="1"/>
    <x v="1"/>
    <x v="2"/>
    <x v="0"/>
    <x v="2"/>
    <x v="152"/>
    <x v="2"/>
    <n v="4904.2"/>
    <x v="0"/>
  </r>
  <r>
    <s v="9921-Qfqul"/>
    <x v="0"/>
    <x v="0"/>
    <x v="0"/>
    <x v="0"/>
    <x v="57"/>
    <x v="1"/>
    <x v="2"/>
    <x v="1"/>
    <s v="No"/>
    <s v="No"/>
    <s v="Yes"/>
    <s v="No"/>
    <x v="0"/>
    <x v="1"/>
    <x v="0"/>
    <x v="1"/>
    <x v="1"/>
    <x v="530"/>
    <x v="2"/>
    <n v="2044.95"/>
    <x v="0"/>
  </r>
  <r>
    <s v="1929-Zcbhe"/>
    <x v="1"/>
    <x v="0"/>
    <x v="0"/>
    <x v="1"/>
    <x v="20"/>
    <x v="0"/>
    <x v="0"/>
    <x v="0"/>
    <s v="Yes"/>
    <s v="No"/>
    <s v="Yes"/>
    <s v="Yes"/>
    <x v="0"/>
    <x v="0"/>
    <x v="1"/>
    <x v="1"/>
    <x v="0"/>
    <x v="551"/>
    <x v="0"/>
    <n v="1794.8"/>
    <x v="0"/>
  </r>
  <r>
    <s v="4378-Mypgo"/>
    <x v="1"/>
    <x v="0"/>
    <x v="0"/>
    <x v="1"/>
    <x v="47"/>
    <x v="1"/>
    <x v="1"/>
    <x v="1"/>
    <s v="Yes"/>
    <s v="Yes"/>
    <s v="Yes"/>
    <s v="No"/>
    <x v="1"/>
    <x v="1"/>
    <x v="2"/>
    <x v="0"/>
    <x v="2"/>
    <x v="299"/>
    <x v="2"/>
    <n v="7173.15"/>
    <x v="0"/>
  </r>
  <r>
    <s v="8651-Enbzx"/>
    <x v="0"/>
    <x v="1"/>
    <x v="1"/>
    <x v="0"/>
    <x v="31"/>
    <x v="1"/>
    <x v="2"/>
    <x v="1"/>
    <s v="No"/>
    <s v="No"/>
    <s v="Yes"/>
    <s v="Yes"/>
    <x v="1"/>
    <x v="1"/>
    <x v="1"/>
    <x v="0"/>
    <x v="0"/>
    <x v="841"/>
    <x v="2"/>
    <n v="6441.4"/>
    <x v="1"/>
  </r>
  <r>
    <s v="4129-Lycoi"/>
    <x v="0"/>
    <x v="0"/>
    <x v="1"/>
    <x v="1"/>
    <x v="56"/>
    <x v="1"/>
    <x v="2"/>
    <x v="1"/>
    <s v="No"/>
    <s v="Yes"/>
    <s v="No"/>
    <s v="Yes"/>
    <x v="1"/>
    <x v="1"/>
    <x v="2"/>
    <x v="0"/>
    <x v="0"/>
    <x v="571"/>
    <x v="2"/>
    <n v="7039.05"/>
    <x v="0"/>
  </r>
  <r>
    <s v="7798-Jvxym"/>
    <x v="0"/>
    <x v="0"/>
    <x v="1"/>
    <x v="0"/>
    <x v="60"/>
    <x v="1"/>
    <x v="1"/>
    <x v="0"/>
    <s v="No"/>
    <s v="No"/>
    <s v="No"/>
    <s v="Yes"/>
    <x v="1"/>
    <x v="1"/>
    <x v="0"/>
    <x v="0"/>
    <x v="0"/>
    <x v="482"/>
    <x v="1"/>
    <n v="921.4"/>
    <x v="0"/>
  </r>
  <r>
    <s v="8647-Sdtwq"/>
    <x v="1"/>
    <x v="0"/>
    <x v="0"/>
    <x v="1"/>
    <x v="58"/>
    <x v="1"/>
    <x v="2"/>
    <x v="1"/>
    <s v="No"/>
    <s v="No"/>
    <s v="No"/>
    <s v="No"/>
    <x v="0"/>
    <x v="0"/>
    <x v="0"/>
    <x v="0"/>
    <x v="0"/>
    <x v="697"/>
    <x v="1"/>
    <n v="4018.35"/>
    <x v="0"/>
  </r>
  <r>
    <s v="2696-Ecxkc"/>
    <x v="0"/>
    <x v="0"/>
    <x v="0"/>
    <x v="1"/>
    <x v="49"/>
    <x v="1"/>
    <x v="2"/>
    <x v="1"/>
    <s v="Yes"/>
    <s v="No"/>
    <s v="No"/>
    <s v="No"/>
    <x v="1"/>
    <x v="1"/>
    <x v="1"/>
    <x v="1"/>
    <x v="1"/>
    <x v="87"/>
    <x v="2"/>
    <n v="5448.6"/>
    <x v="0"/>
  </r>
  <r>
    <s v="2081-Kjsqf"/>
    <x v="1"/>
    <x v="0"/>
    <x v="1"/>
    <x v="0"/>
    <x v="0"/>
    <x v="1"/>
    <x v="1"/>
    <x v="2"/>
    <s v="No Internet Service"/>
    <s v="No Internet Service"/>
    <s v="No Internet Service"/>
    <s v="No Internet Service"/>
    <x v="2"/>
    <x v="2"/>
    <x v="0"/>
    <x v="0"/>
    <x v="1"/>
    <x v="202"/>
    <x v="0"/>
    <n v="20.25"/>
    <x v="0"/>
  </r>
  <r>
    <s v="7623-Trnqn"/>
    <x v="1"/>
    <x v="0"/>
    <x v="1"/>
    <x v="1"/>
    <x v="0"/>
    <x v="1"/>
    <x v="1"/>
    <x v="0"/>
    <s v="No"/>
    <s v="No"/>
    <s v="No"/>
    <s v="Yes"/>
    <x v="0"/>
    <x v="0"/>
    <x v="0"/>
    <x v="0"/>
    <x v="1"/>
    <x v="503"/>
    <x v="0"/>
    <n v="49.9"/>
    <x v="1"/>
  </r>
  <r>
    <s v="3323-Cpbwr"/>
    <x v="1"/>
    <x v="0"/>
    <x v="1"/>
    <x v="0"/>
    <x v="57"/>
    <x v="1"/>
    <x v="2"/>
    <x v="1"/>
    <s v="No"/>
    <s v="No"/>
    <s v="Yes"/>
    <s v="Yes"/>
    <x v="1"/>
    <x v="0"/>
    <x v="0"/>
    <x v="0"/>
    <x v="3"/>
    <x v="883"/>
    <x v="2"/>
    <n v="2085.4499999999998"/>
    <x v="0"/>
  </r>
  <r>
    <s v="9330-Ijwio"/>
    <x v="0"/>
    <x v="0"/>
    <x v="1"/>
    <x v="0"/>
    <x v="9"/>
    <x v="1"/>
    <x v="2"/>
    <x v="1"/>
    <s v="Yes"/>
    <s v="No"/>
    <s v="No"/>
    <s v="No"/>
    <x v="1"/>
    <x v="1"/>
    <x v="0"/>
    <x v="0"/>
    <x v="0"/>
    <x v="12"/>
    <x v="2"/>
    <n v="1358.85"/>
    <x v="1"/>
  </r>
  <r>
    <s v="3384-Ctmsf"/>
    <x v="1"/>
    <x v="0"/>
    <x v="0"/>
    <x v="0"/>
    <x v="20"/>
    <x v="1"/>
    <x v="2"/>
    <x v="1"/>
    <s v="No"/>
    <s v="Yes"/>
    <s v="Yes"/>
    <s v="No"/>
    <x v="1"/>
    <x v="1"/>
    <x v="0"/>
    <x v="0"/>
    <x v="0"/>
    <x v="636"/>
    <x v="2"/>
    <n v="5135.1499999999996"/>
    <x v="0"/>
  </r>
  <r>
    <s v="0902-Rfhof"/>
    <x v="1"/>
    <x v="0"/>
    <x v="1"/>
    <x v="0"/>
    <x v="46"/>
    <x v="1"/>
    <x v="1"/>
    <x v="2"/>
    <s v="No Internet Service"/>
    <s v="No Internet Service"/>
    <s v="No Internet Service"/>
    <s v="No Internet Service"/>
    <x v="2"/>
    <x v="2"/>
    <x v="1"/>
    <x v="1"/>
    <x v="1"/>
    <x v="451"/>
    <x v="0"/>
    <n v="730.1"/>
    <x v="0"/>
  </r>
  <r>
    <s v="9286-Dojgf"/>
    <x v="0"/>
    <x v="1"/>
    <x v="0"/>
    <x v="0"/>
    <x v="46"/>
    <x v="1"/>
    <x v="2"/>
    <x v="1"/>
    <s v="No"/>
    <s v="No"/>
    <s v="No"/>
    <s v="No"/>
    <x v="0"/>
    <x v="0"/>
    <x v="0"/>
    <x v="0"/>
    <x v="2"/>
    <x v="339"/>
    <x v="1"/>
    <n v="2869.85"/>
    <x v="1"/>
  </r>
  <r>
    <s v="6048-Qbxkl"/>
    <x v="0"/>
    <x v="1"/>
    <x v="1"/>
    <x v="0"/>
    <x v="2"/>
    <x v="1"/>
    <x v="2"/>
    <x v="0"/>
    <s v="No"/>
    <s v="Yes"/>
    <s v="No"/>
    <s v="No"/>
    <x v="0"/>
    <x v="0"/>
    <x v="0"/>
    <x v="0"/>
    <x v="3"/>
    <x v="1486"/>
    <x v="1"/>
    <n v="118.25"/>
    <x v="0"/>
  </r>
  <r>
    <s v="9661-Mhumo"/>
    <x v="1"/>
    <x v="1"/>
    <x v="0"/>
    <x v="1"/>
    <x v="0"/>
    <x v="1"/>
    <x v="1"/>
    <x v="0"/>
    <s v="No"/>
    <s v="No"/>
    <s v="No"/>
    <s v="Yes"/>
    <x v="0"/>
    <x v="0"/>
    <x v="0"/>
    <x v="0"/>
    <x v="3"/>
    <x v="46"/>
    <x v="0"/>
    <n v="49.25"/>
    <x v="1"/>
  </r>
  <r>
    <s v="7718-Rxdgg"/>
    <x v="1"/>
    <x v="0"/>
    <x v="0"/>
    <x v="0"/>
    <x v="30"/>
    <x v="1"/>
    <x v="1"/>
    <x v="1"/>
    <s v="No"/>
    <s v="No"/>
    <s v="No"/>
    <s v="No"/>
    <x v="0"/>
    <x v="0"/>
    <x v="0"/>
    <x v="0"/>
    <x v="2"/>
    <x v="855"/>
    <x v="1"/>
    <n v="1108.5999999999999"/>
    <x v="0"/>
  </r>
  <r>
    <s v="1025-Falix"/>
    <x v="0"/>
    <x v="0"/>
    <x v="1"/>
    <x v="0"/>
    <x v="70"/>
    <x v="1"/>
    <x v="1"/>
    <x v="1"/>
    <s v="No"/>
    <s v="No"/>
    <s v="No"/>
    <s v="No"/>
    <x v="0"/>
    <x v="0"/>
    <x v="0"/>
    <x v="0"/>
    <x v="3"/>
    <x v="1194"/>
    <x v="1"/>
    <n v="1815.65"/>
    <x v="0"/>
  </r>
  <r>
    <s v="3451-Vawli"/>
    <x v="0"/>
    <x v="0"/>
    <x v="0"/>
    <x v="1"/>
    <x v="42"/>
    <x v="1"/>
    <x v="1"/>
    <x v="2"/>
    <s v="No Internet Service"/>
    <s v="No Internet Service"/>
    <s v="No Internet Service"/>
    <s v="No Internet Service"/>
    <x v="2"/>
    <x v="2"/>
    <x v="2"/>
    <x v="1"/>
    <x v="3"/>
    <x v="139"/>
    <x v="0"/>
    <n v="730.4"/>
    <x v="0"/>
  </r>
  <r>
    <s v="3407-Qgwlg"/>
    <x v="1"/>
    <x v="0"/>
    <x v="1"/>
    <x v="1"/>
    <x v="35"/>
    <x v="1"/>
    <x v="1"/>
    <x v="2"/>
    <s v="No Internet Service"/>
    <s v="No Internet Service"/>
    <s v="No Internet Service"/>
    <s v="No Internet Service"/>
    <x v="2"/>
    <x v="2"/>
    <x v="0"/>
    <x v="0"/>
    <x v="1"/>
    <x v="332"/>
    <x v="0"/>
    <n v="75.45"/>
    <x v="0"/>
  </r>
  <r>
    <s v="1842-Ezjmk"/>
    <x v="1"/>
    <x v="0"/>
    <x v="0"/>
    <x v="1"/>
    <x v="37"/>
    <x v="1"/>
    <x v="2"/>
    <x v="1"/>
    <s v="No"/>
    <s v="Yes"/>
    <s v="No"/>
    <s v="Yes"/>
    <x v="1"/>
    <x v="1"/>
    <x v="0"/>
    <x v="1"/>
    <x v="0"/>
    <x v="13"/>
    <x v="2"/>
    <n v="5071.05"/>
    <x v="1"/>
  </r>
  <r>
    <s v="2347-Wkkae"/>
    <x v="1"/>
    <x v="0"/>
    <x v="0"/>
    <x v="0"/>
    <x v="41"/>
    <x v="1"/>
    <x v="2"/>
    <x v="1"/>
    <s v="Yes"/>
    <s v="No"/>
    <s v="Yes"/>
    <s v="No"/>
    <x v="0"/>
    <x v="1"/>
    <x v="0"/>
    <x v="0"/>
    <x v="0"/>
    <x v="61"/>
    <x v="2"/>
    <n v="4014.6"/>
    <x v="0"/>
  </r>
  <r>
    <s v="8735-Dcxnf"/>
    <x v="1"/>
    <x v="0"/>
    <x v="0"/>
    <x v="0"/>
    <x v="6"/>
    <x v="1"/>
    <x v="1"/>
    <x v="0"/>
    <s v="Yes"/>
    <s v="No"/>
    <s v="No"/>
    <s v="Yes"/>
    <x v="0"/>
    <x v="0"/>
    <x v="0"/>
    <x v="0"/>
    <x v="3"/>
    <x v="651"/>
    <x v="1"/>
    <n v="568.85"/>
    <x v="0"/>
  </r>
  <r>
    <s v="3214-Iyuuq"/>
    <x v="0"/>
    <x v="0"/>
    <x v="0"/>
    <x v="0"/>
    <x v="59"/>
    <x v="1"/>
    <x v="1"/>
    <x v="1"/>
    <s v="Yes"/>
    <s v="Yes"/>
    <s v="No"/>
    <s v="Yes"/>
    <x v="0"/>
    <x v="1"/>
    <x v="1"/>
    <x v="1"/>
    <x v="2"/>
    <x v="1116"/>
    <x v="2"/>
    <n v="5860.7"/>
    <x v="0"/>
  </r>
  <r>
    <s v="1936-Uafeh"/>
    <x v="0"/>
    <x v="0"/>
    <x v="1"/>
    <x v="0"/>
    <x v="47"/>
    <x v="1"/>
    <x v="2"/>
    <x v="1"/>
    <s v="Yes"/>
    <s v="Yes"/>
    <s v="No"/>
    <s v="Yes"/>
    <x v="1"/>
    <x v="1"/>
    <x v="2"/>
    <x v="1"/>
    <x v="3"/>
    <x v="1523"/>
    <x v="2"/>
    <n v="7279.35"/>
    <x v="0"/>
  </r>
  <r>
    <s v="3587-Pmcoy"/>
    <x v="1"/>
    <x v="0"/>
    <x v="1"/>
    <x v="0"/>
    <x v="6"/>
    <x v="1"/>
    <x v="1"/>
    <x v="1"/>
    <s v="Yes"/>
    <s v="No"/>
    <s v="Yes"/>
    <s v="No"/>
    <x v="1"/>
    <x v="1"/>
    <x v="1"/>
    <x v="0"/>
    <x v="0"/>
    <x v="616"/>
    <x v="2"/>
    <n v="1064.95"/>
    <x v="0"/>
  </r>
  <r>
    <s v="8079-Xrjrs"/>
    <x v="1"/>
    <x v="0"/>
    <x v="0"/>
    <x v="0"/>
    <x v="45"/>
    <x v="1"/>
    <x v="2"/>
    <x v="1"/>
    <s v="Yes"/>
    <s v="Yes"/>
    <s v="Yes"/>
    <s v="No"/>
    <x v="0"/>
    <x v="0"/>
    <x v="1"/>
    <x v="1"/>
    <x v="0"/>
    <x v="727"/>
    <x v="2"/>
    <n v="5769.6"/>
    <x v="1"/>
  </r>
  <r>
    <s v="1027-Lkkqq"/>
    <x v="0"/>
    <x v="0"/>
    <x v="0"/>
    <x v="1"/>
    <x v="21"/>
    <x v="1"/>
    <x v="1"/>
    <x v="0"/>
    <s v="Yes"/>
    <s v="No"/>
    <s v="Yes"/>
    <s v="Yes"/>
    <x v="1"/>
    <x v="1"/>
    <x v="2"/>
    <x v="0"/>
    <x v="2"/>
    <x v="533"/>
    <x v="1"/>
    <n v="5886.85"/>
    <x v="0"/>
  </r>
  <r>
    <s v="7148-Xzpha"/>
    <x v="1"/>
    <x v="0"/>
    <x v="0"/>
    <x v="1"/>
    <x v="49"/>
    <x v="1"/>
    <x v="1"/>
    <x v="1"/>
    <s v="No"/>
    <s v="Yes"/>
    <s v="No"/>
    <s v="Yes"/>
    <x v="0"/>
    <x v="0"/>
    <x v="0"/>
    <x v="1"/>
    <x v="0"/>
    <x v="630"/>
    <x v="1"/>
    <n v="4238.45"/>
    <x v="0"/>
  </r>
  <r>
    <s v="8073-Ijdcm"/>
    <x v="0"/>
    <x v="0"/>
    <x v="1"/>
    <x v="0"/>
    <x v="0"/>
    <x v="1"/>
    <x v="1"/>
    <x v="2"/>
    <s v="No Internet Service"/>
    <s v="No Internet Service"/>
    <s v="No Internet Service"/>
    <s v="No Internet Service"/>
    <x v="2"/>
    <x v="2"/>
    <x v="0"/>
    <x v="0"/>
    <x v="1"/>
    <x v="956"/>
    <x v="0"/>
    <n v="20.3"/>
    <x v="1"/>
  </r>
  <r>
    <s v="5309-Taikl"/>
    <x v="0"/>
    <x v="0"/>
    <x v="1"/>
    <x v="0"/>
    <x v="40"/>
    <x v="1"/>
    <x v="1"/>
    <x v="0"/>
    <s v="No"/>
    <s v="No"/>
    <s v="Yes"/>
    <s v="Yes"/>
    <x v="0"/>
    <x v="1"/>
    <x v="0"/>
    <x v="1"/>
    <x v="2"/>
    <x v="293"/>
    <x v="1"/>
    <n v="418.3"/>
    <x v="0"/>
  </r>
  <r>
    <s v="6856-Raurs"/>
    <x v="0"/>
    <x v="0"/>
    <x v="1"/>
    <x v="0"/>
    <x v="2"/>
    <x v="1"/>
    <x v="2"/>
    <x v="1"/>
    <s v="No"/>
    <s v="No"/>
    <s v="No"/>
    <s v="No"/>
    <x v="0"/>
    <x v="0"/>
    <x v="0"/>
    <x v="0"/>
    <x v="1"/>
    <x v="257"/>
    <x v="1"/>
    <n v="136.05000000000001"/>
    <x v="0"/>
  </r>
  <r>
    <s v="8778-Lmwtj"/>
    <x v="0"/>
    <x v="0"/>
    <x v="1"/>
    <x v="0"/>
    <x v="34"/>
    <x v="1"/>
    <x v="1"/>
    <x v="1"/>
    <s v="Yes"/>
    <s v="No"/>
    <s v="No"/>
    <s v="No"/>
    <x v="0"/>
    <x v="0"/>
    <x v="0"/>
    <x v="0"/>
    <x v="0"/>
    <x v="52"/>
    <x v="1"/>
    <n v="708.2"/>
    <x v="0"/>
  </r>
  <r>
    <s v="9717-Ioaaf"/>
    <x v="1"/>
    <x v="0"/>
    <x v="1"/>
    <x v="1"/>
    <x v="23"/>
    <x v="1"/>
    <x v="2"/>
    <x v="2"/>
    <s v="No Internet Service"/>
    <s v="No Internet Service"/>
    <s v="No Internet Service"/>
    <s v="No Internet Service"/>
    <x v="2"/>
    <x v="2"/>
    <x v="2"/>
    <x v="0"/>
    <x v="3"/>
    <x v="1527"/>
    <x v="0"/>
    <n v="788.55"/>
    <x v="0"/>
  </r>
  <r>
    <s v="8884-Adfvn"/>
    <x v="1"/>
    <x v="1"/>
    <x v="0"/>
    <x v="0"/>
    <x v="40"/>
    <x v="1"/>
    <x v="2"/>
    <x v="1"/>
    <s v="No"/>
    <s v="No"/>
    <s v="Yes"/>
    <s v="No"/>
    <x v="1"/>
    <x v="1"/>
    <x v="0"/>
    <x v="0"/>
    <x v="0"/>
    <x v="1544"/>
    <x v="2"/>
    <n v="700.85"/>
    <x v="1"/>
  </r>
  <r>
    <s v="2845-Kdhvx"/>
    <x v="0"/>
    <x v="0"/>
    <x v="0"/>
    <x v="0"/>
    <x v="38"/>
    <x v="1"/>
    <x v="1"/>
    <x v="0"/>
    <s v="No"/>
    <s v="Yes"/>
    <s v="Yes"/>
    <s v="Yes"/>
    <x v="0"/>
    <x v="1"/>
    <x v="2"/>
    <x v="0"/>
    <x v="1"/>
    <x v="1545"/>
    <x v="1"/>
    <n v="4378.8"/>
    <x v="0"/>
  </r>
  <r>
    <s v="0848-Somko"/>
    <x v="1"/>
    <x v="0"/>
    <x v="1"/>
    <x v="0"/>
    <x v="27"/>
    <x v="0"/>
    <x v="0"/>
    <x v="0"/>
    <s v="Yes"/>
    <s v="No"/>
    <s v="Yes"/>
    <s v="Yes"/>
    <x v="0"/>
    <x v="1"/>
    <x v="2"/>
    <x v="1"/>
    <x v="2"/>
    <x v="1546"/>
    <x v="0"/>
    <n v="3442.8"/>
    <x v="0"/>
  </r>
  <r>
    <s v="2720-Wgkhp"/>
    <x v="1"/>
    <x v="1"/>
    <x v="1"/>
    <x v="0"/>
    <x v="2"/>
    <x v="1"/>
    <x v="2"/>
    <x v="1"/>
    <s v="No"/>
    <s v="No"/>
    <s v="No"/>
    <s v="No"/>
    <x v="1"/>
    <x v="1"/>
    <x v="0"/>
    <x v="0"/>
    <x v="0"/>
    <x v="1363"/>
    <x v="2"/>
    <n v="181.7"/>
    <x v="1"/>
  </r>
  <r>
    <s v="6734-Fqajx"/>
    <x v="1"/>
    <x v="1"/>
    <x v="1"/>
    <x v="0"/>
    <x v="56"/>
    <x v="1"/>
    <x v="1"/>
    <x v="1"/>
    <s v="Yes"/>
    <s v="Yes"/>
    <s v="No"/>
    <s v="Yes"/>
    <x v="1"/>
    <x v="1"/>
    <x v="2"/>
    <x v="0"/>
    <x v="0"/>
    <x v="234"/>
    <x v="2"/>
    <n v="7171.7"/>
    <x v="0"/>
  </r>
  <r>
    <s v="2869-Adawr"/>
    <x v="0"/>
    <x v="0"/>
    <x v="1"/>
    <x v="0"/>
    <x v="3"/>
    <x v="1"/>
    <x v="2"/>
    <x v="1"/>
    <s v="No"/>
    <s v="Yes"/>
    <s v="No"/>
    <s v="No"/>
    <x v="1"/>
    <x v="0"/>
    <x v="0"/>
    <x v="0"/>
    <x v="3"/>
    <x v="611"/>
    <x v="2"/>
    <n v="4016.85"/>
    <x v="1"/>
  </r>
  <r>
    <s v="1535-Vtjoq"/>
    <x v="0"/>
    <x v="0"/>
    <x v="1"/>
    <x v="0"/>
    <x v="65"/>
    <x v="1"/>
    <x v="2"/>
    <x v="2"/>
    <s v="No Internet Service"/>
    <s v="No Internet Service"/>
    <s v="No Internet Service"/>
    <s v="No Internet Service"/>
    <x v="2"/>
    <x v="2"/>
    <x v="2"/>
    <x v="1"/>
    <x v="3"/>
    <x v="203"/>
    <x v="0"/>
    <n v="553"/>
    <x v="0"/>
  </r>
  <r>
    <s v="6368-Tzzdt"/>
    <x v="1"/>
    <x v="0"/>
    <x v="0"/>
    <x v="1"/>
    <x v="54"/>
    <x v="1"/>
    <x v="1"/>
    <x v="2"/>
    <s v="No Internet Service"/>
    <s v="No Internet Service"/>
    <s v="No Internet Service"/>
    <s v="No Internet Service"/>
    <x v="2"/>
    <x v="2"/>
    <x v="2"/>
    <x v="1"/>
    <x v="3"/>
    <x v="488"/>
    <x v="0"/>
    <n v="96.85"/>
    <x v="0"/>
  </r>
  <r>
    <s v="0943-Zqpxh"/>
    <x v="1"/>
    <x v="0"/>
    <x v="0"/>
    <x v="1"/>
    <x v="66"/>
    <x v="1"/>
    <x v="1"/>
    <x v="1"/>
    <s v="No"/>
    <s v="No"/>
    <s v="Yes"/>
    <s v="No"/>
    <x v="1"/>
    <x v="1"/>
    <x v="0"/>
    <x v="0"/>
    <x v="2"/>
    <x v="1015"/>
    <x v="2"/>
    <n v="4122.8999999999996"/>
    <x v="0"/>
  </r>
  <r>
    <s v="1293-Bseun"/>
    <x v="0"/>
    <x v="0"/>
    <x v="0"/>
    <x v="1"/>
    <x v="21"/>
    <x v="1"/>
    <x v="1"/>
    <x v="2"/>
    <s v="No Internet Service"/>
    <s v="No Internet Service"/>
    <s v="No Internet Service"/>
    <s v="No Internet Service"/>
    <x v="2"/>
    <x v="2"/>
    <x v="2"/>
    <x v="0"/>
    <x v="1"/>
    <x v="112"/>
    <x v="0"/>
    <n v="1482.3"/>
    <x v="0"/>
  </r>
  <r>
    <s v="9894-Ezewg"/>
    <x v="0"/>
    <x v="0"/>
    <x v="1"/>
    <x v="0"/>
    <x v="0"/>
    <x v="1"/>
    <x v="1"/>
    <x v="1"/>
    <s v="No"/>
    <s v="Yes"/>
    <s v="No"/>
    <s v="No"/>
    <x v="0"/>
    <x v="0"/>
    <x v="0"/>
    <x v="0"/>
    <x v="3"/>
    <x v="697"/>
    <x v="1"/>
    <n v="74.3"/>
    <x v="1"/>
  </r>
  <r>
    <s v="1302-Tpubn"/>
    <x v="1"/>
    <x v="0"/>
    <x v="1"/>
    <x v="0"/>
    <x v="33"/>
    <x v="1"/>
    <x v="1"/>
    <x v="2"/>
    <s v="No Internet Service"/>
    <s v="No Internet Service"/>
    <s v="No Internet Service"/>
    <s v="No Internet Service"/>
    <x v="2"/>
    <x v="2"/>
    <x v="2"/>
    <x v="1"/>
    <x v="2"/>
    <x v="195"/>
    <x v="0"/>
    <n v="1240.8"/>
    <x v="0"/>
  </r>
  <r>
    <s v="7851-Flggq"/>
    <x v="1"/>
    <x v="0"/>
    <x v="1"/>
    <x v="0"/>
    <x v="0"/>
    <x v="0"/>
    <x v="0"/>
    <x v="0"/>
    <s v="No"/>
    <s v="Yes"/>
    <s v="No"/>
    <s v="Yes"/>
    <x v="0"/>
    <x v="1"/>
    <x v="0"/>
    <x v="0"/>
    <x v="1"/>
    <x v="975"/>
    <x v="0"/>
    <n v="44.65"/>
    <x v="1"/>
  </r>
  <r>
    <s v="0637-Ubjrp"/>
    <x v="1"/>
    <x v="0"/>
    <x v="0"/>
    <x v="1"/>
    <x v="9"/>
    <x v="1"/>
    <x v="1"/>
    <x v="1"/>
    <s v="Yes"/>
    <s v="No"/>
    <s v="No"/>
    <s v="No"/>
    <x v="0"/>
    <x v="1"/>
    <x v="0"/>
    <x v="1"/>
    <x v="0"/>
    <x v="398"/>
    <x v="2"/>
    <n v="1095.3"/>
    <x v="1"/>
  </r>
  <r>
    <s v="0940-Ouqec"/>
    <x v="1"/>
    <x v="0"/>
    <x v="1"/>
    <x v="0"/>
    <x v="6"/>
    <x v="1"/>
    <x v="2"/>
    <x v="1"/>
    <s v="No"/>
    <s v="Yes"/>
    <s v="No"/>
    <s v="No"/>
    <x v="0"/>
    <x v="0"/>
    <x v="0"/>
    <x v="0"/>
    <x v="2"/>
    <x v="397"/>
    <x v="1"/>
    <n v="788.8"/>
    <x v="1"/>
  </r>
  <r>
    <s v="2378-Vtkdh"/>
    <x v="1"/>
    <x v="1"/>
    <x v="0"/>
    <x v="0"/>
    <x v="45"/>
    <x v="1"/>
    <x v="2"/>
    <x v="1"/>
    <s v="No"/>
    <s v="Yes"/>
    <s v="Yes"/>
    <s v="No"/>
    <x v="1"/>
    <x v="1"/>
    <x v="0"/>
    <x v="0"/>
    <x v="0"/>
    <x v="941"/>
    <x v="2"/>
    <n v="6578.55"/>
    <x v="0"/>
  </r>
  <r>
    <s v="0927-Cngrh"/>
    <x v="1"/>
    <x v="0"/>
    <x v="1"/>
    <x v="1"/>
    <x v="0"/>
    <x v="1"/>
    <x v="1"/>
    <x v="2"/>
    <s v="No Internet Service"/>
    <s v="No Internet Service"/>
    <s v="No Internet Service"/>
    <s v="No Internet Service"/>
    <x v="2"/>
    <x v="2"/>
    <x v="0"/>
    <x v="1"/>
    <x v="1"/>
    <x v="425"/>
    <x v="0"/>
    <n v="19.55"/>
    <x v="0"/>
  </r>
  <r>
    <s v="8608-Oztlb"/>
    <x v="1"/>
    <x v="0"/>
    <x v="0"/>
    <x v="1"/>
    <x v="46"/>
    <x v="1"/>
    <x v="1"/>
    <x v="0"/>
    <s v="Yes"/>
    <s v="Yes"/>
    <s v="Yes"/>
    <s v="Yes"/>
    <x v="1"/>
    <x v="0"/>
    <x v="1"/>
    <x v="1"/>
    <x v="0"/>
    <x v="1214"/>
    <x v="1"/>
    <n v="2802.3"/>
    <x v="0"/>
  </r>
  <r>
    <s v="2335-Gsoda"/>
    <x v="1"/>
    <x v="0"/>
    <x v="1"/>
    <x v="1"/>
    <x v="57"/>
    <x v="0"/>
    <x v="0"/>
    <x v="0"/>
    <s v="Yes"/>
    <s v="No"/>
    <s v="Yes"/>
    <s v="Yes"/>
    <x v="0"/>
    <x v="0"/>
    <x v="2"/>
    <x v="1"/>
    <x v="1"/>
    <x v="1371"/>
    <x v="0"/>
    <n v="857.75"/>
    <x v="0"/>
  </r>
  <r>
    <s v="1952-Dvvsw"/>
    <x v="0"/>
    <x v="0"/>
    <x v="0"/>
    <x v="0"/>
    <x v="6"/>
    <x v="1"/>
    <x v="1"/>
    <x v="2"/>
    <s v="No Internet Service"/>
    <s v="No Internet Service"/>
    <s v="No Internet Service"/>
    <s v="No Internet Service"/>
    <x v="2"/>
    <x v="2"/>
    <x v="1"/>
    <x v="1"/>
    <x v="1"/>
    <x v="451"/>
    <x v="0"/>
    <n v="184.4"/>
    <x v="0"/>
  </r>
  <r>
    <s v="0702-Pgibz"/>
    <x v="1"/>
    <x v="0"/>
    <x v="1"/>
    <x v="1"/>
    <x v="54"/>
    <x v="1"/>
    <x v="2"/>
    <x v="1"/>
    <s v="No"/>
    <s v="Yes"/>
    <s v="No"/>
    <s v="No"/>
    <x v="1"/>
    <x v="1"/>
    <x v="0"/>
    <x v="0"/>
    <x v="0"/>
    <x v="1547"/>
    <x v="2"/>
    <n v="364.55"/>
    <x v="1"/>
  </r>
  <r>
    <s v="6656-Guljq"/>
    <x v="1"/>
    <x v="0"/>
    <x v="0"/>
    <x v="1"/>
    <x v="21"/>
    <x v="1"/>
    <x v="2"/>
    <x v="0"/>
    <s v="Yes"/>
    <s v="No"/>
    <s v="Yes"/>
    <s v="Yes"/>
    <x v="1"/>
    <x v="1"/>
    <x v="2"/>
    <x v="0"/>
    <x v="3"/>
    <x v="385"/>
    <x v="1"/>
    <n v="6093.3"/>
    <x v="0"/>
  </r>
  <r>
    <s v="9853-Jfzdu"/>
    <x v="0"/>
    <x v="0"/>
    <x v="0"/>
    <x v="0"/>
    <x v="42"/>
    <x v="1"/>
    <x v="1"/>
    <x v="0"/>
    <s v="No"/>
    <s v="Yes"/>
    <s v="No"/>
    <s v="Yes"/>
    <x v="0"/>
    <x v="0"/>
    <x v="0"/>
    <x v="1"/>
    <x v="0"/>
    <x v="1548"/>
    <x v="1"/>
    <n v="1861.1"/>
    <x v="0"/>
  </r>
  <r>
    <s v="1963-Vaukv"/>
    <x v="0"/>
    <x v="0"/>
    <x v="1"/>
    <x v="0"/>
    <x v="0"/>
    <x v="1"/>
    <x v="1"/>
    <x v="2"/>
    <s v="No Internet Service"/>
    <s v="No Internet Service"/>
    <s v="No Internet Service"/>
    <s v="No Internet Service"/>
    <x v="2"/>
    <x v="2"/>
    <x v="0"/>
    <x v="1"/>
    <x v="1"/>
    <x v="66"/>
    <x v="0"/>
    <n v="20.399999999999999"/>
    <x v="1"/>
  </r>
  <r>
    <s v="3777-Xrobg"/>
    <x v="0"/>
    <x v="0"/>
    <x v="0"/>
    <x v="1"/>
    <x v="11"/>
    <x v="1"/>
    <x v="1"/>
    <x v="2"/>
    <s v="No Internet Service"/>
    <s v="No Internet Service"/>
    <s v="No Internet Service"/>
    <s v="No Internet Service"/>
    <x v="2"/>
    <x v="2"/>
    <x v="2"/>
    <x v="1"/>
    <x v="3"/>
    <x v="425"/>
    <x v="0"/>
    <n v="1079.6500000000001"/>
    <x v="0"/>
  </r>
  <r>
    <s v="6994-Fgrhh"/>
    <x v="1"/>
    <x v="0"/>
    <x v="0"/>
    <x v="1"/>
    <x v="27"/>
    <x v="1"/>
    <x v="1"/>
    <x v="1"/>
    <s v="No"/>
    <s v="Yes"/>
    <s v="Yes"/>
    <s v="Yes"/>
    <x v="1"/>
    <x v="1"/>
    <x v="1"/>
    <x v="0"/>
    <x v="0"/>
    <x v="1275"/>
    <x v="2"/>
    <n v="7475.1"/>
    <x v="0"/>
  </r>
  <r>
    <s v="4000-Vgmqp"/>
    <x v="1"/>
    <x v="0"/>
    <x v="0"/>
    <x v="1"/>
    <x v="46"/>
    <x v="1"/>
    <x v="2"/>
    <x v="0"/>
    <s v="No"/>
    <s v="Yes"/>
    <s v="Yes"/>
    <s v="No"/>
    <x v="1"/>
    <x v="1"/>
    <x v="1"/>
    <x v="1"/>
    <x v="3"/>
    <x v="88"/>
    <x v="1"/>
    <n v="2862.55"/>
    <x v="0"/>
  </r>
  <r>
    <s v="3999-Wrngr"/>
    <x v="0"/>
    <x v="0"/>
    <x v="0"/>
    <x v="1"/>
    <x v="31"/>
    <x v="0"/>
    <x v="0"/>
    <x v="0"/>
    <s v="No"/>
    <s v="Yes"/>
    <s v="No"/>
    <s v="No"/>
    <x v="1"/>
    <x v="1"/>
    <x v="0"/>
    <x v="0"/>
    <x v="0"/>
    <x v="1431"/>
    <x v="0"/>
    <n v="3069.45"/>
    <x v="0"/>
  </r>
  <r>
    <s v="3466-Ritxd"/>
    <x v="1"/>
    <x v="0"/>
    <x v="1"/>
    <x v="0"/>
    <x v="70"/>
    <x v="1"/>
    <x v="2"/>
    <x v="1"/>
    <s v="Yes"/>
    <s v="Yes"/>
    <s v="No"/>
    <s v="No"/>
    <x v="1"/>
    <x v="0"/>
    <x v="0"/>
    <x v="0"/>
    <x v="3"/>
    <x v="1368"/>
    <x v="2"/>
    <n v="2349.8000000000002"/>
    <x v="0"/>
  </r>
  <r>
    <s v="2680-Xkknj"/>
    <x v="0"/>
    <x v="0"/>
    <x v="1"/>
    <x v="0"/>
    <x v="4"/>
    <x v="1"/>
    <x v="1"/>
    <x v="0"/>
    <s v="Yes"/>
    <s v="Yes"/>
    <s v="No"/>
    <s v="Yes"/>
    <x v="0"/>
    <x v="0"/>
    <x v="1"/>
    <x v="1"/>
    <x v="2"/>
    <x v="781"/>
    <x v="1"/>
    <n v="469.25"/>
    <x v="0"/>
  </r>
  <r>
    <s v="3058-Hjcuy"/>
    <x v="1"/>
    <x v="0"/>
    <x v="0"/>
    <x v="1"/>
    <x v="52"/>
    <x v="1"/>
    <x v="2"/>
    <x v="1"/>
    <s v="No"/>
    <s v="No"/>
    <s v="Yes"/>
    <s v="Yes"/>
    <x v="1"/>
    <x v="1"/>
    <x v="1"/>
    <x v="0"/>
    <x v="0"/>
    <x v="895"/>
    <x v="2"/>
    <n v="4213.3500000000004"/>
    <x v="1"/>
  </r>
  <r>
    <s v="2974-Gguxs"/>
    <x v="0"/>
    <x v="1"/>
    <x v="0"/>
    <x v="0"/>
    <x v="51"/>
    <x v="1"/>
    <x v="2"/>
    <x v="1"/>
    <s v="No"/>
    <s v="Yes"/>
    <s v="No"/>
    <s v="No"/>
    <x v="1"/>
    <x v="0"/>
    <x v="0"/>
    <x v="0"/>
    <x v="3"/>
    <x v="1528"/>
    <x v="2"/>
    <n v="3301.05"/>
    <x v="0"/>
  </r>
  <r>
    <s v="7994-Xirtr"/>
    <x v="1"/>
    <x v="1"/>
    <x v="1"/>
    <x v="0"/>
    <x v="68"/>
    <x v="1"/>
    <x v="1"/>
    <x v="0"/>
    <s v="No"/>
    <s v="No"/>
    <s v="Yes"/>
    <s v="Yes"/>
    <x v="0"/>
    <x v="1"/>
    <x v="1"/>
    <x v="1"/>
    <x v="2"/>
    <x v="1119"/>
    <x v="1"/>
    <n v="3529.95"/>
    <x v="0"/>
  </r>
  <r>
    <s v="3259-Fdwoy"/>
    <x v="1"/>
    <x v="0"/>
    <x v="0"/>
    <x v="1"/>
    <x v="16"/>
    <x v="1"/>
    <x v="2"/>
    <x v="1"/>
    <s v="No"/>
    <s v="Yes"/>
    <s v="Yes"/>
    <s v="No"/>
    <x v="1"/>
    <x v="1"/>
    <x v="2"/>
    <x v="0"/>
    <x v="2"/>
    <x v="841"/>
    <x v="2"/>
    <n v="7723.7"/>
    <x v="1"/>
  </r>
  <r>
    <s v="2101-Rancd"/>
    <x v="0"/>
    <x v="0"/>
    <x v="1"/>
    <x v="0"/>
    <x v="49"/>
    <x v="1"/>
    <x v="2"/>
    <x v="1"/>
    <s v="No"/>
    <s v="No"/>
    <s v="No"/>
    <s v="No"/>
    <x v="0"/>
    <x v="0"/>
    <x v="0"/>
    <x v="0"/>
    <x v="0"/>
    <x v="1549"/>
    <x v="1"/>
    <n v="4144.8999999999996"/>
    <x v="0"/>
  </r>
  <r>
    <s v="7921-Bepci"/>
    <x v="0"/>
    <x v="0"/>
    <x v="1"/>
    <x v="0"/>
    <x v="21"/>
    <x v="1"/>
    <x v="2"/>
    <x v="0"/>
    <s v="Yes"/>
    <s v="Yes"/>
    <s v="No"/>
    <s v="No"/>
    <x v="0"/>
    <x v="0"/>
    <x v="2"/>
    <x v="1"/>
    <x v="2"/>
    <x v="230"/>
    <x v="1"/>
    <n v="4265"/>
    <x v="0"/>
  </r>
  <r>
    <s v="0807-Zabdg"/>
    <x v="0"/>
    <x v="0"/>
    <x v="1"/>
    <x v="1"/>
    <x v="35"/>
    <x v="1"/>
    <x v="1"/>
    <x v="0"/>
    <s v="Yes"/>
    <s v="No"/>
    <s v="No"/>
    <s v="Yes"/>
    <x v="0"/>
    <x v="0"/>
    <x v="0"/>
    <x v="0"/>
    <x v="1"/>
    <x v="638"/>
    <x v="1"/>
    <n v="154.65"/>
    <x v="1"/>
  </r>
  <r>
    <s v="8510-Tmwyb"/>
    <x v="0"/>
    <x v="0"/>
    <x v="0"/>
    <x v="1"/>
    <x v="68"/>
    <x v="1"/>
    <x v="2"/>
    <x v="0"/>
    <s v="No"/>
    <s v="Yes"/>
    <s v="Yes"/>
    <s v="No"/>
    <x v="0"/>
    <x v="0"/>
    <x v="2"/>
    <x v="0"/>
    <x v="2"/>
    <x v="1094"/>
    <x v="1"/>
    <n v="3246.45"/>
    <x v="0"/>
  </r>
  <r>
    <s v="3258-Zkpai"/>
    <x v="1"/>
    <x v="0"/>
    <x v="0"/>
    <x v="1"/>
    <x v="21"/>
    <x v="1"/>
    <x v="2"/>
    <x v="1"/>
    <s v="Yes"/>
    <s v="Yes"/>
    <s v="Yes"/>
    <s v="Yes"/>
    <x v="1"/>
    <x v="1"/>
    <x v="2"/>
    <x v="0"/>
    <x v="2"/>
    <x v="1394"/>
    <x v="2"/>
    <n v="8337.4500000000007"/>
    <x v="0"/>
  </r>
  <r>
    <s v="1428-Iedpr"/>
    <x v="1"/>
    <x v="0"/>
    <x v="1"/>
    <x v="0"/>
    <x v="15"/>
    <x v="1"/>
    <x v="2"/>
    <x v="1"/>
    <s v="Yes"/>
    <s v="No"/>
    <s v="Yes"/>
    <s v="Yes"/>
    <x v="1"/>
    <x v="1"/>
    <x v="2"/>
    <x v="0"/>
    <x v="0"/>
    <x v="1192"/>
    <x v="2"/>
    <n v="5731.4"/>
    <x v="0"/>
  </r>
  <r>
    <s v="5298-Gstlm"/>
    <x v="0"/>
    <x v="1"/>
    <x v="1"/>
    <x v="0"/>
    <x v="31"/>
    <x v="1"/>
    <x v="2"/>
    <x v="1"/>
    <s v="Yes"/>
    <s v="No"/>
    <s v="No"/>
    <s v="No"/>
    <x v="1"/>
    <x v="1"/>
    <x v="1"/>
    <x v="0"/>
    <x v="2"/>
    <x v="1171"/>
    <x v="2"/>
    <n v="6176.6"/>
    <x v="0"/>
  </r>
  <r>
    <s v="4450-Yoohp"/>
    <x v="0"/>
    <x v="0"/>
    <x v="1"/>
    <x v="0"/>
    <x v="72"/>
    <x v="0"/>
    <x v="0"/>
    <x v="0"/>
    <s v="No"/>
    <s v="No"/>
    <s v="Yes"/>
    <s v="No"/>
    <x v="1"/>
    <x v="1"/>
    <x v="0"/>
    <x v="0"/>
    <x v="3"/>
    <x v="320"/>
    <x v="0"/>
    <n v="1905.4"/>
    <x v="0"/>
  </r>
  <r>
    <s v="6728-Czfei"/>
    <x v="0"/>
    <x v="0"/>
    <x v="1"/>
    <x v="0"/>
    <x v="30"/>
    <x v="1"/>
    <x v="1"/>
    <x v="0"/>
    <s v="No"/>
    <s v="No"/>
    <s v="No"/>
    <s v="No"/>
    <x v="1"/>
    <x v="0"/>
    <x v="1"/>
    <x v="1"/>
    <x v="1"/>
    <x v="9"/>
    <x v="1"/>
    <n v="931.9"/>
    <x v="0"/>
  </r>
  <r>
    <s v="5748-Rncjt"/>
    <x v="1"/>
    <x v="0"/>
    <x v="1"/>
    <x v="0"/>
    <x v="14"/>
    <x v="1"/>
    <x v="2"/>
    <x v="1"/>
    <s v="No"/>
    <s v="No"/>
    <s v="Yes"/>
    <s v="Yes"/>
    <x v="1"/>
    <x v="1"/>
    <x v="2"/>
    <x v="0"/>
    <x v="2"/>
    <x v="1305"/>
    <x v="2"/>
    <n v="7348.8"/>
    <x v="1"/>
  </r>
  <r>
    <s v="3653-Ncrdj"/>
    <x v="1"/>
    <x v="0"/>
    <x v="0"/>
    <x v="1"/>
    <x v="29"/>
    <x v="1"/>
    <x v="1"/>
    <x v="2"/>
    <s v="No Internet Service"/>
    <s v="No Internet Service"/>
    <s v="No Internet Service"/>
    <s v="No Internet Service"/>
    <x v="2"/>
    <x v="2"/>
    <x v="1"/>
    <x v="0"/>
    <x v="1"/>
    <x v="279"/>
    <x v="0"/>
    <n v="776.25"/>
    <x v="0"/>
  </r>
  <r>
    <s v="6121-Tnhbo"/>
    <x v="0"/>
    <x v="1"/>
    <x v="1"/>
    <x v="0"/>
    <x v="28"/>
    <x v="1"/>
    <x v="2"/>
    <x v="0"/>
    <s v="Yes"/>
    <s v="Yes"/>
    <s v="Yes"/>
    <s v="Yes"/>
    <x v="1"/>
    <x v="0"/>
    <x v="1"/>
    <x v="1"/>
    <x v="2"/>
    <x v="1264"/>
    <x v="1"/>
    <n v="5243.05"/>
    <x v="0"/>
  </r>
  <r>
    <s v="5119-Nzptv"/>
    <x v="1"/>
    <x v="1"/>
    <x v="0"/>
    <x v="0"/>
    <x v="2"/>
    <x v="1"/>
    <x v="1"/>
    <x v="1"/>
    <s v="No"/>
    <s v="No"/>
    <s v="No"/>
    <s v="No"/>
    <x v="0"/>
    <x v="0"/>
    <x v="0"/>
    <x v="1"/>
    <x v="0"/>
    <x v="647"/>
    <x v="1"/>
    <n v="141.65"/>
    <x v="0"/>
  </r>
  <r>
    <s v="6519-Zhpxp"/>
    <x v="0"/>
    <x v="0"/>
    <x v="0"/>
    <x v="1"/>
    <x v="21"/>
    <x v="1"/>
    <x v="1"/>
    <x v="1"/>
    <s v="Yes"/>
    <s v="Yes"/>
    <s v="Yes"/>
    <s v="Yes"/>
    <x v="1"/>
    <x v="1"/>
    <x v="2"/>
    <x v="0"/>
    <x v="2"/>
    <x v="834"/>
    <x v="2"/>
    <n v="7679.65"/>
    <x v="0"/>
  </r>
  <r>
    <s v="7739-Laxog"/>
    <x v="0"/>
    <x v="0"/>
    <x v="0"/>
    <x v="1"/>
    <x v="48"/>
    <x v="1"/>
    <x v="2"/>
    <x v="1"/>
    <s v="No"/>
    <s v="No"/>
    <s v="Yes"/>
    <s v="No"/>
    <x v="0"/>
    <x v="1"/>
    <x v="0"/>
    <x v="0"/>
    <x v="2"/>
    <x v="947"/>
    <x v="2"/>
    <n v="2954.5"/>
    <x v="1"/>
  </r>
  <r>
    <s v="3472-Qprch"/>
    <x v="1"/>
    <x v="0"/>
    <x v="0"/>
    <x v="1"/>
    <x v="63"/>
    <x v="1"/>
    <x v="2"/>
    <x v="2"/>
    <s v="No Internet Service"/>
    <s v="No Internet Service"/>
    <s v="No Internet Service"/>
    <s v="No Internet Service"/>
    <x v="2"/>
    <x v="2"/>
    <x v="2"/>
    <x v="1"/>
    <x v="3"/>
    <x v="186"/>
    <x v="0"/>
    <n v="1006.9"/>
    <x v="0"/>
  </r>
  <r>
    <s v="8224-Uaxbz"/>
    <x v="0"/>
    <x v="0"/>
    <x v="0"/>
    <x v="0"/>
    <x v="11"/>
    <x v="0"/>
    <x v="0"/>
    <x v="0"/>
    <s v="Yes"/>
    <s v="Yes"/>
    <s v="No"/>
    <s v="No"/>
    <x v="1"/>
    <x v="0"/>
    <x v="1"/>
    <x v="0"/>
    <x v="0"/>
    <x v="520"/>
    <x v="0"/>
    <n v="2540.1"/>
    <x v="0"/>
  </r>
  <r>
    <s v="9610-Wcesf"/>
    <x v="1"/>
    <x v="0"/>
    <x v="1"/>
    <x v="0"/>
    <x v="56"/>
    <x v="0"/>
    <x v="0"/>
    <x v="0"/>
    <s v="Yes"/>
    <s v="No"/>
    <s v="No"/>
    <s v="Yes"/>
    <x v="1"/>
    <x v="0"/>
    <x v="2"/>
    <x v="1"/>
    <x v="0"/>
    <x v="1285"/>
    <x v="0"/>
    <n v="3097.2"/>
    <x v="0"/>
  </r>
  <r>
    <s v="9776-Cluja"/>
    <x v="0"/>
    <x v="1"/>
    <x v="0"/>
    <x v="0"/>
    <x v="69"/>
    <x v="1"/>
    <x v="2"/>
    <x v="1"/>
    <s v="Yes"/>
    <s v="No"/>
    <s v="No"/>
    <s v="No"/>
    <x v="0"/>
    <x v="0"/>
    <x v="0"/>
    <x v="0"/>
    <x v="0"/>
    <x v="1531"/>
    <x v="1"/>
    <n v="3807.35"/>
    <x v="1"/>
  </r>
  <r>
    <s v="2486-Wyvve"/>
    <x v="1"/>
    <x v="0"/>
    <x v="0"/>
    <x v="0"/>
    <x v="36"/>
    <x v="1"/>
    <x v="2"/>
    <x v="0"/>
    <s v="No"/>
    <s v="No"/>
    <s v="Yes"/>
    <s v="Yes"/>
    <x v="1"/>
    <x v="1"/>
    <x v="1"/>
    <x v="0"/>
    <x v="1"/>
    <x v="762"/>
    <x v="1"/>
    <n v="2484"/>
    <x v="0"/>
  </r>
  <r>
    <s v="3865-Zykad"/>
    <x v="1"/>
    <x v="1"/>
    <x v="0"/>
    <x v="0"/>
    <x v="14"/>
    <x v="1"/>
    <x v="2"/>
    <x v="1"/>
    <s v="Yes"/>
    <s v="Yes"/>
    <s v="No"/>
    <s v="No"/>
    <x v="0"/>
    <x v="0"/>
    <x v="0"/>
    <x v="0"/>
    <x v="3"/>
    <x v="515"/>
    <x v="2"/>
    <n v="5785.65"/>
    <x v="0"/>
  </r>
  <r>
    <s v="1422-Dgubx"/>
    <x v="1"/>
    <x v="0"/>
    <x v="0"/>
    <x v="0"/>
    <x v="48"/>
    <x v="1"/>
    <x v="2"/>
    <x v="1"/>
    <s v="No"/>
    <s v="No"/>
    <s v="No"/>
    <s v="Yes"/>
    <x v="0"/>
    <x v="0"/>
    <x v="1"/>
    <x v="0"/>
    <x v="0"/>
    <x v="161"/>
    <x v="1"/>
    <n v="2619.15"/>
    <x v="0"/>
  </r>
  <r>
    <s v="2999-Aanrq"/>
    <x v="0"/>
    <x v="0"/>
    <x v="1"/>
    <x v="0"/>
    <x v="17"/>
    <x v="1"/>
    <x v="1"/>
    <x v="0"/>
    <s v="Yes"/>
    <s v="Yes"/>
    <s v="No"/>
    <s v="Yes"/>
    <x v="1"/>
    <x v="0"/>
    <x v="2"/>
    <x v="1"/>
    <x v="3"/>
    <x v="921"/>
    <x v="1"/>
    <n v="1524.85"/>
    <x v="0"/>
  </r>
  <r>
    <s v="8668-Knzti"/>
    <x v="1"/>
    <x v="0"/>
    <x v="1"/>
    <x v="0"/>
    <x v="15"/>
    <x v="1"/>
    <x v="1"/>
    <x v="0"/>
    <s v="Yes"/>
    <s v="No"/>
    <s v="Yes"/>
    <s v="No"/>
    <x v="0"/>
    <x v="0"/>
    <x v="1"/>
    <x v="1"/>
    <x v="0"/>
    <x v="735"/>
    <x v="1"/>
    <n v="2790.65"/>
    <x v="0"/>
  </r>
  <r>
    <s v="0480-Kyjva"/>
    <x v="0"/>
    <x v="0"/>
    <x v="0"/>
    <x v="1"/>
    <x v="21"/>
    <x v="1"/>
    <x v="2"/>
    <x v="2"/>
    <s v="No Internet Service"/>
    <s v="No Internet Service"/>
    <s v="No Internet Service"/>
    <s v="No Internet Service"/>
    <x v="2"/>
    <x v="2"/>
    <x v="2"/>
    <x v="1"/>
    <x v="3"/>
    <x v="68"/>
    <x v="0"/>
    <n v="1784.5"/>
    <x v="0"/>
  </r>
  <r>
    <s v="6034-Zrycv"/>
    <x v="0"/>
    <x v="0"/>
    <x v="0"/>
    <x v="0"/>
    <x v="21"/>
    <x v="0"/>
    <x v="0"/>
    <x v="0"/>
    <s v="No"/>
    <s v="Yes"/>
    <s v="Yes"/>
    <s v="No"/>
    <x v="1"/>
    <x v="1"/>
    <x v="2"/>
    <x v="0"/>
    <x v="0"/>
    <x v="957"/>
    <x v="1"/>
    <n v="3937.45"/>
    <x v="1"/>
  </r>
  <r>
    <s v="9746-Ykgxb"/>
    <x v="1"/>
    <x v="0"/>
    <x v="0"/>
    <x v="1"/>
    <x v="15"/>
    <x v="0"/>
    <x v="0"/>
    <x v="0"/>
    <s v="Yes"/>
    <s v="No"/>
    <s v="Yes"/>
    <s v="No"/>
    <x v="0"/>
    <x v="1"/>
    <x v="1"/>
    <x v="1"/>
    <x v="2"/>
    <x v="925"/>
    <x v="0"/>
    <n v="2276.1"/>
    <x v="0"/>
  </r>
  <r>
    <s v="3926-Yzvvx"/>
    <x v="0"/>
    <x v="0"/>
    <x v="1"/>
    <x v="0"/>
    <x v="52"/>
    <x v="1"/>
    <x v="1"/>
    <x v="0"/>
    <s v="No"/>
    <s v="No"/>
    <s v="No"/>
    <s v="Yes"/>
    <x v="0"/>
    <x v="0"/>
    <x v="1"/>
    <x v="1"/>
    <x v="2"/>
    <x v="194"/>
    <x v="0"/>
    <n v="2029.05"/>
    <x v="0"/>
  </r>
  <r>
    <s v="6000-Uklwi"/>
    <x v="1"/>
    <x v="0"/>
    <x v="1"/>
    <x v="0"/>
    <x v="52"/>
    <x v="1"/>
    <x v="1"/>
    <x v="2"/>
    <s v="No Internet Service"/>
    <s v="No Internet Service"/>
    <s v="No Internet Service"/>
    <s v="No Internet Service"/>
    <x v="2"/>
    <x v="2"/>
    <x v="2"/>
    <x v="1"/>
    <x v="1"/>
    <x v="22"/>
    <x v="0"/>
    <n v="802.35"/>
    <x v="0"/>
  </r>
  <r>
    <s v="2079-Fbmzk"/>
    <x v="0"/>
    <x v="0"/>
    <x v="1"/>
    <x v="0"/>
    <x v="53"/>
    <x v="1"/>
    <x v="1"/>
    <x v="1"/>
    <s v="No"/>
    <s v="No"/>
    <s v="No"/>
    <s v="No"/>
    <x v="0"/>
    <x v="0"/>
    <x v="0"/>
    <x v="0"/>
    <x v="1"/>
    <x v="750"/>
    <x v="1"/>
    <n v="418.4"/>
    <x v="1"/>
  </r>
  <r>
    <s v="6332-Fbzri"/>
    <x v="1"/>
    <x v="0"/>
    <x v="0"/>
    <x v="1"/>
    <x v="56"/>
    <x v="1"/>
    <x v="2"/>
    <x v="0"/>
    <s v="Yes"/>
    <s v="Yes"/>
    <s v="Yes"/>
    <s v="Yes"/>
    <x v="0"/>
    <x v="0"/>
    <x v="1"/>
    <x v="0"/>
    <x v="3"/>
    <x v="263"/>
    <x v="1"/>
    <n v="4653.25"/>
    <x v="0"/>
  </r>
  <r>
    <s v="2096-Xotmo"/>
    <x v="0"/>
    <x v="0"/>
    <x v="0"/>
    <x v="1"/>
    <x v="10"/>
    <x v="1"/>
    <x v="1"/>
    <x v="2"/>
    <s v="No Internet Service"/>
    <s v="No Internet Service"/>
    <s v="No Internet Service"/>
    <s v="No Internet Service"/>
    <x v="2"/>
    <x v="2"/>
    <x v="0"/>
    <x v="1"/>
    <x v="1"/>
    <x v="195"/>
    <x v="0"/>
    <n v="275.89999999999998"/>
    <x v="0"/>
  </r>
  <r>
    <s v="3266-Ftkhb"/>
    <x v="1"/>
    <x v="0"/>
    <x v="1"/>
    <x v="0"/>
    <x v="22"/>
    <x v="1"/>
    <x v="1"/>
    <x v="2"/>
    <s v="No Internet Service"/>
    <s v="No Internet Service"/>
    <s v="No Internet Service"/>
    <s v="No Internet Service"/>
    <x v="2"/>
    <x v="2"/>
    <x v="2"/>
    <x v="1"/>
    <x v="1"/>
    <x v="307"/>
    <x v="0"/>
    <n v="343.45"/>
    <x v="0"/>
  </r>
  <r>
    <s v="8221-Eqdgl"/>
    <x v="1"/>
    <x v="0"/>
    <x v="0"/>
    <x v="0"/>
    <x v="42"/>
    <x v="1"/>
    <x v="1"/>
    <x v="0"/>
    <s v="Yes"/>
    <s v="Yes"/>
    <s v="Yes"/>
    <s v="No"/>
    <x v="0"/>
    <x v="0"/>
    <x v="0"/>
    <x v="1"/>
    <x v="1"/>
    <x v="1537"/>
    <x v="1"/>
    <n v="2130.4499999999998"/>
    <x v="0"/>
  </r>
  <r>
    <s v="2346-Locwc"/>
    <x v="0"/>
    <x v="0"/>
    <x v="0"/>
    <x v="1"/>
    <x v="11"/>
    <x v="1"/>
    <x v="1"/>
    <x v="2"/>
    <s v="No Internet Service"/>
    <s v="No Internet Service"/>
    <s v="No Internet Service"/>
    <s v="No Internet Service"/>
    <x v="2"/>
    <x v="2"/>
    <x v="2"/>
    <x v="1"/>
    <x v="3"/>
    <x v="289"/>
    <x v="0"/>
    <n v="1191.4000000000001"/>
    <x v="0"/>
  </r>
  <r>
    <s v="6608-Qqlvk"/>
    <x v="1"/>
    <x v="0"/>
    <x v="1"/>
    <x v="0"/>
    <x v="0"/>
    <x v="1"/>
    <x v="1"/>
    <x v="0"/>
    <s v="No"/>
    <s v="No"/>
    <s v="Yes"/>
    <s v="No"/>
    <x v="0"/>
    <x v="0"/>
    <x v="0"/>
    <x v="0"/>
    <x v="0"/>
    <x v="971"/>
    <x v="0"/>
    <n v="50.5"/>
    <x v="1"/>
  </r>
  <r>
    <s v="0298-Xacet"/>
    <x v="1"/>
    <x v="0"/>
    <x v="0"/>
    <x v="1"/>
    <x v="15"/>
    <x v="0"/>
    <x v="0"/>
    <x v="0"/>
    <s v="No"/>
    <s v="Yes"/>
    <s v="Yes"/>
    <s v="Yes"/>
    <x v="1"/>
    <x v="0"/>
    <x v="2"/>
    <x v="1"/>
    <x v="1"/>
    <x v="687"/>
    <x v="0"/>
    <n v="2554"/>
    <x v="0"/>
  </r>
  <r>
    <s v="7560-Qjavj"/>
    <x v="0"/>
    <x v="0"/>
    <x v="1"/>
    <x v="0"/>
    <x v="27"/>
    <x v="1"/>
    <x v="1"/>
    <x v="0"/>
    <s v="Yes"/>
    <s v="No"/>
    <s v="Yes"/>
    <s v="Yes"/>
    <x v="1"/>
    <x v="1"/>
    <x v="2"/>
    <x v="1"/>
    <x v="2"/>
    <x v="1228"/>
    <x v="1"/>
    <n v="5589.45"/>
    <x v="0"/>
  </r>
  <r>
    <s v="2995-Ywtcd"/>
    <x v="0"/>
    <x v="0"/>
    <x v="0"/>
    <x v="1"/>
    <x v="67"/>
    <x v="1"/>
    <x v="2"/>
    <x v="2"/>
    <s v="No Internet Service"/>
    <s v="No Internet Service"/>
    <s v="No Internet Service"/>
    <s v="No Internet Service"/>
    <x v="2"/>
    <x v="2"/>
    <x v="2"/>
    <x v="0"/>
    <x v="2"/>
    <x v="227"/>
    <x v="0"/>
    <n v="467.7"/>
    <x v="0"/>
  </r>
  <r>
    <s v="3551-Huazh"/>
    <x v="1"/>
    <x v="1"/>
    <x v="1"/>
    <x v="0"/>
    <x v="0"/>
    <x v="1"/>
    <x v="2"/>
    <x v="1"/>
    <s v="No"/>
    <s v="No"/>
    <s v="No"/>
    <s v="No"/>
    <x v="0"/>
    <x v="0"/>
    <x v="0"/>
    <x v="0"/>
    <x v="0"/>
    <x v="113"/>
    <x v="1"/>
    <n v="74.400000000000006"/>
    <x v="1"/>
  </r>
  <r>
    <s v="9137-Uiypg"/>
    <x v="0"/>
    <x v="0"/>
    <x v="0"/>
    <x v="1"/>
    <x v="42"/>
    <x v="1"/>
    <x v="1"/>
    <x v="1"/>
    <s v="Yes"/>
    <s v="No"/>
    <s v="Yes"/>
    <s v="Yes"/>
    <x v="1"/>
    <x v="1"/>
    <x v="0"/>
    <x v="0"/>
    <x v="0"/>
    <x v="223"/>
    <x v="2"/>
    <n v="3756.45"/>
    <x v="0"/>
  </r>
  <r>
    <s v="2809-Zmyoq"/>
    <x v="0"/>
    <x v="0"/>
    <x v="1"/>
    <x v="0"/>
    <x v="48"/>
    <x v="1"/>
    <x v="2"/>
    <x v="1"/>
    <s v="No"/>
    <s v="No"/>
    <s v="Yes"/>
    <s v="No"/>
    <x v="1"/>
    <x v="1"/>
    <x v="0"/>
    <x v="0"/>
    <x v="0"/>
    <x v="733"/>
    <x v="2"/>
    <n v="3334.9"/>
    <x v="0"/>
  </r>
  <r>
    <s v="5084-Oovcj"/>
    <x v="0"/>
    <x v="0"/>
    <x v="0"/>
    <x v="1"/>
    <x v="22"/>
    <x v="1"/>
    <x v="1"/>
    <x v="0"/>
    <s v="Yes"/>
    <s v="No"/>
    <s v="No"/>
    <s v="Yes"/>
    <x v="0"/>
    <x v="0"/>
    <x v="0"/>
    <x v="0"/>
    <x v="3"/>
    <x v="851"/>
    <x v="1"/>
    <n v="920.5"/>
    <x v="0"/>
  </r>
  <r>
    <s v="0254-Wwrkd"/>
    <x v="0"/>
    <x v="0"/>
    <x v="0"/>
    <x v="1"/>
    <x v="56"/>
    <x v="1"/>
    <x v="1"/>
    <x v="0"/>
    <s v="No"/>
    <s v="Yes"/>
    <s v="No"/>
    <s v="No"/>
    <x v="0"/>
    <x v="0"/>
    <x v="1"/>
    <x v="1"/>
    <x v="3"/>
    <x v="76"/>
    <x v="0"/>
    <n v="3431.75"/>
    <x v="0"/>
  </r>
  <r>
    <s v="7727-Shvzv"/>
    <x v="0"/>
    <x v="0"/>
    <x v="1"/>
    <x v="0"/>
    <x v="34"/>
    <x v="1"/>
    <x v="1"/>
    <x v="2"/>
    <s v="No Internet Service"/>
    <s v="No Internet Service"/>
    <s v="No Internet Service"/>
    <s v="No Internet Service"/>
    <x v="2"/>
    <x v="2"/>
    <x v="0"/>
    <x v="1"/>
    <x v="2"/>
    <x v="488"/>
    <x v="0"/>
    <n v="150.35"/>
    <x v="0"/>
  </r>
  <r>
    <s v="6302-Jgyrj"/>
    <x v="1"/>
    <x v="0"/>
    <x v="1"/>
    <x v="1"/>
    <x v="36"/>
    <x v="1"/>
    <x v="2"/>
    <x v="0"/>
    <s v="No"/>
    <s v="Yes"/>
    <s v="No"/>
    <s v="Yes"/>
    <x v="1"/>
    <x v="1"/>
    <x v="1"/>
    <x v="0"/>
    <x v="1"/>
    <x v="399"/>
    <x v="1"/>
    <n v="2587.6999999999998"/>
    <x v="1"/>
  </r>
  <r>
    <s v="5339-Pxdvh"/>
    <x v="1"/>
    <x v="0"/>
    <x v="1"/>
    <x v="0"/>
    <x v="54"/>
    <x v="1"/>
    <x v="2"/>
    <x v="1"/>
    <s v="Yes"/>
    <s v="No"/>
    <s v="No"/>
    <s v="No"/>
    <x v="1"/>
    <x v="0"/>
    <x v="0"/>
    <x v="1"/>
    <x v="0"/>
    <x v="958"/>
    <x v="2"/>
    <n v="367.95"/>
    <x v="0"/>
  </r>
  <r>
    <s v="2205-Lpvgl"/>
    <x v="1"/>
    <x v="1"/>
    <x v="0"/>
    <x v="1"/>
    <x v="11"/>
    <x v="1"/>
    <x v="2"/>
    <x v="1"/>
    <s v="Yes"/>
    <s v="Yes"/>
    <s v="No"/>
    <s v="Yes"/>
    <x v="0"/>
    <x v="0"/>
    <x v="1"/>
    <x v="0"/>
    <x v="2"/>
    <x v="107"/>
    <x v="2"/>
    <n v="5125.75"/>
    <x v="0"/>
  </r>
  <r>
    <s v="8782-Nuuol"/>
    <x v="1"/>
    <x v="0"/>
    <x v="1"/>
    <x v="0"/>
    <x v="31"/>
    <x v="1"/>
    <x v="1"/>
    <x v="0"/>
    <s v="Yes"/>
    <s v="No"/>
    <s v="Yes"/>
    <s v="Yes"/>
    <x v="1"/>
    <x v="1"/>
    <x v="1"/>
    <x v="1"/>
    <x v="1"/>
    <x v="938"/>
    <x v="1"/>
    <n v="4801.1000000000004"/>
    <x v="0"/>
  </r>
  <r>
    <s v="3685-Ylcmq"/>
    <x v="1"/>
    <x v="0"/>
    <x v="1"/>
    <x v="0"/>
    <x v="11"/>
    <x v="1"/>
    <x v="2"/>
    <x v="1"/>
    <s v="No"/>
    <s v="No"/>
    <s v="Yes"/>
    <s v="Yes"/>
    <x v="1"/>
    <x v="1"/>
    <x v="1"/>
    <x v="0"/>
    <x v="0"/>
    <x v="516"/>
    <x v="2"/>
    <n v="6219.6"/>
    <x v="1"/>
  </r>
  <r>
    <s v="7601-Wfvzv"/>
    <x v="1"/>
    <x v="0"/>
    <x v="1"/>
    <x v="0"/>
    <x v="0"/>
    <x v="1"/>
    <x v="1"/>
    <x v="2"/>
    <s v="No Internet Service"/>
    <s v="No Internet Service"/>
    <s v="No Internet Service"/>
    <s v="No Internet Service"/>
    <x v="2"/>
    <x v="2"/>
    <x v="0"/>
    <x v="1"/>
    <x v="1"/>
    <x v="425"/>
    <x v="0"/>
    <n v="19.55"/>
    <x v="0"/>
  </r>
  <r>
    <s v="4609-Knnwg"/>
    <x v="0"/>
    <x v="0"/>
    <x v="0"/>
    <x v="1"/>
    <x v="23"/>
    <x v="1"/>
    <x v="1"/>
    <x v="2"/>
    <s v="No Internet Service"/>
    <s v="No Internet Service"/>
    <s v="No Internet Service"/>
    <s v="No Internet Service"/>
    <x v="2"/>
    <x v="2"/>
    <x v="2"/>
    <x v="1"/>
    <x v="1"/>
    <x v="147"/>
    <x v="0"/>
    <n v="550.1"/>
    <x v="0"/>
  </r>
  <r>
    <s v="4868-Aadlv"/>
    <x v="1"/>
    <x v="1"/>
    <x v="0"/>
    <x v="1"/>
    <x v="33"/>
    <x v="1"/>
    <x v="2"/>
    <x v="1"/>
    <s v="Yes"/>
    <s v="Yes"/>
    <s v="Yes"/>
    <s v="Yes"/>
    <x v="1"/>
    <x v="1"/>
    <x v="1"/>
    <x v="0"/>
    <x v="0"/>
    <x v="396"/>
    <x v="2"/>
    <n v="7862.25"/>
    <x v="0"/>
  </r>
  <r>
    <s v="9529-Ofxhy"/>
    <x v="1"/>
    <x v="0"/>
    <x v="1"/>
    <x v="0"/>
    <x v="30"/>
    <x v="1"/>
    <x v="2"/>
    <x v="1"/>
    <s v="Yes"/>
    <s v="No"/>
    <s v="No"/>
    <s v="No"/>
    <x v="1"/>
    <x v="0"/>
    <x v="0"/>
    <x v="0"/>
    <x v="2"/>
    <x v="1550"/>
    <x v="2"/>
    <n v="1242.2"/>
    <x v="0"/>
  </r>
  <r>
    <s v="8634-Mphtr"/>
    <x v="1"/>
    <x v="1"/>
    <x v="0"/>
    <x v="0"/>
    <x v="20"/>
    <x v="1"/>
    <x v="2"/>
    <x v="1"/>
    <s v="No"/>
    <s v="No"/>
    <s v="Yes"/>
    <s v="No"/>
    <x v="1"/>
    <x v="1"/>
    <x v="0"/>
    <x v="0"/>
    <x v="0"/>
    <x v="412"/>
    <x v="2"/>
    <n v="4871.05"/>
    <x v="1"/>
  </r>
  <r>
    <s v="2669-Qvcrg"/>
    <x v="0"/>
    <x v="0"/>
    <x v="1"/>
    <x v="0"/>
    <x v="52"/>
    <x v="1"/>
    <x v="2"/>
    <x v="1"/>
    <s v="Yes"/>
    <s v="No"/>
    <s v="No"/>
    <s v="No"/>
    <x v="0"/>
    <x v="0"/>
    <x v="0"/>
    <x v="0"/>
    <x v="3"/>
    <x v="1226"/>
    <x v="1"/>
    <n v="3190.65"/>
    <x v="0"/>
  </r>
  <r>
    <s v="2478-Eewwm"/>
    <x v="1"/>
    <x v="0"/>
    <x v="0"/>
    <x v="0"/>
    <x v="64"/>
    <x v="0"/>
    <x v="0"/>
    <x v="0"/>
    <s v="No"/>
    <s v="No"/>
    <s v="No"/>
    <s v="No"/>
    <x v="1"/>
    <x v="1"/>
    <x v="0"/>
    <x v="0"/>
    <x v="0"/>
    <x v="328"/>
    <x v="0"/>
    <n v="2666.75"/>
    <x v="0"/>
  </r>
  <r>
    <s v="9174-Ihetn"/>
    <x v="0"/>
    <x v="0"/>
    <x v="1"/>
    <x v="1"/>
    <x v="37"/>
    <x v="1"/>
    <x v="1"/>
    <x v="1"/>
    <s v="No"/>
    <s v="No"/>
    <s v="No"/>
    <s v="No"/>
    <x v="0"/>
    <x v="0"/>
    <x v="2"/>
    <x v="1"/>
    <x v="3"/>
    <x v="276"/>
    <x v="1"/>
    <n v="3533.6"/>
    <x v="0"/>
  </r>
  <r>
    <s v="2233-Txsiu"/>
    <x v="1"/>
    <x v="0"/>
    <x v="0"/>
    <x v="1"/>
    <x v="22"/>
    <x v="0"/>
    <x v="0"/>
    <x v="0"/>
    <s v="Yes"/>
    <s v="No"/>
    <s v="Yes"/>
    <s v="No"/>
    <x v="1"/>
    <x v="0"/>
    <x v="1"/>
    <x v="1"/>
    <x v="3"/>
    <x v="355"/>
    <x v="0"/>
    <n v="792.15"/>
    <x v="0"/>
  </r>
  <r>
    <s v="9644-Umgqa"/>
    <x v="1"/>
    <x v="0"/>
    <x v="0"/>
    <x v="1"/>
    <x v="53"/>
    <x v="1"/>
    <x v="1"/>
    <x v="0"/>
    <s v="Yes"/>
    <s v="No"/>
    <s v="No"/>
    <s v="No"/>
    <x v="0"/>
    <x v="0"/>
    <x v="0"/>
    <x v="0"/>
    <x v="0"/>
    <x v="493"/>
    <x v="0"/>
    <n v="295.64999999999998"/>
    <x v="0"/>
  </r>
  <r>
    <s v="3256-Ezdbi"/>
    <x v="1"/>
    <x v="1"/>
    <x v="0"/>
    <x v="0"/>
    <x v="69"/>
    <x v="0"/>
    <x v="0"/>
    <x v="0"/>
    <s v="No"/>
    <s v="Yes"/>
    <s v="No"/>
    <s v="No"/>
    <x v="0"/>
    <x v="0"/>
    <x v="0"/>
    <x v="0"/>
    <x v="3"/>
    <x v="896"/>
    <x v="0"/>
    <n v="1459.35"/>
    <x v="0"/>
  </r>
  <r>
    <s v="8761-Nsobc"/>
    <x v="1"/>
    <x v="0"/>
    <x v="1"/>
    <x v="0"/>
    <x v="66"/>
    <x v="1"/>
    <x v="1"/>
    <x v="1"/>
    <s v="No"/>
    <s v="Yes"/>
    <s v="No"/>
    <s v="Yes"/>
    <x v="1"/>
    <x v="1"/>
    <x v="0"/>
    <x v="1"/>
    <x v="0"/>
    <x v="346"/>
    <x v="2"/>
    <n v="4398.1499999999996"/>
    <x v="1"/>
  </r>
  <r>
    <s v="0419-Yaapx"/>
    <x v="1"/>
    <x v="0"/>
    <x v="0"/>
    <x v="0"/>
    <x v="12"/>
    <x v="1"/>
    <x v="1"/>
    <x v="1"/>
    <s v="No"/>
    <s v="Yes"/>
    <s v="No"/>
    <s v="No"/>
    <x v="1"/>
    <x v="0"/>
    <x v="0"/>
    <x v="0"/>
    <x v="3"/>
    <x v="198"/>
    <x v="2"/>
    <n v="4297.95"/>
    <x v="0"/>
  </r>
  <r>
    <s v="8413-Vonuo"/>
    <x v="1"/>
    <x v="0"/>
    <x v="1"/>
    <x v="0"/>
    <x v="2"/>
    <x v="1"/>
    <x v="1"/>
    <x v="1"/>
    <s v="No"/>
    <s v="Yes"/>
    <s v="No"/>
    <s v="No"/>
    <x v="1"/>
    <x v="1"/>
    <x v="0"/>
    <x v="1"/>
    <x v="0"/>
    <x v="422"/>
    <x v="2"/>
    <n v="167.3"/>
    <x v="1"/>
  </r>
  <r>
    <s v="0872-Caszj"/>
    <x v="1"/>
    <x v="0"/>
    <x v="0"/>
    <x v="0"/>
    <x v="64"/>
    <x v="1"/>
    <x v="2"/>
    <x v="0"/>
    <s v="Yes"/>
    <s v="No"/>
    <s v="No"/>
    <s v="Yes"/>
    <x v="0"/>
    <x v="1"/>
    <x v="1"/>
    <x v="0"/>
    <x v="1"/>
    <x v="915"/>
    <x v="1"/>
    <n v="4096.8999999999996"/>
    <x v="0"/>
  </r>
  <r>
    <s v="4726-Dlwqn"/>
    <x v="1"/>
    <x v="1"/>
    <x v="1"/>
    <x v="0"/>
    <x v="37"/>
    <x v="1"/>
    <x v="2"/>
    <x v="0"/>
    <s v="Yes"/>
    <s v="Yes"/>
    <s v="No"/>
    <s v="No"/>
    <x v="1"/>
    <x v="0"/>
    <x v="0"/>
    <x v="0"/>
    <x v="2"/>
    <x v="276"/>
    <x v="1"/>
    <n v="3454.6"/>
    <x v="0"/>
  </r>
  <r>
    <s v="8164-Ockuj"/>
    <x v="0"/>
    <x v="0"/>
    <x v="0"/>
    <x v="1"/>
    <x v="64"/>
    <x v="1"/>
    <x v="1"/>
    <x v="2"/>
    <s v="No Internet Service"/>
    <s v="No Internet Service"/>
    <s v="No Internet Service"/>
    <s v="No Internet Service"/>
    <x v="2"/>
    <x v="2"/>
    <x v="2"/>
    <x v="1"/>
    <x v="1"/>
    <x v="146"/>
    <x v="0"/>
    <n v="1286"/>
    <x v="0"/>
  </r>
  <r>
    <s v="3094-Jojai"/>
    <x v="1"/>
    <x v="0"/>
    <x v="1"/>
    <x v="0"/>
    <x v="32"/>
    <x v="1"/>
    <x v="2"/>
    <x v="1"/>
    <s v="No"/>
    <s v="No"/>
    <s v="No"/>
    <s v="No"/>
    <x v="0"/>
    <x v="0"/>
    <x v="0"/>
    <x v="1"/>
    <x v="1"/>
    <x v="823"/>
    <x v="1"/>
    <n v="1387"/>
    <x v="0"/>
  </r>
  <r>
    <s v="9494-Mrnyx"/>
    <x v="1"/>
    <x v="0"/>
    <x v="1"/>
    <x v="0"/>
    <x v="6"/>
    <x v="1"/>
    <x v="2"/>
    <x v="1"/>
    <s v="No"/>
    <s v="No"/>
    <s v="No"/>
    <s v="No"/>
    <x v="0"/>
    <x v="0"/>
    <x v="0"/>
    <x v="1"/>
    <x v="0"/>
    <x v="491"/>
    <x v="1"/>
    <n v="786.3"/>
    <x v="0"/>
  </r>
  <r>
    <s v="2599-Czabp"/>
    <x v="1"/>
    <x v="0"/>
    <x v="0"/>
    <x v="0"/>
    <x v="60"/>
    <x v="1"/>
    <x v="1"/>
    <x v="0"/>
    <s v="No"/>
    <s v="No"/>
    <s v="No"/>
    <s v="No"/>
    <x v="0"/>
    <x v="0"/>
    <x v="1"/>
    <x v="1"/>
    <x v="0"/>
    <x v="220"/>
    <x v="0"/>
    <n v="641.25"/>
    <x v="0"/>
  </r>
  <r>
    <s v="7945-Prbvf"/>
    <x v="1"/>
    <x v="0"/>
    <x v="1"/>
    <x v="0"/>
    <x v="42"/>
    <x v="1"/>
    <x v="1"/>
    <x v="2"/>
    <s v="No Internet Service"/>
    <s v="No Internet Service"/>
    <s v="No Internet Service"/>
    <s v="No Internet Service"/>
    <x v="2"/>
    <x v="2"/>
    <x v="2"/>
    <x v="1"/>
    <x v="2"/>
    <x v="1551"/>
    <x v="0"/>
    <n v="705.45"/>
    <x v="0"/>
  </r>
  <r>
    <s v="4544-Rxfmg"/>
    <x v="1"/>
    <x v="0"/>
    <x v="0"/>
    <x v="1"/>
    <x v="4"/>
    <x v="1"/>
    <x v="1"/>
    <x v="0"/>
    <s v="No"/>
    <s v="No"/>
    <s v="No"/>
    <s v="No"/>
    <x v="0"/>
    <x v="0"/>
    <x v="1"/>
    <x v="0"/>
    <x v="1"/>
    <x v="1552"/>
    <x v="0"/>
    <n v="345.5"/>
    <x v="0"/>
  </r>
  <r>
    <s v="0859-Ygkfw"/>
    <x v="1"/>
    <x v="0"/>
    <x v="0"/>
    <x v="1"/>
    <x v="32"/>
    <x v="1"/>
    <x v="1"/>
    <x v="2"/>
    <s v="No Internet Service"/>
    <s v="No Internet Service"/>
    <s v="No Internet Service"/>
    <s v="No Internet Service"/>
    <x v="2"/>
    <x v="2"/>
    <x v="1"/>
    <x v="1"/>
    <x v="2"/>
    <x v="332"/>
    <x v="0"/>
    <n v="345.9"/>
    <x v="0"/>
  </r>
  <r>
    <s v="1150-Ftqgn"/>
    <x v="0"/>
    <x v="0"/>
    <x v="0"/>
    <x v="1"/>
    <x v="31"/>
    <x v="1"/>
    <x v="2"/>
    <x v="1"/>
    <s v="Yes"/>
    <s v="Yes"/>
    <s v="No"/>
    <s v="No"/>
    <x v="1"/>
    <x v="0"/>
    <x v="1"/>
    <x v="1"/>
    <x v="2"/>
    <x v="1257"/>
    <x v="2"/>
    <n v="5811.8"/>
    <x v="0"/>
  </r>
  <r>
    <s v="9223-Ucpvt"/>
    <x v="0"/>
    <x v="0"/>
    <x v="1"/>
    <x v="0"/>
    <x v="0"/>
    <x v="1"/>
    <x v="1"/>
    <x v="1"/>
    <s v="No"/>
    <s v="No"/>
    <s v="Yes"/>
    <s v="No"/>
    <x v="1"/>
    <x v="1"/>
    <x v="0"/>
    <x v="1"/>
    <x v="0"/>
    <x v="61"/>
    <x v="2"/>
    <n v="94.4"/>
    <x v="1"/>
  </r>
  <r>
    <s v="7196-Liwrh"/>
    <x v="0"/>
    <x v="0"/>
    <x v="1"/>
    <x v="0"/>
    <x v="53"/>
    <x v="1"/>
    <x v="1"/>
    <x v="2"/>
    <s v="No Internet Service"/>
    <s v="No Internet Service"/>
    <s v="No Internet Service"/>
    <s v="No Internet Service"/>
    <x v="2"/>
    <x v="2"/>
    <x v="2"/>
    <x v="1"/>
    <x v="1"/>
    <x v="425"/>
    <x v="0"/>
    <n v="124.45"/>
    <x v="0"/>
  </r>
  <r>
    <s v="5448-Vwnam"/>
    <x v="0"/>
    <x v="0"/>
    <x v="1"/>
    <x v="1"/>
    <x v="67"/>
    <x v="1"/>
    <x v="2"/>
    <x v="0"/>
    <s v="Yes"/>
    <s v="Yes"/>
    <s v="No"/>
    <s v="Yes"/>
    <x v="1"/>
    <x v="0"/>
    <x v="0"/>
    <x v="0"/>
    <x v="1"/>
    <x v="304"/>
    <x v="1"/>
    <n v="1375.6"/>
    <x v="0"/>
  </r>
  <r>
    <s v="1177-Xzbjl"/>
    <x v="1"/>
    <x v="0"/>
    <x v="0"/>
    <x v="1"/>
    <x v="62"/>
    <x v="1"/>
    <x v="2"/>
    <x v="0"/>
    <s v="Yes"/>
    <s v="Yes"/>
    <s v="No"/>
    <s v="Yes"/>
    <x v="0"/>
    <x v="0"/>
    <x v="1"/>
    <x v="1"/>
    <x v="2"/>
    <x v="49"/>
    <x v="1"/>
    <n v="3491.55"/>
    <x v="0"/>
  </r>
  <r>
    <s v="3518-Fstwg"/>
    <x v="1"/>
    <x v="1"/>
    <x v="0"/>
    <x v="0"/>
    <x v="21"/>
    <x v="1"/>
    <x v="2"/>
    <x v="1"/>
    <s v="Yes"/>
    <s v="Yes"/>
    <s v="Yes"/>
    <s v="No"/>
    <x v="1"/>
    <x v="1"/>
    <x v="2"/>
    <x v="0"/>
    <x v="2"/>
    <x v="462"/>
    <x v="2"/>
    <n v="7920.7"/>
    <x v="0"/>
  </r>
  <r>
    <s v="9330-Vofsz"/>
    <x v="0"/>
    <x v="0"/>
    <x v="0"/>
    <x v="0"/>
    <x v="31"/>
    <x v="1"/>
    <x v="2"/>
    <x v="1"/>
    <s v="No"/>
    <s v="Yes"/>
    <s v="Yes"/>
    <s v="Yes"/>
    <x v="1"/>
    <x v="1"/>
    <x v="2"/>
    <x v="0"/>
    <x v="3"/>
    <x v="536"/>
    <x v="2"/>
    <n v="6640.7"/>
    <x v="0"/>
  </r>
  <r>
    <s v="4351-Qlcsu"/>
    <x v="0"/>
    <x v="0"/>
    <x v="1"/>
    <x v="0"/>
    <x v="0"/>
    <x v="1"/>
    <x v="1"/>
    <x v="0"/>
    <s v="No"/>
    <s v="No"/>
    <s v="No"/>
    <s v="No"/>
    <x v="1"/>
    <x v="0"/>
    <x v="0"/>
    <x v="0"/>
    <x v="3"/>
    <x v="236"/>
    <x v="1"/>
    <n v="55"/>
    <x v="1"/>
  </r>
  <r>
    <s v="0939-Eremr"/>
    <x v="0"/>
    <x v="0"/>
    <x v="1"/>
    <x v="1"/>
    <x v="9"/>
    <x v="1"/>
    <x v="1"/>
    <x v="0"/>
    <s v="No"/>
    <s v="No"/>
    <s v="Yes"/>
    <s v="Yes"/>
    <x v="0"/>
    <x v="0"/>
    <x v="0"/>
    <x v="1"/>
    <x v="1"/>
    <x v="353"/>
    <x v="1"/>
    <n v="718.1"/>
    <x v="0"/>
  </r>
  <r>
    <s v="9389-Acwbi"/>
    <x v="0"/>
    <x v="0"/>
    <x v="0"/>
    <x v="1"/>
    <x v="24"/>
    <x v="1"/>
    <x v="1"/>
    <x v="1"/>
    <s v="No"/>
    <s v="No"/>
    <s v="No"/>
    <s v="No"/>
    <x v="0"/>
    <x v="0"/>
    <x v="0"/>
    <x v="1"/>
    <x v="3"/>
    <x v="864"/>
    <x v="1"/>
    <n v="320.39999999999998"/>
    <x v="0"/>
  </r>
  <r>
    <s v="5419-Jprrn"/>
    <x v="1"/>
    <x v="0"/>
    <x v="1"/>
    <x v="0"/>
    <x v="0"/>
    <x v="1"/>
    <x v="2"/>
    <x v="1"/>
    <s v="No"/>
    <s v="No"/>
    <s v="Yes"/>
    <s v="No"/>
    <x v="1"/>
    <x v="1"/>
    <x v="0"/>
    <x v="0"/>
    <x v="0"/>
    <x v="819"/>
    <x v="2"/>
    <n v="101.45"/>
    <x v="1"/>
  </r>
  <r>
    <s v="3644-Qxehn"/>
    <x v="1"/>
    <x v="0"/>
    <x v="0"/>
    <x v="1"/>
    <x v="9"/>
    <x v="1"/>
    <x v="1"/>
    <x v="1"/>
    <s v="No"/>
    <s v="No"/>
    <s v="Yes"/>
    <s v="No"/>
    <x v="1"/>
    <x v="1"/>
    <x v="0"/>
    <x v="1"/>
    <x v="0"/>
    <x v="292"/>
    <x v="2"/>
    <n v="1334.45"/>
    <x v="0"/>
  </r>
  <r>
    <s v="2911-Ijorq"/>
    <x v="1"/>
    <x v="0"/>
    <x v="1"/>
    <x v="0"/>
    <x v="50"/>
    <x v="1"/>
    <x v="2"/>
    <x v="0"/>
    <s v="Yes"/>
    <s v="Yes"/>
    <s v="Yes"/>
    <s v="Yes"/>
    <x v="1"/>
    <x v="1"/>
    <x v="1"/>
    <x v="0"/>
    <x v="2"/>
    <x v="685"/>
    <x v="2"/>
    <n v="3358.65"/>
    <x v="0"/>
  </r>
  <r>
    <s v="5921-Ngyrh"/>
    <x v="1"/>
    <x v="0"/>
    <x v="0"/>
    <x v="0"/>
    <x v="38"/>
    <x v="1"/>
    <x v="1"/>
    <x v="1"/>
    <s v="Yes"/>
    <s v="No"/>
    <s v="No"/>
    <s v="No"/>
    <x v="0"/>
    <x v="0"/>
    <x v="0"/>
    <x v="0"/>
    <x v="1"/>
    <x v="625"/>
    <x v="1"/>
    <n v="4764"/>
    <x v="0"/>
  </r>
  <r>
    <s v="2100-Bdnsn"/>
    <x v="0"/>
    <x v="0"/>
    <x v="0"/>
    <x v="0"/>
    <x v="24"/>
    <x v="1"/>
    <x v="2"/>
    <x v="0"/>
    <s v="No"/>
    <s v="No"/>
    <s v="Yes"/>
    <s v="Yes"/>
    <x v="1"/>
    <x v="0"/>
    <x v="0"/>
    <x v="1"/>
    <x v="2"/>
    <x v="1345"/>
    <x v="1"/>
    <n v="350.3"/>
    <x v="1"/>
  </r>
  <r>
    <s v="5998-Dzlyr"/>
    <x v="0"/>
    <x v="0"/>
    <x v="0"/>
    <x v="0"/>
    <x v="59"/>
    <x v="1"/>
    <x v="2"/>
    <x v="1"/>
    <s v="No"/>
    <s v="Yes"/>
    <s v="No"/>
    <s v="Yes"/>
    <x v="0"/>
    <x v="1"/>
    <x v="2"/>
    <x v="0"/>
    <x v="2"/>
    <x v="100"/>
    <x v="2"/>
    <n v="5703"/>
    <x v="0"/>
  </r>
  <r>
    <s v="0488-Gslfr"/>
    <x v="0"/>
    <x v="0"/>
    <x v="1"/>
    <x v="0"/>
    <x v="0"/>
    <x v="1"/>
    <x v="1"/>
    <x v="1"/>
    <s v="No"/>
    <s v="No"/>
    <s v="No"/>
    <s v="No"/>
    <x v="0"/>
    <x v="0"/>
    <x v="0"/>
    <x v="0"/>
    <x v="0"/>
    <x v="51"/>
    <x v="1"/>
    <n v="69.5"/>
    <x v="1"/>
  </r>
  <r>
    <s v="9318-Nknfc"/>
    <x v="1"/>
    <x v="0"/>
    <x v="1"/>
    <x v="0"/>
    <x v="0"/>
    <x v="1"/>
    <x v="1"/>
    <x v="2"/>
    <s v="No Internet Service"/>
    <s v="No Internet Service"/>
    <s v="No Internet Service"/>
    <s v="No Internet Service"/>
    <x v="2"/>
    <x v="2"/>
    <x v="0"/>
    <x v="0"/>
    <x v="1"/>
    <x v="721"/>
    <x v="0"/>
    <n v="18.850000000000001"/>
    <x v="1"/>
  </r>
  <r>
    <s v="3985-Hoypm"/>
    <x v="1"/>
    <x v="0"/>
    <x v="1"/>
    <x v="0"/>
    <x v="70"/>
    <x v="1"/>
    <x v="1"/>
    <x v="2"/>
    <s v="No Internet Service"/>
    <s v="No Internet Service"/>
    <s v="No Internet Service"/>
    <s v="No Internet Service"/>
    <x v="2"/>
    <x v="2"/>
    <x v="1"/>
    <x v="1"/>
    <x v="1"/>
    <x v="101"/>
    <x v="0"/>
    <n v="525.54999999999995"/>
    <x v="0"/>
  </r>
  <r>
    <s v="9728-Fttvz"/>
    <x v="0"/>
    <x v="0"/>
    <x v="1"/>
    <x v="0"/>
    <x v="0"/>
    <x v="1"/>
    <x v="1"/>
    <x v="1"/>
    <s v="No"/>
    <s v="No"/>
    <s v="No"/>
    <s v="No"/>
    <x v="0"/>
    <x v="0"/>
    <x v="0"/>
    <x v="0"/>
    <x v="0"/>
    <x v="41"/>
    <x v="1"/>
    <n v="69.2"/>
    <x v="1"/>
  </r>
  <r>
    <s v="9548-Lerkt"/>
    <x v="1"/>
    <x v="0"/>
    <x v="0"/>
    <x v="0"/>
    <x v="65"/>
    <x v="1"/>
    <x v="1"/>
    <x v="2"/>
    <s v="No Internet Service"/>
    <s v="No Internet Service"/>
    <s v="No Internet Service"/>
    <s v="No Internet Service"/>
    <x v="2"/>
    <x v="2"/>
    <x v="2"/>
    <x v="1"/>
    <x v="1"/>
    <x v="119"/>
    <x v="0"/>
    <n v="483.15"/>
    <x v="0"/>
  </r>
  <r>
    <s v="6576-Fbxoj"/>
    <x v="1"/>
    <x v="0"/>
    <x v="0"/>
    <x v="0"/>
    <x v="22"/>
    <x v="0"/>
    <x v="0"/>
    <x v="0"/>
    <s v="No"/>
    <s v="No"/>
    <s v="Yes"/>
    <s v="Yes"/>
    <x v="1"/>
    <x v="1"/>
    <x v="1"/>
    <x v="1"/>
    <x v="0"/>
    <x v="106"/>
    <x v="1"/>
    <n v="934.8"/>
    <x v="0"/>
  </r>
  <r>
    <s v="4310-Kedtb"/>
    <x v="0"/>
    <x v="0"/>
    <x v="1"/>
    <x v="1"/>
    <x v="70"/>
    <x v="0"/>
    <x v="0"/>
    <x v="0"/>
    <s v="No"/>
    <s v="No"/>
    <s v="Yes"/>
    <s v="No"/>
    <x v="0"/>
    <x v="0"/>
    <x v="0"/>
    <x v="0"/>
    <x v="1"/>
    <x v="643"/>
    <x v="0"/>
    <n v="786.5"/>
    <x v="0"/>
  </r>
  <r>
    <s v="7254-Iqwoz"/>
    <x v="1"/>
    <x v="0"/>
    <x v="1"/>
    <x v="0"/>
    <x v="0"/>
    <x v="1"/>
    <x v="1"/>
    <x v="1"/>
    <s v="No"/>
    <s v="No"/>
    <s v="No"/>
    <s v="No"/>
    <x v="0"/>
    <x v="0"/>
    <x v="0"/>
    <x v="0"/>
    <x v="0"/>
    <x v="482"/>
    <x v="1"/>
    <n v="69.650000000000006"/>
    <x v="1"/>
  </r>
  <r>
    <s v="2474-Brucm"/>
    <x v="1"/>
    <x v="1"/>
    <x v="0"/>
    <x v="0"/>
    <x v="63"/>
    <x v="1"/>
    <x v="2"/>
    <x v="1"/>
    <s v="Yes"/>
    <s v="No"/>
    <s v="No"/>
    <s v="No"/>
    <x v="1"/>
    <x v="1"/>
    <x v="0"/>
    <x v="1"/>
    <x v="0"/>
    <x v="1553"/>
    <x v="2"/>
    <n v="4086.3"/>
    <x v="1"/>
  </r>
  <r>
    <s v="4062-Hbmos"/>
    <x v="1"/>
    <x v="0"/>
    <x v="1"/>
    <x v="0"/>
    <x v="15"/>
    <x v="1"/>
    <x v="2"/>
    <x v="1"/>
    <s v="No"/>
    <s v="Yes"/>
    <s v="Yes"/>
    <s v="No"/>
    <x v="1"/>
    <x v="1"/>
    <x v="0"/>
    <x v="0"/>
    <x v="0"/>
    <x v="1185"/>
    <x v="2"/>
    <n v="5364.8"/>
    <x v="0"/>
  </r>
  <r>
    <s v="0742-Nxbgr"/>
    <x v="0"/>
    <x v="0"/>
    <x v="1"/>
    <x v="0"/>
    <x v="0"/>
    <x v="1"/>
    <x v="1"/>
    <x v="1"/>
    <s v="No"/>
    <s v="Yes"/>
    <s v="Yes"/>
    <s v="No"/>
    <x v="0"/>
    <x v="0"/>
    <x v="0"/>
    <x v="0"/>
    <x v="0"/>
    <x v="805"/>
    <x v="1"/>
    <n v="82.3"/>
    <x v="1"/>
  </r>
  <r>
    <s v="2676-Ishsf"/>
    <x v="1"/>
    <x v="0"/>
    <x v="1"/>
    <x v="0"/>
    <x v="0"/>
    <x v="1"/>
    <x v="1"/>
    <x v="2"/>
    <s v="No Internet Service"/>
    <s v="No Internet Service"/>
    <s v="No Internet Service"/>
    <s v="No Internet Service"/>
    <x v="2"/>
    <x v="2"/>
    <x v="0"/>
    <x v="1"/>
    <x v="1"/>
    <x v="956"/>
    <x v="0"/>
    <n v="20.3"/>
    <x v="0"/>
  </r>
  <r>
    <s v="9236-Nducw"/>
    <x v="0"/>
    <x v="0"/>
    <x v="1"/>
    <x v="0"/>
    <x v="17"/>
    <x v="0"/>
    <x v="0"/>
    <x v="0"/>
    <s v="Yes"/>
    <s v="No"/>
    <s v="No"/>
    <s v="Yes"/>
    <x v="0"/>
    <x v="0"/>
    <x v="2"/>
    <x v="1"/>
    <x v="1"/>
    <x v="963"/>
    <x v="0"/>
    <n v="770.4"/>
    <x v="0"/>
  </r>
  <r>
    <s v="4753-Padas"/>
    <x v="0"/>
    <x v="0"/>
    <x v="0"/>
    <x v="0"/>
    <x v="56"/>
    <x v="1"/>
    <x v="2"/>
    <x v="1"/>
    <s v="No"/>
    <s v="Yes"/>
    <s v="Yes"/>
    <s v="No"/>
    <x v="1"/>
    <x v="1"/>
    <x v="1"/>
    <x v="0"/>
    <x v="2"/>
    <x v="1209"/>
    <x v="2"/>
    <n v="6816.95"/>
    <x v="0"/>
  </r>
  <r>
    <s v="6103-Qckfx"/>
    <x v="0"/>
    <x v="0"/>
    <x v="0"/>
    <x v="1"/>
    <x v="66"/>
    <x v="1"/>
    <x v="1"/>
    <x v="0"/>
    <s v="Yes"/>
    <s v="No"/>
    <s v="No"/>
    <s v="Yes"/>
    <x v="0"/>
    <x v="0"/>
    <x v="0"/>
    <x v="1"/>
    <x v="2"/>
    <x v="789"/>
    <x v="1"/>
    <n v="2419.5500000000002"/>
    <x v="0"/>
  </r>
  <r>
    <s v="7781-Ewara"/>
    <x v="1"/>
    <x v="0"/>
    <x v="0"/>
    <x v="1"/>
    <x v="27"/>
    <x v="0"/>
    <x v="0"/>
    <x v="0"/>
    <s v="No"/>
    <s v="Yes"/>
    <s v="Yes"/>
    <s v="Yes"/>
    <x v="1"/>
    <x v="1"/>
    <x v="1"/>
    <x v="1"/>
    <x v="0"/>
    <x v="986"/>
    <x v="1"/>
    <n v="4138.7"/>
    <x v="0"/>
  </r>
  <r>
    <s v="6110-Ohihy"/>
    <x v="1"/>
    <x v="0"/>
    <x v="1"/>
    <x v="0"/>
    <x v="35"/>
    <x v="1"/>
    <x v="1"/>
    <x v="1"/>
    <s v="No"/>
    <s v="No"/>
    <s v="No"/>
    <s v="No"/>
    <x v="1"/>
    <x v="0"/>
    <x v="0"/>
    <x v="1"/>
    <x v="0"/>
    <x v="161"/>
    <x v="1"/>
    <n v="267.60000000000002"/>
    <x v="1"/>
  </r>
  <r>
    <s v="7018-Fpxhh"/>
    <x v="1"/>
    <x v="0"/>
    <x v="0"/>
    <x v="1"/>
    <x v="39"/>
    <x v="1"/>
    <x v="1"/>
    <x v="0"/>
    <s v="Yes"/>
    <s v="Yes"/>
    <s v="Yes"/>
    <s v="No"/>
    <x v="0"/>
    <x v="0"/>
    <x v="2"/>
    <x v="0"/>
    <x v="2"/>
    <x v="1094"/>
    <x v="1"/>
    <n v="3457.45"/>
    <x v="0"/>
  </r>
  <r>
    <s v="5889-Lfoll"/>
    <x v="0"/>
    <x v="0"/>
    <x v="1"/>
    <x v="0"/>
    <x v="9"/>
    <x v="1"/>
    <x v="2"/>
    <x v="1"/>
    <s v="No"/>
    <s v="No"/>
    <s v="No"/>
    <s v="No"/>
    <x v="0"/>
    <x v="1"/>
    <x v="0"/>
    <x v="0"/>
    <x v="0"/>
    <x v="201"/>
    <x v="2"/>
    <n v="1115.2"/>
    <x v="1"/>
  </r>
  <r>
    <s v="5708-Evonk"/>
    <x v="0"/>
    <x v="0"/>
    <x v="0"/>
    <x v="1"/>
    <x v="11"/>
    <x v="1"/>
    <x v="2"/>
    <x v="1"/>
    <s v="Yes"/>
    <s v="Yes"/>
    <s v="No"/>
    <s v="No"/>
    <x v="0"/>
    <x v="1"/>
    <x v="0"/>
    <x v="0"/>
    <x v="2"/>
    <x v="595"/>
    <x v="2"/>
    <n v="5435.6"/>
    <x v="1"/>
  </r>
  <r>
    <s v="8708-Xpxhz"/>
    <x v="0"/>
    <x v="0"/>
    <x v="0"/>
    <x v="1"/>
    <x v="41"/>
    <x v="1"/>
    <x v="2"/>
    <x v="1"/>
    <s v="No"/>
    <s v="No"/>
    <s v="No"/>
    <s v="No"/>
    <x v="1"/>
    <x v="1"/>
    <x v="0"/>
    <x v="0"/>
    <x v="0"/>
    <x v="402"/>
    <x v="2"/>
    <n v="4186.3"/>
    <x v="1"/>
  </r>
  <r>
    <s v="0616-Atfgb"/>
    <x v="1"/>
    <x v="1"/>
    <x v="0"/>
    <x v="0"/>
    <x v="0"/>
    <x v="0"/>
    <x v="0"/>
    <x v="0"/>
    <s v="No"/>
    <s v="No"/>
    <s v="No"/>
    <s v="No"/>
    <x v="0"/>
    <x v="0"/>
    <x v="0"/>
    <x v="1"/>
    <x v="0"/>
    <x v="364"/>
    <x v="0"/>
    <n v="25.05"/>
    <x v="1"/>
  </r>
  <r>
    <s v="0572-Zjklt"/>
    <x v="0"/>
    <x v="0"/>
    <x v="0"/>
    <x v="1"/>
    <x v="25"/>
    <x v="1"/>
    <x v="2"/>
    <x v="1"/>
    <s v="Yes"/>
    <s v="No"/>
    <s v="Yes"/>
    <s v="Yes"/>
    <x v="0"/>
    <x v="1"/>
    <x v="2"/>
    <x v="1"/>
    <x v="1"/>
    <x v="5"/>
    <x v="2"/>
    <n v="4630.2"/>
    <x v="0"/>
  </r>
  <r>
    <s v="5135-Rddql"/>
    <x v="0"/>
    <x v="0"/>
    <x v="0"/>
    <x v="1"/>
    <x v="28"/>
    <x v="1"/>
    <x v="1"/>
    <x v="0"/>
    <s v="Yes"/>
    <s v="No"/>
    <s v="No"/>
    <s v="No"/>
    <x v="0"/>
    <x v="0"/>
    <x v="2"/>
    <x v="0"/>
    <x v="2"/>
    <x v="320"/>
    <x v="0"/>
    <n v="3221.25"/>
    <x v="0"/>
  </r>
  <r>
    <s v="1353-Ljwem"/>
    <x v="1"/>
    <x v="0"/>
    <x v="1"/>
    <x v="0"/>
    <x v="26"/>
    <x v="1"/>
    <x v="1"/>
    <x v="0"/>
    <s v="No"/>
    <s v="Yes"/>
    <s v="Yes"/>
    <s v="Yes"/>
    <x v="0"/>
    <x v="0"/>
    <x v="0"/>
    <x v="0"/>
    <x v="0"/>
    <x v="393"/>
    <x v="1"/>
    <n v="688.5"/>
    <x v="0"/>
  </r>
  <r>
    <s v="1794-Swwkl"/>
    <x v="1"/>
    <x v="0"/>
    <x v="0"/>
    <x v="1"/>
    <x v="30"/>
    <x v="1"/>
    <x v="2"/>
    <x v="0"/>
    <s v="No"/>
    <s v="No"/>
    <s v="Yes"/>
    <s v="Yes"/>
    <x v="0"/>
    <x v="0"/>
    <x v="0"/>
    <x v="0"/>
    <x v="2"/>
    <x v="1097"/>
    <x v="1"/>
    <n v="867.1"/>
    <x v="0"/>
  </r>
  <r>
    <s v="6166-Yipfo"/>
    <x v="1"/>
    <x v="0"/>
    <x v="0"/>
    <x v="0"/>
    <x v="21"/>
    <x v="0"/>
    <x v="0"/>
    <x v="0"/>
    <s v="Yes"/>
    <s v="Yes"/>
    <s v="Yes"/>
    <s v="Yes"/>
    <x v="1"/>
    <x v="1"/>
    <x v="2"/>
    <x v="0"/>
    <x v="0"/>
    <x v="29"/>
    <x v="1"/>
    <n v="4746.05"/>
    <x v="0"/>
  </r>
  <r>
    <s v="7016-Bpgeu"/>
    <x v="0"/>
    <x v="0"/>
    <x v="1"/>
    <x v="0"/>
    <x v="44"/>
    <x v="0"/>
    <x v="0"/>
    <x v="0"/>
    <s v="No"/>
    <s v="No"/>
    <s v="No"/>
    <s v="No"/>
    <x v="0"/>
    <x v="0"/>
    <x v="0"/>
    <x v="0"/>
    <x v="3"/>
    <x v="675"/>
    <x v="0"/>
    <n v="712.85"/>
    <x v="1"/>
  </r>
  <r>
    <s v="6876-Adesb"/>
    <x v="1"/>
    <x v="0"/>
    <x v="1"/>
    <x v="1"/>
    <x v="0"/>
    <x v="1"/>
    <x v="1"/>
    <x v="0"/>
    <s v="No"/>
    <s v="No"/>
    <s v="Yes"/>
    <s v="No"/>
    <x v="0"/>
    <x v="0"/>
    <x v="0"/>
    <x v="1"/>
    <x v="0"/>
    <x v="877"/>
    <x v="0"/>
    <n v="48.95"/>
    <x v="1"/>
  </r>
  <r>
    <s v="9332-Gywlo"/>
    <x v="0"/>
    <x v="0"/>
    <x v="0"/>
    <x v="1"/>
    <x v="53"/>
    <x v="1"/>
    <x v="1"/>
    <x v="0"/>
    <s v="No"/>
    <s v="No"/>
    <s v="No"/>
    <s v="No"/>
    <x v="1"/>
    <x v="0"/>
    <x v="0"/>
    <x v="1"/>
    <x v="0"/>
    <x v="457"/>
    <x v="1"/>
    <n v="355.1"/>
    <x v="0"/>
  </r>
  <r>
    <s v="1963-Svucv"/>
    <x v="1"/>
    <x v="0"/>
    <x v="1"/>
    <x v="0"/>
    <x v="0"/>
    <x v="1"/>
    <x v="1"/>
    <x v="0"/>
    <s v="No"/>
    <s v="No"/>
    <s v="No"/>
    <s v="No"/>
    <x v="0"/>
    <x v="0"/>
    <x v="0"/>
    <x v="1"/>
    <x v="0"/>
    <x v="150"/>
    <x v="0"/>
    <n v="45.3"/>
    <x v="1"/>
  </r>
  <r>
    <s v="4184-Vodjz"/>
    <x v="1"/>
    <x v="0"/>
    <x v="0"/>
    <x v="1"/>
    <x v="28"/>
    <x v="1"/>
    <x v="2"/>
    <x v="1"/>
    <s v="No"/>
    <s v="Yes"/>
    <s v="No"/>
    <s v="No"/>
    <x v="0"/>
    <x v="1"/>
    <x v="1"/>
    <x v="0"/>
    <x v="0"/>
    <x v="637"/>
    <x v="2"/>
    <n v="5764.7"/>
    <x v="0"/>
  </r>
  <r>
    <s v="0220-Ebgce"/>
    <x v="1"/>
    <x v="0"/>
    <x v="1"/>
    <x v="0"/>
    <x v="2"/>
    <x v="1"/>
    <x v="1"/>
    <x v="1"/>
    <s v="No"/>
    <s v="No"/>
    <s v="Yes"/>
    <s v="No"/>
    <x v="0"/>
    <x v="1"/>
    <x v="0"/>
    <x v="0"/>
    <x v="0"/>
    <x v="1042"/>
    <x v="2"/>
    <n v="167.3"/>
    <x v="1"/>
  </r>
  <r>
    <s v="1092-Wpivq"/>
    <x v="0"/>
    <x v="0"/>
    <x v="0"/>
    <x v="1"/>
    <x v="32"/>
    <x v="1"/>
    <x v="2"/>
    <x v="2"/>
    <s v="No Internet Service"/>
    <s v="No Internet Service"/>
    <s v="No Internet Service"/>
    <s v="No Internet Service"/>
    <x v="2"/>
    <x v="2"/>
    <x v="2"/>
    <x v="1"/>
    <x v="1"/>
    <x v="675"/>
    <x v="0"/>
    <n v="428.45"/>
    <x v="0"/>
  </r>
  <r>
    <s v="7233-Ioqnp"/>
    <x v="0"/>
    <x v="0"/>
    <x v="0"/>
    <x v="0"/>
    <x v="29"/>
    <x v="0"/>
    <x v="0"/>
    <x v="0"/>
    <s v="Yes"/>
    <s v="No"/>
    <s v="No"/>
    <s v="Yes"/>
    <x v="0"/>
    <x v="0"/>
    <x v="0"/>
    <x v="1"/>
    <x v="2"/>
    <x v="1196"/>
    <x v="0"/>
    <n v="1505.35"/>
    <x v="0"/>
  </r>
  <r>
    <s v="2834-Jkoow"/>
    <x v="0"/>
    <x v="0"/>
    <x v="1"/>
    <x v="0"/>
    <x v="30"/>
    <x v="0"/>
    <x v="0"/>
    <x v="0"/>
    <s v="Yes"/>
    <s v="Yes"/>
    <s v="Yes"/>
    <s v="Yes"/>
    <x v="0"/>
    <x v="0"/>
    <x v="1"/>
    <x v="1"/>
    <x v="1"/>
    <x v="1273"/>
    <x v="0"/>
    <n v="693.45"/>
    <x v="0"/>
  </r>
  <r>
    <s v="2754-Vdltr"/>
    <x v="1"/>
    <x v="0"/>
    <x v="1"/>
    <x v="1"/>
    <x v="6"/>
    <x v="1"/>
    <x v="2"/>
    <x v="1"/>
    <s v="No"/>
    <s v="No"/>
    <s v="No"/>
    <s v="No"/>
    <x v="1"/>
    <x v="1"/>
    <x v="0"/>
    <x v="1"/>
    <x v="0"/>
    <x v="768"/>
    <x v="2"/>
    <n v="930.4"/>
    <x v="1"/>
  </r>
  <r>
    <s v="2400-Feqme"/>
    <x v="1"/>
    <x v="0"/>
    <x v="0"/>
    <x v="1"/>
    <x v="49"/>
    <x v="1"/>
    <x v="1"/>
    <x v="2"/>
    <s v="No Internet Service"/>
    <s v="No Internet Service"/>
    <s v="No Internet Service"/>
    <s v="No Internet Service"/>
    <x v="2"/>
    <x v="2"/>
    <x v="2"/>
    <x v="1"/>
    <x v="1"/>
    <x v="289"/>
    <x v="0"/>
    <n v="1177.95"/>
    <x v="0"/>
  </r>
  <r>
    <s v="3190-Xfani"/>
    <x v="1"/>
    <x v="0"/>
    <x v="1"/>
    <x v="1"/>
    <x v="12"/>
    <x v="1"/>
    <x v="2"/>
    <x v="1"/>
    <s v="No"/>
    <s v="No"/>
    <s v="No"/>
    <s v="Yes"/>
    <x v="1"/>
    <x v="1"/>
    <x v="1"/>
    <x v="0"/>
    <x v="2"/>
    <x v="669"/>
    <x v="2"/>
    <n v="5069.6499999999996"/>
    <x v="1"/>
  </r>
  <r>
    <s v="7551-Dacsp"/>
    <x v="1"/>
    <x v="0"/>
    <x v="0"/>
    <x v="1"/>
    <x v="53"/>
    <x v="1"/>
    <x v="1"/>
    <x v="0"/>
    <s v="No"/>
    <s v="Yes"/>
    <s v="Yes"/>
    <s v="No"/>
    <x v="0"/>
    <x v="0"/>
    <x v="0"/>
    <x v="0"/>
    <x v="1"/>
    <x v="25"/>
    <x v="1"/>
    <n v="324.25"/>
    <x v="1"/>
  </r>
  <r>
    <s v="4957-Sreec"/>
    <x v="1"/>
    <x v="0"/>
    <x v="0"/>
    <x v="1"/>
    <x v="27"/>
    <x v="1"/>
    <x v="1"/>
    <x v="2"/>
    <s v="No Internet Service"/>
    <s v="No Internet Service"/>
    <s v="No Internet Service"/>
    <s v="No Internet Service"/>
    <x v="2"/>
    <x v="2"/>
    <x v="2"/>
    <x v="1"/>
    <x v="3"/>
    <x v="477"/>
    <x v="0"/>
    <n v="1458.1"/>
    <x v="0"/>
  </r>
  <r>
    <s v="7235-Nxzcp"/>
    <x v="1"/>
    <x v="1"/>
    <x v="1"/>
    <x v="0"/>
    <x v="2"/>
    <x v="1"/>
    <x v="2"/>
    <x v="1"/>
    <s v="No"/>
    <s v="No"/>
    <s v="No"/>
    <s v="No"/>
    <x v="0"/>
    <x v="0"/>
    <x v="0"/>
    <x v="0"/>
    <x v="1"/>
    <x v="52"/>
    <x v="1"/>
    <n v="156.4"/>
    <x v="1"/>
  </r>
  <r>
    <s v="0230-Ubypq"/>
    <x v="1"/>
    <x v="1"/>
    <x v="0"/>
    <x v="0"/>
    <x v="28"/>
    <x v="0"/>
    <x v="0"/>
    <x v="0"/>
    <s v="Yes"/>
    <s v="No"/>
    <s v="No"/>
    <s v="Yes"/>
    <x v="0"/>
    <x v="0"/>
    <x v="1"/>
    <x v="1"/>
    <x v="2"/>
    <x v="1362"/>
    <x v="0"/>
    <n v="2298.9"/>
    <x v="0"/>
  </r>
  <r>
    <s v="4923-Adwxj"/>
    <x v="0"/>
    <x v="0"/>
    <x v="1"/>
    <x v="0"/>
    <x v="13"/>
    <x v="1"/>
    <x v="1"/>
    <x v="0"/>
    <s v="No"/>
    <s v="Yes"/>
    <s v="No"/>
    <s v="Yes"/>
    <x v="0"/>
    <x v="1"/>
    <x v="0"/>
    <x v="0"/>
    <x v="2"/>
    <x v="1230"/>
    <x v="1"/>
    <n v="1679.65"/>
    <x v="0"/>
  </r>
  <r>
    <s v="1763-Kuaaw"/>
    <x v="0"/>
    <x v="1"/>
    <x v="1"/>
    <x v="0"/>
    <x v="32"/>
    <x v="1"/>
    <x v="1"/>
    <x v="2"/>
    <s v="No Internet Service"/>
    <s v="No Internet Service"/>
    <s v="No Internet Service"/>
    <s v="No Internet Service"/>
    <x v="2"/>
    <x v="2"/>
    <x v="1"/>
    <x v="1"/>
    <x v="2"/>
    <x v="477"/>
    <x v="0"/>
    <n v="369.6"/>
    <x v="0"/>
  </r>
  <r>
    <s v="1104-Tnlza"/>
    <x v="1"/>
    <x v="1"/>
    <x v="0"/>
    <x v="0"/>
    <x v="7"/>
    <x v="1"/>
    <x v="2"/>
    <x v="1"/>
    <s v="No"/>
    <s v="Yes"/>
    <s v="No"/>
    <s v="Yes"/>
    <x v="1"/>
    <x v="1"/>
    <x v="0"/>
    <x v="0"/>
    <x v="0"/>
    <x v="1554"/>
    <x v="2"/>
    <n v="2998"/>
    <x v="0"/>
  </r>
  <r>
    <s v="5195-Kpunq"/>
    <x v="0"/>
    <x v="1"/>
    <x v="1"/>
    <x v="0"/>
    <x v="62"/>
    <x v="1"/>
    <x v="1"/>
    <x v="1"/>
    <s v="Yes"/>
    <s v="Yes"/>
    <s v="No"/>
    <s v="Yes"/>
    <x v="0"/>
    <x v="1"/>
    <x v="1"/>
    <x v="0"/>
    <x v="1"/>
    <x v="102"/>
    <x v="2"/>
    <n v="5206.55"/>
    <x v="0"/>
  </r>
  <r>
    <s v="0520-Fdvvt"/>
    <x v="1"/>
    <x v="0"/>
    <x v="1"/>
    <x v="0"/>
    <x v="42"/>
    <x v="1"/>
    <x v="1"/>
    <x v="1"/>
    <s v="No"/>
    <s v="Yes"/>
    <s v="Yes"/>
    <s v="No"/>
    <x v="1"/>
    <x v="1"/>
    <x v="1"/>
    <x v="0"/>
    <x v="2"/>
    <x v="1555"/>
    <x v="2"/>
    <n v="3626.1"/>
    <x v="1"/>
  </r>
  <r>
    <s v="3439-Gvusx"/>
    <x v="1"/>
    <x v="0"/>
    <x v="1"/>
    <x v="0"/>
    <x v="0"/>
    <x v="0"/>
    <x v="0"/>
    <x v="0"/>
    <s v="No"/>
    <s v="No"/>
    <s v="No"/>
    <s v="No"/>
    <x v="0"/>
    <x v="0"/>
    <x v="0"/>
    <x v="1"/>
    <x v="1"/>
    <x v="369"/>
    <x v="0"/>
    <n v="24.4"/>
    <x v="0"/>
  </r>
  <r>
    <s v="1444-Vvsgw"/>
    <x v="1"/>
    <x v="0"/>
    <x v="0"/>
    <x v="0"/>
    <x v="27"/>
    <x v="1"/>
    <x v="2"/>
    <x v="1"/>
    <s v="Yes"/>
    <s v="Yes"/>
    <s v="Yes"/>
    <s v="Yes"/>
    <x v="1"/>
    <x v="1"/>
    <x v="1"/>
    <x v="1"/>
    <x v="3"/>
    <x v="908"/>
    <x v="2"/>
    <n v="7968.85"/>
    <x v="1"/>
  </r>
  <r>
    <s v="5712-Ptiww"/>
    <x v="1"/>
    <x v="0"/>
    <x v="1"/>
    <x v="0"/>
    <x v="2"/>
    <x v="1"/>
    <x v="1"/>
    <x v="1"/>
    <s v="No"/>
    <s v="No"/>
    <s v="Yes"/>
    <s v="Yes"/>
    <x v="0"/>
    <x v="0"/>
    <x v="0"/>
    <x v="0"/>
    <x v="0"/>
    <x v="43"/>
    <x v="1"/>
    <n v="152.44999999999999"/>
    <x v="1"/>
  </r>
  <r>
    <s v="5949-Hgvjl"/>
    <x v="0"/>
    <x v="0"/>
    <x v="0"/>
    <x v="0"/>
    <x v="70"/>
    <x v="1"/>
    <x v="1"/>
    <x v="0"/>
    <s v="No"/>
    <s v="Yes"/>
    <s v="No"/>
    <s v="Yes"/>
    <x v="1"/>
    <x v="1"/>
    <x v="0"/>
    <x v="0"/>
    <x v="0"/>
    <x v="793"/>
    <x v="1"/>
    <n v="1959.5"/>
    <x v="0"/>
  </r>
  <r>
    <s v="5203-Xehax"/>
    <x v="0"/>
    <x v="0"/>
    <x v="1"/>
    <x v="0"/>
    <x v="1"/>
    <x v="1"/>
    <x v="1"/>
    <x v="0"/>
    <s v="Yes"/>
    <s v="Yes"/>
    <s v="No"/>
    <s v="No"/>
    <x v="0"/>
    <x v="1"/>
    <x v="1"/>
    <x v="1"/>
    <x v="0"/>
    <x v="592"/>
    <x v="1"/>
    <n v="2053.0500000000002"/>
    <x v="0"/>
  </r>
  <r>
    <s v="1635-Hdgft"/>
    <x v="0"/>
    <x v="0"/>
    <x v="1"/>
    <x v="1"/>
    <x v="67"/>
    <x v="1"/>
    <x v="1"/>
    <x v="2"/>
    <s v="No Internet Service"/>
    <s v="No Internet Service"/>
    <s v="No Internet Service"/>
    <s v="No Internet Service"/>
    <x v="2"/>
    <x v="2"/>
    <x v="2"/>
    <x v="1"/>
    <x v="1"/>
    <x v="289"/>
    <x v="0"/>
    <n v="398.55"/>
    <x v="0"/>
  </r>
  <r>
    <s v="3315-Totbp"/>
    <x v="1"/>
    <x v="0"/>
    <x v="1"/>
    <x v="0"/>
    <x v="30"/>
    <x v="1"/>
    <x v="2"/>
    <x v="1"/>
    <s v="No"/>
    <s v="No"/>
    <s v="No"/>
    <s v="No"/>
    <x v="0"/>
    <x v="0"/>
    <x v="0"/>
    <x v="0"/>
    <x v="1"/>
    <x v="242"/>
    <x v="1"/>
    <n v="1130.8499999999999"/>
    <x v="1"/>
  </r>
  <r>
    <s v="8050-Xgrvl"/>
    <x v="0"/>
    <x v="0"/>
    <x v="0"/>
    <x v="1"/>
    <x v="8"/>
    <x v="1"/>
    <x v="1"/>
    <x v="0"/>
    <s v="Yes"/>
    <s v="No"/>
    <s v="Yes"/>
    <s v="No"/>
    <x v="0"/>
    <x v="0"/>
    <x v="1"/>
    <x v="1"/>
    <x v="3"/>
    <x v="325"/>
    <x v="1"/>
    <n v="3425.35"/>
    <x v="0"/>
  </r>
  <r>
    <s v="6661-Hbgwl"/>
    <x v="0"/>
    <x v="1"/>
    <x v="1"/>
    <x v="0"/>
    <x v="41"/>
    <x v="1"/>
    <x v="2"/>
    <x v="1"/>
    <s v="No"/>
    <s v="Yes"/>
    <s v="Yes"/>
    <s v="No"/>
    <x v="1"/>
    <x v="1"/>
    <x v="0"/>
    <x v="0"/>
    <x v="2"/>
    <x v="866"/>
    <x v="2"/>
    <n v="4323.45"/>
    <x v="1"/>
  </r>
  <r>
    <s v="1518-Vowav"/>
    <x v="0"/>
    <x v="0"/>
    <x v="1"/>
    <x v="0"/>
    <x v="34"/>
    <x v="1"/>
    <x v="1"/>
    <x v="0"/>
    <s v="Yes"/>
    <s v="Yes"/>
    <s v="No"/>
    <s v="No"/>
    <x v="1"/>
    <x v="1"/>
    <x v="0"/>
    <x v="0"/>
    <x v="0"/>
    <x v="712"/>
    <x v="1"/>
    <n v="703.55"/>
    <x v="1"/>
  </r>
  <r>
    <s v="9828-Qhfbk"/>
    <x v="1"/>
    <x v="0"/>
    <x v="1"/>
    <x v="0"/>
    <x v="65"/>
    <x v="1"/>
    <x v="1"/>
    <x v="0"/>
    <s v="Yes"/>
    <s v="No"/>
    <s v="No"/>
    <s v="No"/>
    <x v="0"/>
    <x v="0"/>
    <x v="0"/>
    <x v="0"/>
    <x v="0"/>
    <x v="1556"/>
    <x v="1"/>
    <n v="1275.7"/>
    <x v="0"/>
  </r>
  <r>
    <s v="3908-Mkimj"/>
    <x v="1"/>
    <x v="1"/>
    <x v="0"/>
    <x v="0"/>
    <x v="47"/>
    <x v="0"/>
    <x v="0"/>
    <x v="0"/>
    <s v="Yes"/>
    <s v="Yes"/>
    <s v="Yes"/>
    <s v="No"/>
    <x v="0"/>
    <x v="0"/>
    <x v="2"/>
    <x v="0"/>
    <x v="0"/>
    <x v="1557"/>
    <x v="0"/>
    <n v="2965.75"/>
    <x v="0"/>
  </r>
  <r>
    <s v="5012-Yspjj"/>
    <x v="1"/>
    <x v="0"/>
    <x v="0"/>
    <x v="1"/>
    <x v="36"/>
    <x v="1"/>
    <x v="1"/>
    <x v="0"/>
    <s v="No"/>
    <s v="No"/>
    <s v="Yes"/>
    <s v="Yes"/>
    <x v="0"/>
    <x v="0"/>
    <x v="0"/>
    <x v="1"/>
    <x v="1"/>
    <x v="667"/>
    <x v="1"/>
    <n v="1647"/>
    <x v="0"/>
  </r>
  <r>
    <s v="5909-Echui"/>
    <x v="0"/>
    <x v="0"/>
    <x v="1"/>
    <x v="0"/>
    <x v="0"/>
    <x v="1"/>
    <x v="1"/>
    <x v="0"/>
    <s v="No"/>
    <s v="No"/>
    <s v="No"/>
    <s v="No"/>
    <x v="0"/>
    <x v="1"/>
    <x v="0"/>
    <x v="0"/>
    <x v="0"/>
    <x v="789"/>
    <x v="1"/>
    <n v="56.25"/>
    <x v="1"/>
  </r>
  <r>
    <s v="1309-Bxvoq"/>
    <x v="1"/>
    <x v="0"/>
    <x v="0"/>
    <x v="0"/>
    <x v="17"/>
    <x v="1"/>
    <x v="2"/>
    <x v="1"/>
    <s v="No"/>
    <s v="No"/>
    <s v="Yes"/>
    <s v="Yes"/>
    <x v="1"/>
    <x v="1"/>
    <x v="0"/>
    <x v="0"/>
    <x v="0"/>
    <x v="623"/>
    <x v="2"/>
    <n v="2249.9499999999998"/>
    <x v="1"/>
  </r>
  <r>
    <s v="6728-Voify"/>
    <x v="0"/>
    <x v="0"/>
    <x v="0"/>
    <x v="0"/>
    <x v="28"/>
    <x v="1"/>
    <x v="1"/>
    <x v="1"/>
    <s v="No"/>
    <s v="Yes"/>
    <s v="No"/>
    <s v="No"/>
    <x v="1"/>
    <x v="1"/>
    <x v="1"/>
    <x v="0"/>
    <x v="0"/>
    <x v="645"/>
    <x v="2"/>
    <n v="6109.75"/>
    <x v="0"/>
  </r>
  <r>
    <s v="9317-Wzpgv"/>
    <x v="0"/>
    <x v="1"/>
    <x v="1"/>
    <x v="0"/>
    <x v="2"/>
    <x v="1"/>
    <x v="1"/>
    <x v="1"/>
    <s v="No"/>
    <s v="No"/>
    <s v="No"/>
    <s v="No"/>
    <x v="0"/>
    <x v="1"/>
    <x v="0"/>
    <x v="0"/>
    <x v="2"/>
    <x v="48"/>
    <x v="1"/>
    <n v="159.4"/>
    <x v="1"/>
  </r>
  <r>
    <s v="4891-Nluba"/>
    <x v="0"/>
    <x v="0"/>
    <x v="0"/>
    <x v="1"/>
    <x v="59"/>
    <x v="0"/>
    <x v="0"/>
    <x v="0"/>
    <s v="No"/>
    <s v="Yes"/>
    <s v="Yes"/>
    <s v="Yes"/>
    <x v="1"/>
    <x v="1"/>
    <x v="2"/>
    <x v="0"/>
    <x v="2"/>
    <x v="1271"/>
    <x v="1"/>
    <n v="3751.15"/>
    <x v="0"/>
  </r>
  <r>
    <s v="2856-Hyapg"/>
    <x v="0"/>
    <x v="0"/>
    <x v="1"/>
    <x v="0"/>
    <x v="0"/>
    <x v="1"/>
    <x v="1"/>
    <x v="1"/>
    <s v="No"/>
    <s v="No"/>
    <s v="No"/>
    <s v="No"/>
    <x v="0"/>
    <x v="0"/>
    <x v="0"/>
    <x v="1"/>
    <x v="0"/>
    <x v="1207"/>
    <x v="1"/>
    <n v="68.650000000000006"/>
    <x v="1"/>
  </r>
  <r>
    <s v="8969-Prhfk"/>
    <x v="1"/>
    <x v="0"/>
    <x v="1"/>
    <x v="0"/>
    <x v="32"/>
    <x v="1"/>
    <x v="1"/>
    <x v="2"/>
    <s v="No Internet Service"/>
    <s v="No Internet Service"/>
    <s v="No Internet Service"/>
    <s v="No Internet Service"/>
    <x v="2"/>
    <x v="2"/>
    <x v="1"/>
    <x v="1"/>
    <x v="1"/>
    <x v="165"/>
    <x v="0"/>
    <n v="411.25"/>
    <x v="0"/>
  </r>
  <r>
    <s v="0661-Kqhnk"/>
    <x v="0"/>
    <x v="0"/>
    <x v="0"/>
    <x v="1"/>
    <x v="53"/>
    <x v="1"/>
    <x v="1"/>
    <x v="2"/>
    <s v="No Internet Service"/>
    <s v="No Internet Service"/>
    <s v="No Internet Service"/>
    <s v="No Internet Service"/>
    <x v="2"/>
    <x v="2"/>
    <x v="1"/>
    <x v="1"/>
    <x v="3"/>
    <x v="447"/>
    <x v="0"/>
    <n v="105.5"/>
    <x v="0"/>
  </r>
  <r>
    <s v="8709-Krdvl"/>
    <x v="0"/>
    <x v="0"/>
    <x v="1"/>
    <x v="0"/>
    <x v="55"/>
    <x v="1"/>
    <x v="2"/>
    <x v="1"/>
    <s v="No"/>
    <s v="Yes"/>
    <s v="No"/>
    <s v="No"/>
    <x v="1"/>
    <x v="1"/>
    <x v="0"/>
    <x v="0"/>
    <x v="0"/>
    <x v="585"/>
    <x v="2"/>
    <n v="3320.6"/>
    <x v="0"/>
  </r>
  <r>
    <s v="4488-Psycg"/>
    <x v="1"/>
    <x v="0"/>
    <x v="1"/>
    <x v="0"/>
    <x v="10"/>
    <x v="1"/>
    <x v="1"/>
    <x v="2"/>
    <s v="No Internet Service"/>
    <s v="No Internet Service"/>
    <s v="No Internet Service"/>
    <s v="No Internet Service"/>
    <x v="2"/>
    <x v="2"/>
    <x v="0"/>
    <x v="1"/>
    <x v="2"/>
    <x v="202"/>
    <x v="0"/>
    <n v="327.45"/>
    <x v="1"/>
  </r>
  <r>
    <s v="1427-Versm"/>
    <x v="0"/>
    <x v="0"/>
    <x v="0"/>
    <x v="0"/>
    <x v="39"/>
    <x v="1"/>
    <x v="1"/>
    <x v="1"/>
    <s v="No"/>
    <s v="No"/>
    <s v="Yes"/>
    <s v="Yes"/>
    <x v="1"/>
    <x v="1"/>
    <x v="0"/>
    <x v="0"/>
    <x v="0"/>
    <x v="343"/>
    <x v="2"/>
    <n v="5669.5"/>
    <x v="0"/>
  </r>
  <r>
    <s v="9801-Noshq"/>
    <x v="1"/>
    <x v="0"/>
    <x v="1"/>
    <x v="1"/>
    <x v="57"/>
    <x v="1"/>
    <x v="1"/>
    <x v="2"/>
    <s v="No Internet Service"/>
    <s v="No Internet Service"/>
    <s v="No Internet Service"/>
    <s v="No Internet Service"/>
    <x v="2"/>
    <x v="2"/>
    <x v="1"/>
    <x v="1"/>
    <x v="1"/>
    <x v="21"/>
    <x v="0"/>
    <n v="465.45"/>
    <x v="0"/>
  </r>
  <r>
    <s v="6339-Ypsah"/>
    <x v="1"/>
    <x v="0"/>
    <x v="1"/>
    <x v="0"/>
    <x v="34"/>
    <x v="1"/>
    <x v="1"/>
    <x v="1"/>
    <s v="No"/>
    <s v="No"/>
    <s v="Yes"/>
    <s v="No"/>
    <x v="0"/>
    <x v="0"/>
    <x v="0"/>
    <x v="0"/>
    <x v="0"/>
    <x v="499"/>
    <x v="1"/>
    <n v="704.3"/>
    <x v="0"/>
  </r>
  <r>
    <s v="3621-Ceovk"/>
    <x v="0"/>
    <x v="1"/>
    <x v="0"/>
    <x v="0"/>
    <x v="60"/>
    <x v="1"/>
    <x v="2"/>
    <x v="1"/>
    <s v="No"/>
    <s v="Yes"/>
    <s v="No"/>
    <s v="No"/>
    <x v="1"/>
    <x v="1"/>
    <x v="0"/>
    <x v="0"/>
    <x v="0"/>
    <x v="1224"/>
    <x v="2"/>
    <n v="1369.8"/>
    <x v="1"/>
  </r>
  <r>
    <s v="6906-Andwj"/>
    <x v="1"/>
    <x v="0"/>
    <x v="0"/>
    <x v="1"/>
    <x v="30"/>
    <x v="1"/>
    <x v="2"/>
    <x v="1"/>
    <s v="No"/>
    <s v="No"/>
    <s v="No"/>
    <s v="No"/>
    <x v="0"/>
    <x v="0"/>
    <x v="0"/>
    <x v="0"/>
    <x v="2"/>
    <x v="257"/>
    <x v="1"/>
    <n v="1107.25"/>
    <x v="1"/>
  </r>
  <r>
    <s v="2159-Turxx"/>
    <x v="1"/>
    <x v="0"/>
    <x v="1"/>
    <x v="0"/>
    <x v="24"/>
    <x v="1"/>
    <x v="1"/>
    <x v="2"/>
    <s v="No Internet Service"/>
    <s v="No Internet Service"/>
    <s v="No Internet Service"/>
    <s v="No Internet Service"/>
    <x v="2"/>
    <x v="2"/>
    <x v="0"/>
    <x v="1"/>
    <x v="3"/>
    <x v="332"/>
    <x v="0"/>
    <n v="95.55"/>
    <x v="0"/>
  </r>
  <r>
    <s v="1548-Fehvl"/>
    <x v="1"/>
    <x v="0"/>
    <x v="0"/>
    <x v="0"/>
    <x v="59"/>
    <x v="1"/>
    <x v="2"/>
    <x v="1"/>
    <s v="Yes"/>
    <s v="Yes"/>
    <s v="No"/>
    <s v="No"/>
    <x v="1"/>
    <x v="1"/>
    <x v="0"/>
    <x v="0"/>
    <x v="0"/>
    <x v="1558"/>
    <x v="2"/>
    <n v="6375.2"/>
    <x v="0"/>
  </r>
  <r>
    <s v="3795-Cawex"/>
    <x v="1"/>
    <x v="0"/>
    <x v="0"/>
    <x v="1"/>
    <x v="27"/>
    <x v="1"/>
    <x v="2"/>
    <x v="1"/>
    <s v="Yes"/>
    <s v="Yes"/>
    <s v="Yes"/>
    <s v="Yes"/>
    <x v="1"/>
    <x v="1"/>
    <x v="2"/>
    <x v="0"/>
    <x v="3"/>
    <x v="1559"/>
    <x v="2"/>
    <n v="8152.3"/>
    <x v="0"/>
  </r>
  <r>
    <s v="6215-Nqcpy"/>
    <x v="1"/>
    <x v="0"/>
    <x v="1"/>
    <x v="0"/>
    <x v="30"/>
    <x v="1"/>
    <x v="2"/>
    <x v="1"/>
    <s v="Yes"/>
    <s v="No"/>
    <s v="No"/>
    <s v="No"/>
    <x v="1"/>
    <x v="1"/>
    <x v="0"/>
    <x v="0"/>
    <x v="0"/>
    <x v="395"/>
    <x v="2"/>
    <n v="1566.75"/>
    <x v="0"/>
  </r>
  <r>
    <s v="5647-Urdka"/>
    <x v="1"/>
    <x v="0"/>
    <x v="0"/>
    <x v="1"/>
    <x v="4"/>
    <x v="1"/>
    <x v="1"/>
    <x v="2"/>
    <s v="No Internet Service"/>
    <s v="No Internet Service"/>
    <s v="No Internet Service"/>
    <s v="No Internet Service"/>
    <x v="2"/>
    <x v="2"/>
    <x v="2"/>
    <x v="1"/>
    <x v="1"/>
    <x v="139"/>
    <x v="0"/>
    <n v="130.25"/>
    <x v="0"/>
  </r>
  <r>
    <s v="2229-Dpmbi"/>
    <x v="0"/>
    <x v="0"/>
    <x v="0"/>
    <x v="1"/>
    <x v="4"/>
    <x v="1"/>
    <x v="1"/>
    <x v="2"/>
    <s v="No Internet Service"/>
    <s v="No Internet Service"/>
    <s v="No Internet Service"/>
    <s v="No Internet Service"/>
    <x v="2"/>
    <x v="2"/>
    <x v="2"/>
    <x v="1"/>
    <x v="1"/>
    <x v="488"/>
    <x v="0"/>
    <n v="162.15"/>
    <x v="0"/>
  </r>
  <r>
    <s v="9626-Weqrm"/>
    <x v="0"/>
    <x v="0"/>
    <x v="1"/>
    <x v="0"/>
    <x v="54"/>
    <x v="0"/>
    <x v="0"/>
    <x v="0"/>
    <s v="Yes"/>
    <s v="No"/>
    <s v="No"/>
    <s v="No"/>
    <x v="0"/>
    <x v="0"/>
    <x v="0"/>
    <x v="0"/>
    <x v="1"/>
    <x v="1308"/>
    <x v="0"/>
    <n v="110.05"/>
    <x v="0"/>
  </r>
  <r>
    <s v="2188-Sxwvt"/>
    <x v="0"/>
    <x v="0"/>
    <x v="1"/>
    <x v="0"/>
    <x v="1"/>
    <x v="1"/>
    <x v="1"/>
    <x v="0"/>
    <s v="Yes"/>
    <s v="Yes"/>
    <s v="No"/>
    <s v="No"/>
    <x v="0"/>
    <x v="0"/>
    <x v="1"/>
    <x v="1"/>
    <x v="1"/>
    <x v="236"/>
    <x v="1"/>
    <n v="1885.15"/>
    <x v="0"/>
  </r>
  <r>
    <s v="6258-Pvzwj"/>
    <x v="1"/>
    <x v="0"/>
    <x v="0"/>
    <x v="0"/>
    <x v="47"/>
    <x v="1"/>
    <x v="2"/>
    <x v="0"/>
    <s v="Yes"/>
    <s v="Yes"/>
    <s v="Yes"/>
    <s v="Yes"/>
    <x v="1"/>
    <x v="1"/>
    <x v="2"/>
    <x v="0"/>
    <x v="3"/>
    <x v="902"/>
    <x v="2"/>
    <n v="6302.85"/>
    <x v="0"/>
  </r>
  <r>
    <s v="1094-Bkosx"/>
    <x v="0"/>
    <x v="0"/>
    <x v="0"/>
    <x v="1"/>
    <x v="3"/>
    <x v="0"/>
    <x v="0"/>
    <x v="0"/>
    <s v="No"/>
    <s v="Yes"/>
    <s v="Yes"/>
    <s v="Yes"/>
    <x v="0"/>
    <x v="1"/>
    <x v="1"/>
    <x v="1"/>
    <x v="2"/>
    <x v="1125"/>
    <x v="0"/>
    <n v="2264.5"/>
    <x v="0"/>
  </r>
  <r>
    <s v="6969-Mvbai"/>
    <x v="0"/>
    <x v="1"/>
    <x v="1"/>
    <x v="0"/>
    <x v="34"/>
    <x v="1"/>
    <x v="2"/>
    <x v="1"/>
    <s v="No"/>
    <s v="No"/>
    <s v="Yes"/>
    <s v="No"/>
    <x v="1"/>
    <x v="0"/>
    <x v="0"/>
    <x v="0"/>
    <x v="0"/>
    <x v="658"/>
    <x v="2"/>
    <n v="816.8"/>
    <x v="0"/>
  </r>
  <r>
    <s v="2978-Xxsog"/>
    <x v="0"/>
    <x v="0"/>
    <x v="1"/>
    <x v="0"/>
    <x v="5"/>
    <x v="1"/>
    <x v="2"/>
    <x v="0"/>
    <s v="Yes"/>
    <s v="No"/>
    <s v="No"/>
    <s v="Yes"/>
    <x v="0"/>
    <x v="0"/>
    <x v="0"/>
    <x v="0"/>
    <x v="1"/>
    <x v="1422"/>
    <x v="1"/>
    <n v="1253.5"/>
    <x v="0"/>
  </r>
  <r>
    <s v="2342-Ckiao"/>
    <x v="0"/>
    <x v="0"/>
    <x v="1"/>
    <x v="0"/>
    <x v="2"/>
    <x v="1"/>
    <x v="1"/>
    <x v="2"/>
    <s v="No Internet Service"/>
    <s v="No Internet Service"/>
    <s v="No Internet Service"/>
    <s v="No Internet Service"/>
    <x v="2"/>
    <x v="2"/>
    <x v="0"/>
    <x v="1"/>
    <x v="1"/>
    <x v="956"/>
    <x v="0"/>
    <n v="41.2"/>
    <x v="0"/>
  </r>
  <r>
    <s v="6953-Pbdin"/>
    <x v="1"/>
    <x v="0"/>
    <x v="0"/>
    <x v="0"/>
    <x v="27"/>
    <x v="1"/>
    <x v="2"/>
    <x v="0"/>
    <s v="No"/>
    <s v="Yes"/>
    <s v="Yes"/>
    <s v="Yes"/>
    <x v="1"/>
    <x v="0"/>
    <x v="2"/>
    <x v="1"/>
    <x v="2"/>
    <x v="1152"/>
    <x v="1"/>
    <n v="5265.55"/>
    <x v="0"/>
  </r>
  <r>
    <s v="3898-Bsjyf"/>
    <x v="0"/>
    <x v="0"/>
    <x v="1"/>
    <x v="1"/>
    <x v="6"/>
    <x v="1"/>
    <x v="2"/>
    <x v="0"/>
    <s v="Yes"/>
    <s v="No"/>
    <s v="Yes"/>
    <s v="Yes"/>
    <x v="0"/>
    <x v="1"/>
    <x v="1"/>
    <x v="1"/>
    <x v="3"/>
    <x v="625"/>
    <x v="1"/>
    <n v="693.3"/>
    <x v="0"/>
  </r>
  <r>
    <s v="3938-Yfpxd"/>
    <x v="1"/>
    <x v="0"/>
    <x v="1"/>
    <x v="0"/>
    <x v="21"/>
    <x v="1"/>
    <x v="2"/>
    <x v="0"/>
    <s v="Yes"/>
    <s v="No"/>
    <s v="Yes"/>
    <s v="Yes"/>
    <x v="1"/>
    <x v="1"/>
    <x v="2"/>
    <x v="1"/>
    <x v="3"/>
    <x v="132"/>
    <x v="2"/>
    <n v="5997.1"/>
    <x v="0"/>
  </r>
  <r>
    <s v="7696-Amhod"/>
    <x v="0"/>
    <x v="0"/>
    <x v="0"/>
    <x v="1"/>
    <x v="12"/>
    <x v="1"/>
    <x v="1"/>
    <x v="0"/>
    <s v="No"/>
    <s v="Yes"/>
    <s v="Yes"/>
    <s v="No"/>
    <x v="1"/>
    <x v="1"/>
    <x v="1"/>
    <x v="1"/>
    <x v="3"/>
    <x v="401"/>
    <x v="1"/>
    <n v="3824.2"/>
    <x v="0"/>
  </r>
  <r>
    <s v="2453-Safns"/>
    <x v="0"/>
    <x v="1"/>
    <x v="1"/>
    <x v="0"/>
    <x v="68"/>
    <x v="1"/>
    <x v="2"/>
    <x v="0"/>
    <s v="No"/>
    <s v="Yes"/>
    <s v="No"/>
    <s v="Yes"/>
    <x v="1"/>
    <x v="0"/>
    <x v="1"/>
    <x v="1"/>
    <x v="1"/>
    <x v="290"/>
    <x v="1"/>
    <n v="3886.05"/>
    <x v="0"/>
  </r>
  <r>
    <s v="9558-Ihezx"/>
    <x v="0"/>
    <x v="0"/>
    <x v="1"/>
    <x v="0"/>
    <x v="16"/>
    <x v="1"/>
    <x v="2"/>
    <x v="1"/>
    <s v="Yes"/>
    <s v="Yes"/>
    <s v="Yes"/>
    <s v="No"/>
    <x v="1"/>
    <x v="1"/>
    <x v="2"/>
    <x v="0"/>
    <x v="3"/>
    <x v="1238"/>
    <x v="2"/>
    <n v="7283.25"/>
    <x v="0"/>
  </r>
  <r>
    <s v="9617-Udpeu"/>
    <x v="0"/>
    <x v="0"/>
    <x v="1"/>
    <x v="0"/>
    <x v="5"/>
    <x v="1"/>
    <x v="1"/>
    <x v="2"/>
    <s v="No Internet Service"/>
    <s v="No Internet Service"/>
    <s v="No Internet Service"/>
    <s v="No Internet Service"/>
    <x v="2"/>
    <x v="2"/>
    <x v="1"/>
    <x v="0"/>
    <x v="1"/>
    <x v="261"/>
    <x v="0"/>
    <n v="412.55"/>
    <x v="0"/>
  </r>
  <r>
    <s v="6340-Dacft"/>
    <x v="0"/>
    <x v="0"/>
    <x v="0"/>
    <x v="1"/>
    <x v="37"/>
    <x v="1"/>
    <x v="1"/>
    <x v="2"/>
    <s v="No Internet Service"/>
    <s v="No Internet Service"/>
    <s v="No Internet Service"/>
    <s v="No Internet Service"/>
    <x v="2"/>
    <x v="2"/>
    <x v="2"/>
    <x v="1"/>
    <x v="3"/>
    <x v="155"/>
    <x v="0"/>
    <n v="1070.25"/>
    <x v="0"/>
  </r>
  <r>
    <s v="4955-Vcwbi"/>
    <x v="0"/>
    <x v="0"/>
    <x v="0"/>
    <x v="1"/>
    <x v="29"/>
    <x v="1"/>
    <x v="1"/>
    <x v="2"/>
    <s v="No Internet Service"/>
    <s v="No Internet Service"/>
    <s v="No Internet Service"/>
    <s v="No Internet Service"/>
    <x v="2"/>
    <x v="2"/>
    <x v="1"/>
    <x v="1"/>
    <x v="1"/>
    <x v="187"/>
    <x v="0"/>
    <n v="817.95"/>
    <x v="0"/>
  </r>
  <r>
    <s v="6813-Gzqcg"/>
    <x v="0"/>
    <x v="0"/>
    <x v="0"/>
    <x v="1"/>
    <x v="3"/>
    <x v="1"/>
    <x v="2"/>
    <x v="2"/>
    <s v="No Internet Service"/>
    <s v="No Internet Service"/>
    <s v="No Internet Service"/>
    <s v="No Internet Service"/>
    <x v="2"/>
    <x v="2"/>
    <x v="2"/>
    <x v="0"/>
    <x v="3"/>
    <x v="722"/>
    <x v="0"/>
    <n v="1171.3"/>
    <x v="0"/>
  </r>
  <r>
    <s v="7426-Gswpo"/>
    <x v="1"/>
    <x v="1"/>
    <x v="1"/>
    <x v="0"/>
    <x v="38"/>
    <x v="1"/>
    <x v="2"/>
    <x v="1"/>
    <s v="Yes"/>
    <s v="Yes"/>
    <s v="No"/>
    <s v="No"/>
    <x v="1"/>
    <x v="1"/>
    <x v="0"/>
    <x v="0"/>
    <x v="2"/>
    <x v="1560"/>
    <x v="2"/>
    <n v="6548.65"/>
    <x v="0"/>
  </r>
  <r>
    <s v="3389-Ktrxv"/>
    <x v="0"/>
    <x v="0"/>
    <x v="0"/>
    <x v="1"/>
    <x v="57"/>
    <x v="1"/>
    <x v="2"/>
    <x v="2"/>
    <s v="No Internet Service"/>
    <s v="No Internet Service"/>
    <s v="No Internet Service"/>
    <s v="No Internet Service"/>
    <x v="2"/>
    <x v="2"/>
    <x v="2"/>
    <x v="1"/>
    <x v="1"/>
    <x v="1429"/>
    <x v="0"/>
    <n v="625.65"/>
    <x v="0"/>
  </r>
  <r>
    <s v="3118-Uhvvq"/>
    <x v="0"/>
    <x v="0"/>
    <x v="0"/>
    <x v="0"/>
    <x v="47"/>
    <x v="1"/>
    <x v="2"/>
    <x v="2"/>
    <s v="No Internet Service"/>
    <s v="No Internet Service"/>
    <s v="No Internet Service"/>
    <s v="No Internet Service"/>
    <x v="2"/>
    <x v="2"/>
    <x v="2"/>
    <x v="1"/>
    <x v="3"/>
    <x v="577"/>
    <x v="0"/>
    <n v="1911.5"/>
    <x v="0"/>
  </r>
  <r>
    <s v="1031-Iideo"/>
    <x v="0"/>
    <x v="0"/>
    <x v="1"/>
    <x v="0"/>
    <x v="0"/>
    <x v="1"/>
    <x v="1"/>
    <x v="1"/>
    <s v="No"/>
    <s v="No"/>
    <s v="No"/>
    <s v="No"/>
    <x v="0"/>
    <x v="0"/>
    <x v="0"/>
    <x v="0"/>
    <x v="0"/>
    <x v="439"/>
    <x v="1"/>
    <n v="70.849999999999994"/>
    <x v="1"/>
  </r>
  <r>
    <s v="5832-Xkaes"/>
    <x v="1"/>
    <x v="0"/>
    <x v="1"/>
    <x v="0"/>
    <x v="2"/>
    <x v="1"/>
    <x v="1"/>
    <x v="1"/>
    <s v="No"/>
    <s v="No"/>
    <s v="No"/>
    <s v="No"/>
    <x v="0"/>
    <x v="0"/>
    <x v="0"/>
    <x v="0"/>
    <x v="3"/>
    <x v="1266"/>
    <x v="1"/>
    <n v="134.69999999999999"/>
    <x v="1"/>
  </r>
  <r>
    <s v="3205-Mxzra"/>
    <x v="1"/>
    <x v="0"/>
    <x v="1"/>
    <x v="0"/>
    <x v="70"/>
    <x v="1"/>
    <x v="1"/>
    <x v="0"/>
    <s v="No"/>
    <s v="No"/>
    <s v="No"/>
    <s v="Yes"/>
    <x v="1"/>
    <x v="0"/>
    <x v="1"/>
    <x v="1"/>
    <x v="3"/>
    <x v="890"/>
    <x v="1"/>
    <n v="1507"/>
    <x v="0"/>
  </r>
  <r>
    <s v="4701-Ahwmw"/>
    <x v="1"/>
    <x v="0"/>
    <x v="0"/>
    <x v="0"/>
    <x v="49"/>
    <x v="0"/>
    <x v="0"/>
    <x v="0"/>
    <s v="No"/>
    <s v="No"/>
    <s v="Yes"/>
    <s v="Yes"/>
    <x v="1"/>
    <x v="1"/>
    <x v="0"/>
    <x v="0"/>
    <x v="2"/>
    <x v="478"/>
    <x v="1"/>
    <n v="2978.3"/>
    <x v="1"/>
  </r>
  <r>
    <s v="8317-Bvkso"/>
    <x v="1"/>
    <x v="0"/>
    <x v="1"/>
    <x v="0"/>
    <x v="60"/>
    <x v="1"/>
    <x v="1"/>
    <x v="2"/>
    <s v="No Internet Service"/>
    <s v="No Internet Service"/>
    <s v="No Internet Service"/>
    <s v="No Internet Service"/>
    <x v="2"/>
    <x v="2"/>
    <x v="0"/>
    <x v="0"/>
    <x v="0"/>
    <x v="332"/>
    <x v="0"/>
    <n v="299.3"/>
    <x v="0"/>
  </r>
  <r>
    <s v="5702-Kvqrd"/>
    <x v="1"/>
    <x v="0"/>
    <x v="0"/>
    <x v="0"/>
    <x v="16"/>
    <x v="1"/>
    <x v="1"/>
    <x v="0"/>
    <s v="Yes"/>
    <s v="No"/>
    <s v="Yes"/>
    <s v="Yes"/>
    <x v="1"/>
    <x v="1"/>
    <x v="2"/>
    <x v="0"/>
    <x v="0"/>
    <x v="1561"/>
    <x v="1"/>
    <n v="5832.65"/>
    <x v="0"/>
  </r>
  <r>
    <s v="0083-Pivik"/>
    <x v="1"/>
    <x v="0"/>
    <x v="1"/>
    <x v="0"/>
    <x v="38"/>
    <x v="1"/>
    <x v="2"/>
    <x v="0"/>
    <s v="Yes"/>
    <s v="Yes"/>
    <s v="Yes"/>
    <s v="Yes"/>
    <x v="1"/>
    <x v="0"/>
    <x v="1"/>
    <x v="1"/>
    <x v="0"/>
    <x v="703"/>
    <x v="1"/>
    <n v="5567.55"/>
    <x v="0"/>
  </r>
  <r>
    <s v="9210-Iahgh"/>
    <x v="0"/>
    <x v="0"/>
    <x v="1"/>
    <x v="0"/>
    <x v="40"/>
    <x v="1"/>
    <x v="1"/>
    <x v="0"/>
    <s v="No"/>
    <s v="No"/>
    <s v="No"/>
    <s v="Yes"/>
    <x v="1"/>
    <x v="1"/>
    <x v="0"/>
    <x v="0"/>
    <x v="3"/>
    <x v="1111"/>
    <x v="1"/>
    <n v="450.8"/>
    <x v="1"/>
  </r>
  <r>
    <s v="6169-Pgncd"/>
    <x v="0"/>
    <x v="0"/>
    <x v="1"/>
    <x v="0"/>
    <x v="58"/>
    <x v="1"/>
    <x v="1"/>
    <x v="0"/>
    <s v="Yes"/>
    <s v="Yes"/>
    <s v="Yes"/>
    <s v="Yes"/>
    <x v="1"/>
    <x v="0"/>
    <x v="2"/>
    <x v="0"/>
    <x v="3"/>
    <x v="697"/>
    <x v="1"/>
    <n v="4166.3500000000004"/>
    <x v="0"/>
  </r>
  <r>
    <s v="0023-Xuopt"/>
    <x v="0"/>
    <x v="0"/>
    <x v="0"/>
    <x v="0"/>
    <x v="9"/>
    <x v="1"/>
    <x v="2"/>
    <x v="1"/>
    <s v="No"/>
    <s v="Yes"/>
    <s v="Yes"/>
    <s v="No"/>
    <x v="1"/>
    <x v="0"/>
    <x v="0"/>
    <x v="1"/>
    <x v="0"/>
    <x v="400"/>
    <x v="2"/>
    <n v="1215.5999999999999"/>
    <x v="1"/>
  </r>
  <r>
    <s v="4592-Iwtji"/>
    <x v="0"/>
    <x v="0"/>
    <x v="0"/>
    <x v="1"/>
    <x v="35"/>
    <x v="0"/>
    <x v="0"/>
    <x v="0"/>
    <s v="Yes"/>
    <s v="No"/>
    <s v="No"/>
    <s v="No"/>
    <x v="0"/>
    <x v="0"/>
    <x v="0"/>
    <x v="1"/>
    <x v="3"/>
    <x v="1519"/>
    <x v="0"/>
    <n v="91.7"/>
    <x v="1"/>
  </r>
  <r>
    <s v="4909-Joupp"/>
    <x v="1"/>
    <x v="1"/>
    <x v="0"/>
    <x v="0"/>
    <x v="21"/>
    <x v="1"/>
    <x v="2"/>
    <x v="1"/>
    <s v="No"/>
    <s v="Yes"/>
    <s v="Yes"/>
    <s v="Yes"/>
    <x v="1"/>
    <x v="1"/>
    <x v="2"/>
    <x v="1"/>
    <x v="3"/>
    <x v="169"/>
    <x v="2"/>
    <n v="7898.45"/>
    <x v="0"/>
  </r>
  <r>
    <s v="4657-Fwvfy"/>
    <x v="0"/>
    <x v="0"/>
    <x v="0"/>
    <x v="1"/>
    <x v="63"/>
    <x v="1"/>
    <x v="2"/>
    <x v="1"/>
    <s v="No"/>
    <s v="Yes"/>
    <s v="Yes"/>
    <s v="No"/>
    <x v="1"/>
    <x v="0"/>
    <x v="0"/>
    <x v="0"/>
    <x v="3"/>
    <x v="30"/>
    <x v="2"/>
    <n v="3915.4"/>
    <x v="0"/>
  </r>
  <r>
    <s v="2257-Bovxd"/>
    <x v="1"/>
    <x v="0"/>
    <x v="0"/>
    <x v="0"/>
    <x v="60"/>
    <x v="1"/>
    <x v="2"/>
    <x v="0"/>
    <s v="No"/>
    <s v="No"/>
    <s v="No"/>
    <s v="Yes"/>
    <x v="1"/>
    <x v="0"/>
    <x v="0"/>
    <x v="0"/>
    <x v="3"/>
    <x v="1562"/>
    <x v="1"/>
    <n v="979.5"/>
    <x v="0"/>
  </r>
  <r>
    <s v="7729-Jteec"/>
    <x v="1"/>
    <x v="0"/>
    <x v="0"/>
    <x v="1"/>
    <x v="2"/>
    <x v="1"/>
    <x v="1"/>
    <x v="0"/>
    <s v="No"/>
    <s v="No"/>
    <s v="No"/>
    <s v="No"/>
    <x v="0"/>
    <x v="0"/>
    <x v="0"/>
    <x v="0"/>
    <x v="0"/>
    <x v="1563"/>
    <x v="0"/>
    <n v="90.05"/>
    <x v="0"/>
  </r>
  <r>
    <s v="7632-Mnyoy"/>
    <x v="1"/>
    <x v="1"/>
    <x v="1"/>
    <x v="0"/>
    <x v="33"/>
    <x v="1"/>
    <x v="2"/>
    <x v="1"/>
    <s v="No"/>
    <s v="Yes"/>
    <s v="Yes"/>
    <s v="Yes"/>
    <x v="1"/>
    <x v="1"/>
    <x v="1"/>
    <x v="1"/>
    <x v="3"/>
    <x v="1309"/>
    <x v="2"/>
    <n v="7432.05"/>
    <x v="1"/>
  </r>
  <r>
    <s v="6518-Lgaov"/>
    <x v="0"/>
    <x v="0"/>
    <x v="0"/>
    <x v="0"/>
    <x v="46"/>
    <x v="1"/>
    <x v="2"/>
    <x v="1"/>
    <s v="No"/>
    <s v="No"/>
    <s v="Yes"/>
    <s v="Yes"/>
    <x v="1"/>
    <x v="1"/>
    <x v="0"/>
    <x v="0"/>
    <x v="0"/>
    <x v="228"/>
    <x v="2"/>
    <n v="4026.4"/>
    <x v="1"/>
  </r>
  <r>
    <s v="7242-Qzlxf"/>
    <x v="1"/>
    <x v="0"/>
    <x v="1"/>
    <x v="1"/>
    <x v="0"/>
    <x v="0"/>
    <x v="0"/>
    <x v="0"/>
    <s v="No"/>
    <s v="No"/>
    <s v="No"/>
    <s v="No"/>
    <x v="0"/>
    <x v="0"/>
    <x v="0"/>
    <x v="0"/>
    <x v="0"/>
    <x v="816"/>
    <x v="0"/>
    <n v="25.3"/>
    <x v="1"/>
  </r>
  <r>
    <s v="4576-Csajh"/>
    <x v="1"/>
    <x v="0"/>
    <x v="1"/>
    <x v="0"/>
    <x v="5"/>
    <x v="1"/>
    <x v="1"/>
    <x v="0"/>
    <s v="No"/>
    <s v="Yes"/>
    <s v="No"/>
    <s v="Yes"/>
    <x v="0"/>
    <x v="0"/>
    <x v="1"/>
    <x v="0"/>
    <x v="3"/>
    <x v="237"/>
    <x v="1"/>
    <n v="1193.05"/>
    <x v="1"/>
  </r>
  <r>
    <s v="1000-Ajsld"/>
    <x v="1"/>
    <x v="0"/>
    <x v="1"/>
    <x v="0"/>
    <x v="0"/>
    <x v="1"/>
    <x v="1"/>
    <x v="2"/>
    <s v="No Internet Service"/>
    <s v="No Internet Service"/>
    <s v="No Internet Service"/>
    <s v="No Internet Service"/>
    <x v="2"/>
    <x v="2"/>
    <x v="0"/>
    <x v="0"/>
    <x v="1"/>
    <x v="451"/>
    <x v="0"/>
    <n v="20.100000000000001"/>
    <x v="1"/>
  </r>
  <r>
    <s v="9696-Rmyba"/>
    <x v="1"/>
    <x v="0"/>
    <x v="1"/>
    <x v="0"/>
    <x v="24"/>
    <x v="1"/>
    <x v="1"/>
    <x v="1"/>
    <s v="No"/>
    <s v="No"/>
    <s v="No"/>
    <s v="No"/>
    <x v="1"/>
    <x v="0"/>
    <x v="0"/>
    <x v="0"/>
    <x v="1"/>
    <x v="517"/>
    <x v="1"/>
    <n v="398.55"/>
    <x v="0"/>
  </r>
  <r>
    <s v="8690-Upczi"/>
    <x v="1"/>
    <x v="0"/>
    <x v="0"/>
    <x v="1"/>
    <x v="44"/>
    <x v="1"/>
    <x v="2"/>
    <x v="0"/>
    <s v="Yes"/>
    <s v="No"/>
    <s v="No"/>
    <s v="Yes"/>
    <x v="1"/>
    <x v="0"/>
    <x v="1"/>
    <x v="1"/>
    <x v="2"/>
    <x v="1194"/>
    <x v="1"/>
    <n v="1958.45"/>
    <x v="0"/>
  </r>
  <r>
    <s v="1062-Lhzod"/>
    <x v="1"/>
    <x v="0"/>
    <x v="0"/>
    <x v="1"/>
    <x v="0"/>
    <x v="1"/>
    <x v="1"/>
    <x v="1"/>
    <s v="No"/>
    <s v="No"/>
    <s v="No"/>
    <s v="No"/>
    <x v="0"/>
    <x v="0"/>
    <x v="0"/>
    <x v="0"/>
    <x v="1"/>
    <x v="650"/>
    <x v="1"/>
    <n v="69.900000000000006"/>
    <x v="1"/>
  </r>
  <r>
    <s v="9770-Lxdbk"/>
    <x v="0"/>
    <x v="0"/>
    <x v="1"/>
    <x v="0"/>
    <x v="35"/>
    <x v="1"/>
    <x v="1"/>
    <x v="2"/>
    <s v="No Internet Service"/>
    <s v="No Internet Service"/>
    <s v="No Internet Service"/>
    <s v="No Internet Service"/>
    <x v="2"/>
    <x v="2"/>
    <x v="0"/>
    <x v="1"/>
    <x v="1"/>
    <x v="66"/>
    <x v="0"/>
    <n v="63.15"/>
    <x v="0"/>
  </r>
  <r>
    <s v="4086-Witjg"/>
    <x v="1"/>
    <x v="0"/>
    <x v="0"/>
    <x v="1"/>
    <x v="16"/>
    <x v="1"/>
    <x v="1"/>
    <x v="2"/>
    <s v="No Internet Service"/>
    <s v="No Internet Service"/>
    <s v="No Internet Service"/>
    <s v="No Internet Service"/>
    <x v="2"/>
    <x v="2"/>
    <x v="2"/>
    <x v="1"/>
    <x v="3"/>
    <x v="139"/>
    <x v="0"/>
    <n v="1301.0999999999999"/>
    <x v="0"/>
  </r>
  <r>
    <s v="8344-Wfmfh"/>
    <x v="1"/>
    <x v="0"/>
    <x v="1"/>
    <x v="1"/>
    <x v="34"/>
    <x v="1"/>
    <x v="1"/>
    <x v="0"/>
    <s v="No"/>
    <s v="Yes"/>
    <s v="No"/>
    <s v="No"/>
    <x v="0"/>
    <x v="0"/>
    <x v="0"/>
    <x v="0"/>
    <x v="0"/>
    <x v="1035"/>
    <x v="0"/>
    <n v="484.05"/>
    <x v="0"/>
  </r>
  <r>
    <s v="9600-Naxzn"/>
    <x v="1"/>
    <x v="0"/>
    <x v="1"/>
    <x v="0"/>
    <x v="29"/>
    <x v="1"/>
    <x v="2"/>
    <x v="1"/>
    <s v="No"/>
    <s v="Yes"/>
    <s v="No"/>
    <s v="No"/>
    <x v="1"/>
    <x v="1"/>
    <x v="0"/>
    <x v="0"/>
    <x v="0"/>
    <x v="1171"/>
    <x v="2"/>
    <n v="4528"/>
    <x v="1"/>
  </r>
  <r>
    <s v="8822-Knbhv"/>
    <x v="0"/>
    <x v="0"/>
    <x v="1"/>
    <x v="0"/>
    <x v="43"/>
    <x v="1"/>
    <x v="2"/>
    <x v="0"/>
    <s v="Yes"/>
    <s v="Yes"/>
    <s v="Yes"/>
    <s v="No"/>
    <x v="1"/>
    <x v="1"/>
    <x v="1"/>
    <x v="0"/>
    <x v="3"/>
    <x v="1277"/>
    <x v="1"/>
    <n v="3887.85"/>
    <x v="0"/>
  </r>
  <r>
    <s v="8404-Fydib"/>
    <x v="1"/>
    <x v="0"/>
    <x v="1"/>
    <x v="0"/>
    <x v="70"/>
    <x v="1"/>
    <x v="2"/>
    <x v="1"/>
    <s v="Yes"/>
    <s v="Yes"/>
    <s v="No"/>
    <s v="No"/>
    <x v="0"/>
    <x v="0"/>
    <x v="0"/>
    <x v="0"/>
    <x v="3"/>
    <x v="463"/>
    <x v="2"/>
    <n v="2208.75"/>
    <x v="0"/>
  </r>
  <r>
    <s v="2791-Sfvew"/>
    <x v="0"/>
    <x v="0"/>
    <x v="1"/>
    <x v="0"/>
    <x v="34"/>
    <x v="1"/>
    <x v="1"/>
    <x v="2"/>
    <s v="No Internet Service"/>
    <s v="No Internet Service"/>
    <s v="No Internet Service"/>
    <s v="No Internet Service"/>
    <x v="2"/>
    <x v="2"/>
    <x v="0"/>
    <x v="1"/>
    <x v="2"/>
    <x v="22"/>
    <x v="0"/>
    <n v="238.15"/>
    <x v="0"/>
  </r>
  <r>
    <s v="6457-Usber"/>
    <x v="1"/>
    <x v="0"/>
    <x v="1"/>
    <x v="0"/>
    <x v="0"/>
    <x v="1"/>
    <x v="1"/>
    <x v="1"/>
    <s v="No"/>
    <s v="No"/>
    <s v="No"/>
    <s v="No"/>
    <x v="0"/>
    <x v="1"/>
    <x v="0"/>
    <x v="0"/>
    <x v="0"/>
    <x v="371"/>
    <x v="1"/>
    <n v="80.8"/>
    <x v="1"/>
  </r>
  <r>
    <s v="6762-Nsodu"/>
    <x v="0"/>
    <x v="0"/>
    <x v="0"/>
    <x v="1"/>
    <x v="25"/>
    <x v="1"/>
    <x v="1"/>
    <x v="2"/>
    <s v="No Internet Service"/>
    <s v="No Internet Service"/>
    <s v="No Internet Service"/>
    <s v="No Internet Service"/>
    <x v="2"/>
    <x v="2"/>
    <x v="2"/>
    <x v="1"/>
    <x v="3"/>
    <x v="101"/>
    <x v="0"/>
    <n v="958.15"/>
    <x v="0"/>
  </r>
  <r>
    <s v="4662-Ekdpq"/>
    <x v="1"/>
    <x v="0"/>
    <x v="1"/>
    <x v="0"/>
    <x v="2"/>
    <x v="1"/>
    <x v="2"/>
    <x v="0"/>
    <s v="No"/>
    <s v="No"/>
    <s v="No"/>
    <s v="No"/>
    <x v="0"/>
    <x v="1"/>
    <x v="0"/>
    <x v="1"/>
    <x v="2"/>
    <x v="1249"/>
    <x v="1"/>
    <n v="118.3"/>
    <x v="1"/>
  </r>
  <r>
    <s v="9248-Ojykk"/>
    <x v="1"/>
    <x v="1"/>
    <x v="1"/>
    <x v="0"/>
    <x v="0"/>
    <x v="1"/>
    <x v="2"/>
    <x v="1"/>
    <s v="No"/>
    <s v="No"/>
    <s v="No"/>
    <s v="No"/>
    <x v="0"/>
    <x v="0"/>
    <x v="0"/>
    <x v="0"/>
    <x v="0"/>
    <x v="158"/>
    <x v="1"/>
    <n v="76.45"/>
    <x v="1"/>
  </r>
  <r>
    <s v="9888-Zcumm"/>
    <x v="1"/>
    <x v="0"/>
    <x v="0"/>
    <x v="1"/>
    <x v="38"/>
    <x v="0"/>
    <x v="0"/>
    <x v="0"/>
    <s v="Yes"/>
    <s v="No"/>
    <s v="Yes"/>
    <s v="Yes"/>
    <x v="1"/>
    <x v="1"/>
    <x v="2"/>
    <x v="0"/>
    <x v="2"/>
    <x v="273"/>
    <x v="1"/>
    <n v="3845.45"/>
    <x v="0"/>
  </r>
  <r>
    <s v="3398-Fshon"/>
    <x v="0"/>
    <x v="1"/>
    <x v="1"/>
    <x v="0"/>
    <x v="18"/>
    <x v="1"/>
    <x v="2"/>
    <x v="1"/>
    <s v="No"/>
    <s v="Yes"/>
    <s v="No"/>
    <s v="No"/>
    <x v="1"/>
    <x v="0"/>
    <x v="0"/>
    <x v="0"/>
    <x v="0"/>
    <x v="1038"/>
    <x v="2"/>
    <n v="1094.5"/>
    <x v="1"/>
  </r>
  <r>
    <s v="3319-Dwoep"/>
    <x v="1"/>
    <x v="1"/>
    <x v="0"/>
    <x v="0"/>
    <x v="53"/>
    <x v="1"/>
    <x v="1"/>
    <x v="1"/>
    <s v="No"/>
    <s v="No"/>
    <s v="Yes"/>
    <s v="No"/>
    <x v="1"/>
    <x v="1"/>
    <x v="0"/>
    <x v="0"/>
    <x v="0"/>
    <x v="885"/>
    <x v="2"/>
    <n v="573.75"/>
    <x v="1"/>
  </r>
  <r>
    <s v="1074-Wvevg"/>
    <x v="0"/>
    <x v="0"/>
    <x v="0"/>
    <x v="0"/>
    <x v="64"/>
    <x v="1"/>
    <x v="1"/>
    <x v="2"/>
    <s v="No Internet Service"/>
    <s v="No Internet Service"/>
    <s v="No Internet Service"/>
    <s v="No Internet Service"/>
    <x v="2"/>
    <x v="2"/>
    <x v="1"/>
    <x v="1"/>
    <x v="1"/>
    <x v="477"/>
    <x v="0"/>
    <n v="1267"/>
    <x v="0"/>
  </r>
  <r>
    <s v="9979-Rgmzt"/>
    <x v="0"/>
    <x v="0"/>
    <x v="1"/>
    <x v="0"/>
    <x v="40"/>
    <x v="1"/>
    <x v="1"/>
    <x v="1"/>
    <s v="No"/>
    <s v="Yes"/>
    <s v="No"/>
    <s v="No"/>
    <x v="1"/>
    <x v="1"/>
    <x v="1"/>
    <x v="0"/>
    <x v="1"/>
    <x v="1025"/>
    <x v="2"/>
    <n v="633.45000000000005"/>
    <x v="0"/>
  </r>
  <r>
    <s v="6437-Udqjm"/>
    <x v="0"/>
    <x v="1"/>
    <x v="0"/>
    <x v="0"/>
    <x v="21"/>
    <x v="1"/>
    <x v="2"/>
    <x v="0"/>
    <s v="Yes"/>
    <s v="Yes"/>
    <s v="Yes"/>
    <s v="No"/>
    <x v="1"/>
    <x v="1"/>
    <x v="2"/>
    <x v="0"/>
    <x v="3"/>
    <x v="1019"/>
    <x v="2"/>
    <n v="6129.65"/>
    <x v="0"/>
  </r>
  <r>
    <s v="1226-Ienzn"/>
    <x v="1"/>
    <x v="1"/>
    <x v="1"/>
    <x v="0"/>
    <x v="10"/>
    <x v="1"/>
    <x v="1"/>
    <x v="1"/>
    <s v="No"/>
    <s v="No"/>
    <s v="No"/>
    <s v="No"/>
    <x v="0"/>
    <x v="1"/>
    <x v="0"/>
    <x v="0"/>
    <x v="0"/>
    <x v="260"/>
    <x v="1"/>
    <n v="1218.25"/>
    <x v="0"/>
  </r>
  <r>
    <s v="2108-Glpqb"/>
    <x v="1"/>
    <x v="0"/>
    <x v="0"/>
    <x v="0"/>
    <x v="13"/>
    <x v="1"/>
    <x v="2"/>
    <x v="0"/>
    <s v="No"/>
    <s v="No"/>
    <s v="Yes"/>
    <s v="No"/>
    <x v="0"/>
    <x v="0"/>
    <x v="0"/>
    <x v="1"/>
    <x v="3"/>
    <x v="1132"/>
    <x v="1"/>
    <n v="1405.3"/>
    <x v="0"/>
  </r>
  <r>
    <s v="9259-Pacgq"/>
    <x v="0"/>
    <x v="0"/>
    <x v="0"/>
    <x v="0"/>
    <x v="1"/>
    <x v="1"/>
    <x v="2"/>
    <x v="0"/>
    <s v="Yes"/>
    <s v="Yes"/>
    <s v="No"/>
    <s v="Yes"/>
    <x v="0"/>
    <x v="0"/>
    <x v="0"/>
    <x v="1"/>
    <x v="0"/>
    <x v="1466"/>
    <x v="1"/>
    <n v="2274.9"/>
    <x v="1"/>
  </r>
  <r>
    <s v="4415-Ijztp"/>
    <x v="0"/>
    <x v="0"/>
    <x v="1"/>
    <x v="0"/>
    <x v="0"/>
    <x v="1"/>
    <x v="2"/>
    <x v="1"/>
    <s v="No"/>
    <s v="No"/>
    <s v="No"/>
    <s v="No"/>
    <x v="0"/>
    <x v="0"/>
    <x v="0"/>
    <x v="0"/>
    <x v="0"/>
    <x v="244"/>
    <x v="1"/>
    <n v="74.5"/>
    <x v="1"/>
  </r>
  <r>
    <s v="1465-Vindh"/>
    <x v="0"/>
    <x v="0"/>
    <x v="0"/>
    <x v="1"/>
    <x v="6"/>
    <x v="1"/>
    <x v="2"/>
    <x v="1"/>
    <s v="No"/>
    <s v="Yes"/>
    <s v="Yes"/>
    <s v="No"/>
    <x v="1"/>
    <x v="1"/>
    <x v="0"/>
    <x v="0"/>
    <x v="3"/>
    <x v="376"/>
    <x v="2"/>
    <n v="1068.8499999999999"/>
    <x v="1"/>
  </r>
  <r>
    <s v="5474-Lamuq"/>
    <x v="1"/>
    <x v="0"/>
    <x v="0"/>
    <x v="0"/>
    <x v="65"/>
    <x v="1"/>
    <x v="1"/>
    <x v="2"/>
    <s v="No Internet Service"/>
    <s v="No Internet Service"/>
    <s v="No Internet Service"/>
    <s v="No Internet Service"/>
    <x v="2"/>
    <x v="2"/>
    <x v="1"/>
    <x v="1"/>
    <x v="1"/>
    <x v="451"/>
    <x v="0"/>
    <n v="533.9"/>
    <x v="0"/>
  </r>
  <r>
    <s v="3468-Drvqj"/>
    <x v="0"/>
    <x v="0"/>
    <x v="0"/>
    <x v="1"/>
    <x v="6"/>
    <x v="1"/>
    <x v="2"/>
    <x v="0"/>
    <s v="Yes"/>
    <s v="Yes"/>
    <s v="No"/>
    <s v="No"/>
    <x v="1"/>
    <x v="0"/>
    <x v="1"/>
    <x v="1"/>
    <x v="0"/>
    <x v="544"/>
    <x v="1"/>
    <n v="676.15"/>
    <x v="0"/>
  </r>
  <r>
    <s v="1122-Yjbcs"/>
    <x v="1"/>
    <x v="0"/>
    <x v="0"/>
    <x v="0"/>
    <x v="14"/>
    <x v="1"/>
    <x v="1"/>
    <x v="0"/>
    <s v="Yes"/>
    <s v="Yes"/>
    <s v="No"/>
    <s v="No"/>
    <x v="0"/>
    <x v="0"/>
    <x v="1"/>
    <x v="0"/>
    <x v="3"/>
    <x v="665"/>
    <x v="1"/>
    <n v="3804.4"/>
    <x v="0"/>
  </r>
  <r>
    <s v="4990-Aldgw"/>
    <x v="1"/>
    <x v="0"/>
    <x v="1"/>
    <x v="0"/>
    <x v="58"/>
    <x v="1"/>
    <x v="1"/>
    <x v="2"/>
    <s v="No Internet Service"/>
    <s v="No Internet Service"/>
    <s v="No Internet Service"/>
    <s v="No Internet Service"/>
    <x v="2"/>
    <x v="2"/>
    <x v="2"/>
    <x v="1"/>
    <x v="1"/>
    <x v="42"/>
    <x v="0"/>
    <n v="1118.8"/>
    <x v="0"/>
  </r>
  <r>
    <s v="4816-Okwnx"/>
    <x v="1"/>
    <x v="0"/>
    <x v="0"/>
    <x v="1"/>
    <x v="37"/>
    <x v="1"/>
    <x v="1"/>
    <x v="1"/>
    <s v="No"/>
    <s v="Yes"/>
    <s v="Yes"/>
    <s v="Yes"/>
    <x v="1"/>
    <x v="1"/>
    <x v="1"/>
    <x v="0"/>
    <x v="2"/>
    <x v="286"/>
    <x v="2"/>
    <n v="5236.3999999999996"/>
    <x v="0"/>
  </r>
  <r>
    <s v="3315-Ikyzq"/>
    <x v="1"/>
    <x v="0"/>
    <x v="0"/>
    <x v="1"/>
    <x v="7"/>
    <x v="0"/>
    <x v="0"/>
    <x v="0"/>
    <s v="Yes"/>
    <s v="No"/>
    <s v="Yes"/>
    <s v="Yes"/>
    <x v="1"/>
    <x v="0"/>
    <x v="1"/>
    <x v="1"/>
    <x v="1"/>
    <x v="593"/>
    <x v="0"/>
    <n v="1386.8"/>
    <x v="0"/>
  </r>
  <r>
    <s v="2810-Ftlem"/>
    <x v="0"/>
    <x v="0"/>
    <x v="1"/>
    <x v="0"/>
    <x v="10"/>
    <x v="1"/>
    <x v="1"/>
    <x v="0"/>
    <s v="Yes"/>
    <s v="No"/>
    <s v="No"/>
    <s v="No"/>
    <x v="0"/>
    <x v="0"/>
    <x v="0"/>
    <x v="0"/>
    <x v="0"/>
    <x v="510"/>
    <x v="0"/>
    <n v="762.25"/>
    <x v="1"/>
  </r>
  <r>
    <s v="4747-Lcaql"/>
    <x v="1"/>
    <x v="0"/>
    <x v="1"/>
    <x v="0"/>
    <x v="13"/>
    <x v="1"/>
    <x v="1"/>
    <x v="0"/>
    <s v="Yes"/>
    <s v="Yes"/>
    <s v="No"/>
    <s v="Yes"/>
    <x v="1"/>
    <x v="1"/>
    <x v="0"/>
    <x v="0"/>
    <x v="1"/>
    <x v="938"/>
    <x v="1"/>
    <n v="1902"/>
    <x v="0"/>
  </r>
  <r>
    <s v="3411-Wlrsq"/>
    <x v="0"/>
    <x v="1"/>
    <x v="0"/>
    <x v="0"/>
    <x v="35"/>
    <x v="1"/>
    <x v="1"/>
    <x v="1"/>
    <s v="No"/>
    <s v="Yes"/>
    <s v="No"/>
    <s v="No"/>
    <x v="0"/>
    <x v="0"/>
    <x v="0"/>
    <x v="0"/>
    <x v="2"/>
    <x v="484"/>
    <x v="1"/>
    <n v="239.05"/>
    <x v="0"/>
  </r>
  <r>
    <s v="0898-Xcgtf"/>
    <x v="1"/>
    <x v="0"/>
    <x v="0"/>
    <x v="0"/>
    <x v="59"/>
    <x v="1"/>
    <x v="2"/>
    <x v="1"/>
    <s v="No"/>
    <s v="No"/>
    <s v="No"/>
    <s v="No"/>
    <x v="1"/>
    <x v="1"/>
    <x v="1"/>
    <x v="0"/>
    <x v="2"/>
    <x v="305"/>
    <x v="2"/>
    <n v="5673.7"/>
    <x v="0"/>
  </r>
  <r>
    <s v="8006-Pycsw"/>
    <x v="0"/>
    <x v="0"/>
    <x v="1"/>
    <x v="0"/>
    <x v="2"/>
    <x v="1"/>
    <x v="1"/>
    <x v="2"/>
    <s v="No Internet Service"/>
    <s v="No Internet Service"/>
    <s v="No Internet Service"/>
    <s v="No Internet Service"/>
    <x v="2"/>
    <x v="2"/>
    <x v="0"/>
    <x v="1"/>
    <x v="1"/>
    <x v="451"/>
    <x v="0"/>
    <n v="39.799999999999997"/>
    <x v="0"/>
  </r>
  <r>
    <s v="8249-Thvec"/>
    <x v="1"/>
    <x v="0"/>
    <x v="0"/>
    <x v="1"/>
    <x v="69"/>
    <x v="1"/>
    <x v="1"/>
    <x v="2"/>
    <s v="No Internet Service"/>
    <s v="No Internet Service"/>
    <s v="No Internet Service"/>
    <s v="No Internet Service"/>
    <x v="2"/>
    <x v="2"/>
    <x v="1"/>
    <x v="1"/>
    <x v="1"/>
    <x v="101"/>
    <x v="0"/>
    <n v="997.75"/>
    <x v="0"/>
  </r>
  <r>
    <s v="8722-Prfdv"/>
    <x v="0"/>
    <x v="0"/>
    <x v="0"/>
    <x v="1"/>
    <x v="16"/>
    <x v="1"/>
    <x v="1"/>
    <x v="0"/>
    <s v="Yes"/>
    <s v="No"/>
    <s v="Yes"/>
    <s v="No"/>
    <x v="1"/>
    <x v="1"/>
    <x v="2"/>
    <x v="1"/>
    <x v="3"/>
    <x v="1483"/>
    <x v="1"/>
    <n v="5574.35"/>
    <x v="0"/>
  </r>
  <r>
    <s v="2164-Soqxl"/>
    <x v="0"/>
    <x v="0"/>
    <x v="0"/>
    <x v="1"/>
    <x v="61"/>
    <x v="1"/>
    <x v="1"/>
    <x v="2"/>
    <s v="No Internet Service"/>
    <s v="No Internet Service"/>
    <s v="No Internet Service"/>
    <s v="No Internet Service"/>
    <x v="2"/>
    <x v="2"/>
    <x v="0"/>
    <x v="1"/>
    <x v="1"/>
    <x v="332"/>
    <x v="0"/>
    <n v="406.05"/>
    <x v="0"/>
  </r>
  <r>
    <s v="4020-Kiudi"/>
    <x v="1"/>
    <x v="0"/>
    <x v="0"/>
    <x v="1"/>
    <x v="53"/>
    <x v="1"/>
    <x v="1"/>
    <x v="2"/>
    <s v="No Internet Service"/>
    <s v="No Internet Service"/>
    <s v="No Internet Service"/>
    <s v="No Internet Service"/>
    <x v="2"/>
    <x v="2"/>
    <x v="0"/>
    <x v="1"/>
    <x v="3"/>
    <x v="216"/>
    <x v="0"/>
    <n v="138.85"/>
    <x v="0"/>
  </r>
  <r>
    <s v="5850-Bdwcy"/>
    <x v="0"/>
    <x v="0"/>
    <x v="1"/>
    <x v="0"/>
    <x v="53"/>
    <x v="1"/>
    <x v="1"/>
    <x v="2"/>
    <s v="No Internet Service"/>
    <s v="No Internet Service"/>
    <s v="No Internet Service"/>
    <s v="No Internet Service"/>
    <x v="2"/>
    <x v="2"/>
    <x v="0"/>
    <x v="1"/>
    <x v="1"/>
    <x v="33"/>
    <x v="0"/>
    <n v="123.65"/>
    <x v="0"/>
  </r>
  <r>
    <s v="2038-Yseze"/>
    <x v="0"/>
    <x v="0"/>
    <x v="1"/>
    <x v="0"/>
    <x v="44"/>
    <x v="1"/>
    <x v="2"/>
    <x v="0"/>
    <s v="Yes"/>
    <s v="Yes"/>
    <s v="No"/>
    <s v="Yes"/>
    <x v="0"/>
    <x v="0"/>
    <x v="0"/>
    <x v="1"/>
    <x v="1"/>
    <x v="288"/>
    <x v="1"/>
    <n v="1801.1"/>
    <x v="0"/>
  </r>
  <r>
    <s v="0827-Itjph"/>
    <x v="1"/>
    <x v="0"/>
    <x v="1"/>
    <x v="0"/>
    <x v="51"/>
    <x v="1"/>
    <x v="1"/>
    <x v="2"/>
    <s v="No Internet Service"/>
    <s v="No Internet Service"/>
    <s v="No Internet Service"/>
    <s v="No Internet Service"/>
    <x v="2"/>
    <x v="2"/>
    <x v="2"/>
    <x v="0"/>
    <x v="3"/>
    <x v="1564"/>
    <x v="0"/>
    <n v="689"/>
    <x v="0"/>
  </r>
  <r>
    <s v="8799-Oxzmd"/>
    <x v="0"/>
    <x v="0"/>
    <x v="1"/>
    <x v="0"/>
    <x v="7"/>
    <x v="0"/>
    <x v="0"/>
    <x v="0"/>
    <s v="No"/>
    <s v="No"/>
    <s v="Yes"/>
    <s v="No"/>
    <x v="0"/>
    <x v="0"/>
    <x v="0"/>
    <x v="0"/>
    <x v="1"/>
    <x v="7"/>
    <x v="0"/>
    <n v="790.7"/>
    <x v="0"/>
  </r>
  <r>
    <s v="1925-Tible"/>
    <x v="0"/>
    <x v="0"/>
    <x v="0"/>
    <x v="0"/>
    <x v="40"/>
    <x v="1"/>
    <x v="2"/>
    <x v="1"/>
    <s v="No"/>
    <s v="No"/>
    <s v="No"/>
    <s v="No"/>
    <x v="1"/>
    <x v="0"/>
    <x v="0"/>
    <x v="0"/>
    <x v="0"/>
    <x v="980"/>
    <x v="2"/>
    <n v="582.5"/>
    <x v="1"/>
  </r>
  <r>
    <s v="1705-Guhpv"/>
    <x v="0"/>
    <x v="0"/>
    <x v="1"/>
    <x v="0"/>
    <x v="28"/>
    <x v="1"/>
    <x v="2"/>
    <x v="2"/>
    <s v="No Internet Service"/>
    <s v="No Internet Service"/>
    <s v="No Internet Service"/>
    <s v="No Internet Service"/>
    <x v="2"/>
    <x v="2"/>
    <x v="2"/>
    <x v="1"/>
    <x v="1"/>
    <x v="1390"/>
    <x v="0"/>
    <n v="1618.2"/>
    <x v="0"/>
  </r>
  <r>
    <s v="4779-Zgick"/>
    <x v="1"/>
    <x v="0"/>
    <x v="0"/>
    <x v="1"/>
    <x v="43"/>
    <x v="1"/>
    <x v="2"/>
    <x v="2"/>
    <s v="No Internet Service"/>
    <s v="No Internet Service"/>
    <s v="No Internet Service"/>
    <s v="No Internet Service"/>
    <x v="2"/>
    <x v="2"/>
    <x v="2"/>
    <x v="1"/>
    <x v="1"/>
    <x v="118"/>
    <x v="0"/>
    <n v="1173.3499999999999"/>
    <x v="0"/>
  </r>
  <r>
    <s v="0048-Pihnl"/>
    <x v="0"/>
    <x v="0"/>
    <x v="0"/>
    <x v="0"/>
    <x v="12"/>
    <x v="1"/>
    <x v="1"/>
    <x v="2"/>
    <s v="No Internet Service"/>
    <s v="No Internet Service"/>
    <s v="No Internet Service"/>
    <s v="No Internet Service"/>
    <x v="2"/>
    <x v="2"/>
    <x v="1"/>
    <x v="1"/>
    <x v="2"/>
    <x v="507"/>
    <x v="0"/>
    <n v="900.9"/>
    <x v="0"/>
  </r>
  <r>
    <s v="0818-Ocpzo"/>
    <x v="1"/>
    <x v="1"/>
    <x v="1"/>
    <x v="0"/>
    <x v="23"/>
    <x v="1"/>
    <x v="2"/>
    <x v="1"/>
    <s v="No"/>
    <s v="Yes"/>
    <s v="No"/>
    <s v="No"/>
    <x v="0"/>
    <x v="0"/>
    <x v="0"/>
    <x v="0"/>
    <x v="0"/>
    <x v="383"/>
    <x v="1"/>
    <n v="2122.0500000000002"/>
    <x v="1"/>
  </r>
  <r>
    <s v="3967-Kxaps"/>
    <x v="1"/>
    <x v="0"/>
    <x v="0"/>
    <x v="0"/>
    <x v="21"/>
    <x v="1"/>
    <x v="2"/>
    <x v="0"/>
    <s v="Yes"/>
    <s v="Yes"/>
    <s v="Yes"/>
    <s v="Yes"/>
    <x v="1"/>
    <x v="1"/>
    <x v="2"/>
    <x v="1"/>
    <x v="3"/>
    <x v="837"/>
    <x v="2"/>
    <n v="6719.9"/>
    <x v="0"/>
  </r>
  <r>
    <s v="1447-Giqmr"/>
    <x v="1"/>
    <x v="0"/>
    <x v="0"/>
    <x v="0"/>
    <x v="0"/>
    <x v="1"/>
    <x v="1"/>
    <x v="1"/>
    <s v="No"/>
    <s v="No"/>
    <s v="No"/>
    <s v="No"/>
    <x v="0"/>
    <x v="0"/>
    <x v="0"/>
    <x v="0"/>
    <x v="0"/>
    <x v="741"/>
    <x v="1"/>
    <n v="69.150000000000006"/>
    <x v="1"/>
  </r>
  <r>
    <s v="3704-Ieaxf"/>
    <x v="0"/>
    <x v="0"/>
    <x v="0"/>
    <x v="1"/>
    <x v="21"/>
    <x v="0"/>
    <x v="0"/>
    <x v="0"/>
    <s v="No"/>
    <s v="Yes"/>
    <s v="No"/>
    <s v="Yes"/>
    <x v="1"/>
    <x v="1"/>
    <x v="2"/>
    <x v="1"/>
    <x v="3"/>
    <x v="665"/>
    <x v="1"/>
    <n v="3784"/>
    <x v="0"/>
  </r>
  <r>
    <s v="6810-Vcaex"/>
    <x v="0"/>
    <x v="0"/>
    <x v="1"/>
    <x v="0"/>
    <x v="20"/>
    <x v="0"/>
    <x v="0"/>
    <x v="0"/>
    <s v="Yes"/>
    <s v="Yes"/>
    <s v="No"/>
    <s v="Yes"/>
    <x v="0"/>
    <x v="0"/>
    <x v="1"/>
    <x v="1"/>
    <x v="3"/>
    <x v="20"/>
    <x v="0"/>
    <n v="1798.65"/>
    <x v="0"/>
  </r>
  <r>
    <s v="0674-Eyyzv"/>
    <x v="0"/>
    <x v="0"/>
    <x v="1"/>
    <x v="0"/>
    <x v="0"/>
    <x v="1"/>
    <x v="1"/>
    <x v="0"/>
    <s v="No"/>
    <s v="No"/>
    <s v="No"/>
    <s v="No"/>
    <x v="1"/>
    <x v="0"/>
    <x v="0"/>
    <x v="0"/>
    <x v="0"/>
    <x v="72"/>
    <x v="1"/>
    <n v="54.65"/>
    <x v="0"/>
  </r>
  <r>
    <s v="4480-Mbmlb"/>
    <x v="0"/>
    <x v="0"/>
    <x v="1"/>
    <x v="0"/>
    <x v="51"/>
    <x v="1"/>
    <x v="2"/>
    <x v="1"/>
    <s v="No"/>
    <s v="Yes"/>
    <s v="Yes"/>
    <s v="No"/>
    <x v="1"/>
    <x v="1"/>
    <x v="1"/>
    <x v="0"/>
    <x v="2"/>
    <x v="8"/>
    <x v="2"/>
    <n v="3886.45"/>
    <x v="0"/>
  </r>
  <r>
    <s v="1395-Ofuwc"/>
    <x v="1"/>
    <x v="0"/>
    <x v="0"/>
    <x v="1"/>
    <x v="29"/>
    <x v="0"/>
    <x v="0"/>
    <x v="0"/>
    <s v="No"/>
    <s v="Yes"/>
    <s v="No"/>
    <s v="No"/>
    <x v="0"/>
    <x v="0"/>
    <x v="0"/>
    <x v="1"/>
    <x v="3"/>
    <x v="1512"/>
    <x v="0"/>
    <n v="1224.05"/>
    <x v="0"/>
  </r>
  <r>
    <s v="0822-Qgcxa"/>
    <x v="0"/>
    <x v="1"/>
    <x v="0"/>
    <x v="0"/>
    <x v="23"/>
    <x v="1"/>
    <x v="2"/>
    <x v="0"/>
    <s v="No"/>
    <s v="Yes"/>
    <s v="Yes"/>
    <s v="Yes"/>
    <x v="1"/>
    <x v="1"/>
    <x v="0"/>
    <x v="1"/>
    <x v="0"/>
    <x v="1272"/>
    <x v="1"/>
    <n v="2310.1999999999998"/>
    <x v="0"/>
  </r>
  <r>
    <s v="0872-Nxjys"/>
    <x v="0"/>
    <x v="0"/>
    <x v="1"/>
    <x v="0"/>
    <x v="34"/>
    <x v="1"/>
    <x v="1"/>
    <x v="1"/>
    <s v="No"/>
    <s v="No"/>
    <s v="No"/>
    <s v="No"/>
    <x v="0"/>
    <x v="1"/>
    <x v="0"/>
    <x v="0"/>
    <x v="0"/>
    <x v="1024"/>
    <x v="1"/>
    <n v="723.4"/>
    <x v="1"/>
  </r>
  <r>
    <s v="2832-Kjcrd"/>
    <x v="0"/>
    <x v="0"/>
    <x v="1"/>
    <x v="0"/>
    <x v="46"/>
    <x v="1"/>
    <x v="2"/>
    <x v="1"/>
    <s v="No"/>
    <s v="No"/>
    <s v="Yes"/>
    <s v="Yes"/>
    <x v="1"/>
    <x v="1"/>
    <x v="0"/>
    <x v="0"/>
    <x v="0"/>
    <x v="1351"/>
    <x v="2"/>
    <n v="3988.5"/>
    <x v="0"/>
  </r>
  <r>
    <s v="3588-Wsttj"/>
    <x v="0"/>
    <x v="1"/>
    <x v="1"/>
    <x v="0"/>
    <x v="42"/>
    <x v="1"/>
    <x v="2"/>
    <x v="1"/>
    <s v="Yes"/>
    <s v="No"/>
    <s v="No"/>
    <s v="No"/>
    <x v="1"/>
    <x v="1"/>
    <x v="0"/>
    <x v="0"/>
    <x v="0"/>
    <x v="134"/>
    <x v="2"/>
    <n v="3554.6"/>
    <x v="0"/>
  </r>
  <r>
    <s v="4075-Wkniu"/>
    <x v="0"/>
    <x v="0"/>
    <x v="0"/>
    <x v="1"/>
    <x v="71"/>
    <x v="1"/>
    <x v="2"/>
    <x v="0"/>
    <s v="No"/>
    <s v="Yes"/>
    <s v="Yes"/>
    <s v="Yes"/>
    <x v="1"/>
    <x v="0"/>
    <x v="2"/>
    <x v="1"/>
    <x v="1"/>
    <x v="554"/>
    <x v="1"/>
    <m/>
    <x v="0"/>
  </r>
  <r>
    <s v="5090-Emgtc"/>
    <x v="0"/>
    <x v="0"/>
    <x v="0"/>
    <x v="0"/>
    <x v="64"/>
    <x v="1"/>
    <x v="1"/>
    <x v="1"/>
    <s v="No"/>
    <s v="Yes"/>
    <s v="No"/>
    <s v="Yes"/>
    <x v="1"/>
    <x v="1"/>
    <x v="2"/>
    <x v="0"/>
    <x v="1"/>
    <x v="412"/>
    <x v="2"/>
    <n v="6034.85"/>
    <x v="0"/>
  </r>
  <r>
    <s v="2346-Czyil"/>
    <x v="1"/>
    <x v="0"/>
    <x v="1"/>
    <x v="0"/>
    <x v="23"/>
    <x v="1"/>
    <x v="1"/>
    <x v="2"/>
    <s v="No Internet Service"/>
    <s v="No Internet Service"/>
    <s v="No Internet Service"/>
    <s v="No Internet Service"/>
    <x v="2"/>
    <x v="2"/>
    <x v="2"/>
    <x v="1"/>
    <x v="3"/>
    <x v="477"/>
    <x v="0"/>
    <n v="531.6"/>
    <x v="0"/>
  </r>
  <r>
    <s v="3798-Epwrr"/>
    <x v="0"/>
    <x v="1"/>
    <x v="1"/>
    <x v="0"/>
    <x v="2"/>
    <x v="1"/>
    <x v="1"/>
    <x v="0"/>
    <s v="No"/>
    <s v="No"/>
    <s v="No"/>
    <s v="No"/>
    <x v="0"/>
    <x v="0"/>
    <x v="0"/>
    <x v="1"/>
    <x v="0"/>
    <x v="979"/>
    <x v="0"/>
    <n v="85.1"/>
    <x v="0"/>
  </r>
  <r>
    <s v="6258-Ngcng"/>
    <x v="1"/>
    <x v="0"/>
    <x v="1"/>
    <x v="0"/>
    <x v="40"/>
    <x v="1"/>
    <x v="2"/>
    <x v="2"/>
    <s v="No Internet Service"/>
    <s v="No Internet Service"/>
    <s v="No Internet Service"/>
    <s v="No Internet Service"/>
    <x v="2"/>
    <x v="2"/>
    <x v="0"/>
    <x v="1"/>
    <x v="1"/>
    <x v="1565"/>
    <x v="0"/>
    <n v="173"/>
    <x v="0"/>
  </r>
  <r>
    <s v="4186-Zbuew"/>
    <x v="0"/>
    <x v="0"/>
    <x v="1"/>
    <x v="0"/>
    <x v="51"/>
    <x v="1"/>
    <x v="2"/>
    <x v="0"/>
    <s v="No"/>
    <s v="Yes"/>
    <s v="No"/>
    <s v="Yes"/>
    <x v="0"/>
    <x v="1"/>
    <x v="1"/>
    <x v="0"/>
    <x v="1"/>
    <x v="4"/>
    <x v="1"/>
    <n v="2511.9499999999998"/>
    <x v="0"/>
  </r>
  <r>
    <s v="5274-Xhaky"/>
    <x v="0"/>
    <x v="0"/>
    <x v="0"/>
    <x v="1"/>
    <x v="52"/>
    <x v="1"/>
    <x v="2"/>
    <x v="1"/>
    <s v="Yes"/>
    <s v="Yes"/>
    <s v="No"/>
    <s v="No"/>
    <x v="1"/>
    <x v="0"/>
    <x v="0"/>
    <x v="0"/>
    <x v="2"/>
    <x v="404"/>
    <x v="2"/>
    <n v="3893.6"/>
    <x v="0"/>
  </r>
  <r>
    <s v="1442-Bqpvu"/>
    <x v="0"/>
    <x v="0"/>
    <x v="1"/>
    <x v="0"/>
    <x v="9"/>
    <x v="0"/>
    <x v="0"/>
    <x v="0"/>
    <s v="No"/>
    <s v="Yes"/>
    <s v="No"/>
    <s v="No"/>
    <x v="0"/>
    <x v="0"/>
    <x v="0"/>
    <x v="1"/>
    <x v="0"/>
    <x v="1308"/>
    <x v="0"/>
    <n v="357.15"/>
    <x v="0"/>
  </r>
  <r>
    <s v="3978-Ynkdd"/>
    <x v="1"/>
    <x v="0"/>
    <x v="1"/>
    <x v="1"/>
    <x v="67"/>
    <x v="1"/>
    <x v="1"/>
    <x v="2"/>
    <s v="No Internet Service"/>
    <s v="No Internet Service"/>
    <s v="No Internet Service"/>
    <s v="No Internet Service"/>
    <x v="2"/>
    <x v="2"/>
    <x v="2"/>
    <x v="1"/>
    <x v="3"/>
    <x v="115"/>
    <x v="0"/>
    <n v="467.5"/>
    <x v="0"/>
  </r>
  <r>
    <s v="4940-Khcwd"/>
    <x v="0"/>
    <x v="0"/>
    <x v="0"/>
    <x v="0"/>
    <x v="31"/>
    <x v="0"/>
    <x v="0"/>
    <x v="0"/>
    <s v="Yes"/>
    <s v="Yes"/>
    <s v="No"/>
    <s v="Yes"/>
    <x v="0"/>
    <x v="0"/>
    <x v="2"/>
    <x v="1"/>
    <x v="2"/>
    <x v="1566"/>
    <x v="0"/>
    <n v="2288.6999999999998"/>
    <x v="0"/>
  </r>
  <r>
    <s v="9412-Argbx"/>
    <x v="0"/>
    <x v="0"/>
    <x v="1"/>
    <x v="1"/>
    <x v="43"/>
    <x v="1"/>
    <x v="1"/>
    <x v="1"/>
    <s v="No"/>
    <s v="Yes"/>
    <s v="Yes"/>
    <s v="Yes"/>
    <x v="1"/>
    <x v="0"/>
    <x v="2"/>
    <x v="0"/>
    <x v="1"/>
    <x v="31"/>
    <x v="2"/>
    <n v="4627.8500000000004"/>
    <x v="1"/>
  </r>
  <r>
    <s v="1389-Cxmlu"/>
    <x v="1"/>
    <x v="1"/>
    <x v="1"/>
    <x v="0"/>
    <x v="35"/>
    <x v="1"/>
    <x v="2"/>
    <x v="1"/>
    <s v="No"/>
    <s v="No"/>
    <s v="Yes"/>
    <s v="No"/>
    <x v="1"/>
    <x v="0"/>
    <x v="0"/>
    <x v="1"/>
    <x v="0"/>
    <x v="947"/>
    <x v="2"/>
    <n v="289.10000000000002"/>
    <x v="1"/>
  </r>
  <r>
    <s v="9589-Abept"/>
    <x v="1"/>
    <x v="0"/>
    <x v="0"/>
    <x v="0"/>
    <x v="14"/>
    <x v="1"/>
    <x v="2"/>
    <x v="1"/>
    <s v="No"/>
    <s v="Yes"/>
    <s v="No"/>
    <s v="Yes"/>
    <x v="1"/>
    <x v="0"/>
    <x v="2"/>
    <x v="0"/>
    <x v="1"/>
    <x v="1383"/>
    <x v="2"/>
    <n v="6460.55"/>
    <x v="0"/>
  </r>
  <r>
    <s v="9388-Zeyvt"/>
    <x v="1"/>
    <x v="0"/>
    <x v="1"/>
    <x v="0"/>
    <x v="29"/>
    <x v="0"/>
    <x v="0"/>
    <x v="0"/>
    <s v="No"/>
    <s v="No"/>
    <s v="Yes"/>
    <s v="Yes"/>
    <x v="0"/>
    <x v="1"/>
    <x v="1"/>
    <x v="1"/>
    <x v="0"/>
    <x v="1250"/>
    <x v="0"/>
    <n v="1931.3"/>
    <x v="0"/>
  </r>
  <r>
    <s v="0305-Sqecb"/>
    <x v="0"/>
    <x v="0"/>
    <x v="1"/>
    <x v="1"/>
    <x v="26"/>
    <x v="0"/>
    <x v="0"/>
    <x v="0"/>
    <s v="Yes"/>
    <s v="No"/>
    <s v="No"/>
    <s v="Yes"/>
    <x v="0"/>
    <x v="0"/>
    <x v="1"/>
    <x v="0"/>
    <x v="1"/>
    <x v="1567"/>
    <x v="0"/>
    <n v="402.6"/>
    <x v="0"/>
  </r>
  <r>
    <s v="7605-Snlqg"/>
    <x v="0"/>
    <x v="0"/>
    <x v="0"/>
    <x v="0"/>
    <x v="3"/>
    <x v="1"/>
    <x v="1"/>
    <x v="0"/>
    <s v="No"/>
    <s v="No"/>
    <s v="Yes"/>
    <s v="No"/>
    <x v="0"/>
    <x v="0"/>
    <x v="0"/>
    <x v="0"/>
    <x v="3"/>
    <x v="680"/>
    <x v="0"/>
    <n v="2221.5500000000002"/>
    <x v="0"/>
  </r>
  <r>
    <s v="4670-Tabxh"/>
    <x v="1"/>
    <x v="0"/>
    <x v="0"/>
    <x v="0"/>
    <x v="21"/>
    <x v="1"/>
    <x v="2"/>
    <x v="1"/>
    <s v="No"/>
    <s v="Yes"/>
    <s v="Yes"/>
    <s v="Yes"/>
    <x v="1"/>
    <x v="1"/>
    <x v="2"/>
    <x v="0"/>
    <x v="3"/>
    <x v="1312"/>
    <x v="2"/>
    <n v="7758.9"/>
    <x v="0"/>
  </r>
  <r>
    <s v="5561-Nwevx"/>
    <x v="0"/>
    <x v="1"/>
    <x v="0"/>
    <x v="0"/>
    <x v="2"/>
    <x v="1"/>
    <x v="2"/>
    <x v="1"/>
    <s v="No"/>
    <s v="No"/>
    <s v="Yes"/>
    <s v="No"/>
    <x v="0"/>
    <x v="0"/>
    <x v="0"/>
    <x v="1"/>
    <x v="0"/>
    <x v="64"/>
    <x v="1"/>
    <n v="172.85"/>
    <x v="1"/>
  </r>
  <r>
    <s v="0064-Sudog"/>
    <x v="0"/>
    <x v="0"/>
    <x v="0"/>
    <x v="1"/>
    <x v="18"/>
    <x v="1"/>
    <x v="1"/>
    <x v="2"/>
    <s v="No Internet Service"/>
    <s v="No Internet Service"/>
    <s v="No Internet Service"/>
    <s v="No Internet Service"/>
    <x v="2"/>
    <x v="2"/>
    <x v="2"/>
    <x v="1"/>
    <x v="2"/>
    <x v="956"/>
    <x v="0"/>
    <n v="224.5"/>
    <x v="0"/>
  </r>
  <r>
    <s v="8561-Nmtbd"/>
    <x v="0"/>
    <x v="0"/>
    <x v="0"/>
    <x v="1"/>
    <x v="56"/>
    <x v="1"/>
    <x v="2"/>
    <x v="1"/>
    <s v="No"/>
    <s v="Yes"/>
    <s v="Yes"/>
    <s v="Yes"/>
    <x v="1"/>
    <x v="1"/>
    <x v="1"/>
    <x v="0"/>
    <x v="3"/>
    <x v="1568"/>
    <x v="2"/>
    <n v="7388.45"/>
    <x v="0"/>
  </r>
  <r>
    <s v="5161-Xeuvx"/>
    <x v="1"/>
    <x v="0"/>
    <x v="0"/>
    <x v="0"/>
    <x v="50"/>
    <x v="1"/>
    <x v="2"/>
    <x v="1"/>
    <s v="No"/>
    <s v="No"/>
    <s v="Yes"/>
    <s v="Yes"/>
    <x v="1"/>
    <x v="0"/>
    <x v="2"/>
    <x v="1"/>
    <x v="1"/>
    <x v="404"/>
    <x v="2"/>
    <n v="3460.95"/>
    <x v="0"/>
  </r>
  <r>
    <s v="8292-Frfzq"/>
    <x v="0"/>
    <x v="0"/>
    <x v="1"/>
    <x v="0"/>
    <x v="72"/>
    <x v="0"/>
    <x v="0"/>
    <x v="0"/>
    <s v="Yes"/>
    <s v="Yes"/>
    <s v="No"/>
    <s v="Yes"/>
    <x v="0"/>
    <x v="0"/>
    <x v="1"/>
    <x v="1"/>
    <x v="2"/>
    <x v="222"/>
    <x v="0"/>
    <n v="1700.9"/>
    <x v="0"/>
  </r>
  <r>
    <s v="8591-Nxrcv"/>
    <x v="0"/>
    <x v="0"/>
    <x v="1"/>
    <x v="0"/>
    <x v="52"/>
    <x v="1"/>
    <x v="2"/>
    <x v="0"/>
    <s v="Yes"/>
    <s v="No"/>
    <s v="Yes"/>
    <s v="Yes"/>
    <x v="0"/>
    <x v="1"/>
    <x v="0"/>
    <x v="0"/>
    <x v="2"/>
    <x v="712"/>
    <x v="1"/>
    <n v="3090.65"/>
    <x v="0"/>
  </r>
  <r>
    <s v="7895-Vonwt"/>
    <x v="0"/>
    <x v="0"/>
    <x v="1"/>
    <x v="0"/>
    <x v="13"/>
    <x v="0"/>
    <x v="0"/>
    <x v="0"/>
    <s v="No"/>
    <s v="No"/>
    <s v="Yes"/>
    <s v="No"/>
    <x v="1"/>
    <x v="1"/>
    <x v="0"/>
    <x v="0"/>
    <x v="0"/>
    <x v="1168"/>
    <x v="0"/>
    <n v="1293.8"/>
    <x v="0"/>
  </r>
  <r>
    <s v="4526-Rmtll"/>
    <x v="1"/>
    <x v="0"/>
    <x v="0"/>
    <x v="1"/>
    <x v="4"/>
    <x v="1"/>
    <x v="2"/>
    <x v="0"/>
    <s v="Yes"/>
    <s v="Yes"/>
    <s v="No"/>
    <s v="Yes"/>
    <x v="0"/>
    <x v="1"/>
    <x v="2"/>
    <x v="0"/>
    <x v="3"/>
    <x v="1112"/>
    <x v="1"/>
    <n v="645.79999999999995"/>
    <x v="0"/>
  </r>
  <r>
    <s v="6253-Gnhwh"/>
    <x v="0"/>
    <x v="0"/>
    <x v="0"/>
    <x v="1"/>
    <x v="16"/>
    <x v="1"/>
    <x v="2"/>
    <x v="0"/>
    <s v="Yes"/>
    <s v="Yes"/>
    <s v="Yes"/>
    <s v="Yes"/>
    <x v="0"/>
    <x v="0"/>
    <x v="2"/>
    <x v="1"/>
    <x v="1"/>
    <x v="502"/>
    <x v="1"/>
    <n v="5224.95"/>
    <x v="0"/>
  </r>
  <r>
    <s v="4566-Necev"/>
    <x v="1"/>
    <x v="0"/>
    <x v="1"/>
    <x v="0"/>
    <x v="24"/>
    <x v="1"/>
    <x v="2"/>
    <x v="1"/>
    <s v="No"/>
    <s v="Yes"/>
    <s v="Yes"/>
    <s v="No"/>
    <x v="0"/>
    <x v="1"/>
    <x v="0"/>
    <x v="1"/>
    <x v="0"/>
    <x v="171"/>
    <x v="2"/>
    <n v="500.1"/>
    <x v="0"/>
  </r>
  <r>
    <s v="8080-Potjr"/>
    <x v="0"/>
    <x v="0"/>
    <x v="1"/>
    <x v="0"/>
    <x v="19"/>
    <x v="1"/>
    <x v="2"/>
    <x v="0"/>
    <s v="Yes"/>
    <s v="No"/>
    <s v="Yes"/>
    <s v="No"/>
    <x v="1"/>
    <x v="1"/>
    <x v="1"/>
    <x v="0"/>
    <x v="3"/>
    <x v="762"/>
    <x v="1"/>
    <n v="2427.1"/>
    <x v="0"/>
  </r>
  <r>
    <s v="6906-Mpary"/>
    <x v="1"/>
    <x v="0"/>
    <x v="1"/>
    <x v="0"/>
    <x v="63"/>
    <x v="1"/>
    <x v="1"/>
    <x v="1"/>
    <s v="No"/>
    <s v="Yes"/>
    <s v="No"/>
    <s v="Yes"/>
    <x v="0"/>
    <x v="1"/>
    <x v="1"/>
    <x v="0"/>
    <x v="3"/>
    <x v="767"/>
    <x v="2"/>
    <n v="3488.15"/>
    <x v="0"/>
  </r>
  <r>
    <s v="3662-Fxjfo"/>
    <x v="0"/>
    <x v="0"/>
    <x v="1"/>
    <x v="0"/>
    <x v="68"/>
    <x v="1"/>
    <x v="1"/>
    <x v="2"/>
    <s v="No Internet Service"/>
    <s v="No Internet Service"/>
    <s v="No Internet Service"/>
    <s v="No Internet Service"/>
    <x v="2"/>
    <x v="2"/>
    <x v="2"/>
    <x v="0"/>
    <x v="1"/>
    <x v="289"/>
    <x v="0"/>
    <n v="1035.7"/>
    <x v="0"/>
  </r>
  <r>
    <s v="8107-Rzlnv"/>
    <x v="1"/>
    <x v="0"/>
    <x v="0"/>
    <x v="0"/>
    <x v="21"/>
    <x v="1"/>
    <x v="2"/>
    <x v="1"/>
    <s v="No"/>
    <s v="Yes"/>
    <s v="Yes"/>
    <s v="No"/>
    <x v="1"/>
    <x v="1"/>
    <x v="2"/>
    <x v="0"/>
    <x v="2"/>
    <x v="1248"/>
    <x v="2"/>
    <n v="7565.35"/>
    <x v="0"/>
  </r>
  <r>
    <s v="0516-Oohar"/>
    <x v="1"/>
    <x v="0"/>
    <x v="0"/>
    <x v="1"/>
    <x v="7"/>
    <x v="1"/>
    <x v="1"/>
    <x v="1"/>
    <s v="No"/>
    <s v="Yes"/>
    <s v="Yes"/>
    <s v="No"/>
    <x v="1"/>
    <x v="1"/>
    <x v="1"/>
    <x v="1"/>
    <x v="2"/>
    <x v="12"/>
    <x v="2"/>
    <n v="2799"/>
    <x v="0"/>
  </r>
  <r>
    <s v="2027-Cwdnu"/>
    <x v="1"/>
    <x v="0"/>
    <x v="0"/>
    <x v="1"/>
    <x v="32"/>
    <x v="1"/>
    <x v="1"/>
    <x v="1"/>
    <s v="No"/>
    <s v="No"/>
    <s v="No"/>
    <s v="Yes"/>
    <x v="0"/>
    <x v="1"/>
    <x v="0"/>
    <x v="0"/>
    <x v="0"/>
    <x v="782"/>
    <x v="2"/>
    <n v="1601.5"/>
    <x v="0"/>
  </r>
  <r>
    <s v="2737-Wfvyw"/>
    <x v="0"/>
    <x v="0"/>
    <x v="1"/>
    <x v="0"/>
    <x v="2"/>
    <x v="0"/>
    <x v="0"/>
    <x v="0"/>
    <s v="No"/>
    <s v="No"/>
    <s v="No"/>
    <s v="No"/>
    <x v="1"/>
    <x v="1"/>
    <x v="0"/>
    <x v="0"/>
    <x v="0"/>
    <x v="34"/>
    <x v="0"/>
    <n v="85.5"/>
    <x v="1"/>
  </r>
  <r>
    <s v="9912-Omzds"/>
    <x v="0"/>
    <x v="0"/>
    <x v="0"/>
    <x v="1"/>
    <x v="64"/>
    <x v="1"/>
    <x v="2"/>
    <x v="1"/>
    <s v="No"/>
    <s v="Yes"/>
    <s v="Yes"/>
    <s v="No"/>
    <x v="1"/>
    <x v="1"/>
    <x v="1"/>
    <x v="0"/>
    <x v="0"/>
    <x v="1275"/>
    <x v="2"/>
    <n v="6256.2"/>
    <x v="0"/>
  </r>
  <r>
    <s v="3733-Zeecp"/>
    <x v="1"/>
    <x v="0"/>
    <x v="0"/>
    <x v="1"/>
    <x v="5"/>
    <x v="1"/>
    <x v="1"/>
    <x v="0"/>
    <s v="No"/>
    <s v="No"/>
    <s v="No"/>
    <s v="Yes"/>
    <x v="0"/>
    <x v="0"/>
    <x v="0"/>
    <x v="0"/>
    <x v="0"/>
    <x v="985"/>
    <x v="1"/>
    <n v="1232.9000000000001"/>
    <x v="0"/>
  </r>
  <r>
    <s v="7878-Rtczg"/>
    <x v="0"/>
    <x v="0"/>
    <x v="1"/>
    <x v="0"/>
    <x v="0"/>
    <x v="1"/>
    <x v="1"/>
    <x v="2"/>
    <s v="No Internet Service"/>
    <s v="No Internet Service"/>
    <s v="No Internet Service"/>
    <s v="No Internet Service"/>
    <x v="2"/>
    <x v="2"/>
    <x v="0"/>
    <x v="1"/>
    <x v="1"/>
    <x v="147"/>
    <x v="0"/>
    <n v="19.899999999999999"/>
    <x v="0"/>
  </r>
  <r>
    <s v="2452-Mrmzf"/>
    <x v="0"/>
    <x v="1"/>
    <x v="0"/>
    <x v="0"/>
    <x v="21"/>
    <x v="1"/>
    <x v="2"/>
    <x v="2"/>
    <s v="No Internet Service"/>
    <s v="No Internet Service"/>
    <s v="No Internet Service"/>
    <s v="No Internet Service"/>
    <x v="2"/>
    <x v="2"/>
    <x v="2"/>
    <x v="0"/>
    <x v="3"/>
    <x v="125"/>
    <x v="0"/>
    <n v="1937.4"/>
    <x v="0"/>
  </r>
  <r>
    <s v="2272-Qagfo"/>
    <x v="0"/>
    <x v="1"/>
    <x v="1"/>
    <x v="0"/>
    <x v="60"/>
    <x v="1"/>
    <x v="2"/>
    <x v="1"/>
    <s v="No"/>
    <s v="No"/>
    <s v="No"/>
    <s v="No"/>
    <x v="0"/>
    <x v="0"/>
    <x v="0"/>
    <x v="0"/>
    <x v="0"/>
    <x v="697"/>
    <x v="1"/>
    <n v="1096.25"/>
    <x v="1"/>
  </r>
  <r>
    <s v="7103-Ipxpj"/>
    <x v="1"/>
    <x v="0"/>
    <x v="0"/>
    <x v="0"/>
    <x v="37"/>
    <x v="1"/>
    <x v="2"/>
    <x v="1"/>
    <s v="No"/>
    <s v="No"/>
    <s v="No"/>
    <s v="Yes"/>
    <x v="1"/>
    <x v="1"/>
    <x v="1"/>
    <x v="1"/>
    <x v="0"/>
    <x v="772"/>
    <x v="2"/>
    <n v="5059.75"/>
    <x v="0"/>
  </r>
  <r>
    <s v="4342-Hfxws"/>
    <x v="0"/>
    <x v="0"/>
    <x v="0"/>
    <x v="1"/>
    <x v="43"/>
    <x v="1"/>
    <x v="1"/>
    <x v="0"/>
    <s v="Yes"/>
    <s v="No"/>
    <s v="Yes"/>
    <s v="Yes"/>
    <x v="1"/>
    <x v="0"/>
    <x v="1"/>
    <x v="1"/>
    <x v="2"/>
    <x v="36"/>
    <x v="1"/>
    <n v="3023.65"/>
    <x v="0"/>
  </r>
  <r>
    <s v="3545-Cnwrg"/>
    <x v="0"/>
    <x v="0"/>
    <x v="0"/>
    <x v="1"/>
    <x v="12"/>
    <x v="1"/>
    <x v="2"/>
    <x v="1"/>
    <s v="No"/>
    <s v="Yes"/>
    <s v="No"/>
    <s v="No"/>
    <x v="1"/>
    <x v="1"/>
    <x v="0"/>
    <x v="0"/>
    <x v="0"/>
    <x v="954"/>
    <x v="2"/>
    <n v="4889.2"/>
    <x v="0"/>
  </r>
  <r>
    <s v="1785-Bphtp"/>
    <x v="1"/>
    <x v="0"/>
    <x v="0"/>
    <x v="1"/>
    <x v="7"/>
    <x v="1"/>
    <x v="1"/>
    <x v="1"/>
    <s v="No"/>
    <s v="No"/>
    <s v="Yes"/>
    <s v="No"/>
    <x v="1"/>
    <x v="0"/>
    <x v="0"/>
    <x v="1"/>
    <x v="0"/>
    <x v="324"/>
    <x v="2"/>
    <n v="2289.9"/>
    <x v="0"/>
  </r>
  <r>
    <s v="4989-Lixvt"/>
    <x v="1"/>
    <x v="1"/>
    <x v="1"/>
    <x v="0"/>
    <x v="47"/>
    <x v="1"/>
    <x v="2"/>
    <x v="1"/>
    <s v="No"/>
    <s v="Yes"/>
    <s v="Yes"/>
    <s v="No"/>
    <x v="0"/>
    <x v="1"/>
    <x v="0"/>
    <x v="0"/>
    <x v="0"/>
    <x v="662"/>
    <x v="2"/>
    <n v="6503.2"/>
    <x v="0"/>
  </r>
  <r>
    <s v="7315-Wyoaw"/>
    <x v="1"/>
    <x v="0"/>
    <x v="1"/>
    <x v="0"/>
    <x v="9"/>
    <x v="1"/>
    <x v="2"/>
    <x v="1"/>
    <s v="No"/>
    <s v="No"/>
    <s v="No"/>
    <s v="Yes"/>
    <x v="1"/>
    <x v="1"/>
    <x v="0"/>
    <x v="1"/>
    <x v="0"/>
    <x v="794"/>
    <x v="2"/>
    <n v="1313.25"/>
    <x v="0"/>
  </r>
  <r>
    <s v="1173-Xzpyf"/>
    <x v="0"/>
    <x v="0"/>
    <x v="1"/>
    <x v="0"/>
    <x v="26"/>
    <x v="1"/>
    <x v="2"/>
    <x v="1"/>
    <s v="No"/>
    <s v="No"/>
    <s v="Yes"/>
    <s v="No"/>
    <x v="1"/>
    <x v="0"/>
    <x v="0"/>
    <x v="0"/>
    <x v="0"/>
    <x v="448"/>
    <x v="2"/>
    <n v="990.3"/>
    <x v="0"/>
  </r>
  <r>
    <s v="9850-Owrhq"/>
    <x v="0"/>
    <x v="0"/>
    <x v="0"/>
    <x v="0"/>
    <x v="35"/>
    <x v="1"/>
    <x v="2"/>
    <x v="1"/>
    <s v="No"/>
    <s v="No"/>
    <s v="No"/>
    <s v="No"/>
    <x v="0"/>
    <x v="0"/>
    <x v="0"/>
    <x v="0"/>
    <x v="3"/>
    <x v="580"/>
    <x v="1"/>
    <n v="228"/>
    <x v="1"/>
  </r>
  <r>
    <s v="3768-Nlubh"/>
    <x v="1"/>
    <x v="1"/>
    <x v="0"/>
    <x v="0"/>
    <x v="58"/>
    <x v="1"/>
    <x v="2"/>
    <x v="1"/>
    <s v="No"/>
    <s v="No"/>
    <s v="Yes"/>
    <s v="No"/>
    <x v="1"/>
    <x v="1"/>
    <x v="0"/>
    <x v="1"/>
    <x v="0"/>
    <x v="669"/>
    <x v="2"/>
    <n v="5746.15"/>
    <x v="1"/>
  </r>
  <r>
    <s v="8676-Trmjs"/>
    <x v="1"/>
    <x v="0"/>
    <x v="1"/>
    <x v="0"/>
    <x v="35"/>
    <x v="1"/>
    <x v="2"/>
    <x v="1"/>
    <s v="No"/>
    <s v="No"/>
    <s v="No"/>
    <s v="No"/>
    <x v="0"/>
    <x v="0"/>
    <x v="0"/>
    <x v="1"/>
    <x v="1"/>
    <x v="126"/>
    <x v="1"/>
    <n v="209.1"/>
    <x v="1"/>
  </r>
  <r>
    <s v="2509-Tfpju"/>
    <x v="1"/>
    <x v="0"/>
    <x v="0"/>
    <x v="0"/>
    <x v="21"/>
    <x v="1"/>
    <x v="2"/>
    <x v="2"/>
    <s v="No Internet Service"/>
    <s v="No Internet Service"/>
    <s v="No Internet Service"/>
    <s v="No Internet Service"/>
    <x v="2"/>
    <x v="2"/>
    <x v="2"/>
    <x v="1"/>
    <x v="3"/>
    <x v="695"/>
    <x v="0"/>
    <n v="1864.2"/>
    <x v="0"/>
  </r>
  <r>
    <s v="9530-Grmjg"/>
    <x v="1"/>
    <x v="0"/>
    <x v="0"/>
    <x v="1"/>
    <x v="27"/>
    <x v="1"/>
    <x v="2"/>
    <x v="0"/>
    <s v="No"/>
    <s v="Yes"/>
    <s v="Yes"/>
    <s v="Yes"/>
    <x v="1"/>
    <x v="1"/>
    <x v="2"/>
    <x v="0"/>
    <x v="0"/>
    <x v="1019"/>
    <x v="2"/>
    <n v="5979.7"/>
    <x v="0"/>
  </r>
  <r>
    <s v="6898-Rbtlu"/>
    <x v="0"/>
    <x v="0"/>
    <x v="0"/>
    <x v="1"/>
    <x v="12"/>
    <x v="1"/>
    <x v="2"/>
    <x v="0"/>
    <s v="No"/>
    <s v="Yes"/>
    <s v="No"/>
    <s v="Yes"/>
    <x v="1"/>
    <x v="1"/>
    <x v="2"/>
    <x v="1"/>
    <x v="2"/>
    <x v="762"/>
    <x v="1"/>
    <n v="3902.45"/>
    <x v="0"/>
  </r>
  <r>
    <s v="5481-Ntdoh"/>
    <x v="0"/>
    <x v="1"/>
    <x v="0"/>
    <x v="0"/>
    <x v="56"/>
    <x v="1"/>
    <x v="2"/>
    <x v="1"/>
    <s v="Yes"/>
    <s v="No"/>
    <s v="Yes"/>
    <s v="No"/>
    <x v="1"/>
    <x v="1"/>
    <x v="1"/>
    <x v="0"/>
    <x v="3"/>
    <x v="231"/>
    <x v="2"/>
    <n v="7142.5"/>
    <x v="0"/>
  </r>
  <r>
    <s v="2068-Wwxqz"/>
    <x v="1"/>
    <x v="0"/>
    <x v="1"/>
    <x v="0"/>
    <x v="25"/>
    <x v="1"/>
    <x v="1"/>
    <x v="2"/>
    <s v="No Internet Service"/>
    <s v="No Internet Service"/>
    <s v="No Internet Service"/>
    <s v="No Internet Service"/>
    <x v="2"/>
    <x v="2"/>
    <x v="2"/>
    <x v="1"/>
    <x v="2"/>
    <x v="332"/>
    <x v="0"/>
    <n v="902"/>
    <x v="0"/>
  </r>
  <r>
    <s v="7359-Ssbjk"/>
    <x v="0"/>
    <x v="1"/>
    <x v="1"/>
    <x v="0"/>
    <x v="38"/>
    <x v="1"/>
    <x v="1"/>
    <x v="0"/>
    <s v="Yes"/>
    <s v="Yes"/>
    <s v="No"/>
    <s v="Yes"/>
    <x v="1"/>
    <x v="0"/>
    <x v="2"/>
    <x v="0"/>
    <x v="3"/>
    <x v="433"/>
    <x v="1"/>
    <n v="4481"/>
    <x v="1"/>
  </r>
  <r>
    <s v="2061-Vvfst"/>
    <x v="0"/>
    <x v="0"/>
    <x v="0"/>
    <x v="0"/>
    <x v="50"/>
    <x v="1"/>
    <x v="1"/>
    <x v="2"/>
    <s v="No Internet Service"/>
    <s v="No Internet Service"/>
    <s v="No Internet Service"/>
    <s v="No Internet Service"/>
    <x v="2"/>
    <x v="2"/>
    <x v="0"/>
    <x v="1"/>
    <x v="2"/>
    <x v="488"/>
    <x v="0"/>
    <n v="805.2"/>
    <x v="0"/>
  </r>
  <r>
    <s v="0685-Mlyym"/>
    <x v="0"/>
    <x v="1"/>
    <x v="1"/>
    <x v="0"/>
    <x v="2"/>
    <x v="1"/>
    <x v="1"/>
    <x v="1"/>
    <s v="No"/>
    <s v="No"/>
    <s v="No"/>
    <s v="No"/>
    <x v="0"/>
    <x v="0"/>
    <x v="0"/>
    <x v="1"/>
    <x v="0"/>
    <x v="1111"/>
    <x v="1"/>
    <n v="154.85"/>
    <x v="1"/>
  </r>
  <r>
    <s v="0749-Irgqe"/>
    <x v="0"/>
    <x v="1"/>
    <x v="0"/>
    <x v="0"/>
    <x v="9"/>
    <x v="0"/>
    <x v="0"/>
    <x v="0"/>
    <s v="No"/>
    <s v="No"/>
    <s v="No"/>
    <s v="No"/>
    <x v="1"/>
    <x v="1"/>
    <x v="0"/>
    <x v="1"/>
    <x v="0"/>
    <x v="150"/>
    <x v="0"/>
    <n v="528.45000000000005"/>
    <x v="0"/>
  </r>
  <r>
    <s v="2380-Damqp"/>
    <x v="0"/>
    <x v="0"/>
    <x v="0"/>
    <x v="0"/>
    <x v="21"/>
    <x v="1"/>
    <x v="2"/>
    <x v="1"/>
    <s v="Yes"/>
    <s v="Yes"/>
    <s v="Yes"/>
    <s v="Yes"/>
    <x v="1"/>
    <x v="1"/>
    <x v="2"/>
    <x v="1"/>
    <x v="0"/>
    <x v="934"/>
    <x v="2"/>
    <n v="8349.7000000000007"/>
    <x v="0"/>
  </r>
  <r>
    <s v="2256-Ylylp"/>
    <x v="1"/>
    <x v="0"/>
    <x v="0"/>
    <x v="1"/>
    <x v="47"/>
    <x v="1"/>
    <x v="1"/>
    <x v="0"/>
    <s v="No"/>
    <s v="No"/>
    <s v="Yes"/>
    <s v="Yes"/>
    <x v="1"/>
    <x v="1"/>
    <x v="2"/>
    <x v="0"/>
    <x v="2"/>
    <x v="1152"/>
    <x v="1"/>
    <n v="4953.25"/>
    <x v="0"/>
  </r>
  <r>
    <s v="1272-Ilhfg"/>
    <x v="1"/>
    <x v="0"/>
    <x v="0"/>
    <x v="1"/>
    <x v="30"/>
    <x v="1"/>
    <x v="1"/>
    <x v="2"/>
    <s v="No Internet Service"/>
    <s v="No Internet Service"/>
    <s v="No Internet Service"/>
    <s v="No Internet Service"/>
    <x v="2"/>
    <x v="2"/>
    <x v="1"/>
    <x v="1"/>
    <x v="1"/>
    <x v="165"/>
    <x v="0"/>
    <n v="332.65"/>
    <x v="0"/>
  </r>
  <r>
    <s v="0164-Xairp"/>
    <x v="0"/>
    <x v="0"/>
    <x v="1"/>
    <x v="0"/>
    <x v="65"/>
    <x v="1"/>
    <x v="1"/>
    <x v="2"/>
    <s v="No Internet Service"/>
    <s v="No Internet Service"/>
    <s v="No Internet Service"/>
    <s v="No Internet Service"/>
    <x v="2"/>
    <x v="2"/>
    <x v="2"/>
    <x v="0"/>
    <x v="2"/>
    <x v="425"/>
    <x v="0"/>
    <n v="470.2"/>
    <x v="0"/>
  </r>
  <r>
    <s v="5666-Cycyz"/>
    <x v="0"/>
    <x v="0"/>
    <x v="1"/>
    <x v="0"/>
    <x v="65"/>
    <x v="1"/>
    <x v="2"/>
    <x v="1"/>
    <s v="No"/>
    <s v="No"/>
    <s v="No"/>
    <s v="Yes"/>
    <x v="0"/>
    <x v="1"/>
    <x v="0"/>
    <x v="0"/>
    <x v="0"/>
    <x v="419"/>
    <x v="2"/>
    <n v="2259.35"/>
    <x v="0"/>
  </r>
  <r>
    <s v="4011-Arphk"/>
    <x v="1"/>
    <x v="0"/>
    <x v="1"/>
    <x v="0"/>
    <x v="23"/>
    <x v="1"/>
    <x v="1"/>
    <x v="0"/>
    <s v="Yes"/>
    <s v="No"/>
    <s v="No"/>
    <s v="No"/>
    <x v="0"/>
    <x v="0"/>
    <x v="0"/>
    <x v="1"/>
    <x v="1"/>
    <x v="519"/>
    <x v="0"/>
    <n v="1411.35"/>
    <x v="0"/>
  </r>
  <r>
    <s v="8182-Pnagi"/>
    <x v="1"/>
    <x v="0"/>
    <x v="1"/>
    <x v="0"/>
    <x v="18"/>
    <x v="1"/>
    <x v="1"/>
    <x v="0"/>
    <s v="No"/>
    <s v="No"/>
    <s v="No"/>
    <s v="Yes"/>
    <x v="0"/>
    <x v="0"/>
    <x v="0"/>
    <x v="1"/>
    <x v="2"/>
    <x v="680"/>
    <x v="0"/>
    <n v="593.75"/>
    <x v="1"/>
  </r>
  <r>
    <s v="6365-Hitvu"/>
    <x v="0"/>
    <x v="0"/>
    <x v="0"/>
    <x v="1"/>
    <x v="16"/>
    <x v="1"/>
    <x v="1"/>
    <x v="0"/>
    <s v="Yes"/>
    <s v="Yes"/>
    <s v="Yes"/>
    <s v="Yes"/>
    <x v="1"/>
    <x v="1"/>
    <x v="2"/>
    <x v="1"/>
    <x v="3"/>
    <x v="527"/>
    <x v="2"/>
    <n v="6328.7"/>
    <x v="0"/>
  </r>
  <r>
    <s v="7558-Imlmt"/>
    <x v="1"/>
    <x v="0"/>
    <x v="0"/>
    <x v="1"/>
    <x v="56"/>
    <x v="1"/>
    <x v="1"/>
    <x v="2"/>
    <s v="No Internet Service"/>
    <s v="No Internet Service"/>
    <s v="No Internet Service"/>
    <s v="No Internet Service"/>
    <x v="2"/>
    <x v="2"/>
    <x v="2"/>
    <x v="0"/>
    <x v="1"/>
    <x v="542"/>
    <x v="0"/>
    <n v="1411.9"/>
    <x v="0"/>
  </r>
  <r>
    <s v="9488-Fyqau"/>
    <x v="0"/>
    <x v="0"/>
    <x v="0"/>
    <x v="0"/>
    <x v="28"/>
    <x v="1"/>
    <x v="2"/>
    <x v="1"/>
    <s v="No"/>
    <s v="Yes"/>
    <s v="Yes"/>
    <s v="Yes"/>
    <x v="1"/>
    <x v="1"/>
    <x v="2"/>
    <x v="0"/>
    <x v="2"/>
    <x v="1173"/>
    <x v="2"/>
    <n v="6841.4"/>
    <x v="0"/>
  </r>
  <r>
    <s v="3590-Tcxtb"/>
    <x v="1"/>
    <x v="0"/>
    <x v="1"/>
    <x v="0"/>
    <x v="0"/>
    <x v="1"/>
    <x v="1"/>
    <x v="2"/>
    <s v="No Internet Service"/>
    <s v="No Internet Service"/>
    <s v="No Internet Service"/>
    <s v="No Internet Service"/>
    <x v="2"/>
    <x v="2"/>
    <x v="0"/>
    <x v="1"/>
    <x v="1"/>
    <x v="477"/>
    <x v="0"/>
    <n v="20.350000000000001"/>
    <x v="0"/>
  </r>
  <r>
    <s v="6994-Kerxl"/>
    <x v="1"/>
    <x v="0"/>
    <x v="1"/>
    <x v="0"/>
    <x v="54"/>
    <x v="1"/>
    <x v="1"/>
    <x v="0"/>
    <s v="No"/>
    <s v="No"/>
    <s v="No"/>
    <s v="No"/>
    <x v="0"/>
    <x v="1"/>
    <x v="0"/>
    <x v="0"/>
    <x v="0"/>
    <x v="334"/>
    <x v="1"/>
    <n v="238.5"/>
    <x v="0"/>
  </r>
  <r>
    <s v="7957-Ryhqd"/>
    <x v="0"/>
    <x v="1"/>
    <x v="1"/>
    <x v="0"/>
    <x v="63"/>
    <x v="1"/>
    <x v="1"/>
    <x v="1"/>
    <s v="Yes"/>
    <s v="Yes"/>
    <s v="No"/>
    <s v="No"/>
    <x v="0"/>
    <x v="0"/>
    <x v="0"/>
    <x v="0"/>
    <x v="3"/>
    <x v="64"/>
    <x v="1"/>
    <n v="3233.85"/>
    <x v="1"/>
  </r>
  <r>
    <s v="2180-Dxneg"/>
    <x v="0"/>
    <x v="0"/>
    <x v="1"/>
    <x v="0"/>
    <x v="18"/>
    <x v="1"/>
    <x v="1"/>
    <x v="1"/>
    <s v="No"/>
    <s v="No"/>
    <s v="Yes"/>
    <s v="No"/>
    <x v="1"/>
    <x v="1"/>
    <x v="0"/>
    <x v="0"/>
    <x v="0"/>
    <x v="645"/>
    <x v="2"/>
    <n v="1062.0999999999999"/>
    <x v="1"/>
  </r>
  <r>
    <s v="1960-Uotym"/>
    <x v="1"/>
    <x v="0"/>
    <x v="0"/>
    <x v="1"/>
    <x v="15"/>
    <x v="1"/>
    <x v="1"/>
    <x v="0"/>
    <s v="Yes"/>
    <s v="Yes"/>
    <s v="Yes"/>
    <s v="No"/>
    <x v="1"/>
    <x v="1"/>
    <x v="2"/>
    <x v="1"/>
    <x v="0"/>
    <x v="64"/>
    <x v="1"/>
    <n v="4016.3"/>
    <x v="0"/>
  </r>
  <r>
    <s v="2740-Jfbok"/>
    <x v="1"/>
    <x v="0"/>
    <x v="1"/>
    <x v="0"/>
    <x v="6"/>
    <x v="1"/>
    <x v="2"/>
    <x v="2"/>
    <s v="No Internet Service"/>
    <s v="No Internet Service"/>
    <s v="No Internet Service"/>
    <s v="No Internet Service"/>
    <x v="2"/>
    <x v="2"/>
    <x v="0"/>
    <x v="0"/>
    <x v="0"/>
    <x v="1188"/>
    <x v="0"/>
    <n v="226.55"/>
    <x v="0"/>
  </r>
  <r>
    <s v="6500-Jvegc"/>
    <x v="1"/>
    <x v="0"/>
    <x v="1"/>
    <x v="0"/>
    <x v="47"/>
    <x v="1"/>
    <x v="2"/>
    <x v="1"/>
    <s v="Yes"/>
    <s v="Yes"/>
    <s v="Yes"/>
    <s v="No"/>
    <x v="1"/>
    <x v="0"/>
    <x v="1"/>
    <x v="1"/>
    <x v="2"/>
    <x v="733"/>
    <x v="2"/>
    <n v="7110.75"/>
    <x v="0"/>
  </r>
  <r>
    <s v="5515-Akoaj"/>
    <x v="0"/>
    <x v="0"/>
    <x v="1"/>
    <x v="0"/>
    <x v="68"/>
    <x v="1"/>
    <x v="2"/>
    <x v="1"/>
    <s v="No"/>
    <s v="No"/>
    <s v="No"/>
    <s v="Yes"/>
    <x v="1"/>
    <x v="1"/>
    <x v="0"/>
    <x v="0"/>
    <x v="0"/>
    <x v="1536"/>
    <x v="2"/>
    <n v="5440.9"/>
    <x v="1"/>
  </r>
  <r>
    <s v="8976-Oqhgt"/>
    <x v="0"/>
    <x v="0"/>
    <x v="0"/>
    <x v="1"/>
    <x v="54"/>
    <x v="1"/>
    <x v="1"/>
    <x v="0"/>
    <s v="No"/>
    <s v="Yes"/>
    <s v="No"/>
    <s v="Yes"/>
    <x v="0"/>
    <x v="0"/>
    <x v="0"/>
    <x v="1"/>
    <x v="1"/>
    <x v="1569"/>
    <x v="1"/>
    <n v="235.1"/>
    <x v="1"/>
  </r>
  <r>
    <s v="5245-Vdbur"/>
    <x v="0"/>
    <x v="0"/>
    <x v="0"/>
    <x v="0"/>
    <x v="15"/>
    <x v="0"/>
    <x v="0"/>
    <x v="0"/>
    <s v="Yes"/>
    <s v="No"/>
    <s v="Yes"/>
    <s v="No"/>
    <x v="0"/>
    <x v="0"/>
    <x v="1"/>
    <x v="1"/>
    <x v="1"/>
    <x v="123"/>
    <x v="0"/>
    <n v="1958.95"/>
    <x v="0"/>
  </r>
  <r>
    <s v="6230-Bsuxy"/>
    <x v="0"/>
    <x v="1"/>
    <x v="1"/>
    <x v="0"/>
    <x v="0"/>
    <x v="1"/>
    <x v="1"/>
    <x v="1"/>
    <s v="No"/>
    <s v="No"/>
    <s v="Yes"/>
    <s v="No"/>
    <x v="0"/>
    <x v="1"/>
    <x v="0"/>
    <x v="0"/>
    <x v="0"/>
    <x v="418"/>
    <x v="2"/>
    <n v="85"/>
    <x v="1"/>
  </r>
  <r>
    <s v="8469-Snffh"/>
    <x v="1"/>
    <x v="0"/>
    <x v="0"/>
    <x v="0"/>
    <x v="27"/>
    <x v="1"/>
    <x v="2"/>
    <x v="0"/>
    <s v="Yes"/>
    <s v="Yes"/>
    <s v="Yes"/>
    <s v="Yes"/>
    <x v="1"/>
    <x v="0"/>
    <x v="1"/>
    <x v="1"/>
    <x v="2"/>
    <x v="630"/>
    <x v="1"/>
    <n v="5528.9"/>
    <x v="0"/>
  </r>
  <r>
    <s v="2144-Eswko"/>
    <x v="1"/>
    <x v="0"/>
    <x v="1"/>
    <x v="0"/>
    <x v="29"/>
    <x v="0"/>
    <x v="0"/>
    <x v="0"/>
    <s v="Yes"/>
    <s v="No"/>
    <s v="Yes"/>
    <s v="No"/>
    <x v="0"/>
    <x v="0"/>
    <x v="1"/>
    <x v="0"/>
    <x v="3"/>
    <x v="1323"/>
    <x v="0"/>
    <n v="1463.7"/>
    <x v="0"/>
  </r>
  <r>
    <s v="1241-Fpmof"/>
    <x v="1"/>
    <x v="0"/>
    <x v="1"/>
    <x v="0"/>
    <x v="15"/>
    <x v="1"/>
    <x v="1"/>
    <x v="2"/>
    <s v="No Internet Service"/>
    <s v="No Internet Service"/>
    <s v="No Internet Service"/>
    <s v="No Internet Service"/>
    <x v="2"/>
    <x v="2"/>
    <x v="2"/>
    <x v="1"/>
    <x v="1"/>
    <x v="165"/>
    <x v="0"/>
    <n v="1025.05"/>
    <x v="0"/>
  </r>
  <r>
    <s v="9928-Bzvlz"/>
    <x v="0"/>
    <x v="0"/>
    <x v="1"/>
    <x v="0"/>
    <x v="18"/>
    <x v="0"/>
    <x v="0"/>
    <x v="0"/>
    <s v="Yes"/>
    <s v="No"/>
    <s v="Yes"/>
    <s v="Yes"/>
    <x v="0"/>
    <x v="1"/>
    <x v="2"/>
    <x v="1"/>
    <x v="1"/>
    <x v="224"/>
    <x v="0"/>
    <n v="552.1"/>
    <x v="0"/>
  </r>
  <r>
    <s v="4114-Qmkvn"/>
    <x v="0"/>
    <x v="0"/>
    <x v="0"/>
    <x v="1"/>
    <x v="39"/>
    <x v="1"/>
    <x v="2"/>
    <x v="0"/>
    <s v="Yes"/>
    <s v="Yes"/>
    <s v="No"/>
    <s v="No"/>
    <x v="0"/>
    <x v="1"/>
    <x v="1"/>
    <x v="1"/>
    <x v="2"/>
    <x v="432"/>
    <x v="1"/>
    <n v="3815.4"/>
    <x v="0"/>
  </r>
  <r>
    <s v="2775-Sefee"/>
    <x v="1"/>
    <x v="0"/>
    <x v="1"/>
    <x v="1"/>
    <x v="71"/>
    <x v="1"/>
    <x v="2"/>
    <x v="0"/>
    <s v="Yes"/>
    <s v="Yes"/>
    <s v="No"/>
    <s v="Yes"/>
    <x v="0"/>
    <x v="0"/>
    <x v="2"/>
    <x v="0"/>
    <x v="2"/>
    <x v="1028"/>
    <x v="1"/>
    <m/>
    <x v="0"/>
  </r>
  <r>
    <s v="9003-Cpath"/>
    <x v="1"/>
    <x v="0"/>
    <x v="1"/>
    <x v="0"/>
    <x v="41"/>
    <x v="1"/>
    <x v="2"/>
    <x v="1"/>
    <s v="No"/>
    <s v="No"/>
    <s v="Yes"/>
    <s v="No"/>
    <x v="0"/>
    <x v="0"/>
    <x v="0"/>
    <x v="1"/>
    <x v="0"/>
    <x v="182"/>
    <x v="1"/>
    <n v="3313.4"/>
    <x v="0"/>
  </r>
  <r>
    <s v="1754-Gkypy"/>
    <x v="1"/>
    <x v="1"/>
    <x v="0"/>
    <x v="0"/>
    <x v="5"/>
    <x v="1"/>
    <x v="1"/>
    <x v="1"/>
    <s v="No"/>
    <s v="No"/>
    <s v="No"/>
    <s v="No"/>
    <x v="1"/>
    <x v="1"/>
    <x v="0"/>
    <x v="0"/>
    <x v="2"/>
    <x v="727"/>
    <x v="2"/>
    <n v="1938.9"/>
    <x v="0"/>
  </r>
  <r>
    <s v="5294-Cdgwy"/>
    <x v="1"/>
    <x v="0"/>
    <x v="0"/>
    <x v="1"/>
    <x v="69"/>
    <x v="0"/>
    <x v="0"/>
    <x v="0"/>
    <s v="Yes"/>
    <s v="Yes"/>
    <s v="Yes"/>
    <s v="No"/>
    <x v="1"/>
    <x v="1"/>
    <x v="1"/>
    <x v="1"/>
    <x v="0"/>
    <x v="1133"/>
    <x v="1"/>
    <n v="3014.65"/>
    <x v="1"/>
  </r>
  <r>
    <s v="7956-Xqwgu"/>
    <x v="1"/>
    <x v="0"/>
    <x v="1"/>
    <x v="0"/>
    <x v="23"/>
    <x v="1"/>
    <x v="1"/>
    <x v="2"/>
    <s v="No Internet Service"/>
    <s v="No Internet Service"/>
    <s v="No Internet Service"/>
    <s v="No Internet Service"/>
    <x v="2"/>
    <x v="2"/>
    <x v="0"/>
    <x v="0"/>
    <x v="3"/>
    <x v="101"/>
    <x v="0"/>
    <n v="460.25"/>
    <x v="0"/>
  </r>
  <r>
    <s v="1591-Mqjtp"/>
    <x v="1"/>
    <x v="1"/>
    <x v="0"/>
    <x v="0"/>
    <x v="69"/>
    <x v="1"/>
    <x v="2"/>
    <x v="1"/>
    <s v="Yes"/>
    <s v="No"/>
    <s v="Yes"/>
    <s v="No"/>
    <x v="0"/>
    <x v="1"/>
    <x v="1"/>
    <x v="0"/>
    <x v="2"/>
    <x v="1462"/>
    <x v="2"/>
    <n v="4839.1499999999996"/>
    <x v="0"/>
  </r>
  <r>
    <s v="5295-Pcjoo"/>
    <x v="1"/>
    <x v="0"/>
    <x v="1"/>
    <x v="1"/>
    <x v="54"/>
    <x v="1"/>
    <x v="1"/>
    <x v="0"/>
    <s v="Yes"/>
    <s v="No"/>
    <s v="No"/>
    <s v="No"/>
    <x v="0"/>
    <x v="0"/>
    <x v="0"/>
    <x v="0"/>
    <x v="0"/>
    <x v="744"/>
    <x v="0"/>
    <n v="184.4"/>
    <x v="1"/>
  </r>
  <r>
    <s v="2369-Fevno"/>
    <x v="1"/>
    <x v="0"/>
    <x v="1"/>
    <x v="0"/>
    <x v="0"/>
    <x v="1"/>
    <x v="1"/>
    <x v="2"/>
    <s v="No Internet Service"/>
    <s v="No Internet Service"/>
    <s v="No Internet Service"/>
    <s v="No Internet Service"/>
    <x v="2"/>
    <x v="2"/>
    <x v="0"/>
    <x v="0"/>
    <x v="1"/>
    <x v="147"/>
    <x v="0"/>
    <n v="19.899999999999999"/>
    <x v="0"/>
  </r>
  <r>
    <s v="9863-Jzaic"/>
    <x v="1"/>
    <x v="0"/>
    <x v="1"/>
    <x v="0"/>
    <x v="42"/>
    <x v="1"/>
    <x v="1"/>
    <x v="0"/>
    <s v="No"/>
    <s v="No"/>
    <s v="No"/>
    <s v="No"/>
    <x v="1"/>
    <x v="0"/>
    <x v="0"/>
    <x v="1"/>
    <x v="1"/>
    <x v="236"/>
    <x v="1"/>
    <n v="2010.55"/>
    <x v="1"/>
  </r>
  <r>
    <s v="7471-Mqpos"/>
    <x v="1"/>
    <x v="1"/>
    <x v="0"/>
    <x v="1"/>
    <x v="16"/>
    <x v="1"/>
    <x v="2"/>
    <x v="0"/>
    <s v="No"/>
    <s v="Yes"/>
    <s v="Yes"/>
    <s v="Yes"/>
    <x v="0"/>
    <x v="1"/>
    <x v="1"/>
    <x v="0"/>
    <x v="2"/>
    <x v="1034"/>
    <x v="1"/>
    <n v="5139.6499999999996"/>
    <x v="0"/>
  </r>
  <r>
    <s v="7660-Hdpjv"/>
    <x v="0"/>
    <x v="0"/>
    <x v="1"/>
    <x v="0"/>
    <x v="0"/>
    <x v="1"/>
    <x v="1"/>
    <x v="1"/>
    <s v="No"/>
    <s v="No"/>
    <s v="No"/>
    <s v="No"/>
    <x v="0"/>
    <x v="0"/>
    <x v="0"/>
    <x v="0"/>
    <x v="0"/>
    <x v="41"/>
    <x v="1"/>
    <n v="69.2"/>
    <x v="1"/>
  </r>
  <r>
    <s v="5115-Sqaau"/>
    <x v="0"/>
    <x v="0"/>
    <x v="0"/>
    <x v="1"/>
    <x v="14"/>
    <x v="1"/>
    <x v="2"/>
    <x v="2"/>
    <s v="No Internet Service"/>
    <s v="No Internet Service"/>
    <s v="No Internet Service"/>
    <s v="No Internet Service"/>
    <x v="2"/>
    <x v="2"/>
    <x v="2"/>
    <x v="0"/>
    <x v="2"/>
    <x v="430"/>
    <x v="0"/>
    <n v="1673.4"/>
    <x v="0"/>
  </r>
  <r>
    <s v="9845-Qomad"/>
    <x v="1"/>
    <x v="0"/>
    <x v="0"/>
    <x v="1"/>
    <x v="60"/>
    <x v="1"/>
    <x v="1"/>
    <x v="2"/>
    <s v="No Internet Service"/>
    <s v="No Internet Service"/>
    <s v="No Internet Service"/>
    <s v="No Internet Service"/>
    <x v="2"/>
    <x v="2"/>
    <x v="1"/>
    <x v="1"/>
    <x v="1"/>
    <x v="119"/>
    <x v="0"/>
    <n v="309.35000000000002"/>
    <x v="0"/>
  </r>
  <r>
    <s v="7672-Vfmxz"/>
    <x v="1"/>
    <x v="0"/>
    <x v="0"/>
    <x v="0"/>
    <x v="58"/>
    <x v="1"/>
    <x v="1"/>
    <x v="0"/>
    <s v="Yes"/>
    <s v="No"/>
    <s v="No"/>
    <s v="Yes"/>
    <x v="0"/>
    <x v="0"/>
    <x v="0"/>
    <x v="1"/>
    <x v="0"/>
    <x v="689"/>
    <x v="1"/>
    <n v="3171.6"/>
    <x v="0"/>
  </r>
  <r>
    <s v="9739-Jlpqj"/>
    <x v="0"/>
    <x v="0"/>
    <x v="0"/>
    <x v="1"/>
    <x v="21"/>
    <x v="1"/>
    <x v="2"/>
    <x v="1"/>
    <s v="Yes"/>
    <s v="Yes"/>
    <s v="Yes"/>
    <s v="Yes"/>
    <x v="1"/>
    <x v="1"/>
    <x v="2"/>
    <x v="1"/>
    <x v="3"/>
    <x v="1570"/>
    <x v="2"/>
    <n v="8670.1"/>
    <x v="0"/>
  </r>
  <r>
    <s v="9916-Ayhtc"/>
    <x v="1"/>
    <x v="0"/>
    <x v="1"/>
    <x v="0"/>
    <x v="43"/>
    <x v="1"/>
    <x v="1"/>
    <x v="2"/>
    <s v="No Internet Service"/>
    <s v="No Internet Service"/>
    <s v="No Internet Service"/>
    <s v="No Internet Service"/>
    <x v="2"/>
    <x v="2"/>
    <x v="2"/>
    <x v="1"/>
    <x v="3"/>
    <x v="216"/>
    <x v="0"/>
    <n v="916"/>
    <x v="0"/>
  </r>
  <r>
    <s v="3855-Oncar"/>
    <x v="0"/>
    <x v="0"/>
    <x v="0"/>
    <x v="1"/>
    <x v="54"/>
    <x v="1"/>
    <x v="1"/>
    <x v="1"/>
    <s v="No"/>
    <s v="No"/>
    <s v="No"/>
    <s v="No"/>
    <x v="1"/>
    <x v="0"/>
    <x v="0"/>
    <x v="0"/>
    <x v="1"/>
    <x v="63"/>
    <x v="1"/>
    <n v="299.75"/>
    <x v="0"/>
  </r>
  <r>
    <s v="1488-Sysfc"/>
    <x v="1"/>
    <x v="0"/>
    <x v="0"/>
    <x v="1"/>
    <x v="36"/>
    <x v="1"/>
    <x v="1"/>
    <x v="2"/>
    <s v="No Internet Service"/>
    <s v="No Internet Service"/>
    <s v="No Internet Service"/>
    <s v="No Internet Service"/>
    <x v="2"/>
    <x v="2"/>
    <x v="0"/>
    <x v="0"/>
    <x v="0"/>
    <x v="16"/>
    <x v="0"/>
    <n v="702.05"/>
    <x v="0"/>
  </r>
  <r>
    <s v="7931-Pxhfc"/>
    <x v="1"/>
    <x v="0"/>
    <x v="1"/>
    <x v="0"/>
    <x v="46"/>
    <x v="1"/>
    <x v="1"/>
    <x v="0"/>
    <s v="No"/>
    <s v="No"/>
    <s v="Yes"/>
    <s v="Yes"/>
    <x v="0"/>
    <x v="1"/>
    <x v="1"/>
    <x v="0"/>
    <x v="1"/>
    <x v="1571"/>
    <x v="1"/>
    <n v="2354.8000000000002"/>
    <x v="1"/>
  </r>
  <r>
    <s v="3990-Qykbe"/>
    <x v="1"/>
    <x v="1"/>
    <x v="0"/>
    <x v="0"/>
    <x v="50"/>
    <x v="1"/>
    <x v="2"/>
    <x v="1"/>
    <s v="No"/>
    <s v="No"/>
    <s v="No"/>
    <s v="No"/>
    <x v="1"/>
    <x v="1"/>
    <x v="0"/>
    <x v="0"/>
    <x v="0"/>
    <x v="1396"/>
    <x v="2"/>
    <n v="3473.4"/>
    <x v="1"/>
  </r>
  <r>
    <s v="0970-Qxpxw"/>
    <x v="0"/>
    <x v="0"/>
    <x v="1"/>
    <x v="0"/>
    <x v="0"/>
    <x v="1"/>
    <x v="1"/>
    <x v="2"/>
    <s v="No Internet Service"/>
    <s v="No Internet Service"/>
    <s v="No Internet Service"/>
    <s v="No Internet Service"/>
    <x v="2"/>
    <x v="2"/>
    <x v="0"/>
    <x v="1"/>
    <x v="1"/>
    <x v="165"/>
    <x v="0"/>
    <n v="19.649999999999999"/>
    <x v="0"/>
  </r>
  <r>
    <s v="3259-Knmrr"/>
    <x v="1"/>
    <x v="1"/>
    <x v="1"/>
    <x v="0"/>
    <x v="58"/>
    <x v="1"/>
    <x v="2"/>
    <x v="0"/>
    <s v="No"/>
    <s v="Yes"/>
    <s v="Yes"/>
    <s v="No"/>
    <x v="1"/>
    <x v="1"/>
    <x v="2"/>
    <x v="0"/>
    <x v="2"/>
    <x v="48"/>
    <x v="1"/>
    <n v="4438.2"/>
    <x v="0"/>
  </r>
  <r>
    <s v="6120-Rjklu"/>
    <x v="0"/>
    <x v="1"/>
    <x v="0"/>
    <x v="0"/>
    <x v="8"/>
    <x v="1"/>
    <x v="1"/>
    <x v="0"/>
    <s v="Yes"/>
    <s v="No"/>
    <s v="Yes"/>
    <s v="Yes"/>
    <x v="1"/>
    <x v="1"/>
    <x v="2"/>
    <x v="0"/>
    <x v="3"/>
    <x v="180"/>
    <x v="1"/>
    <n v="4819.75"/>
    <x v="0"/>
  </r>
  <r>
    <s v="9572-Wuksb"/>
    <x v="1"/>
    <x v="0"/>
    <x v="0"/>
    <x v="0"/>
    <x v="35"/>
    <x v="0"/>
    <x v="0"/>
    <x v="0"/>
    <s v="No"/>
    <s v="No"/>
    <s v="No"/>
    <s v="Yes"/>
    <x v="0"/>
    <x v="0"/>
    <x v="0"/>
    <x v="0"/>
    <x v="0"/>
    <x v="1234"/>
    <x v="0"/>
    <n v="92.25"/>
    <x v="0"/>
  </r>
  <r>
    <s v="5893-Kclgt"/>
    <x v="0"/>
    <x v="0"/>
    <x v="1"/>
    <x v="1"/>
    <x v="21"/>
    <x v="1"/>
    <x v="1"/>
    <x v="2"/>
    <s v="No Internet Service"/>
    <s v="No Internet Service"/>
    <s v="No Internet Service"/>
    <s v="No Internet Service"/>
    <x v="2"/>
    <x v="2"/>
    <x v="2"/>
    <x v="0"/>
    <x v="1"/>
    <x v="119"/>
    <x v="0"/>
    <n v="1567"/>
    <x v="0"/>
  </r>
  <r>
    <s v="0076-Lveps"/>
    <x v="1"/>
    <x v="0"/>
    <x v="1"/>
    <x v="1"/>
    <x v="44"/>
    <x v="0"/>
    <x v="0"/>
    <x v="0"/>
    <s v="Yes"/>
    <s v="Yes"/>
    <s v="Yes"/>
    <s v="Yes"/>
    <x v="0"/>
    <x v="0"/>
    <x v="0"/>
    <x v="0"/>
    <x v="1"/>
    <x v="221"/>
    <x v="0"/>
    <n v="1242.45"/>
    <x v="0"/>
  </r>
  <r>
    <s v="3640-Jqgjg"/>
    <x v="1"/>
    <x v="0"/>
    <x v="0"/>
    <x v="1"/>
    <x v="9"/>
    <x v="1"/>
    <x v="1"/>
    <x v="0"/>
    <s v="No"/>
    <s v="No"/>
    <s v="No"/>
    <s v="No"/>
    <x v="0"/>
    <x v="0"/>
    <x v="0"/>
    <x v="1"/>
    <x v="2"/>
    <x v="271"/>
    <x v="0"/>
    <n v="559.20000000000005"/>
    <x v="0"/>
  </r>
  <r>
    <s v="4919-Moavt"/>
    <x v="1"/>
    <x v="0"/>
    <x v="1"/>
    <x v="1"/>
    <x v="35"/>
    <x v="1"/>
    <x v="1"/>
    <x v="1"/>
    <s v="No"/>
    <s v="No"/>
    <s v="No"/>
    <s v="No"/>
    <x v="0"/>
    <x v="0"/>
    <x v="0"/>
    <x v="1"/>
    <x v="0"/>
    <x v="482"/>
    <x v="1"/>
    <n v="220.1"/>
    <x v="1"/>
  </r>
  <r>
    <s v="1596-Oqsps"/>
    <x v="0"/>
    <x v="0"/>
    <x v="1"/>
    <x v="0"/>
    <x v="26"/>
    <x v="1"/>
    <x v="1"/>
    <x v="0"/>
    <s v="No"/>
    <s v="Yes"/>
    <s v="No"/>
    <s v="No"/>
    <x v="0"/>
    <x v="0"/>
    <x v="0"/>
    <x v="1"/>
    <x v="0"/>
    <x v="985"/>
    <x v="1"/>
    <n v="531.15"/>
    <x v="0"/>
  </r>
  <r>
    <s v="9867-Xobqa"/>
    <x v="0"/>
    <x v="0"/>
    <x v="1"/>
    <x v="1"/>
    <x v="17"/>
    <x v="0"/>
    <x v="0"/>
    <x v="0"/>
    <s v="Yes"/>
    <s v="Yes"/>
    <s v="Yes"/>
    <s v="Yes"/>
    <x v="1"/>
    <x v="0"/>
    <x v="2"/>
    <x v="1"/>
    <x v="1"/>
    <x v="1484"/>
    <x v="1"/>
    <n v="1183.2"/>
    <x v="0"/>
  </r>
  <r>
    <s v="9546-Kdtrb"/>
    <x v="0"/>
    <x v="0"/>
    <x v="1"/>
    <x v="0"/>
    <x v="67"/>
    <x v="1"/>
    <x v="2"/>
    <x v="2"/>
    <s v="No Internet Service"/>
    <s v="No Internet Service"/>
    <s v="No Internet Service"/>
    <s v="No Internet Service"/>
    <x v="2"/>
    <x v="2"/>
    <x v="0"/>
    <x v="1"/>
    <x v="2"/>
    <x v="156"/>
    <x v="0"/>
    <n v="465.85"/>
    <x v="0"/>
  </r>
  <r>
    <s v="3090-Hawsu"/>
    <x v="1"/>
    <x v="0"/>
    <x v="1"/>
    <x v="0"/>
    <x v="59"/>
    <x v="1"/>
    <x v="2"/>
    <x v="1"/>
    <s v="Yes"/>
    <s v="No"/>
    <s v="Yes"/>
    <s v="Yes"/>
    <x v="1"/>
    <x v="1"/>
    <x v="2"/>
    <x v="0"/>
    <x v="3"/>
    <x v="67"/>
    <x v="2"/>
    <n v="6876.05"/>
    <x v="1"/>
  </r>
  <r>
    <s v="9820-Rmcqv"/>
    <x v="0"/>
    <x v="0"/>
    <x v="1"/>
    <x v="0"/>
    <x v="26"/>
    <x v="1"/>
    <x v="1"/>
    <x v="0"/>
    <s v="Yes"/>
    <s v="No"/>
    <s v="No"/>
    <s v="No"/>
    <x v="0"/>
    <x v="0"/>
    <x v="0"/>
    <x v="1"/>
    <x v="3"/>
    <x v="211"/>
    <x v="0"/>
    <n v="501"/>
    <x v="1"/>
  </r>
  <r>
    <s v="3174-Rkmow"/>
    <x v="1"/>
    <x v="0"/>
    <x v="0"/>
    <x v="1"/>
    <x v="42"/>
    <x v="1"/>
    <x v="2"/>
    <x v="1"/>
    <s v="No"/>
    <s v="Yes"/>
    <s v="Yes"/>
    <s v="Yes"/>
    <x v="1"/>
    <x v="1"/>
    <x v="0"/>
    <x v="0"/>
    <x v="0"/>
    <x v="1247"/>
    <x v="2"/>
    <n v="3782.4"/>
    <x v="0"/>
  </r>
  <r>
    <s v="1760-Cazht"/>
    <x v="1"/>
    <x v="0"/>
    <x v="1"/>
    <x v="1"/>
    <x v="13"/>
    <x v="1"/>
    <x v="1"/>
    <x v="2"/>
    <s v="No Internet Service"/>
    <s v="No Internet Service"/>
    <s v="No Internet Service"/>
    <s v="No Internet Service"/>
    <x v="2"/>
    <x v="2"/>
    <x v="0"/>
    <x v="1"/>
    <x v="1"/>
    <x v="542"/>
    <x v="0"/>
    <n v="460.2"/>
    <x v="0"/>
  </r>
  <r>
    <s v="7839-Qrkxn"/>
    <x v="0"/>
    <x v="0"/>
    <x v="1"/>
    <x v="0"/>
    <x v="0"/>
    <x v="1"/>
    <x v="1"/>
    <x v="2"/>
    <s v="No Internet Service"/>
    <s v="No Internet Service"/>
    <s v="No Internet Service"/>
    <s v="No Internet Service"/>
    <x v="2"/>
    <x v="2"/>
    <x v="0"/>
    <x v="0"/>
    <x v="1"/>
    <x v="33"/>
    <x v="0"/>
    <n v="20.2"/>
    <x v="1"/>
  </r>
  <r>
    <s v="8441-Shipe"/>
    <x v="0"/>
    <x v="0"/>
    <x v="1"/>
    <x v="0"/>
    <x v="56"/>
    <x v="1"/>
    <x v="2"/>
    <x v="2"/>
    <s v="No Internet Service"/>
    <s v="No Internet Service"/>
    <s v="No Internet Service"/>
    <s v="No Internet Service"/>
    <x v="2"/>
    <x v="2"/>
    <x v="2"/>
    <x v="0"/>
    <x v="2"/>
    <x v="430"/>
    <x v="0"/>
    <n v="1790.35"/>
    <x v="0"/>
  </r>
  <r>
    <s v="5204-Qzxpu"/>
    <x v="1"/>
    <x v="0"/>
    <x v="1"/>
    <x v="0"/>
    <x v="67"/>
    <x v="0"/>
    <x v="0"/>
    <x v="0"/>
    <s v="No"/>
    <s v="No"/>
    <s v="Yes"/>
    <s v="No"/>
    <x v="1"/>
    <x v="0"/>
    <x v="0"/>
    <x v="0"/>
    <x v="0"/>
    <x v="20"/>
    <x v="0"/>
    <n v="733.35"/>
    <x v="1"/>
  </r>
  <r>
    <s v="4597-Elfts"/>
    <x v="1"/>
    <x v="0"/>
    <x v="1"/>
    <x v="0"/>
    <x v="39"/>
    <x v="1"/>
    <x v="2"/>
    <x v="2"/>
    <s v="No Internet Service"/>
    <s v="No Internet Service"/>
    <s v="No Internet Service"/>
    <s v="No Internet Service"/>
    <x v="2"/>
    <x v="2"/>
    <x v="1"/>
    <x v="1"/>
    <x v="0"/>
    <x v="227"/>
    <x v="0"/>
    <n v="1334"/>
    <x v="1"/>
  </r>
  <r>
    <s v="1320-Gvnht"/>
    <x v="1"/>
    <x v="0"/>
    <x v="0"/>
    <x v="1"/>
    <x v="21"/>
    <x v="1"/>
    <x v="2"/>
    <x v="1"/>
    <s v="Yes"/>
    <s v="Yes"/>
    <s v="Yes"/>
    <s v="No"/>
    <x v="1"/>
    <x v="1"/>
    <x v="2"/>
    <x v="0"/>
    <x v="3"/>
    <x v="1064"/>
    <x v="2"/>
    <n v="7767.25"/>
    <x v="0"/>
  </r>
  <r>
    <s v="1047-Rnxzv"/>
    <x v="1"/>
    <x v="0"/>
    <x v="1"/>
    <x v="0"/>
    <x v="29"/>
    <x v="1"/>
    <x v="1"/>
    <x v="2"/>
    <s v="No Internet Service"/>
    <s v="No Internet Service"/>
    <s v="No Internet Service"/>
    <s v="No Internet Service"/>
    <x v="2"/>
    <x v="2"/>
    <x v="2"/>
    <x v="1"/>
    <x v="1"/>
    <x v="425"/>
    <x v="0"/>
    <n v="876.15"/>
    <x v="0"/>
  </r>
  <r>
    <s v="3541-Znuhk"/>
    <x v="0"/>
    <x v="0"/>
    <x v="0"/>
    <x v="1"/>
    <x v="49"/>
    <x v="1"/>
    <x v="2"/>
    <x v="1"/>
    <s v="Yes"/>
    <s v="Yes"/>
    <s v="No"/>
    <s v="No"/>
    <x v="0"/>
    <x v="0"/>
    <x v="0"/>
    <x v="0"/>
    <x v="0"/>
    <x v="314"/>
    <x v="2"/>
    <n v="4600.95"/>
    <x v="0"/>
  </r>
  <r>
    <s v="8450-Jovah"/>
    <x v="1"/>
    <x v="0"/>
    <x v="0"/>
    <x v="1"/>
    <x v="2"/>
    <x v="1"/>
    <x v="2"/>
    <x v="0"/>
    <s v="Yes"/>
    <s v="No"/>
    <s v="No"/>
    <s v="No"/>
    <x v="0"/>
    <x v="0"/>
    <x v="0"/>
    <x v="1"/>
    <x v="1"/>
    <x v="538"/>
    <x v="1"/>
    <n v="113.55"/>
    <x v="1"/>
  </r>
  <r>
    <s v="8725-Jedfd"/>
    <x v="1"/>
    <x v="0"/>
    <x v="1"/>
    <x v="0"/>
    <x v="23"/>
    <x v="1"/>
    <x v="1"/>
    <x v="1"/>
    <s v="No"/>
    <s v="No"/>
    <s v="No"/>
    <s v="No"/>
    <x v="0"/>
    <x v="0"/>
    <x v="0"/>
    <x v="0"/>
    <x v="1"/>
    <x v="1194"/>
    <x v="1"/>
    <n v="1793.25"/>
    <x v="0"/>
  </r>
  <r>
    <s v="7562-Uxtpg"/>
    <x v="0"/>
    <x v="0"/>
    <x v="1"/>
    <x v="0"/>
    <x v="9"/>
    <x v="1"/>
    <x v="1"/>
    <x v="1"/>
    <s v="No"/>
    <s v="No"/>
    <s v="No"/>
    <s v="No"/>
    <x v="0"/>
    <x v="0"/>
    <x v="0"/>
    <x v="0"/>
    <x v="1"/>
    <x v="192"/>
    <x v="1"/>
    <n v="886.7"/>
    <x v="0"/>
  </r>
  <r>
    <s v="8071-Sbtrn"/>
    <x v="0"/>
    <x v="0"/>
    <x v="1"/>
    <x v="0"/>
    <x v="27"/>
    <x v="1"/>
    <x v="2"/>
    <x v="1"/>
    <s v="Yes"/>
    <s v="Yes"/>
    <s v="Yes"/>
    <s v="No"/>
    <x v="1"/>
    <x v="1"/>
    <x v="2"/>
    <x v="0"/>
    <x v="1"/>
    <x v="831"/>
    <x v="2"/>
    <n v="7737.55"/>
    <x v="0"/>
  </r>
  <r>
    <s v="1113-Iujyx"/>
    <x v="0"/>
    <x v="0"/>
    <x v="0"/>
    <x v="0"/>
    <x v="60"/>
    <x v="1"/>
    <x v="1"/>
    <x v="1"/>
    <s v="Yes"/>
    <s v="Yes"/>
    <s v="No"/>
    <s v="Yes"/>
    <x v="1"/>
    <x v="1"/>
    <x v="1"/>
    <x v="1"/>
    <x v="1"/>
    <x v="903"/>
    <x v="2"/>
    <n v="1348.9"/>
    <x v="1"/>
  </r>
  <r>
    <s v="6668-Cnmfp"/>
    <x v="0"/>
    <x v="0"/>
    <x v="0"/>
    <x v="1"/>
    <x v="67"/>
    <x v="1"/>
    <x v="2"/>
    <x v="1"/>
    <s v="No"/>
    <s v="No"/>
    <s v="No"/>
    <s v="Yes"/>
    <x v="0"/>
    <x v="1"/>
    <x v="1"/>
    <x v="0"/>
    <x v="2"/>
    <x v="248"/>
    <x v="2"/>
    <n v="1686.85"/>
    <x v="0"/>
  </r>
  <r>
    <s v="5626-Mgtuk"/>
    <x v="0"/>
    <x v="0"/>
    <x v="1"/>
    <x v="0"/>
    <x v="61"/>
    <x v="1"/>
    <x v="2"/>
    <x v="1"/>
    <s v="Yes"/>
    <s v="No"/>
    <s v="No"/>
    <s v="No"/>
    <x v="1"/>
    <x v="0"/>
    <x v="0"/>
    <x v="0"/>
    <x v="2"/>
    <x v="6"/>
    <x v="2"/>
    <n v="1879.25"/>
    <x v="0"/>
  </r>
  <r>
    <s v="5681-Lloei"/>
    <x v="1"/>
    <x v="0"/>
    <x v="0"/>
    <x v="1"/>
    <x v="29"/>
    <x v="1"/>
    <x v="2"/>
    <x v="1"/>
    <s v="Yes"/>
    <s v="No"/>
    <s v="Yes"/>
    <s v="Yes"/>
    <x v="0"/>
    <x v="0"/>
    <x v="1"/>
    <x v="0"/>
    <x v="3"/>
    <x v="413"/>
    <x v="2"/>
    <n v="4013.8"/>
    <x v="0"/>
  </r>
  <r>
    <s v="8212-Djrch"/>
    <x v="1"/>
    <x v="0"/>
    <x v="0"/>
    <x v="1"/>
    <x v="24"/>
    <x v="1"/>
    <x v="1"/>
    <x v="1"/>
    <s v="Yes"/>
    <s v="No"/>
    <s v="Yes"/>
    <s v="No"/>
    <x v="0"/>
    <x v="1"/>
    <x v="0"/>
    <x v="0"/>
    <x v="1"/>
    <x v="459"/>
    <x v="2"/>
    <n v="434.5"/>
    <x v="0"/>
  </r>
  <r>
    <s v="4323-Ohfow"/>
    <x v="0"/>
    <x v="1"/>
    <x v="0"/>
    <x v="0"/>
    <x v="27"/>
    <x v="1"/>
    <x v="2"/>
    <x v="1"/>
    <s v="No"/>
    <s v="Yes"/>
    <s v="No"/>
    <s v="Yes"/>
    <x v="1"/>
    <x v="1"/>
    <x v="1"/>
    <x v="0"/>
    <x v="2"/>
    <x v="177"/>
    <x v="2"/>
    <n v="7195.35"/>
    <x v="0"/>
  </r>
  <r>
    <s v="4933-Bsaip"/>
    <x v="0"/>
    <x v="0"/>
    <x v="0"/>
    <x v="0"/>
    <x v="63"/>
    <x v="1"/>
    <x v="1"/>
    <x v="2"/>
    <s v="No Internet Service"/>
    <s v="No Internet Service"/>
    <s v="No Internet Service"/>
    <s v="No Internet Service"/>
    <x v="2"/>
    <x v="2"/>
    <x v="2"/>
    <x v="1"/>
    <x v="1"/>
    <x v="1142"/>
    <x v="0"/>
    <n v="780.1"/>
    <x v="0"/>
  </r>
  <r>
    <s v="2030-Btzro"/>
    <x v="1"/>
    <x v="0"/>
    <x v="0"/>
    <x v="1"/>
    <x v="53"/>
    <x v="1"/>
    <x v="1"/>
    <x v="2"/>
    <s v="No Internet Service"/>
    <s v="No Internet Service"/>
    <s v="No Internet Service"/>
    <s v="No Internet Service"/>
    <x v="2"/>
    <x v="2"/>
    <x v="2"/>
    <x v="0"/>
    <x v="3"/>
    <x v="66"/>
    <x v="0"/>
    <n v="107.6"/>
    <x v="0"/>
  </r>
  <r>
    <s v="1116-Dxxdf"/>
    <x v="1"/>
    <x v="0"/>
    <x v="1"/>
    <x v="0"/>
    <x v="72"/>
    <x v="1"/>
    <x v="1"/>
    <x v="1"/>
    <s v="Yes"/>
    <s v="No"/>
    <s v="Yes"/>
    <s v="No"/>
    <x v="1"/>
    <x v="1"/>
    <x v="2"/>
    <x v="0"/>
    <x v="0"/>
    <x v="699"/>
    <x v="2"/>
    <n v="3801.7"/>
    <x v="0"/>
  </r>
  <r>
    <s v="9274-Cnfmo"/>
    <x v="1"/>
    <x v="1"/>
    <x v="0"/>
    <x v="0"/>
    <x v="54"/>
    <x v="1"/>
    <x v="2"/>
    <x v="1"/>
    <s v="No"/>
    <s v="No"/>
    <s v="No"/>
    <s v="No"/>
    <x v="0"/>
    <x v="0"/>
    <x v="0"/>
    <x v="1"/>
    <x v="0"/>
    <x v="339"/>
    <x v="1"/>
    <n v="308.7"/>
    <x v="1"/>
  </r>
  <r>
    <s v="7758-Xkcbs"/>
    <x v="1"/>
    <x v="0"/>
    <x v="1"/>
    <x v="0"/>
    <x v="30"/>
    <x v="0"/>
    <x v="0"/>
    <x v="0"/>
    <s v="No"/>
    <s v="No"/>
    <s v="No"/>
    <s v="Yes"/>
    <x v="0"/>
    <x v="0"/>
    <x v="0"/>
    <x v="0"/>
    <x v="0"/>
    <x v="1519"/>
    <x v="0"/>
    <n v="438.25"/>
    <x v="1"/>
  </r>
  <r>
    <s v="8992-Jqyun"/>
    <x v="1"/>
    <x v="0"/>
    <x v="0"/>
    <x v="0"/>
    <x v="0"/>
    <x v="0"/>
    <x v="0"/>
    <x v="0"/>
    <s v="No"/>
    <s v="No"/>
    <s v="Yes"/>
    <s v="No"/>
    <x v="1"/>
    <x v="1"/>
    <x v="0"/>
    <x v="0"/>
    <x v="0"/>
    <x v="519"/>
    <x v="0"/>
    <n v="50.35"/>
    <x v="1"/>
  </r>
  <r>
    <s v="6563-Vnpmn"/>
    <x v="0"/>
    <x v="1"/>
    <x v="1"/>
    <x v="0"/>
    <x v="3"/>
    <x v="1"/>
    <x v="1"/>
    <x v="1"/>
    <s v="Yes"/>
    <s v="Yes"/>
    <s v="No"/>
    <s v="Yes"/>
    <x v="0"/>
    <x v="0"/>
    <x v="0"/>
    <x v="0"/>
    <x v="2"/>
    <x v="449"/>
    <x v="2"/>
    <n v="3778.1"/>
    <x v="0"/>
  </r>
  <r>
    <s v="0617-Aqnwt"/>
    <x v="0"/>
    <x v="0"/>
    <x v="0"/>
    <x v="0"/>
    <x v="38"/>
    <x v="0"/>
    <x v="0"/>
    <x v="0"/>
    <s v="Yes"/>
    <s v="No"/>
    <s v="Yes"/>
    <s v="Yes"/>
    <x v="0"/>
    <x v="1"/>
    <x v="2"/>
    <x v="1"/>
    <x v="0"/>
    <x v="465"/>
    <x v="0"/>
    <n v="3147.5"/>
    <x v="1"/>
  </r>
  <r>
    <s v="2267-Wtpyd"/>
    <x v="0"/>
    <x v="1"/>
    <x v="0"/>
    <x v="0"/>
    <x v="58"/>
    <x v="1"/>
    <x v="2"/>
    <x v="1"/>
    <s v="No"/>
    <s v="Yes"/>
    <s v="Yes"/>
    <s v="No"/>
    <x v="0"/>
    <x v="1"/>
    <x v="0"/>
    <x v="1"/>
    <x v="3"/>
    <x v="1363"/>
    <x v="2"/>
    <n v="5438.95"/>
    <x v="0"/>
  </r>
  <r>
    <s v="0270-Thenm"/>
    <x v="1"/>
    <x v="0"/>
    <x v="0"/>
    <x v="1"/>
    <x v="21"/>
    <x v="1"/>
    <x v="2"/>
    <x v="0"/>
    <s v="Yes"/>
    <s v="Yes"/>
    <s v="Yes"/>
    <s v="Yes"/>
    <x v="0"/>
    <x v="0"/>
    <x v="2"/>
    <x v="1"/>
    <x v="2"/>
    <x v="345"/>
    <x v="1"/>
    <n v="5102.3500000000004"/>
    <x v="0"/>
  </r>
  <r>
    <s v="2446-Plqvo"/>
    <x v="1"/>
    <x v="0"/>
    <x v="1"/>
    <x v="0"/>
    <x v="0"/>
    <x v="1"/>
    <x v="1"/>
    <x v="1"/>
    <s v="No"/>
    <s v="No"/>
    <s v="No"/>
    <s v="No"/>
    <x v="0"/>
    <x v="0"/>
    <x v="0"/>
    <x v="0"/>
    <x v="0"/>
    <x v="544"/>
    <x v="1"/>
    <n v="70.3"/>
    <x v="1"/>
  </r>
  <r>
    <s v="4707-Maxgu"/>
    <x v="1"/>
    <x v="0"/>
    <x v="0"/>
    <x v="0"/>
    <x v="21"/>
    <x v="1"/>
    <x v="2"/>
    <x v="2"/>
    <s v="No Internet Service"/>
    <s v="No Internet Service"/>
    <s v="No Internet Service"/>
    <s v="No Internet Service"/>
    <x v="2"/>
    <x v="2"/>
    <x v="2"/>
    <x v="1"/>
    <x v="3"/>
    <x v="1527"/>
    <x v="0"/>
    <n v="1872.2"/>
    <x v="0"/>
  </r>
  <r>
    <s v="2710-Wyvxg"/>
    <x v="0"/>
    <x v="0"/>
    <x v="1"/>
    <x v="0"/>
    <x v="35"/>
    <x v="1"/>
    <x v="1"/>
    <x v="0"/>
    <s v="Yes"/>
    <s v="Yes"/>
    <s v="No"/>
    <s v="Yes"/>
    <x v="0"/>
    <x v="1"/>
    <x v="2"/>
    <x v="1"/>
    <x v="1"/>
    <x v="502"/>
    <x v="1"/>
    <n v="213.35"/>
    <x v="0"/>
  </r>
  <r>
    <s v="3005-Nfmta"/>
    <x v="1"/>
    <x v="1"/>
    <x v="1"/>
    <x v="0"/>
    <x v="49"/>
    <x v="1"/>
    <x v="2"/>
    <x v="1"/>
    <s v="Yes"/>
    <s v="No"/>
    <s v="No"/>
    <s v="No"/>
    <x v="1"/>
    <x v="1"/>
    <x v="0"/>
    <x v="0"/>
    <x v="0"/>
    <x v="302"/>
    <x v="2"/>
    <n v="5617.75"/>
    <x v="1"/>
  </r>
  <r>
    <s v="6300-Bwmjx"/>
    <x v="0"/>
    <x v="0"/>
    <x v="0"/>
    <x v="0"/>
    <x v="64"/>
    <x v="1"/>
    <x v="2"/>
    <x v="1"/>
    <s v="No"/>
    <s v="No"/>
    <s v="Yes"/>
    <s v="Yes"/>
    <x v="1"/>
    <x v="0"/>
    <x v="0"/>
    <x v="1"/>
    <x v="0"/>
    <x v="547"/>
    <x v="2"/>
    <n v="5386.5"/>
    <x v="0"/>
  </r>
  <r>
    <s v="8784-Cgiln"/>
    <x v="0"/>
    <x v="0"/>
    <x v="1"/>
    <x v="0"/>
    <x v="32"/>
    <x v="1"/>
    <x v="2"/>
    <x v="1"/>
    <s v="No"/>
    <s v="No"/>
    <s v="No"/>
    <s v="Yes"/>
    <x v="1"/>
    <x v="1"/>
    <x v="0"/>
    <x v="0"/>
    <x v="2"/>
    <x v="1045"/>
    <x v="2"/>
    <n v="1776.95"/>
    <x v="1"/>
  </r>
  <r>
    <s v="5389-Ffvkb"/>
    <x v="1"/>
    <x v="1"/>
    <x v="0"/>
    <x v="0"/>
    <x v="48"/>
    <x v="1"/>
    <x v="1"/>
    <x v="1"/>
    <s v="No"/>
    <s v="No"/>
    <s v="No"/>
    <s v="No"/>
    <x v="0"/>
    <x v="1"/>
    <x v="0"/>
    <x v="0"/>
    <x v="3"/>
    <x v="266"/>
    <x v="1"/>
    <n v="2483.0500000000002"/>
    <x v="1"/>
  </r>
  <r>
    <s v="7009-Lgeci"/>
    <x v="0"/>
    <x v="0"/>
    <x v="1"/>
    <x v="0"/>
    <x v="54"/>
    <x v="1"/>
    <x v="1"/>
    <x v="0"/>
    <s v="Yes"/>
    <s v="No"/>
    <s v="No"/>
    <s v="No"/>
    <x v="0"/>
    <x v="0"/>
    <x v="0"/>
    <x v="0"/>
    <x v="2"/>
    <x v="76"/>
    <x v="0"/>
    <n v="235.65"/>
    <x v="0"/>
  </r>
  <r>
    <s v="8444-Wridw"/>
    <x v="0"/>
    <x v="1"/>
    <x v="1"/>
    <x v="0"/>
    <x v="33"/>
    <x v="1"/>
    <x v="2"/>
    <x v="1"/>
    <s v="No"/>
    <s v="Yes"/>
    <s v="No"/>
    <s v="No"/>
    <x v="0"/>
    <x v="0"/>
    <x v="0"/>
    <x v="0"/>
    <x v="3"/>
    <x v="533"/>
    <x v="1"/>
    <n v="5224.3500000000004"/>
    <x v="1"/>
  </r>
  <r>
    <s v="5022-Kvdqt"/>
    <x v="1"/>
    <x v="0"/>
    <x v="1"/>
    <x v="0"/>
    <x v="23"/>
    <x v="1"/>
    <x v="2"/>
    <x v="1"/>
    <s v="No"/>
    <s v="No"/>
    <s v="Yes"/>
    <s v="No"/>
    <x v="0"/>
    <x v="0"/>
    <x v="0"/>
    <x v="0"/>
    <x v="0"/>
    <x v="1226"/>
    <x v="1"/>
    <n v="2272.8000000000002"/>
    <x v="0"/>
  </r>
  <r>
    <s v="7976-Cicys"/>
    <x v="1"/>
    <x v="0"/>
    <x v="1"/>
    <x v="0"/>
    <x v="54"/>
    <x v="1"/>
    <x v="1"/>
    <x v="2"/>
    <s v="No Internet Service"/>
    <s v="No Internet Service"/>
    <s v="No Internet Service"/>
    <s v="No Internet Service"/>
    <x v="2"/>
    <x v="2"/>
    <x v="0"/>
    <x v="0"/>
    <x v="3"/>
    <x v="112"/>
    <x v="0"/>
    <n v="83.75"/>
    <x v="0"/>
  </r>
  <r>
    <s v="1036-Gudcl"/>
    <x v="1"/>
    <x v="0"/>
    <x v="0"/>
    <x v="1"/>
    <x v="31"/>
    <x v="1"/>
    <x v="1"/>
    <x v="0"/>
    <s v="Yes"/>
    <s v="Yes"/>
    <s v="No"/>
    <s v="Yes"/>
    <x v="1"/>
    <x v="1"/>
    <x v="0"/>
    <x v="0"/>
    <x v="3"/>
    <x v="529"/>
    <x v="1"/>
    <n v="4663.3999999999996"/>
    <x v="0"/>
  </r>
  <r>
    <s v="2005-Dwqzj"/>
    <x v="0"/>
    <x v="0"/>
    <x v="0"/>
    <x v="1"/>
    <x v="4"/>
    <x v="1"/>
    <x v="1"/>
    <x v="2"/>
    <s v="No Internet Service"/>
    <s v="No Internet Service"/>
    <s v="No Internet Service"/>
    <s v="No Internet Service"/>
    <x v="2"/>
    <x v="2"/>
    <x v="2"/>
    <x v="1"/>
    <x v="1"/>
    <x v="924"/>
    <x v="0"/>
    <n v="201.7"/>
    <x v="0"/>
  </r>
  <r>
    <s v="8148-Wocmk"/>
    <x v="1"/>
    <x v="0"/>
    <x v="0"/>
    <x v="1"/>
    <x v="4"/>
    <x v="1"/>
    <x v="1"/>
    <x v="2"/>
    <s v="No Internet Service"/>
    <s v="No Internet Service"/>
    <s v="No Internet Service"/>
    <s v="No Internet Service"/>
    <x v="2"/>
    <x v="2"/>
    <x v="2"/>
    <x v="1"/>
    <x v="3"/>
    <x v="127"/>
    <x v="0"/>
    <n v="125"/>
    <x v="0"/>
  </r>
  <r>
    <s v="7815-Pdthl"/>
    <x v="1"/>
    <x v="0"/>
    <x v="1"/>
    <x v="0"/>
    <x v="42"/>
    <x v="1"/>
    <x v="1"/>
    <x v="2"/>
    <s v="No Internet Service"/>
    <s v="No Internet Service"/>
    <s v="No Internet Service"/>
    <s v="No Internet Service"/>
    <x v="2"/>
    <x v="2"/>
    <x v="2"/>
    <x v="0"/>
    <x v="1"/>
    <x v="33"/>
    <x v="0"/>
    <n v="684.4"/>
    <x v="0"/>
  </r>
  <r>
    <s v="9451-Lpgoo"/>
    <x v="1"/>
    <x v="0"/>
    <x v="1"/>
    <x v="0"/>
    <x v="40"/>
    <x v="1"/>
    <x v="2"/>
    <x v="1"/>
    <s v="No"/>
    <s v="No"/>
    <s v="No"/>
    <s v="No"/>
    <x v="0"/>
    <x v="1"/>
    <x v="0"/>
    <x v="0"/>
    <x v="0"/>
    <x v="188"/>
    <x v="2"/>
    <n v="620.35"/>
    <x v="1"/>
  </r>
  <r>
    <s v="9173-Ivzvp"/>
    <x v="0"/>
    <x v="0"/>
    <x v="0"/>
    <x v="1"/>
    <x v="62"/>
    <x v="1"/>
    <x v="1"/>
    <x v="2"/>
    <s v="No Internet Service"/>
    <s v="No Internet Service"/>
    <s v="No Internet Service"/>
    <s v="No Internet Service"/>
    <x v="2"/>
    <x v="2"/>
    <x v="2"/>
    <x v="1"/>
    <x v="1"/>
    <x v="786"/>
    <x v="0"/>
    <n v="1146.05"/>
    <x v="0"/>
  </r>
  <r>
    <s v="9129-Uxerg"/>
    <x v="0"/>
    <x v="1"/>
    <x v="1"/>
    <x v="0"/>
    <x v="32"/>
    <x v="1"/>
    <x v="2"/>
    <x v="1"/>
    <s v="No"/>
    <s v="Yes"/>
    <s v="No"/>
    <s v="Yes"/>
    <x v="1"/>
    <x v="1"/>
    <x v="0"/>
    <x v="0"/>
    <x v="3"/>
    <x v="1572"/>
    <x v="2"/>
    <n v="1806.35"/>
    <x v="0"/>
  </r>
  <r>
    <s v="3635-Jbpsg"/>
    <x v="0"/>
    <x v="0"/>
    <x v="1"/>
    <x v="0"/>
    <x v="30"/>
    <x v="0"/>
    <x v="0"/>
    <x v="0"/>
    <s v="No"/>
    <s v="Yes"/>
    <s v="No"/>
    <s v="No"/>
    <x v="0"/>
    <x v="1"/>
    <x v="2"/>
    <x v="0"/>
    <x v="1"/>
    <x v="1573"/>
    <x v="0"/>
    <n v="603"/>
    <x v="0"/>
  </r>
  <r>
    <s v="7964-Zrkkg"/>
    <x v="1"/>
    <x v="0"/>
    <x v="0"/>
    <x v="0"/>
    <x v="56"/>
    <x v="1"/>
    <x v="2"/>
    <x v="1"/>
    <s v="No"/>
    <s v="Yes"/>
    <s v="No"/>
    <s v="No"/>
    <x v="1"/>
    <x v="0"/>
    <x v="1"/>
    <x v="0"/>
    <x v="2"/>
    <x v="1120"/>
    <x v="2"/>
    <n v="5798.3"/>
    <x v="0"/>
  </r>
  <r>
    <s v="5868-Ywpdw"/>
    <x v="1"/>
    <x v="1"/>
    <x v="0"/>
    <x v="0"/>
    <x v="53"/>
    <x v="1"/>
    <x v="1"/>
    <x v="1"/>
    <s v="No"/>
    <s v="Yes"/>
    <s v="No"/>
    <s v="No"/>
    <x v="0"/>
    <x v="1"/>
    <x v="0"/>
    <x v="0"/>
    <x v="0"/>
    <x v="190"/>
    <x v="2"/>
    <n v="519.15"/>
    <x v="1"/>
  </r>
  <r>
    <s v="6229-Lsckb"/>
    <x v="1"/>
    <x v="1"/>
    <x v="1"/>
    <x v="0"/>
    <x v="53"/>
    <x v="1"/>
    <x v="1"/>
    <x v="1"/>
    <s v="No"/>
    <s v="No"/>
    <s v="No"/>
    <s v="No"/>
    <x v="1"/>
    <x v="0"/>
    <x v="0"/>
    <x v="0"/>
    <x v="0"/>
    <x v="628"/>
    <x v="1"/>
    <n v="497.6"/>
    <x v="0"/>
  </r>
  <r>
    <s v="2025-Jkfwi"/>
    <x v="1"/>
    <x v="0"/>
    <x v="1"/>
    <x v="0"/>
    <x v="9"/>
    <x v="1"/>
    <x v="2"/>
    <x v="1"/>
    <s v="No"/>
    <s v="No"/>
    <s v="No"/>
    <s v="Yes"/>
    <x v="1"/>
    <x v="1"/>
    <x v="0"/>
    <x v="0"/>
    <x v="1"/>
    <x v="212"/>
    <x v="2"/>
    <n v="1301.7"/>
    <x v="1"/>
  </r>
  <r>
    <s v="4078-Sayyn"/>
    <x v="0"/>
    <x v="0"/>
    <x v="1"/>
    <x v="0"/>
    <x v="26"/>
    <x v="1"/>
    <x v="2"/>
    <x v="1"/>
    <s v="No"/>
    <s v="No"/>
    <s v="Yes"/>
    <s v="No"/>
    <x v="1"/>
    <x v="1"/>
    <x v="0"/>
    <x v="0"/>
    <x v="0"/>
    <x v="794"/>
    <x v="2"/>
    <n v="1129.75"/>
    <x v="1"/>
  </r>
  <r>
    <s v="1724-Iqwnm"/>
    <x v="1"/>
    <x v="0"/>
    <x v="1"/>
    <x v="1"/>
    <x v="0"/>
    <x v="1"/>
    <x v="1"/>
    <x v="2"/>
    <s v="No Internet Service"/>
    <s v="No Internet Service"/>
    <s v="No Internet Service"/>
    <s v="No Internet Service"/>
    <x v="2"/>
    <x v="2"/>
    <x v="0"/>
    <x v="0"/>
    <x v="1"/>
    <x v="170"/>
    <x v="0"/>
    <n v="19.3"/>
    <x v="0"/>
  </r>
  <r>
    <s v="8217-Qyohv"/>
    <x v="1"/>
    <x v="0"/>
    <x v="1"/>
    <x v="0"/>
    <x v="24"/>
    <x v="1"/>
    <x v="1"/>
    <x v="0"/>
    <s v="Yes"/>
    <s v="No"/>
    <s v="No"/>
    <s v="Yes"/>
    <x v="0"/>
    <x v="0"/>
    <x v="0"/>
    <x v="0"/>
    <x v="1"/>
    <x v="1387"/>
    <x v="1"/>
    <n v="266.95"/>
    <x v="0"/>
  </r>
  <r>
    <s v="5546-Queru"/>
    <x v="1"/>
    <x v="0"/>
    <x v="1"/>
    <x v="0"/>
    <x v="9"/>
    <x v="1"/>
    <x v="1"/>
    <x v="2"/>
    <s v="No Internet Service"/>
    <s v="No Internet Service"/>
    <s v="No Internet Service"/>
    <s v="No Internet Service"/>
    <x v="2"/>
    <x v="2"/>
    <x v="1"/>
    <x v="0"/>
    <x v="1"/>
    <x v="81"/>
    <x v="0"/>
    <n v="257"/>
    <x v="0"/>
  </r>
  <r>
    <s v="9940-Hpqpg"/>
    <x v="0"/>
    <x v="0"/>
    <x v="0"/>
    <x v="0"/>
    <x v="34"/>
    <x v="1"/>
    <x v="2"/>
    <x v="1"/>
    <s v="Yes"/>
    <s v="Yes"/>
    <s v="Yes"/>
    <s v="No"/>
    <x v="0"/>
    <x v="0"/>
    <x v="0"/>
    <x v="1"/>
    <x v="2"/>
    <x v="1574"/>
    <x v="2"/>
    <n v="865.8"/>
    <x v="1"/>
  </r>
  <r>
    <s v="6897-Uubnu"/>
    <x v="1"/>
    <x v="0"/>
    <x v="1"/>
    <x v="0"/>
    <x v="44"/>
    <x v="1"/>
    <x v="1"/>
    <x v="1"/>
    <s v="No"/>
    <s v="Yes"/>
    <s v="No"/>
    <s v="Yes"/>
    <x v="1"/>
    <x v="0"/>
    <x v="0"/>
    <x v="1"/>
    <x v="1"/>
    <x v="317"/>
    <x v="2"/>
    <n v="2623.65"/>
    <x v="0"/>
  </r>
  <r>
    <s v="6127-Iyjoz"/>
    <x v="1"/>
    <x v="1"/>
    <x v="1"/>
    <x v="0"/>
    <x v="0"/>
    <x v="1"/>
    <x v="1"/>
    <x v="0"/>
    <s v="No"/>
    <s v="No"/>
    <s v="No"/>
    <s v="No"/>
    <x v="0"/>
    <x v="0"/>
    <x v="0"/>
    <x v="0"/>
    <x v="1"/>
    <x v="751"/>
    <x v="0"/>
    <n v="45.85"/>
    <x v="0"/>
  </r>
  <r>
    <s v="6618-Ryatb"/>
    <x v="0"/>
    <x v="0"/>
    <x v="1"/>
    <x v="0"/>
    <x v="0"/>
    <x v="1"/>
    <x v="2"/>
    <x v="1"/>
    <s v="No"/>
    <s v="No"/>
    <s v="Yes"/>
    <s v="No"/>
    <x v="0"/>
    <x v="0"/>
    <x v="0"/>
    <x v="0"/>
    <x v="1"/>
    <x v="1024"/>
    <x v="1"/>
    <n v="79.55"/>
    <x v="1"/>
  </r>
  <r>
    <s v="8930-Xotdp"/>
    <x v="0"/>
    <x v="0"/>
    <x v="0"/>
    <x v="1"/>
    <x v="32"/>
    <x v="1"/>
    <x v="1"/>
    <x v="0"/>
    <s v="No"/>
    <s v="No"/>
    <s v="No"/>
    <s v="No"/>
    <x v="1"/>
    <x v="0"/>
    <x v="0"/>
    <x v="1"/>
    <x v="1"/>
    <x v="378"/>
    <x v="1"/>
    <n v="1082.8"/>
    <x v="0"/>
  </r>
  <r>
    <s v="5916-Qewpt"/>
    <x v="0"/>
    <x v="0"/>
    <x v="0"/>
    <x v="0"/>
    <x v="2"/>
    <x v="1"/>
    <x v="1"/>
    <x v="0"/>
    <s v="No"/>
    <s v="No"/>
    <s v="Yes"/>
    <s v="No"/>
    <x v="1"/>
    <x v="1"/>
    <x v="0"/>
    <x v="1"/>
    <x v="3"/>
    <x v="382"/>
    <x v="1"/>
    <n v="147.80000000000001"/>
    <x v="0"/>
  </r>
  <r>
    <s v="5060-Tquqn"/>
    <x v="1"/>
    <x v="0"/>
    <x v="0"/>
    <x v="1"/>
    <x v="19"/>
    <x v="1"/>
    <x v="2"/>
    <x v="1"/>
    <s v="No"/>
    <s v="Yes"/>
    <s v="No"/>
    <s v="Yes"/>
    <x v="0"/>
    <x v="0"/>
    <x v="0"/>
    <x v="0"/>
    <x v="2"/>
    <x v="385"/>
    <x v="1"/>
    <n v="2570.1999999999998"/>
    <x v="0"/>
  </r>
  <r>
    <s v="0531-Xbkmm"/>
    <x v="1"/>
    <x v="0"/>
    <x v="1"/>
    <x v="1"/>
    <x v="33"/>
    <x v="1"/>
    <x v="2"/>
    <x v="0"/>
    <s v="Yes"/>
    <s v="Yes"/>
    <s v="No"/>
    <s v="Yes"/>
    <x v="0"/>
    <x v="0"/>
    <x v="2"/>
    <x v="1"/>
    <x v="2"/>
    <x v="1338"/>
    <x v="1"/>
    <n v="4378.8999999999996"/>
    <x v="0"/>
  </r>
  <r>
    <s v="8465-Sbrxp"/>
    <x v="1"/>
    <x v="0"/>
    <x v="0"/>
    <x v="1"/>
    <x v="46"/>
    <x v="1"/>
    <x v="2"/>
    <x v="1"/>
    <s v="No"/>
    <s v="No"/>
    <s v="Yes"/>
    <s v="Yes"/>
    <x v="1"/>
    <x v="0"/>
    <x v="2"/>
    <x v="0"/>
    <x v="2"/>
    <x v="280"/>
    <x v="2"/>
    <n v="3616.25"/>
    <x v="0"/>
  </r>
  <r>
    <s v="2408-Psjve"/>
    <x v="1"/>
    <x v="0"/>
    <x v="0"/>
    <x v="1"/>
    <x v="66"/>
    <x v="1"/>
    <x v="1"/>
    <x v="0"/>
    <s v="No"/>
    <s v="Yes"/>
    <s v="Yes"/>
    <s v="Yes"/>
    <x v="0"/>
    <x v="0"/>
    <x v="0"/>
    <x v="0"/>
    <x v="1"/>
    <x v="1028"/>
    <x v="1"/>
    <n v="2924.05"/>
    <x v="0"/>
  </r>
  <r>
    <s v="9079-Yexqj"/>
    <x v="0"/>
    <x v="0"/>
    <x v="1"/>
    <x v="0"/>
    <x v="68"/>
    <x v="1"/>
    <x v="2"/>
    <x v="1"/>
    <s v="No"/>
    <s v="Yes"/>
    <s v="Yes"/>
    <s v="Yes"/>
    <x v="1"/>
    <x v="1"/>
    <x v="0"/>
    <x v="1"/>
    <x v="0"/>
    <x v="1447"/>
    <x v="2"/>
    <n v="6014.85"/>
    <x v="1"/>
  </r>
  <r>
    <s v="9700-Zclot"/>
    <x v="1"/>
    <x v="0"/>
    <x v="1"/>
    <x v="0"/>
    <x v="2"/>
    <x v="1"/>
    <x v="1"/>
    <x v="2"/>
    <s v="No Internet Service"/>
    <s v="No Internet Service"/>
    <s v="No Internet Service"/>
    <s v="No Internet Service"/>
    <x v="2"/>
    <x v="2"/>
    <x v="0"/>
    <x v="1"/>
    <x v="1"/>
    <x v="187"/>
    <x v="0"/>
    <n v="32.700000000000003"/>
    <x v="0"/>
  </r>
  <r>
    <s v="8738-Jokar"/>
    <x v="0"/>
    <x v="0"/>
    <x v="1"/>
    <x v="0"/>
    <x v="41"/>
    <x v="1"/>
    <x v="1"/>
    <x v="0"/>
    <s v="Yes"/>
    <s v="Yes"/>
    <s v="No"/>
    <s v="Yes"/>
    <x v="0"/>
    <x v="1"/>
    <x v="1"/>
    <x v="0"/>
    <x v="1"/>
    <x v="1575"/>
    <x v="1"/>
    <n v="2882.25"/>
    <x v="0"/>
  </r>
  <r>
    <s v="4534-Wgcir"/>
    <x v="0"/>
    <x v="0"/>
    <x v="0"/>
    <x v="1"/>
    <x v="11"/>
    <x v="1"/>
    <x v="2"/>
    <x v="2"/>
    <s v="No Internet Service"/>
    <s v="No Internet Service"/>
    <s v="No Internet Service"/>
    <s v="No Internet Service"/>
    <x v="2"/>
    <x v="2"/>
    <x v="2"/>
    <x v="1"/>
    <x v="3"/>
    <x v="203"/>
    <x v="0"/>
    <n v="1509.9"/>
    <x v="0"/>
  </r>
  <r>
    <s v="1930-Wnxsb"/>
    <x v="1"/>
    <x v="0"/>
    <x v="0"/>
    <x v="1"/>
    <x v="11"/>
    <x v="1"/>
    <x v="1"/>
    <x v="1"/>
    <s v="No"/>
    <s v="Yes"/>
    <s v="No"/>
    <s v="No"/>
    <x v="1"/>
    <x v="1"/>
    <x v="0"/>
    <x v="0"/>
    <x v="0"/>
    <x v="1189"/>
    <x v="2"/>
    <n v="5305.05"/>
    <x v="0"/>
  </r>
  <r>
    <s v="2685-Sreom"/>
    <x v="0"/>
    <x v="0"/>
    <x v="0"/>
    <x v="1"/>
    <x v="13"/>
    <x v="1"/>
    <x v="2"/>
    <x v="1"/>
    <s v="No"/>
    <s v="No"/>
    <s v="Yes"/>
    <s v="No"/>
    <x v="0"/>
    <x v="1"/>
    <x v="0"/>
    <x v="0"/>
    <x v="0"/>
    <x v="6"/>
    <x v="2"/>
    <n v="2368.4"/>
    <x v="1"/>
  </r>
  <r>
    <s v="3508-Cfvzl"/>
    <x v="0"/>
    <x v="0"/>
    <x v="1"/>
    <x v="0"/>
    <x v="16"/>
    <x v="1"/>
    <x v="2"/>
    <x v="1"/>
    <s v="Yes"/>
    <s v="Yes"/>
    <s v="Yes"/>
    <s v="Yes"/>
    <x v="1"/>
    <x v="1"/>
    <x v="2"/>
    <x v="1"/>
    <x v="1"/>
    <x v="1044"/>
    <x v="2"/>
    <n v="7985.9"/>
    <x v="0"/>
  </r>
  <r>
    <s v="0402-Cqajn"/>
    <x v="0"/>
    <x v="0"/>
    <x v="1"/>
    <x v="0"/>
    <x v="50"/>
    <x v="1"/>
    <x v="2"/>
    <x v="1"/>
    <s v="No"/>
    <s v="Yes"/>
    <s v="Yes"/>
    <s v="No"/>
    <x v="1"/>
    <x v="1"/>
    <x v="0"/>
    <x v="0"/>
    <x v="2"/>
    <x v="175"/>
    <x v="2"/>
    <n v="3545.35"/>
    <x v="1"/>
  </r>
  <r>
    <s v="6692-Udpjc"/>
    <x v="0"/>
    <x v="0"/>
    <x v="0"/>
    <x v="1"/>
    <x v="60"/>
    <x v="1"/>
    <x v="2"/>
    <x v="1"/>
    <s v="No"/>
    <s v="No"/>
    <s v="No"/>
    <s v="Yes"/>
    <x v="1"/>
    <x v="0"/>
    <x v="0"/>
    <x v="0"/>
    <x v="0"/>
    <x v="104"/>
    <x v="2"/>
    <n v="1301"/>
    <x v="1"/>
  </r>
  <r>
    <s v="1273-Mteti"/>
    <x v="0"/>
    <x v="1"/>
    <x v="1"/>
    <x v="0"/>
    <x v="54"/>
    <x v="1"/>
    <x v="2"/>
    <x v="1"/>
    <s v="No"/>
    <s v="No"/>
    <s v="Yes"/>
    <s v="No"/>
    <x v="0"/>
    <x v="1"/>
    <x v="0"/>
    <x v="0"/>
    <x v="0"/>
    <x v="486"/>
    <x v="2"/>
    <n v="372.45"/>
    <x v="1"/>
  </r>
  <r>
    <s v="0657-Dogum"/>
    <x v="0"/>
    <x v="0"/>
    <x v="0"/>
    <x v="0"/>
    <x v="43"/>
    <x v="1"/>
    <x v="2"/>
    <x v="0"/>
    <s v="Yes"/>
    <s v="No"/>
    <s v="No"/>
    <s v="Yes"/>
    <x v="0"/>
    <x v="0"/>
    <x v="1"/>
    <x v="0"/>
    <x v="2"/>
    <x v="1143"/>
    <x v="1"/>
    <n v="2985.25"/>
    <x v="0"/>
  </r>
  <r>
    <s v="5480-Hprrx"/>
    <x v="0"/>
    <x v="1"/>
    <x v="1"/>
    <x v="0"/>
    <x v="35"/>
    <x v="0"/>
    <x v="0"/>
    <x v="0"/>
    <s v="No"/>
    <s v="No"/>
    <s v="No"/>
    <s v="No"/>
    <x v="0"/>
    <x v="0"/>
    <x v="0"/>
    <x v="1"/>
    <x v="0"/>
    <x v="816"/>
    <x v="0"/>
    <n v="77.75"/>
    <x v="1"/>
  </r>
  <r>
    <s v="8792-Aoroi"/>
    <x v="0"/>
    <x v="0"/>
    <x v="0"/>
    <x v="0"/>
    <x v="4"/>
    <x v="1"/>
    <x v="1"/>
    <x v="0"/>
    <s v="Yes"/>
    <s v="No"/>
    <s v="No"/>
    <s v="Yes"/>
    <x v="0"/>
    <x v="1"/>
    <x v="2"/>
    <x v="1"/>
    <x v="1"/>
    <x v="635"/>
    <x v="1"/>
    <n v="564.35"/>
    <x v="0"/>
  </r>
  <r>
    <s v="0295-Pphdo"/>
    <x v="1"/>
    <x v="0"/>
    <x v="1"/>
    <x v="0"/>
    <x v="0"/>
    <x v="1"/>
    <x v="2"/>
    <x v="1"/>
    <s v="No"/>
    <s v="No"/>
    <s v="No"/>
    <s v="No"/>
    <x v="1"/>
    <x v="1"/>
    <x v="0"/>
    <x v="0"/>
    <x v="0"/>
    <x v="53"/>
    <x v="2"/>
    <n v="95.45"/>
    <x v="1"/>
  </r>
  <r>
    <s v="5146-Yyfrz"/>
    <x v="1"/>
    <x v="0"/>
    <x v="1"/>
    <x v="0"/>
    <x v="56"/>
    <x v="1"/>
    <x v="1"/>
    <x v="2"/>
    <s v="No Internet Service"/>
    <s v="No Internet Service"/>
    <s v="No Internet Service"/>
    <s v="No Internet Service"/>
    <x v="2"/>
    <x v="2"/>
    <x v="2"/>
    <x v="1"/>
    <x v="2"/>
    <x v="81"/>
    <x v="0"/>
    <n v="1311.75"/>
    <x v="0"/>
  </r>
  <r>
    <s v="1195-Oiyej"/>
    <x v="1"/>
    <x v="0"/>
    <x v="1"/>
    <x v="0"/>
    <x v="9"/>
    <x v="1"/>
    <x v="1"/>
    <x v="1"/>
    <s v="No"/>
    <s v="No"/>
    <s v="No"/>
    <s v="No"/>
    <x v="1"/>
    <x v="1"/>
    <x v="0"/>
    <x v="0"/>
    <x v="0"/>
    <x v="1174"/>
    <x v="2"/>
    <n v="1135.7"/>
    <x v="1"/>
  </r>
  <r>
    <s v="5906-Cvlhp"/>
    <x v="0"/>
    <x v="0"/>
    <x v="0"/>
    <x v="1"/>
    <x v="3"/>
    <x v="1"/>
    <x v="1"/>
    <x v="0"/>
    <s v="No"/>
    <s v="Yes"/>
    <s v="No"/>
    <s v="Yes"/>
    <x v="0"/>
    <x v="0"/>
    <x v="1"/>
    <x v="0"/>
    <x v="3"/>
    <x v="1300"/>
    <x v="1"/>
    <n v="2319.8000000000002"/>
    <x v="1"/>
  </r>
  <r>
    <s v="3452-Srfeg"/>
    <x v="1"/>
    <x v="0"/>
    <x v="1"/>
    <x v="0"/>
    <x v="12"/>
    <x v="1"/>
    <x v="2"/>
    <x v="1"/>
    <s v="No"/>
    <s v="No"/>
    <s v="No"/>
    <s v="No"/>
    <x v="0"/>
    <x v="0"/>
    <x v="0"/>
    <x v="0"/>
    <x v="2"/>
    <x v="484"/>
    <x v="1"/>
    <n v="3720.35"/>
    <x v="0"/>
  </r>
  <r>
    <s v="4070-Okwvh"/>
    <x v="0"/>
    <x v="0"/>
    <x v="0"/>
    <x v="0"/>
    <x v="15"/>
    <x v="1"/>
    <x v="2"/>
    <x v="1"/>
    <s v="No"/>
    <s v="Yes"/>
    <s v="Yes"/>
    <s v="No"/>
    <x v="1"/>
    <x v="0"/>
    <x v="0"/>
    <x v="1"/>
    <x v="2"/>
    <x v="1118"/>
    <x v="2"/>
    <n v="5025.8"/>
    <x v="0"/>
  </r>
  <r>
    <s v="5297-Mdoir"/>
    <x v="0"/>
    <x v="0"/>
    <x v="0"/>
    <x v="0"/>
    <x v="28"/>
    <x v="1"/>
    <x v="1"/>
    <x v="1"/>
    <s v="Yes"/>
    <s v="No"/>
    <s v="Yes"/>
    <s v="No"/>
    <x v="0"/>
    <x v="0"/>
    <x v="1"/>
    <x v="0"/>
    <x v="3"/>
    <x v="197"/>
    <x v="1"/>
    <n v="5224.5"/>
    <x v="0"/>
  </r>
  <r>
    <s v="6369-Mcako"/>
    <x v="0"/>
    <x v="0"/>
    <x v="0"/>
    <x v="1"/>
    <x v="47"/>
    <x v="1"/>
    <x v="2"/>
    <x v="0"/>
    <s v="Yes"/>
    <s v="Yes"/>
    <s v="Yes"/>
    <s v="Yes"/>
    <x v="1"/>
    <x v="1"/>
    <x v="2"/>
    <x v="0"/>
    <x v="2"/>
    <x v="149"/>
    <x v="2"/>
    <n v="6185.8"/>
    <x v="0"/>
  </r>
  <r>
    <s v="4926-Umjzd"/>
    <x v="0"/>
    <x v="0"/>
    <x v="0"/>
    <x v="0"/>
    <x v="36"/>
    <x v="1"/>
    <x v="1"/>
    <x v="0"/>
    <s v="No"/>
    <s v="No"/>
    <s v="No"/>
    <s v="Yes"/>
    <x v="0"/>
    <x v="0"/>
    <x v="0"/>
    <x v="0"/>
    <x v="1"/>
    <x v="835"/>
    <x v="0"/>
    <n v="1498.55"/>
    <x v="0"/>
  </r>
  <r>
    <s v="6848-Hjtxy"/>
    <x v="0"/>
    <x v="0"/>
    <x v="0"/>
    <x v="0"/>
    <x v="38"/>
    <x v="1"/>
    <x v="1"/>
    <x v="2"/>
    <s v="No Internet Service"/>
    <s v="No Internet Service"/>
    <s v="No Internet Service"/>
    <s v="No Internet Service"/>
    <x v="2"/>
    <x v="2"/>
    <x v="2"/>
    <x v="1"/>
    <x v="3"/>
    <x v="93"/>
    <x v="0"/>
    <n v="1208.5999999999999"/>
    <x v="0"/>
  </r>
  <r>
    <s v="6341-Aevkx"/>
    <x v="0"/>
    <x v="0"/>
    <x v="0"/>
    <x v="0"/>
    <x v="8"/>
    <x v="1"/>
    <x v="1"/>
    <x v="1"/>
    <s v="Yes"/>
    <s v="No"/>
    <s v="Yes"/>
    <s v="Yes"/>
    <x v="1"/>
    <x v="1"/>
    <x v="1"/>
    <x v="0"/>
    <x v="0"/>
    <x v="1068"/>
    <x v="2"/>
    <n v="6613.65"/>
    <x v="0"/>
  </r>
  <r>
    <s v="4501-Eqdrn"/>
    <x v="0"/>
    <x v="0"/>
    <x v="1"/>
    <x v="0"/>
    <x v="0"/>
    <x v="1"/>
    <x v="1"/>
    <x v="1"/>
    <s v="No"/>
    <s v="No"/>
    <s v="No"/>
    <s v="No"/>
    <x v="0"/>
    <x v="0"/>
    <x v="0"/>
    <x v="1"/>
    <x v="2"/>
    <x v="36"/>
    <x v="1"/>
    <n v="69.7"/>
    <x v="1"/>
  </r>
  <r>
    <s v="2990-Hwiml"/>
    <x v="0"/>
    <x v="0"/>
    <x v="1"/>
    <x v="0"/>
    <x v="53"/>
    <x v="1"/>
    <x v="1"/>
    <x v="1"/>
    <s v="No"/>
    <s v="No"/>
    <s v="No"/>
    <s v="No"/>
    <x v="1"/>
    <x v="1"/>
    <x v="0"/>
    <x v="0"/>
    <x v="0"/>
    <x v="483"/>
    <x v="2"/>
    <n v="573.29999999999995"/>
    <x v="1"/>
  </r>
  <r>
    <s v="0682-Usixd"/>
    <x v="0"/>
    <x v="0"/>
    <x v="0"/>
    <x v="0"/>
    <x v="17"/>
    <x v="1"/>
    <x v="1"/>
    <x v="1"/>
    <s v="No"/>
    <s v="No"/>
    <s v="No"/>
    <s v="Yes"/>
    <x v="1"/>
    <x v="0"/>
    <x v="0"/>
    <x v="0"/>
    <x v="0"/>
    <x v="426"/>
    <x v="2"/>
    <n v="1818.9"/>
    <x v="0"/>
  </r>
  <r>
    <s v="6976-Bwglq"/>
    <x v="0"/>
    <x v="0"/>
    <x v="0"/>
    <x v="1"/>
    <x v="21"/>
    <x v="1"/>
    <x v="2"/>
    <x v="2"/>
    <s v="No Internet Service"/>
    <s v="No Internet Service"/>
    <s v="No Internet Service"/>
    <s v="No Internet Service"/>
    <x v="2"/>
    <x v="2"/>
    <x v="2"/>
    <x v="1"/>
    <x v="2"/>
    <x v="624"/>
    <x v="0"/>
    <n v="1787.35"/>
    <x v="0"/>
  </r>
  <r>
    <s v="7078-Nvfam"/>
    <x v="0"/>
    <x v="0"/>
    <x v="0"/>
    <x v="1"/>
    <x v="48"/>
    <x v="0"/>
    <x v="0"/>
    <x v="0"/>
    <s v="Yes"/>
    <s v="Yes"/>
    <s v="No"/>
    <s v="No"/>
    <x v="0"/>
    <x v="0"/>
    <x v="0"/>
    <x v="0"/>
    <x v="0"/>
    <x v="1576"/>
    <x v="0"/>
    <n v="1051.05"/>
    <x v="0"/>
  </r>
  <r>
    <s v="8065-Qbyto"/>
    <x v="0"/>
    <x v="1"/>
    <x v="1"/>
    <x v="0"/>
    <x v="16"/>
    <x v="1"/>
    <x v="2"/>
    <x v="1"/>
    <s v="Yes"/>
    <s v="Yes"/>
    <s v="No"/>
    <s v="Yes"/>
    <x v="1"/>
    <x v="0"/>
    <x v="1"/>
    <x v="0"/>
    <x v="3"/>
    <x v="5"/>
    <x v="2"/>
    <n v="7181.25"/>
    <x v="0"/>
  </r>
  <r>
    <s v="2133-Tsrrm"/>
    <x v="0"/>
    <x v="0"/>
    <x v="1"/>
    <x v="1"/>
    <x v="1"/>
    <x v="1"/>
    <x v="1"/>
    <x v="1"/>
    <s v="Yes"/>
    <s v="Yes"/>
    <s v="Yes"/>
    <s v="No"/>
    <x v="1"/>
    <x v="1"/>
    <x v="0"/>
    <x v="0"/>
    <x v="2"/>
    <x v="159"/>
    <x v="2"/>
    <n v="3688.6"/>
    <x v="0"/>
  </r>
  <r>
    <s v="7384-Ghbpi"/>
    <x v="1"/>
    <x v="0"/>
    <x v="0"/>
    <x v="0"/>
    <x v="35"/>
    <x v="0"/>
    <x v="0"/>
    <x v="0"/>
    <s v="No"/>
    <s v="No"/>
    <s v="No"/>
    <s v="No"/>
    <x v="0"/>
    <x v="1"/>
    <x v="0"/>
    <x v="0"/>
    <x v="0"/>
    <x v="1576"/>
    <x v="0"/>
    <n v="99.75"/>
    <x v="1"/>
  </r>
  <r>
    <s v="7603-Ushjs"/>
    <x v="1"/>
    <x v="0"/>
    <x v="1"/>
    <x v="1"/>
    <x v="18"/>
    <x v="1"/>
    <x v="2"/>
    <x v="1"/>
    <s v="No"/>
    <s v="No"/>
    <s v="No"/>
    <s v="No"/>
    <x v="0"/>
    <x v="0"/>
    <x v="0"/>
    <x v="0"/>
    <x v="3"/>
    <x v="836"/>
    <x v="1"/>
    <n v="871.4"/>
    <x v="1"/>
  </r>
  <r>
    <s v="7234-Fecyn"/>
    <x v="0"/>
    <x v="1"/>
    <x v="1"/>
    <x v="0"/>
    <x v="4"/>
    <x v="1"/>
    <x v="2"/>
    <x v="1"/>
    <s v="No"/>
    <s v="No"/>
    <s v="Yes"/>
    <s v="No"/>
    <x v="1"/>
    <x v="1"/>
    <x v="0"/>
    <x v="1"/>
    <x v="0"/>
    <x v="733"/>
    <x v="2"/>
    <n v="780.5"/>
    <x v="1"/>
  </r>
  <r>
    <s v="2511-Allcs"/>
    <x v="0"/>
    <x v="0"/>
    <x v="0"/>
    <x v="1"/>
    <x v="42"/>
    <x v="1"/>
    <x v="2"/>
    <x v="2"/>
    <s v="No Internet Service"/>
    <s v="No Internet Service"/>
    <s v="No Internet Service"/>
    <s v="No Internet Service"/>
    <x v="2"/>
    <x v="2"/>
    <x v="2"/>
    <x v="1"/>
    <x v="2"/>
    <x v="97"/>
    <x v="0"/>
    <n v="821.6"/>
    <x v="0"/>
  </r>
  <r>
    <s v="3191-Csnmg"/>
    <x v="0"/>
    <x v="0"/>
    <x v="0"/>
    <x v="1"/>
    <x v="35"/>
    <x v="1"/>
    <x v="1"/>
    <x v="1"/>
    <s v="No"/>
    <s v="No"/>
    <s v="No"/>
    <s v="No"/>
    <x v="1"/>
    <x v="0"/>
    <x v="0"/>
    <x v="0"/>
    <x v="0"/>
    <x v="397"/>
    <x v="1"/>
    <n v="239.45"/>
    <x v="0"/>
  </r>
  <r>
    <s v="7952-Oboyl"/>
    <x v="1"/>
    <x v="0"/>
    <x v="1"/>
    <x v="0"/>
    <x v="35"/>
    <x v="1"/>
    <x v="1"/>
    <x v="1"/>
    <s v="No"/>
    <s v="No"/>
    <s v="Yes"/>
    <s v="Yes"/>
    <x v="1"/>
    <x v="0"/>
    <x v="0"/>
    <x v="0"/>
    <x v="1"/>
    <x v="107"/>
    <x v="2"/>
    <n v="244.45"/>
    <x v="0"/>
  </r>
  <r>
    <s v="7470-Dynoe"/>
    <x v="1"/>
    <x v="0"/>
    <x v="1"/>
    <x v="0"/>
    <x v="62"/>
    <x v="1"/>
    <x v="1"/>
    <x v="0"/>
    <s v="No"/>
    <s v="No"/>
    <s v="Yes"/>
    <s v="No"/>
    <x v="0"/>
    <x v="1"/>
    <x v="1"/>
    <x v="0"/>
    <x v="0"/>
    <x v="1577"/>
    <x v="1"/>
    <n v="3357.9"/>
    <x v="0"/>
  </r>
  <r>
    <s v="7853-Oetyl"/>
    <x v="0"/>
    <x v="0"/>
    <x v="0"/>
    <x v="0"/>
    <x v="54"/>
    <x v="0"/>
    <x v="0"/>
    <x v="0"/>
    <s v="Yes"/>
    <s v="No"/>
    <s v="No"/>
    <s v="No"/>
    <x v="0"/>
    <x v="0"/>
    <x v="0"/>
    <x v="0"/>
    <x v="0"/>
    <x v="891"/>
    <x v="0"/>
    <n v="129.6"/>
    <x v="0"/>
  </r>
  <r>
    <s v="1545-Actas"/>
    <x v="0"/>
    <x v="0"/>
    <x v="0"/>
    <x v="1"/>
    <x v="43"/>
    <x v="1"/>
    <x v="1"/>
    <x v="1"/>
    <s v="Yes"/>
    <s v="No"/>
    <s v="Yes"/>
    <s v="No"/>
    <x v="1"/>
    <x v="1"/>
    <x v="1"/>
    <x v="0"/>
    <x v="2"/>
    <x v="395"/>
    <x v="2"/>
    <n v="4977.2"/>
    <x v="0"/>
  </r>
  <r>
    <s v="5876-Hzvzm"/>
    <x v="0"/>
    <x v="0"/>
    <x v="0"/>
    <x v="1"/>
    <x v="53"/>
    <x v="1"/>
    <x v="1"/>
    <x v="0"/>
    <s v="Yes"/>
    <s v="Yes"/>
    <s v="No"/>
    <s v="No"/>
    <x v="0"/>
    <x v="0"/>
    <x v="0"/>
    <x v="1"/>
    <x v="3"/>
    <x v="334"/>
    <x v="1"/>
    <n v="365.35"/>
    <x v="1"/>
  </r>
  <r>
    <s v="1400-Mmyxy"/>
    <x v="1"/>
    <x v="1"/>
    <x v="0"/>
    <x v="0"/>
    <x v="35"/>
    <x v="1"/>
    <x v="2"/>
    <x v="1"/>
    <s v="No"/>
    <s v="Yes"/>
    <s v="Yes"/>
    <s v="No"/>
    <x v="1"/>
    <x v="1"/>
    <x v="0"/>
    <x v="0"/>
    <x v="0"/>
    <x v="362"/>
    <x v="2"/>
    <n v="334.65"/>
    <x v="1"/>
  </r>
  <r>
    <s v="5126-Rcxyw"/>
    <x v="1"/>
    <x v="0"/>
    <x v="0"/>
    <x v="1"/>
    <x v="68"/>
    <x v="0"/>
    <x v="0"/>
    <x v="0"/>
    <s v="No"/>
    <s v="No"/>
    <s v="Yes"/>
    <s v="Yes"/>
    <x v="0"/>
    <x v="1"/>
    <x v="2"/>
    <x v="1"/>
    <x v="3"/>
    <x v="185"/>
    <x v="0"/>
    <n v="2424.0500000000002"/>
    <x v="0"/>
  </r>
  <r>
    <s v="3085-Quozk"/>
    <x v="0"/>
    <x v="0"/>
    <x v="1"/>
    <x v="0"/>
    <x v="0"/>
    <x v="1"/>
    <x v="1"/>
    <x v="0"/>
    <s v="No"/>
    <s v="No"/>
    <s v="No"/>
    <s v="No"/>
    <x v="0"/>
    <x v="0"/>
    <x v="0"/>
    <x v="1"/>
    <x v="1"/>
    <x v="979"/>
    <x v="0"/>
    <n v="43.95"/>
    <x v="1"/>
  </r>
  <r>
    <s v="2363-Bjlsl"/>
    <x v="1"/>
    <x v="0"/>
    <x v="1"/>
    <x v="0"/>
    <x v="8"/>
    <x v="1"/>
    <x v="1"/>
    <x v="0"/>
    <s v="No"/>
    <s v="Yes"/>
    <s v="Yes"/>
    <s v="Yes"/>
    <x v="1"/>
    <x v="1"/>
    <x v="0"/>
    <x v="0"/>
    <x v="2"/>
    <x v="361"/>
    <x v="1"/>
    <n v="4981.1499999999996"/>
    <x v="0"/>
  </r>
  <r>
    <s v="1956-Yifge"/>
    <x v="1"/>
    <x v="0"/>
    <x v="0"/>
    <x v="1"/>
    <x v="5"/>
    <x v="1"/>
    <x v="1"/>
    <x v="1"/>
    <s v="No"/>
    <s v="Yes"/>
    <s v="Yes"/>
    <s v="No"/>
    <x v="1"/>
    <x v="1"/>
    <x v="1"/>
    <x v="0"/>
    <x v="1"/>
    <x v="412"/>
    <x v="2"/>
    <n v="2090.25"/>
    <x v="0"/>
  </r>
  <r>
    <s v="3926-Cuqzx"/>
    <x v="1"/>
    <x v="0"/>
    <x v="1"/>
    <x v="0"/>
    <x v="0"/>
    <x v="1"/>
    <x v="1"/>
    <x v="0"/>
    <s v="No"/>
    <s v="No"/>
    <s v="No"/>
    <s v="No"/>
    <x v="0"/>
    <x v="0"/>
    <x v="0"/>
    <x v="0"/>
    <x v="2"/>
    <x v="784"/>
    <x v="0"/>
    <n v="45.1"/>
    <x v="1"/>
  </r>
  <r>
    <s v="7921-Lmdfq"/>
    <x v="1"/>
    <x v="1"/>
    <x v="1"/>
    <x v="0"/>
    <x v="69"/>
    <x v="1"/>
    <x v="1"/>
    <x v="1"/>
    <s v="No"/>
    <s v="No"/>
    <s v="Yes"/>
    <s v="No"/>
    <x v="1"/>
    <x v="1"/>
    <x v="1"/>
    <x v="0"/>
    <x v="2"/>
    <x v="1363"/>
    <x v="2"/>
    <n v="4905.75"/>
    <x v="0"/>
  </r>
  <r>
    <s v="2925-Mxlsx"/>
    <x v="0"/>
    <x v="0"/>
    <x v="1"/>
    <x v="0"/>
    <x v="19"/>
    <x v="1"/>
    <x v="2"/>
    <x v="0"/>
    <s v="No"/>
    <s v="Yes"/>
    <s v="Yes"/>
    <s v="No"/>
    <x v="1"/>
    <x v="0"/>
    <x v="1"/>
    <x v="0"/>
    <x v="3"/>
    <x v="659"/>
    <x v="1"/>
    <n v="2038.7"/>
    <x v="0"/>
  </r>
  <r>
    <s v="5820-Ptrym"/>
    <x v="0"/>
    <x v="1"/>
    <x v="0"/>
    <x v="0"/>
    <x v="39"/>
    <x v="1"/>
    <x v="2"/>
    <x v="0"/>
    <s v="Yes"/>
    <s v="Yes"/>
    <s v="Yes"/>
    <s v="Yes"/>
    <x v="0"/>
    <x v="0"/>
    <x v="1"/>
    <x v="0"/>
    <x v="3"/>
    <x v="1578"/>
    <x v="1"/>
    <n v="4014"/>
    <x v="0"/>
  </r>
  <r>
    <s v="9609-Benea"/>
    <x v="1"/>
    <x v="0"/>
    <x v="0"/>
    <x v="0"/>
    <x v="42"/>
    <x v="1"/>
    <x v="2"/>
    <x v="0"/>
    <s v="No"/>
    <s v="Yes"/>
    <s v="No"/>
    <s v="Yes"/>
    <x v="1"/>
    <x v="0"/>
    <x v="1"/>
    <x v="0"/>
    <x v="0"/>
    <x v="382"/>
    <x v="1"/>
    <n v="2441.6999999999998"/>
    <x v="0"/>
  </r>
  <r>
    <s v="6211-Whmya"/>
    <x v="0"/>
    <x v="1"/>
    <x v="1"/>
    <x v="0"/>
    <x v="38"/>
    <x v="0"/>
    <x v="0"/>
    <x v="0"/>
    <s v="No"/>
    <s v="Yes"/>
    <s v="No"/>
    <s v="Yes"/>
    <x v="1"/>
    <x v="0"/>
    <x v="0"/>
    <x v="0"/>
    <x v="0"/>
    <x v="949"/>
    <x v="0"/>
    <n v="2751"/>
    <x v="0"/>
  </r>
  <r>
    <s v="4459-Bbghe"/>
    <x v="1"/>
    <x v="0"/>
    <x v="1"/>
    <x v="1"/>
    <x v="19"/>
    <x v="0"/>
    <x v="0"/>
    <x v="0"/>
    <s v="No"/>
    <s v="No"/>
    <s v="No"/>
    <s v="No"/>
    <x v="1"/>
    <x v="1"/>
    <x v="0"/>
    <x v="0"/>
    <x v="0"/>
    <x v="1563"/>
    <x v="0"/>
    <n v="1307.8"/>
    <x v="0"/>
  </r>
  <r>
    <s v="9945-Psvip"/>
    <x v="0"/>
    <x v="0"/>
    <x v="0"/>
    <x v="1"/>
    <x v="13"/>
    <x v="1"/>
    <x v="1"/>
    <x v="2"/>
    <s v="No Internet Service"/>
    <s v="No Internet Service"/>
    <s v="No Internet Service"/>
    <s v="No Internet Service"/>
    <x v="2"/>
    <x v="2"/>
    <x v="2"/>
    <x v="0"/>
    <x v="1"/>
    <x v="723"/>
    <x v="0"/>
    <n v="383.65"/>
    <x v="0"/>
  </r>
  <r>
    <s v="1041-Rxhra"/>
    <x v="0"/>
    <x v="0"/>
    <x v="1"/>
    <x v="0"/>
    <x v="52"/>
    <x v="1"/>
    <x v="1"/>
    <x v="1"/>
    <s v="No"/>
    <s v="No"/>
    <s v="No"/>
    <s v="No"/>
    <x v="0"/>
    <x v="0"/>
    <x v="0"/>
    <x v="1"/>
    <x v="2"/>
    <x v="1193"/>
    <x v="1"/>
    <n v="2868.05"/>
    <x v="1"/>
  </r>
  <r>
    <s v="1750-Cskkm"/>
    <x v="1"/>
    <x v="0"/>
    <x v="1"/>
    <x v="1"/>
    <x v="34"/>
    <x v="1"/>
    <x v="1"/>
    <x v="0"/>
    <s v="No"/>
    <s v="No"/>
    <s v="No"/>
    <s v="No"/>
    <x v="1"/>
    <x v="0"/>
    <x v="0"/>
    <x v="1"/>
    <x v="0"/>
    <x v="851"/>
    <x v="1"/>
    <n v="449.75"/>
    <x v="1"/>
  </r>
  <r>
    <s v="9108-Ejfjp"/>
    <x v="0"/>
    <x v="0"/>
    <x v="0"/>
    <x v="0"/>
    <x v="0"/>
    <x v="1"/>
    <x v="1"/>
    <x v="0"/>
    <s v="Yes"/>
    <s v="Yes"/>
    <s v="No"/>
    <s v="No"/>
    <x v="0"/>
    <x v="0"/>
    <x v="0"/>
    <x v="0"/>
    <x v="1"/>
    <x v="1479"/>
    <x v="1"/>
    <n v="53.55"/>
    <x v="0"/>
  </r>
  <r>
    <s v="0530-Ijvdb"/>
    <x v="1"/>
    <x v="0"/>
    <x v="1"/>
    <x v="1"/>
    <x v="27"/>
    <x v="1"/>
    <x v="2"/>
    <x v="1"/>
    <s v="Yes"/>
    <s v="Yes"/>
    <s v="Yes"/>
    <s v="Yes"/>
    <x v="1"/>
    <x v="1"/>
    <x v="2"/>
    <x v="0"/>
    <x v="0"/>
    <x v="1388"/>
    <x v="2"/>
    <n v="7882.5"/>
    <x v="0"/>
  </r>
  <r>
    <s v="0508-Sqwpl"/>
    <x v="0"/>
    <x v="0"/>
    <x v="0"/>
    <x v="1"/>
    <x v="58"/>
    <x v="1"/>
    <x v="1"/>
    <x v="2"/>
    <s v="No Internet Service"/>
    <s v="No Internet Service"/>
    <s v="No Internet Service"/>
    <s v="No Internet Service"/>
    <x v="2"/>
    <x v="2"/>
    <x v="2"/>
    <x v="0"/>
    <x v="2"/>
    <x v="451"/>
    <x v="0"/>
    <n v="1087.7"/>
    <x v="0"/>
  </r>
  <r>
    <s v="2215-Zafgx"/>
    <x v="1"/>
    <x v="0"/>
    <x v="1"/>
    <x v="0"/>
    <x v="34"/>
    <x v="1"/>
    <x v="2"/>
    <x v="1"/>
    <s v="No"/>
    <s v="No"/>
    <s v="No"/>
    <s v="No"/>
    <x v="1"/>
    <x v="0"/>
    <x v="0"/>
    <x v="0"/>
    <x v="0"/>
    <x v="411"/>
    <x v="2"/>
    <n v="791.7"/>
    <x v="0"/>
  </r>
  <r>
    <s v="8213-Tazpm"/>
    <x v="0"/>
    <x v="0"/>
    <x v="0"/>
    <x v="1"/>
    <x v="14"/>
    <x v="1"/>
    <x v="2"/>
    <x v="1"/>
    <s v="No"/>
    <s v="Yes"/>
    <s v="Yes"/>
    <s v="Yes"/>
    <x v="1"/>
    <x v="1"/>
    <x v="1"/>
    <x v="0"/>
    <x v="2"/>
    <x v="1301"/>
    <x v="2"/>
    <n v="7493.05"/>
    <x v="0"/>
  </r>
  <r>
    <s v="7142-Hvgbg"/>
    <x v="1"/>
    <x v="1"/>
    <x v="0"/>
    <x v="0"/>
    <x v="29"/>
    <x v="1"/>
    <x v="2"/>
    <x v="1"/>
    <s v="No"/>
    <s v="Yes"/>
    <s v="Yes"/>
    <s v="No"/>
    <x v="1"/>
    <x v="1"/>
    <x v="0"/>
    <x v="0"/>
    <x v="0"/>
    <x v="1478"/>
    <x v="2"/>
    <n v="4414.3"/>
    <x v="1"/>
  </r>
  <r>
    <s v="1304-Segfy"/>
    <x v="0"/>
    <x v="0"/>
    <x v="0"/>
    <x v="0"/>
    <x v="21"/>
    <x v="1"/>
    <x v="2"/>
    <x v="1"/>
    <s v="No"/>
    <s v="No"/>
    <s v="Yes"/>
    <s v="No"/>
    <x v="1"/>
    <x v="1"/>
    <x v="2"/>
    <x v="0"/>
    <x v="0"/>
    <x v="39"/>
    <x v="2"/>
    <n v="6841.3"/>
    <x v="0"/>
  </r>
  <r>
    <s v="7242-Edtyc"/>
    <x v="1"/>
    <x v="0"/>
    <x v="1"/>
    <x v="1"/>
    <x v="66"/>
    <x v="1"/>
    <x v="1"/>
    <x v="2"/>
    <s v="No Internet Service"/>
    <s v="No Internet Service"/>
    <s v="No Internet Service"/>
    <s v="No Internet Service"/>
    <x v="2"/>
    <x v="2"/>
    <x v="2"/>
    <x v="1"/>
    <x v="2"/>
    <x v="425"/>
    <x v="0"/>
    <n v="819.95"/>
    <x v="0"/>
  </r>
  <r>
    <s v="2904-Gguaz"/>
    <x v="0"/>
    <x v="0"/>
    <x v="0"/>
    <x v="0"/>
    <x v="21"/>
    <x v="1"/>
    <x v="2"/>
    <x v="1"/>
    <s v="Yes"/>
    <s v="Yes"/>
    <s v="No"/>
    <s v="No"/>
    <x v="0"/>
    <x v="0"/>
    <x v="2"/>
    <x v="0"/>
    <x v="2"/>
    <x v="398"/>
    <x v="2"/>
    <n v="6052.25"/>
    <x v="0"/>
  </r>
  <r>
    <s v="8267-Znyvz"/>
    <x v="0"/>
    <x v="0"/>
    <x v="0"/>
    <x v="0"/>
    <x v="55"/>
    <x v="1"/>
    <x v="1"/>
    <x v="1"/>
    <s v="Yes"/>
    <s v="No"/>
    <s v="Yes"/>
    <s v="Yes"/>
    <x v="1"/>
    <x v="1"/>
    <x v="1"/>
    <x v="0"/>
    <x v="0"/>
    <x v="501"/>
    <x v="2"/>
    <n v="3361.05"/>
    <x v="1"/>
  </r>
  <r>
    <s v="5136-Gfpmb"/>
    <x v="1"/>
    <x v="0"/>
    <x v="1"/>
    <x v="0"/>
    <x v="68"/>
    <x v="1"/>
    <x v="2"/>
    <x v="1"/>
    <s v="No"/>
    <s v="No"/>
    <s v="Yes"/>
    <s v="No"/>
    <x v="0"/>
    <x v="1"/>
    <x v="0"/>
    <x v="1"/>
    <x v="3"/>
    <x v="1070"/>
    <x v="2"/>
    <n v="4869.5"/>
    <x v="0"/>
  </r>
  <r>
    <s v="2595-Kiwpv"/>
    <x v="1"/>
    <x v="0"/>
    <x v="1"/>
    <x v="1"/>
    <x v="23"/>
    <x v="1"/>
    <x v="1"/>
    <x v="2"/>
    <s v="No Internet Service"/>
    <s v="No Internet Service"/>
    <s v="No Internet Service"/>
    <s v="No Internet Service"/>
    <x v="2"/>
    <x v="2"/>
    <x v="2"/>
    <x v="1"/>
    <x v="3"/>
    <x v="139"/>
    <x v="0"/>
    <n v="509.3"/>
    <x v="0"/>
  </r>
  <r>
    <s v="5243-Saotc"/>
    <x v="1"/>
    <x v="0"/>
    <x v="1"/>
    <x v="0"/>
    <x v="68"/>
    <x v="1"/>
    <x v="2"/>
    <x v="1"/>
    <s v="No"/>
    <s v="Yes"/>
    <s v="No"/>
    <s v="No"/>
    <x v="0"/>
    <x v="0"/>
    <x v="0"/>
    <x v="0"/>
    <x v="2"/>
    <x v="43"/>
    <x v="1"/>
    <n v="4308.25"/>
    <x v="0"/>
  </r>
  <r>
    <s v="9398-Mmqto"/>
    <x v="1"/>
    <x v="0"/>
    <x v="1"/>
    <x v="0"/>
    <x v="35"/>
    <x v="1"/>
    <x v="1"/>
    <x v="1"/>
    <s v="No"/>
    <s v="Yes"/>
    <s v="No"/>
    <s v="No"/>
    <x v="0"/>
    <x v="0"/>
    <x v="0"/>
    <x v="1"/>
    <x v="3"/>
    <x v="157"/>
    <x v="1"/>
    <n v="221.1"/>
    <x v="0"/>
  </r>
  <r>
    <s v="7619-Plrlp"/>
    <x v="0"/>
    <x v="0"/>
    <x v="0"/>
    <x v="0"/>
    <x v="62"/>
    <x v="1"/>
    <x v="2"/>
    <x v="0"/>
    <s v="Yes"/>
    <s v="Yes"/>
    <s v="Yes"/>
    <s v="No"/>
    <x v="0"/>
    <x v="1"/>
    <x v="1"/>
    <x v="1"/>
    <x v="2"/>
    <x v="580"/>
    <x v="1"/>
    <n v="3833.95"/>
    <x v="0"/>
  </r>
  <r>
    <s v="6457-Girwb"/>
    <x v="1"/>
    <x v="0"/>
    <x v="1"/>
    <x v="0"/>
    <x v="0"/>
    <x v="1"/>
    <x v="1"/>
    <x v="1"/>
    <s v="No"/>
    <s v="No"/>
    <s v="No"/>
    <s v="No"/>
    <x v="0"/>
    <x v="0"/>
    <x v="0"/>
    <x v="0"/>
    <x v="0"/>
    <x v="263"/>
    <x v="1"/>
    <n v="69.349999999999994"/>
    <x v="1"/>
  </r>
  <r>
    <s v="6508-Njyro"/>
    <x v="1"/>
    <x v="0"/>
    <x v="0"/>
    <x v="0"/>
    <x v="30"/>
    <x v="1"/>
    <x v="1"/>
    <x v="2"/>
    <s v="No Internet Service"/>
    <s v="No Internet Service"/>
    <s v="No Internet Service"/>
    <s v="No Internet Service"/>
    <x v="2"/>
    <x v="2"/>
    <x v="1"/>
    <x v="1"/>
    <x v="1"/>
    <x v="901"/>
    <x v="0"/>
    <n v="294.95"/>
    <x v="0"/>
  </r>
  <r>
    <s v="1450-Skcvi"/>
    <x v="0"/>
    <x v="0"/>
    <x v="1"/>
    <x v="0"/>
    <x v="39"/>
    <x v="1"/>
    <x v="1"/>
    <x v="1"/>
    <s v="No"/>
    <s v="Yes"/>
    <s v="No"/>
    <s v="No"/>
    <x v="0"/>
    <x v="0"/>
    <x v="0"/>
    <x v="0"/>
    <x v="0"/>
    <x v="281"/>
    <x v="1"/>
    <n v="4092.85"/>
    <x v="1"/>
  </r>
  <r>
    <s v="4710-Nkcaw"/>
    <x v="1"/>
    <x v="0"/>
    <x v="0"/>
    <x v="1"/>
    <x v="24"/>
    <x v="1"/>
    <x v="2"/>
    <x v="0"/>
    <s v="Yes"/>
    <s v="Yes"/>
    <s v="No"/>
    <s v="Yes"/>
    <x v="0"/>
    <x v="0"/>
    <x v="0"/>
    <x v="1"/>
    <x v="3"/>
    <x v="500"/>
    <x v="1"/>
    <n v="316.89999999999998"/>
    <x v="0"/>
  </r>
  <r>
    <s v="5306-Bvtkj"/>
    <x v="1"/>
    <x v="0"/>
    <x v="0"/>
    <x v="1"/>
    <x v="43"/>
    <x v="1"/>
    <x v="1"/>
    <x v="0"/>
    <s v="No"/>
    <s v="Yes"/>
    <s v="Yes"/>
    <s v="No"/>
    <x v="0"/>
    <x v="0"/>
    <x v="1"/>
    <x v="0"/>
    <x v="3"/>
    <x v="830"/>
    <x v="1"/>
    <n v="2651.2"/>
    <x v="0"/>
  </r>
  <r>
    <s v="0357-Nvcri"/>
    <x v="0"/>
    <x v="0"/>
    <x v="1"/>
    <x v="1"/>
    <x v="13"/>
    <x v="1"/>
    <x v="1"/>
    <x v="2"/>
    <s v="No Internet Service"/>
    <s v="No Internet Service"/>
    <s v="No Internet Service"/>
    <s v="No Internet Service"/>
    <x v="2"/>
    <x v="2"/>
    <x v="0"/>
    <x v="1"/>
    <x v="3"/>
    <x v="332"/>
    <x v="0"/>
    <n v="471.7"/>
    <x v="0"/>
  </r>
  <r>
    <s v="5570-Ptweh"/>
    <x v="0"/>
    <x v="0"/>
    <x v="0"/>
    <x v="0"/>
    <x v="35"/>
    <x v="1"/>
    <x v="2"/>
    <x v="1"/>
    <s v="No"/>
    <s v="No"/>
    <s v="No"/>
    <s v="No"/>
    <x v="0"/>
    <x v="0"/>
    <x v="0"/>
    <x v="0"/>
    <x v="3"/>
    <x v="77"/>
    <x v="1"/>
    <n v="216.75"/>
    <x v="1"/>
  </r>
  <r>
    <s v="2371-Kfuog"/>
    <x v="1"/>
    <x v="0"/>
    <x v="1"/>
    <x v="0"/>
    <x v="11"/>
    <x v="1"/>
    <x v="1"/>
    <x v="1"/>
    <s v="Yes"/>
    <s v="Yes"/>
    <s v="No"/>
    <s v="No"/>
    <x v="1"/>
    <x v="1"/>
    <x v="1"/>
    <x v="1"/>
    <x v="2"/>
    <x v="452"/>
    <x v="2"/>
    <n v="5720.95"/>
    <x v="0"/>
  </r>
  <r>
    <s v="0463-Zsdnt"/>
    <x v="1"/>
    <x v="0"/>
    <x v="1"/>
    <x v="0"/>
    <x v="6"/>
    <x v="1"/>
    <x v="1"/>
    <x v="0"/>
    <s v="No"/>
    <s v="No"/>
    <s v="No"/>
    <s v="No"/>
    <x v="0"/>
    <x v="1"/>
    <x v="0"/>
    <x v="0"/>
    <x v="2"/>
    <x v="641"/>
    <x v="1"/>
    <n v="503.25"/>
    <x v="0"/>
  </r>
  <r>
    <s v="6502-Mjqae"/>
    <x v="1"/>
    <x v="0"/>
    <x v="1"/>
    <x v="0"/>
    <x v="0"/>
    <x v="1"/>
    <x v="1"/>
    <x v="1"/>
    <s v="No"/>
    <s v="No"/>
    <s v="No"/>
    <s v="No"/>
    <x v="0"/>
    <x v="0"/>
    <x v="0"/>
    <x v="0"/>
    <x v="0"/>
    <x v="923"/>
    <x v="1"/>
    <n v="69.599999999999994"/>
    <x v="1"/>
  </r>
  <r>
    <s v="6257-Dtayd"/>
    <x v="1"/>
    <x v="0"/>
    <x v="0"/>
    <x v="0"/>
    <x v="16"/>
    <x v="1"/>
    <x v="2"/>
    <x v="1"/>
    <s v="No"/>
    <s v="Yes"/>
    <s v="No"/>
    <s v="Yes"/>
    <x v="1"/>
    <x v="1"/>
    <x v="2"/>
    <x v="0"/>
    <x v="3"/>
    <x v="98"/>
    <x v="2"/>
    <n v="7365.3"/>
    <x v="0"/>
  </r>
  <r>
    <s v="4616-Ulaoa"/>
    <x v="0"/>
    <x v="0"/>
    <x v="0"/>
    <x v="1"/>
    <x v="45"/>
    <x v="1"/>
    <x v="2"/>
    <x v="1"/>
    <s v="No"/>
    <s v="Yes"/>
    <s v="Yes"/>
    <s v="Yes"/>
    <x v="1"/>
    <x v="1"/>
    <x v="2"/>
    <x v="0"/>
    <x v="3"/>
    <x v="536"/>
    <x v="2"/>
    <n v="7245.9"/>
    <x v="0"/>
  </r>
  <r>
    <s v="7693-Lckzl"/>
    <x v="1"/>
    <x v="0"/>
    <x v="0"/>
    <x v="1"/>
    <x v="24"/>
    <x v="1"/>
    <x v="2"/>
    <x v="1"/>
    <s v="No"/>
    <s v="Yes"/>
    <s v="No"/>
    <s v="No"/>
    <x v="0"/>
    <x v="0"/>
    <x v="0"/>
    <x v="0"/>
    <x v="0"/>
    <x v="539"/>
    <x v="1"/>
    <n v="385"/>
    <x v="1"/>
  </r>
  <r>
    <s v="7746-Awnqw"/>
    <x v="0"/>
    <x v="0"/>
    <x v="1"/>
    <x v="0"/>
    <x v="7"/>
    <x v="0"/>
    <x v="0"/>
    <x v="0"/>
    <s v="No"/>
    <s v="No"/>
    <s v="Yes"/>
    <s v="Yes"/>
    <x v="0"/>
    <x v="0"/>
    <x v="0"/>
    <x v="0"/>
    <x v="1"/>
    <x v="311"/>
    <x v="0"/>
    <n v="961.4"/>
    <x v="0"/>
  </r>
  <r>
    <s v="5996-Ebtkm"/>
    <x v="0"/>
    <x v="0"/>
    <x v="0"/>
    <x v="1"/>
    <x v="56"/>
    <x v="1"/>
    <x v="2"/>
    <x v="0"/>
    <s v="No"/>
    <s v="No"/>
    <s v="Yes"/>
    <s v="Yes"/>
    <x v="0"/>
    <x v="1"/>
    <x v="2"/>
    <x v="0"/>
    <x v="2"/>
    <x v="650"/>
    <x v="1"/>
    <n v="4615.8999999999996"/>
    <x v="0"/>
  </r>
  <r>
    <s v="2758-Rnwxs"/>
    <x v="1"/>
    <x v="0"/>
    <x v="1"/>
    <x v="0"/>
    <x v="42"/>
    <x v="1"/>
    <x v="1"/>
    <x v="1"/>
    <s v="Yes"/>
    <s v="No"/>
    <s v="No"/>
    <s v="Yes"/>
    <x v="0"/>
    <x v="1"/>
    <x v="1"/>
    <x v="0"/>
    <x v="0"/>
    <x v="448"/>
    <x v="2"/>
    <n v="3251.3"/>
    <x v="0"/>
  </r>
  <r>
    <s v="2314-Tndjq"/>
    <x v="0"/>
    <x v="0"/>
    <x v="0"/>
    <x v="1"/>
    <x v="21"/>
    <x v="0"/>
    <x v="0"/>
    <x v="0"/>
    <s v="Yes"/>
    <s v="Yes"/>
    <s v="Yes"/>
    <s v="Yes"/>
    <x v="0"/>
    <x v="1"/>
    <x v="2"/>
    <x v="1"/>
    <x v="3"/>
    <x v="71"/>
    <x v="1"/>
    <n v="3880.05"/>
    <x v="0"/>
  </r>
  <r>
    <s v="2405-Lbmuw"/>
    <x v="0"/>
    <x v="0"/>
    <x v="0"/>
    <x v="1"/>
    <x v="59"/>
    <x v="0"/>
    <x v="0"/>
    <x v="0"/>
    <s v="Yes"/>
    <s v="Yes"/>
    <s v="No"/>
    <s v="Yes"/>
    <x v="0"/>
    <x v="1"/>
    <x v="1"/>
    <x v="0"/>
    <x v="2"/>
    <x v="114"/>
    <x v="0"/>
    <n v="3088.75"/>
    <x v="0"/>
  </r>
  <r>
    <s v="3454-Jfubc"/>
    <x v="1"/>
    <x v="1"/>
    <x v="1"/>
    <x v="0"/>
    <x v="47"/>
    <x v="1"/>
    <x v="1"/>
    <x v="2"/>
    <s v="No Internet Service"/>
    <s v="No Internet Service"/>
    <s v="No Internet Service"/>
    <s v="No Internet Service"/>
    <x v="2"/>
    <x v="2"/>
    <x v="2"/>
    <x v="0"/>
    <x v="3"/>
    <x v="187"/>
    <x v="0"/>
    <n v="1396"/>
    <x v="0"/>
  </r>
  <r>
    <s v="0032-Pgels"/>
    <x v="0"/>
    <x v="0"/>
    <x v="0"/>
    <x v="1"/>
    <x v="0"/>
    <x v="0"/>
    <x v="0"/>
    <x v="0"/>
    <s v="Yes"/>
    <s v="No"/>
    <s v="No"/>
    <s v="No"/>
    <x v="0"/>
    <x v="0"/>
    <x v="0"/>
    <x v="1"/>
    <x v="2"/>
    <x v="983"/>
    <x v="0"/>
    <n v="30.5"/>
    <x v="1"/>
  </r>
  <r>
    <s v="9039-Zvjdc"/>
    <x v="1"/>
    <x v="0"/>
    <x v="1"/>
    <x v="0"/>
    <x v="35"/>
    <x v="1"/>
    <x v="1"/>
    <x v="2"/>
    <s v="No Internet Service"/>
    <s v="No Internet Service"/>
    <s v="No Internet Service"/>
    <s v="No Internet Service"/>
    <x v="2"/>
    <x v="2"/>
    <x v="0"/>
    <x v="0"/>
    <x v="1"/>
    <x v="1142"/>
    <x v="0"/>
    <n v="53.05"/>
    <x v="0"/>
  </r>
  <r>
    <s v="6797-Lnaqx"/>
    <x v="1"/>
    <x v="0"/>
    <x v="0"/>
    <x v="1"/>
    <x v="27"/>
    <x v="1"/>
    <x v="2"/>
    <x v="1"/>
    <s v="No"/>
    <s v="Yes"/>
    <s v="No"/>
    <s v="No"/>
    <x v="1"/>
    <x v="1"/>
    <x v="2"/>
    <x v="1"/>
    <x v="2"/>
    <x v="617"/>
    <x v="2"/>
    <n v="6859.5"/>
    <x v="1"/>
  </r>
  <r>
    <s v="9013-Aqorl"/>
    <x v="0"/>
    <x v="0"/>
    <x v="1"/>
    <x v="1"/>
    <x v="43"/>
    <x v="0"/>
    <x v="0"/>
    <x v="0"/>
    <s v="No"/>
    <s v="Yes"/>
    <s v="Yes"/>
    <s v="No"/>
    <x v="0"/>
    <x v="1"/>
    <x v="0"/>
    <x v="1"/>
    <x v="3"/>
    <x v="95"/>
    <x v="0"/>
    <n v="2108.35"/>
    <x v="0"/>
  </r>
  <r>
    <s v="2898-Mrkpi"/>
    <x v="1"/>
    <x v="0"/>
    <x v="0"/>
    <x v="1"/>
    <x v="47"/>
    <x v="1"/>
    <x v="2"/>
    <x v="1"/>
    <s v="No"/>
    <s v="Yes"/>
    <s v="No"/>
    <s v="No"/>
    <x v="1"/>
    <x v="1"/>
    <x v="1"/>
    <x v="0"/>
    <x v="3"/>
    <x v="131"/>
    <x v="2"/>
    <n v="6770.5"/>
    <x v="0"/>
  </r>
  <r>
    <s v="2750-Bjlsb"/>
    <x v="0"/>
    <x v="0"/>
    <x v="1"/>
    <x v="0"/>
    <x v="20"/>
    <x v="1"/>
    <x v="1"/>
    <x v="1"/>
    <s v="Yes"/>
    <s v="No"/>
    <s v="Yes"/>
    <s v="Yes"/>
    <x v="1"/>
    <x v="1"/>
    <x v="1"/>
    <x v="0"/>
    <x v="0"/>
    <x v="13"/>
    <x v="2"/>
    <n v="4730.6000000000004"/>
    <x v="0"/>
  </r>
  <r>
    <s v="3648-Gzphf"/>
    <x v="1"/>
    <x v="0"/>
    <x v="0"/>
    <x v="1"/>
    <x v="48"/>
    <x v="0"/>
    <x v="0"/>
    <x v="0"/>
    <s v="No"/>
    <s v="No"/>
    <s v="Yes"/>
    <s v="Yes"/>
    <x v="0"/>
    <x v="0"/>
    <x v="1"/>
    <x v="0"/>
    <x v="1"/>
    <x v="1349"/>
    <x v="0"/>
    <n v="1151.05"/>
    <x v="0"/>
  </r>
  <r>
    <s v="2075-Rmjik"/>
    <x v="0"/>
    <x v="0"/>
    <x v="0"/>
    <x v="1"/>
    <x v="24"/>
    <x v="1"/>
    <x v="1"/>
    <x v="0"/>
    <s v="Yes"/>
    <s v="No"/>
    <s v="No"/>
    <s v="No"/>
    <x v="0"/>
    <x v="0"/>
    <x v="0"/>
    <x v="0"/>
    <x v="1"/>
    <x v="744"/>
    <x v="0"/>
    <n v="232.55"/>
    <x v="0"/>
  </r>
  <r>
    <s v="9588-Yrfhy"/>
    <x v="1"/>
    <x v="0"/>
    <x v="1"/>
    <x v="0"/>
    <x v="12"/>
    <x v="1"/>
    <x v="1"/>
    <x v="2"/>
    <s v="No Internet Service"/>
    <s v="No Internet Service"/>
    <s v="No Internet Service"/>
    <s v="No Internet Service"/>
    <x v="2"/>
    <x v="2"/>
    <x v="2"/>
    <x v="0"/>
    <x v="3"/>
    <x v="147"/>
    <x v="0"/>
    <n v="1022.6"/>
    <x v="0"/>
  </r>
  <r>
    <s v="6394-Mfyng"/>
    <x v="0"/>
    <x v="0"/>
    <x v="1"/>
    <x v="0"/>
    <x v="43"/>
    <x v="1"/>
    <x v="2"/>
    <x v="1"/>
    <s v="No"/>
    <s v="Yes"/>
    <s v="Yes"/>
    <s v="No"/>
    <x v="1"/>
    <x v="1"/>
    <x v="0"/>
    <x v="0"/>
    <x v="2"/>
    <x v="1401"/>
    <x v="2"/>
    <n v="5121.3"/>
    <x v="1"/>
  </r>
  <r>
    <s v="1564-Ntyxf"/>
    <x v="0"/>
    <x v="1"/>
    <x v="1"/>
    <x v="0"/>
    <x v="9"/>
    <x v="1"/>
    <x v="2"/>
    <x v="1"/>
    <s v="No"/>
    <s v="No"/>
    <s v="No"/>
    <s v="No"/>
    <x v="0"/>
    <x v="1"/>
    <x v="0"/>
    <x v="0"/>
    <x v="0"/>
    <x v="552"/>
    <x v="1"/>
    <n v="1127.2"/>
    <x v="1"/>
  </r>
  <r>
    <s v="9364-Ykuvw"/>
    <x v="1"/>
    <x v="0"/>
    <x v="1"/>
    <x v="0"/>
    <x v="30"/>
    <x v="1"/>
    <x v="1"/>
    <x v="2"/>
    <s v="No Internet Service"/>
    <s v="No Internet Service"/>
    <s v="No Internet Service"/>
    <s v="No Internet Service"/>
    <x v="2"/>
    <x v="2"/>
    <x v="0"/>
    <x v="0"/>
    <x v="1"/>
    <x v="21"/>
    <x v="0"/>
    <n v="309.39999999999998"/>
    <x v="0"/>
  </r>
  <r>
    <s v="5392-Akemh"/>
    <x v="0"/>
    <x v="0"/>
    <x v="1"/>
    <x v="0"/>
    <x v="18"/>
    <x v="1"/>
    <x v="1"/>
    <x v="0"/>
    <s v="No"/>
    <s v="No"/>
    <s v="No"/>
    <s v="No"/>
    <x v="0"/>
    <x v="0"/>
    <x v="0"/>
    <x v="0"/>
    <x v="0"/>
    <x v="760"/>
    <x v="0"/>
    <n v="523.1"/>
    <x v="0"/>
  </r>
  <r>
    <s v="2451-Ymuxs"/>
    <x v="1"/>
    <x v="1"/>
    <x v="1"/>
    <x v="0"/>
    <x v="56"/>
    <x v="1"/>
    <x v="2"/>
    <x v="0"/>
    <s v="Yes"/>
    <s v="Yes"/>
    <s v="No"/>
    <s v="Yes"/>
    <x v="0"/>
    <x v="0"/>
    <x v="2"/>
    <x v="0"/>
    <x v="2"/>
    <x v="1461"/>
    <x v="1"/>
    <n v="4250.1000000000004"/>
    <x v="0"/>
  </r>
  <r>
    <s v="3914-Fdrhp"/>
    <x v="1"/>
    <x v="0"/>
    <x v="1"/>
    <x v="0"/>
    <x v="34"/>
    <x v="1"/>
    <x v="1"/>
    <x v="1"/>
    <s v="No"/>
    <s v="No"/>
    <s v="No"/>
    <s v="Yes"/>
    <x v="1"/>
    <x v="0"/>
    <x v="0"/>
    <x v="1"/>
    <x v="0"/>
    <x v="1007"/>
    <x v="2"/>
    <n v="770.5"/>
    <x v="0"/>
  </r>
  <r>
    <s v="3078-Zknts"/>
    <x v="0"/>
    <x v="0"/>
    <x v="0"/>
    <x v="1"/>
    <x v="9"/>
    <x v="1"/>
    <x v="1"/>
    <x v="2"/>
    <s v="No Internet Service"/>
    <s v="No Internet Service"/>
    <s v="No Internet Service"/>
    <s v="No Internet Service"/>
    <x v="2"/>
    <x v="2"/>
    <x v="2"/>
    <x v="0"/>
    <x v="2"/>
    <x v="119"/>
    <x v="0"/>
    <n v="246.7"/>
    <x v="0"/>
  </r>
  <r>
    <s v="1024-Kprbb"/>
    <x v="0"/>
    <x v="0"/>
    <x v="1"/>
    <x v="0"/>
    <x v="46"/>
    <x v="1"/>
    <x v="1"/>
    <x v="1"/>
    <s v="No"/>
    <s v="No"/>
    <s v="No"/>
    <s v="No"/>
    <x v="1"/>
    <x v="1"/>
    <x v="1"/>
    <x v="0"/>
    <x v="1"/>
    <x v="6"/>
    <x v="2"/>
    <n v="3342"/>
    <x v="0"/>
  </r>
  <r>
    <s v="4690-Pkdqg"/>
    <x v="0"/>
    <x v="1"/>
    <x v="0"/>
    <x v="0"/>
    <x v="41"/>
    <x v="1"/>
    <x v="2"/>
    <x v="1"/>
    <s v="No"/>
    <s v="Yes"/>
    <s v="Yes"/>
    <s v="No"/>
    <x v="1"/>
    <x v="0"/>
    <x v="0"/>
    <x v="0"/>
    <x v="0"/>
    <x v="1346"/>
    <x v="2"/>
    <n v="3930.6"/>
    <x v="0"/>
  </r>
  <r>
    <s v="8155-Ibnhg"/>
    <x v="0"/>
    <x v="0"/>
    <x v="0"/>
    <x v="0"/>
    <x v="65"/>
    <x v="1"/>
    <x v="2"/>
    <x v="1"/>
    <s v="No"/>
    <s v="No"/>
    <s v="No"/>
    <s v="No"/>
    <x v="0"/>
    <x v="0"/>
    <x v="0"/>
    <x v="0"/>
    <x v="3"/>
    <x v="626"/>
    <x v="1"/>
    <n v="1747.85"/>
    <x v="1"/>
  </r>
  <r>
    <s v="0886-Qgenl"/>
    <x v="0"/>
    <x v="1"/>
    <x v="0"/>
    <x v="0"/>
    <x v="23"/>
    <x v="1"/>
    <x v="1"/>
    <x v="1"/>
    <s v="Yes"/>
    <s v="No"/>
    <s v="Yes"/>
    <s v="No"/>
    <x v="1"/>
    <x v="1"/>
    <x v="0"/>
    <x v="0"/>
    <x v="0"/>
    <x v="1355"/>
    <x v="2"/>
    <n v="2754.45"/>
    <x v="1"/>
  </r>
  <r>
    <s v="9547-Itefg"/>
    <x v="1"/>
    <x v="0"/>
    <x v="0"/>
    <x v="1"/>
    <x v="34"/>
    <x v="1"/>
    <x v="2"/>
    <x v="1"/>
    <s v="No"/>
    <s v="Yes"/>
    <s v="Yes"/>
    <s v="No"/>
    <x v="1"/>
    <x v="1"/>
    <x v="0"/>
    <x v="0"/>
    <x v="3"/>
    <x v="895"/>
    <x v="2"/>
    <n v="897.75"/>
    <x v="0"/>
  </r>
  <r>
    <s v="1264-Fuhcx"/>
    <x v="0"/>
    <x v="0"/>
    <x v="0"/>
    <x v="0"/>
    <x v="12"/>
    <x v="0"/>
    <x v="0"/>
    <x v="0"/>
    <s v="No"/>
    <s v="Yes"/>
    <s v="No"/>
    <s v="Yes"/>
    <x v="1"/>
    <x v="1"/>
    <x v="1"/>
    <x v="0"/>
    <x v="3"/>
    <x v="1233"/>
    <x v="1"/>
    <n v="2780.6"/>
    <x v="0"/>
  </r>
  <r>
    <s v="7789-Cruvc"/>
    <x v="0"/>
    <x v="1"/>
    <x v="0"/>
    <x v="0"/>
    <x v="59"/>
    <x v="1"/>
    <x v="2"/>
    <x v="1"/>
    <s v="Yes"/>
    <s v="Yes"/>
    <s v="Yes"/>
    <s v="Yes"/>
    <x v="0"/>
    <x v="0"/>
    <x v="0"/>
    <x v="0"/>
    <x v="3"/>
    <x v="402"/>
    <x v="2"/>
    <n v="5895.45"/>
    <x v="0"/>
  </r>
  <r>
    <s v="6598-Kelss"/>
    <x v="1"/>
    <x v="0"/>
    <x v="1"/>
    <x v="1"/>
    <x v="37"/>
    <x v="0"/>
    <x v="0"/>
    <x v="0"/>
    <s v="Yes"/>
    <s v="Yes"/>
    <s v="No"/>
    <s v="No"/>
    <x v="1"/>
    <x v="0"/>
    <x v="1"/>
    <x v="0"/>
    <x v="2"/>
    <x v="1579"/>
    <x v="0"/>
    <n v="2208.0500000000002"/>
    <x v="0"/>
  </r>
  <r>
    <s v="8739-Wwkdu"/>
    <x v="1"/>
    <x v="1"/>
    <x v="1"/>
    <x v="0"/>
    <x v="13"/>
    <x v="1"/>
    <x v="2"/>
    <x v="1"/>
    <s v="No"/>
    <s v="Yes"/>
    <s v="No"/>
    <s v="No"/>
    <x v="1"/>
    <x v="0"/>
    <x v="0"/>
    <x v="0"/>
    <x v="0"/>
    <x v="483"/>
    <x v="2"/>
    <n v="2196.15"/>
    <x v="1"/>
  </r>
  <r>
    <s v="8685-Whqpw"/>
    <x v="0"/>
    <x v="1"/>
    <x v="1"/>
    <x v="0"/>
    <x v="5"/>
    <x v="1"/>
    <x v="2"/>
    <x v="1"/>
    <s v="No"/>
    <s v="No"/>
    <s v="No"/>
    <s v="No"/>
    <x v="0"/>
    <x v="0"/>
    <x v="0"/>
    <x v="0"/>
    <x v="2"/>
    <x v="113"/>
    <x v="1"/>
    <n v="1692.6"/>
    <x v="1"/>
  </r>
  <r>
    <s v="4745-Lsplo"/>
    <x v="1"/>
    <x v="0"/>
    <x v="1"/>
    <x v="0"/>
    <x v="0"/>
    <x v="1"/>
    <x v="1"/>
    <x v="2"/>
    <s v="No Internet Service"/>
    <s v="No Internet Service"/>
    <s v="No Internet Service"/>
    <s v="No Internet Service"/>
    <x v="2"/>
    <x v="2"/>
    <x v="0"/>
    <x v="1"/>
    <x v="1"/>
    <x v="289"/>
    <x v="0"/>
    <n v="20.5"/>
    <x v="1"/>
  </r>
  <r>
    <s v="8083-Ytzes"/>
    <x v="1"/>
    <x v="0"/>
    <x v="1"/>
    <x v="0"/>
    <x v="54"/>
    <x v="1"/>
    <x v="2"/>
    <x v="1"/>
    <s v="No"/>
    <s v="No"/>
    <s v="No"/>
    <s v="No"/>
    <x v="0"/>
    <x v="0"/>
    <x v="0"/>
    <x v="0"/>
    <x v="0"/>
    <x v="389"/>
    <x v="1"/>
    <n v="265.35000000000002"/>
    <x v="1"/>
  </r>
  <r>
    <s v="7240-Fqlhe"/>
    <x v="0"/>
    <x v="1"/>
    <x v="0"/>
    <x v="0"/>
    <x v="32"/>
    <x v="1"/>
    <x v="2"/>
    <x v="1"/>
    <s v="No"/>
    <s v="No"/>
    <s v="No"/>
    <s v="Yes"/>
    <x v="1"/>
    <x v="1"/>
    <x v="0"/>
    <x v="1"/>
    <x v="2"/>
    <x v="312"/>
    <x v="2"/>
    <n v="1836.25"/>
    <x v="1"/>
  </r>
  <r>
    <s v="6664-Fpdac"/>
    <x v="0"/>
    <x v="1"/>
    <x v="1"/>
    <x v="0"/>
    <x v="39"/>
    <x v="1"/>
    <x v="2"/>
    <x v="1"/>
    <s v="No"/>
    <s v="Yes"/>
    <s v="Yes"/>
    <s v="Yes"/>
    <x v="1"/>
    <x v="1"/>
    <x v="1"/>
    <x v="0"/>
    <x v="0"/>
    <x v="1110"/>
    <x v="2"/>
    <n v="6418.9"/>
    <x v="1"/>
  </r>
  <r>
    <s v="9972-Vafjj"/>
    <x v="0"/>
    <x v="1"/>
    <x v="0"/>
    <x v="0"/>
    <x v="62"/>
    <x v="1"/>
    <x v="1"/>
    <x v="1"/>
    <s v="No"/>
    <s v="Yes"/>
    <s v="Yes"/>
    <s v="Yes"/>
    <x v="1"/>
    <x v="0"/>
    <x v="1"/>
    <x v="0"/>
    <x v="0"/>
    <x v="1363"/>
    <x v="2"/>
    <n v="4871.45"/>
    <x v="0"/>
  </r>
  <r>
    <s v="0422-Uxfap"/>
    <x v="0"/>
    <x v="0"/>
    <x v="0"/>
    <x v="0"/>
    <x v="69"/>
    <x v="1"/>
    <x v="2"/>
    <x v="1"/>
    <s v="No"/>
    <s v="No"/>
    <s v="Yes"/>
    <s v="No"/>
    <x v="1"/>
    <x v="1"/>
    <x v="1"/>
    <x v="0"/>
    <x v="0"/>
    <x v="694"/>
    <x v="2"/>
    <n v="4947.55"/>
    <x v="0"/>
  </r>
  <r>
    <s v="1904-Wajaa"/>
    <x v="0"/>
    <x v="0"/>
    <x v="0"/>
    <x v="1"/>
    <x v="65"/>
    <x v="1"/>
    <x v="2"/>
    <x v="0"/>
    <s v="Yes"/>
    <s v="Yes"/>
    <s v="Yes"/>
    <s v="No"/>
    <x v="0"/>
    <x v="0"/>
    <x v="2"/>
    <x v="1"/>
    <x v="0"/>
    <x v="592"/>
    <x v="1"/>
    <n v="1558.65"/>
    <x v="0"/>
  </r>
  <r>
    <s v="5130-Ypirv"/>
    <x v="0"/>
    <x v="0"/>
    <x v="0"/>
    <x v="0"/>
    <x v="8"/>
    <x v="1"/>
    <x v="1"/>
    <x v="0"/>
    <s v="Yes"/>
    <s v="Yes"/>
    <s v="Yes"/>
    <s v="No"/>
    <x v="1"/>
    <x v="0"/>
    <x v="2"/>
    <x v="0"/>
    <x v="3"/>
    <x v="1580"/>
    <x v="1"/>
    <n v="4284.2"/>
    <x v="0"/>
  </r>
  <r>
    <s v="2843-Cqmeg"/>
    <x v="1"/>
    <x v="0"/>
    <x v="1"/>
    <x v="0"/>
    <x v="65"/>
    <x v="1"/>
    <x v="1"/>
    <x v="0"/>
    <s v="No"/>
    <s v="Yes"/>
    <s v="No"/>
    <s v="No"/>
    <x v="0"/>
    <x v="0"/>
    <x v="0"/>
    <x v="0"/>
    <x v="1"/>
    <x v="1427"/>
    <x v="0"/>
    <n v="1218.25"/>
    <x v="0"/>
  </r>
  <r>
    <s v="6439-Pktrr"/>
    <x v="0"/>
    <x v="0"/>
    <x v="0"/>
    <x v="1"/>
    <x v="27"/>
    <x v="1"/>
    <x v="2"/>
    <x v="0"/>
    <s v="Yes"/>
    <s v="Yes"/>
    <s v="Yes"/>
    <s v="Yes"/>
    <x v="1"/>
    <x v="0"/>
    <x v="2"/>
    <x v="1"/>
    <x v="0"/>
    <x v="397"/>
    <x v="1"/>
    <n v="5617.95"/>
    <x v="0"/>
  </r>
  <r>
    <s v="5351-Qesio"/>
    <x v="1"/>
    <x v="0"/>
    <x v="1"/>
    <x v="1"/>
    <x v="0"/>
    <x v="0"/>
    <x v="0"/>
    <x v="0"/>
    <s v="No"/>
    <s v="No"/>
    <s v="No"/>
    <s v="No"/>
    <x v="0"/>
    <x v="0"/>
    <x v="0"/>
    <x v="1"/>
    <x v="1"/>
    <x v="1390"/>
    <x v="0"/>
    <n v="24.2"/>
    <x v="0"/>
  </r>
  <r>
    <s v="0786-Vssud"/>
    <x v="1"/>
    <x v="1"/>
    <x v="1"/>
    <x v="0"/>
    <x v="10"/>
    <x v="0"/>
    <x v="0"/>
    <x v="0"/>
    <s v="No"/>
    <s v="Yes"/>
    <s v="No"/>
    <s v="No"/>
    <x v="1"/>
    <x v="0"/>
    <x v="0"/>
    <x v="0"/>
    <x v="1"/>
    <x v="598"/>
    <x v="0"/>
    <n v="679.85"/>
    <x v="1"/>
  </r>
  <r>
    <s v="5568-Dmxzs"/>
    <x v="0"/>
    <x v="0"/>
    <x v="1"/>
    <x v="0"/>
    <x v="4"/>
    <x v="1"/>
    <x v="1"/>
    <x v="0"/>
    <s v="No"/>
    <s v="Yes"/>
    <s v="No"/>
    <s v="Yes"/>
    <x v="1"/>
    <x v="0"/>
    <x v="0"/>
    <x v="0"/>
    <x v="0"/>
    <x v="1340"/>
    <x v="1"/>
    <n v="554.45000000000005"/>
    <x v="0"/>
  </r>
  <r>
    <s v="8468-Fztoe"/>
    <x v="0"/>
    <x v="0"/>
    <x v="0"/>
    <x v="1"/>
    <x v="21"/>
    <x v="1"/>
    <x v="1"/>
    <x v="0"/>
    <s v="Yes"/>
    <s v="Yes"/>
    <s v="Yes"/>
    <s v="Yes"/>
    <x v="0"/>
    <x v="1"/>
    <x v="2"/>
    <x v="0"/>
    <x v="0"/>
    <x v="389"/>
    <x v="1"/>
    <n v="5237.3999999999996"/>
    <x v="0"/>
  </r>
  <r>
    <s v="6633-Syeus"/>
    <x v="0"/>
    <x v="0"/>
    <x v="1"/>
    <x v="0"/>
    <x v="57"/>
    <x v="1"/>
    <x v="1"/>
    <x v="1"/>
    <s v="No"/>
    <s v="Yes"/>
    <s v="Yes"/>
    <s v="Yes"/>
    <x v="0"/>
    <x v="0"/>
    <x v="0"/>
    <x v="1"/>
    <x v="2"/>
    <x v="1255"/>
    <x v="1"/>
    <n v="2032.3"/>
    <x v="0"/>
  </r>
  <r>
    <s v="6447-Gorxk"/>
    <x v="1"/>
    <x v="0"/>
    <x v="1"/>
    <x v="1"/>
    <x v="36"/>
    <x v="0"/>
    <x v="0"/>
    <x v="0"/>
    <s v="No"/>
    <s v="No"/>
    <s v="No"/>
    <s v="No"/>
    <x v="0"/>
    <x v="0"/>
    <x v="0"/>
    <x v="1"/>
    <x v="3"/>
    <x v="746"/>
    <x v="0"/>
    <n v="789.2"/>
    <x v="0"/>
  </r>
  <r>
    <s v="6967-Pejll"/>
    <x v="1"/>
    <x v="0"/>
    <x v="0"/>
    <x v="1"/>
    <x v="50"/>
    <x v="0"/>
    <x v="0"/>
    <x v="0"/>
    <s v="Yes"/>
    <s v="No"/>
    <s v="Yes"/>
    <s v="Yes"/>
    <x v="0"/>
    <x v="0"/>
    <x v="1"/>
    <x v="0"/>
    <x v="0"/>
    <x v="214"/>
    <x v="0"/>
    <n v="1525.35"/>
    <x v="0"/>
  </r>
  <r>
    <s v="3976-Bwuck"/>
    <x v="0"/>
    <x v="0"/>
    <x v="0"/>
    <x v="0"/>
    <x v="19"/>
    <x v="1"/>
    <x v="2"/>
    <x v="1"/>
    <s v="No"/>
    <s v="Yes"/>
    <s v="No"/>
    <s v="Yes"/>
    <x v="1"/>
    <x v="0"/>
    <x v="0"/>
    <x v="0"/>
    <x v="3"/>
    <x v="400"/>
    <x v="2"/>
    <n v="2804.45"/>
    <x v="1"/>
  </r>
  <r>
    <s v="5981-Zvxot"/>
    <x v="0"/>
    <x v="1"/>
    <x v="1"/>
    <x v="0"/>
    <x v="42"/>
    <x v="1"/>
    <x v="2"/>
    <x v="1"/>
    <s v="Yes"/>
    <s v="Yes"/>
    <s v="Yes"/>
    <s v="No"/>
    <x v="1"/>
    <x v="1"/>
    <x v="1"/>
    <x v="0"/>
    <x v="0"/>
    <x v="1581"/>
    <x v="2"/>
    <n v="3726.15"/>
    <x v="0"/>
  </r>
  <r>
    <s v="1684-Flbgs"/>
    <x v="0"/>
    <x v="0"/>
    <x v="0"/>
    <x v="1"/>
    <x v="57"/>
    <x v="1"/>
    <x v="2"/>
    <x v="0"/>
    <s v="No"/>
    <s v="Yes"/>
    <s v="No"/>
    <s v="Yes"/>
    <x v="1"/>
    <x v="0"/>
    <x v="0"/>
    <x v="0"/>
    <x v="3"/>
    <x v="51"/>
    <x v="1"/>
    <n v="1652.1"/>
    <x v="0"/>
  </r>
  <r>
    <s v="1389-Wnuib"/>
    <x v="0"/>
    <x v="0"/>
    <x v="0"/>
    <x v="1"/>
    <x v="61"/>
    <x v="1"/>
    <x v="2"/>
    <x v="0"/>
    <s v="Yes"/>
    <s v="No"/>
    <s v="No"/>
    <s v="No"/>
    <x v="1"/>
    <x v="1"/>
    <x v="1"/>
    <x v="1"/>
    <x v="2"/>
    <x v="242"/>
    <x v="1"/>
    <n v="1588.75"/>
    <x v="0"/>
  </r>
  <r>
    <s v="0376-Oiwme"/>
    <x v="1"/>
    <x v="0"/>
    <x v="0"/>
    <x v="0"/>
    <x v="51"/>
    <x v="1"/>
    <x v="1"/>
    <x v="1"/>
    <s v="Yes"/>
    <s v="No"/>
    <s v="No"/>
    <s v="No"/>
    <x v="1"/>
    <x v="1"/>
    <x v="0"/>
    <x v="0"/>
    <x v="0"/>
    <x v="1398"/>
    <x v="2"/>
    <n v="3366.05"/>
    <x v="0"/>
  </r>
  <r>
    <s v="3585-Isxzp"/>
    <x v="0"/>
    <x v="0"/>
    <x v="1"/>
    <x v="0"/>
    <x v="4"/>
    <x v="1"/>
    <x v="2"/>
    <x v="1"/>
    <s v="No"/>
    <s v="No"/>
    <s v="No"/>
    <s v="No"/>
    <x v="1"/>
    <x v="1"/>
    <x v="0"/>
    <x v="1"/>
    <x v="2"/>
    <x v="422"/>
    <x v="2"/>
    <n v="778.1"/>
    <x v="1"/>
  </r>
  <r>
    <s v="0218-Qnvas"/>
    <x v="1"/>
    <x v="0"/>
    <x v="0"/>
    <x v="1"/>
    <x v="16"/>
    <x v="1"/>
    <x v="2"/>
    <x v="1"/>
    <s v="No"/>
    <s v="Yes"/>
    <s v="No"/>
    <s v="No"/>
    <x v="1"/>
    <x v="1"/>
    <x v="1"/>
    <x v="1"/>
    <x v="2"/>
    <x v="346"/>
    <x v="2"/>
    <n v="7113.75"/>
    <x v="0"/>
  </r>
  <r>
    <s v="6583-Qgcsi"/>
    <x v="0"/>
    <x v="1"/>
    <x v="0"/>
    <x v="0"/>
    <x v="37"/>
    <x v="1"/>
    <x v="2"/>
    <x v="1"/>
    <s v="No"/>
    <s v="Yes"/>
    <s v="No"/>
    <s v="No"/>
    <x v="1"/>
    <x v="0"/>
    <x v="0"/>
    <x v="0"/>
    <x v="0"/>
    <x v="129"/>
    <x v="2"/>
    <n v="4367.3500000000004"/>
    <x v="1"/>
  </r>
  <r>
    <s v="0804-Ygeqv"/>
    <x v="0"/>
    <x v="0"/>
    <x v="0"/>
    <x v="1"/>
    <x v="29"/>
    <x v="1"/>
    <x v="2"/>
    <x v="2"/>
    <s v="No Internet Service"/>
    <s v="No Internet Service"/>
    <s v="No Internet Service"/>
    <s v="No Internet Service"/>
    <x v="2"/>
    <x v="2"/>
    <x v="1"/>
    <x v="0"/>
    <x v="2"/>
    <x v="338"/>
    <x v="0"/>
    <n v="993.15"/>
    <x v="0"/>
  </r>
  <r>
    <s v="7164-Bptut"/>
    <x v="1"/>
    <x v="0"/>
    <x v="1"/>
    <x v="1"/>
    <x v="58"/>
    <x v="1"/>
    <x v="2"/>
    <x v="0"/>
    <s v="Yes"/>
    <s v="Yes"/>
    <s v="Yes"/>
    <s v="Yes"/>
    <x v="1"/>
    <x v="1"/>
    <x v="2"/>
    <x v="1"/>
    <x v="1"/>
    <x v="419"/>
    <x v="2"/>
    <n v="5012.3500000000004"/>
    <x v="0"/>
  </r>
  <r>
    <s v="4174-Lpgti"/>
    <x v="0"/>
    <x v="0"/>
    <x v="0"/>
    <x v="1"/>
    <x v="52"/>
    <x v="1"/>
    <x v="1"/>
    <x v="0"/>
    <s v="No"/>
    <s v="Yes"/>
    <s v="No"/>
    <s v="Yes"/>
    <x v="0"/>
    <x v="1"/>
    <x v="1"/>
    <x v="0"/>
    <x v="2"/>
    <x v="512"/>
    <x v="1"/>
    <n v="2728.6"/>
    <x v="1"/>
  </r>
  <r>
    <s v="2523-Ewwzl"/>
    <x v="0"/>
    <x v="0"/>
    <x v="0"/>
    <x v="0"/>
    <x v="23"/>
    <x v="1"/>
    <x v="1"/>
    <x v="1"/>
    <s v="No"/>
    <s v="Yes"/>
    <s v="No"/>
    <s v="No"/>
    <x v="0"/>
    <x v="0"/>
    <x v="0"/>
    <x v="0"/>
    <x v="0"/>
    <x v="246"/>
    <x v="1"/>
    <n v="2093.4"/>
    <x v="0"/>
  </r>
  <r>
    <s v="0928-Xutsn"/>
    <x v="0"/>
    <x v="0"/>
    <x v="1"/>
    <x v="0"/>
    <x v="9"/>
    <x v="1"/>
    <x v="1"/>
    <x v="1"/>
    <s v="No"/>
    <s v="No"/>
    <s v="No"/>
    <s v="No"/>
    <x v="0"/>
    <x v="1"/>
    <x v="0"/>
    <x v="0"/>
    <x v="0"/>
    <x v="403"/>
    <x v="1"/>
    <n v="1011.8"/>
    <x v="0"/>
  </r>
  <r>
    <s v="2108-Xwmpy"/>
    <x v="1"/>
    <x v="0"/>
    <x v="1"/>
    <x v="0"/>
    <x v="35"/>
    <x v="0"/>
    <x v="0"/>
    <x v="0"/>
    <s v="Yes"/>
    <s v="Yes"/>
    <s v="No"/>
    <s v="No"/>
    <x v="0"/>
    <x v="0"/>
    <x v="0"/>
    <x v="0"/>
    <x v="1"/>
    <x v="123"/>
    <x v="0"/>
    <n v="106.85"/>
    <x v="1"/>
  </r>
  <r>
    <s v="0052-Ynyot"/>
    <x v="0"/>
    <x v="0"/>
    <x v="1"/>
    <x v="0"/>
    <x v="56"/>
    <x v="1"/>
    <x v="1"/>
    <x v="2"/>
    <s v="No Internet Service"/>
    <s v="No Internet Service"/>
    <s v="No Internet Service"/>
    <s v="No Internet Service"/>
    <x v="2"/>
    <x v="2"/>
    <x v="1"/>
    <x v="1"/>
    <x v="0"/>
    <x v="155"/>
    <x v="0"/>
    <n v="1343.4"/>
    <x v="0"/>
  </r>
  <r>
    <s v="6304-Ijfsq"/>
    <x v="1"/>
    <x v="0"/>
    <x v="1"/>
    <x v="0"/>
    <x v="35"/>
    <x v="1"/>
    <x v="1"/>
    <x v="0"/>
    <s v="No"/>
    <s v="Yes"/>
    <s v="No"/>
    <s v="No"/>
    <x v="0"/>
    <x v="0"/>
    <x v="0"/>
    <x v="0"/>
    <x v="1"/>
    <x v="503"/>
    <x v="0"/>
    <n v="130.1"/>
    <x v="1"/>
  </r>
  <r>
    <s v="9586-Jgqkh"/>
    <x v="0"/>
    <x v="0"/>
    <x v="0"/>
    <x v="0"/>
    <x v="38"/>
    <x v="1"/>
    <x v="2"/>
    <x v="1"/>
    <s v="No"/>
    <s v="Yes"/>
    <s v="No"/>
    <s v="Yes"/>
    <x v="1"/>
    <x v="1"/>
    <x v="2"/>
    <x v="0"/>
    <x v="2"/>
    <x v="409"/>
    <x v="2"/>
    <n v="6794.75"/>
    <x v="0"/>
  </r>
  <r>
    <s v="4501-Vcpfk"/>
    <x v="1"/>
    <x v="0"/>
    <x v="1"/>
    <x v="0"/>
    <x v="70"/>
    <x v="0"/>
    <x v="0"/>
    <x v="0"/>
    <s v="No"/>
    <s v="No"/>
    <s v="Yes"/>
    <s v="Yes"/>
    <x v="0"/>
    <x v="0"/>
    <x v="0"/>
    <x v="1"/>
    <x v="0"/>
    <x v="311"/>
    <x v="0"/>
    <n v="1022.5"/>
    <x v="0"/>
  </r>
  <r>
    <s v="6075-Slnil"/>
    <x v="1"/>
    <x v="0"/>
    <x v="1"/>
    <x v="0"/>
    <x v="46"/>
    <x v="1"/>
    <x v="2"/>
    <x v="1"/>
    <s v="No"/>
    <s v="Yes"/>
    <s v="Yes"/>
    <s v="No"/>
    <x v="0"/>
    <x v="1"/>
    <x v="0"/>
    <x v="0"/>
    <x v="3"/>
    <x v="485"/>
    <x v="2"/>
    <n v="3691.2"/>
    <x v="0"/>
  </r>
  <r>
    <s v="9347-Aerrl"/>
    <x v="1"/>
    <x v="0"/>
    <x v="0"/>
    <x v="0"/>
    <x v="57"/>
    <x v="1"/>
    <x v="1"/>
    <x v="2"/>
    <s v="No Internet Service"/>
    <s v="No Internet Service"/>
    <s v="No Internet Service"/>
    <s v="No Internet Service"/>
    <x v="2"/>
    <x v="2"/>
    <x v="1"/>
    <x v="1"/>
    <x v="3"/>
    <x v="170"/>
    <x v="0"/>
    <n v="486.2"/>
    <x v="0"/>
  </r>
  <r>
    <s v="0093-Xwzfy"/>
    <x v="1"/>
    <x v="0"/>
    <x v="1"/>
    <x v="0"/>
    <x v="63"/>
    <x v="1"/>
    <x v="2"/>
    <x v="1"/>
    <s v="No"/>
    <s v="Yes"/>
    <s v="Yes"/>
    <s v="No"/>
    <x v="1"/>
    <x v="1"/>
    <x v="0"/>
    <x v="0"/>
    <x v="3"/>
    <x v="743"/>
    <x v="2"/>
    <n v="4036.85"/>
    <x v="1"/>
  </r>
  <r>
    <s v="2274-Xuata"/>
    <x v="1"/>
    <x v="1"/>
    <x v="0"/>
    <x v="0"/>
    <x v="21"/>
    <x v="0"/>
    <x v="0"/>
    <x v="0"/>
    <s v="Yes"/>
    <s v="Yes"/>
    <s v="Yes"/>
    <s v="Yes"/>
    <x v="1"/>
    <x v="1"/>
    <x v="2"/>
    <x v="0"/>
    <x v="2"/>
    <x v="1582"/>
    <x v="1"/>
    <n v="4685.55"/>
    <x v="0"/>
  </r>
  <r>
    <s v="1980-Kxvpm"/>
    <x v="0"/>
    <x v="1"/>
    <x v="1"/>
    <x v="0"/>
    <x v="35"/>
    <x v="1"/>
    <x v="2"/>
    <x v="1"/>
    <s v="No"/>
    <s v="No"/>
    <s v="No"/>
    <s v="No"/>
    <x v="0"/>
    <x v="0"/>
    <x v="0"/>
    <x v="0"/>
    <x v="3"/>
    <x v="491"/>
    <x v="1"/>
    <n v="256.25"/>
    <x v="1"/>
  </r>
  <r>
    <s v="7703-Zekef"/>
    <x v="1"/>
    <x v="0"/>
    <x v="1"/>
    <x v="0"/>
    <x v="57"/>
    <x v="1"/>
    <x v="2"/>
    <x v="1"/>
    <s v="No"/>
    <s v="No"/>
    <s v="Yes"/>
    <s v="No"/>
    <x v="0"/>
    <x v="0"/>
    <x v="0"/>
    <x v="0"/>
    <x v="0"/>
    <x v="464"/>
    <x v="1"/>
    <n v="1917.1"/>
    <x v="1"/>
  </r>
  <r>
    <s v="0723-Drclg"/>
    <x v="0"/>
    <x v="1"/>
    <x v="0"/>
    <x v="0"/>
    <x v="0"/>
    <x v="1"/>
    <x v="2"/>
    <x v="1"/>
    <s v="No"/>
    <s v="No"/>
    <s v="No"/>
    <s v="No"/>
    <x v="0"/>
    <x v="0"/>
    <x v="0"/>
    <x v="0"/>
    <x v="0"/>
    <x v="157"/>
    <x v="1"/>
    <n v="74.45"/>
    <x v="1"/>
  </r>
  <r>
    <s v="5482-Nupna"/>
    <x v="0"/>
    <x v="0"/>
    <x v="1"/>
    <x v="0"/>
    <x v="54"/>
    <x v="1"/>
    <x v="1"/>
    <x v="0"/>
    <s v="Yes"/>
    <s v="Yes"/>
    <s v="No"/>
    <s v="Yes"/>
    <x v="0"/>
    <x v="0"/>
    <x v="0"/>
    <x v="0"/>
    <x v="1"/>
    <x v="976"/>
    <x v="1"/>
    <n v="272.14999999999998"/>
    <x v="1"/>
  </r>
  <r>
    <s v="6691-Cciha"/>
    <x v="0"/>
    <x v="0"/>
    <x v="0"/>
    <x v="0"/>
    <x v="8"/>
    <x v="1"/>
    <x v="2"/>
    <x v="0"/>
    <s v="Yes"/>
    <s v="Yes"/>
    <s v="No"/>
    <s v="Yes"/>
    <x v="1"/>
    <x v="1"/>
    <x v="2"/>
    <x v="0"/>
    <x v="0"/>
    <x v="511"/>
    <x v="2"/>
    <n v="5150.55"/>
    <x v="0"/>
  </r>
  <r>
    <s v="1685-Bqula"/>
    <x v="0"/>
    <x v="0"/>
    <x v="1"/>
    <x v="0"/>
    <x v="63"/>
    <x v="1"/>
    <x v="2"/>
    <x v="1"/>
    <s v="No"/>
    <s v="Yes"/>
    <s v="Yes"/>
    <s v="No"/>
    <x v="1"/>
    <x v="0"/>
    <x v="0"/>
    <x v="0"/>
    <x v="2"/>
    <x v="595"/>
    <x v="2"/>
    <n v="3756.4"/>
    <x v="0"/>
  </r>
  <r>
    <s v="9053-Ejunl"/>
    <x v="1"/>
    <x v="0"/>
    <x v="1"/>
    <x v="0"/>
    <x v="52"/>
    <x v="1"/>
    <x v="2"/>
    <x v="1"/>
    <s v="No"/>
    <s v="Yes"/>
    <s v="No"/>
    <s v="No"/>
    <x v="1"/>
    <x v="0"/>
    <x v="0"/>
    <x v="0"/>
    <x v="0"/>
    <x v="448"/>
    <x v="2"/>
    <n v="3645.75"/>
    <x v="0"/>
  </r>
  <r>
    <s v="0666-Uxtjo"/>
    <x v="1"/>
    <x v="1"/>
    <x v="0"/>
    <x v="0"/>
    <x v="1"/>
    <x v="1"/>
    <x v="1"/>
    <x v="1"/>
    <s v="No"/>
    <s v="No"/>
    <s v="Yes"/>
    <s v="No"/>
    <x v="1"/>
    <x v="0"/>
    <x v="0"/>
    <x v="0"/>
    <x v="3"/>
    <x v="110"/>
    <x v="2"/>
    <n v="2874.45"/>
    <x v="0"/>
  </r>
  <r>
    <s v="1471-Giqkq"/>
    <x v="0"/>
    <x v="0"/>
    <x v="1"/>
    <x v="0"/>
    <x v="0"/>
    <x v="1"/>
    <x v="1"/>
    <x v="0"/>
    <s v="No"/>
    <s v="Yes"/>
    <s v="No"/>
    <s v="No"/>
    <x v="0"/>
    <x v="0"/>
    <x v="0"/>
    <x v="1"/>
    <x v="0"/>
    <x v="10"/>
    <x v="0"/>
    <n v="49.95"/>
    <x v="0"/>
  </r>
  <r>
    <s v="4807-Izyoz"/>
    <x v="0"/>
    <x v="0"/>
    <x v="1"/>
    <x v="0"/>
    <x v="69"/>
    <x v="1"/>
    <x v="1"/>
    <x v="2"/>
    <s v="No Internet Service"/>
    <s v="No Internet Service"/>
    <s v="No Internet Service"/>
    <s v="No Internet Service"/>
    <x v="2"/>
    <x v="2"/>
    <x v="2"/>
    <x v="1"/>
    <x v="2"/>
    <x v="16"/>
    <x v="0"/>
    <n v="1020.75"/>
    <x v="0"/>
  </r>
  <r>
    <s v="1122-Jwtjw"/>
    <x v="1"/>
    <x v="0"/>
    <x v="0"/>
    <x v="1"/>
    <x v="0"/>
    <x v="1"/>
    <x v="1"/>
    <x v="1"/>
    <s v="No"/>
    <s v="No"/>
    <s v="No"/>
    <s v="No"/>
    <x v="0"/>
    <x v="0"/>
    <x v="0"/>
    <x v="0"/>
    <x v="1"/>
    <x v="341"/>
    <x v="1"/>
    <n v="70.650000000000006"/>
    <x v="1"/>
  </r>
  <r>
    <s v="9710-Njern"/>
    <x v="0"/>
    <x v="0"/>
    <x v="1"/>
    <x v="0"/>
    <x v="72"/>
    <x v="1"/>
    <x v="1"/>
    <x v="2"/>
    <s v="No Internet Service"/>
    <s v="No Internet Service"/>
    <s v="No Internet Service"/>
    <s v="No Internet Service"/>
    <x v="2"/>
    <x v="2"/>
    <x v="2"/>
    <x v="1"/>
    <x v="1"/>
    <x v="22"/>
    <x v="0"/>
    <n v="826"/>
    <x v="0"/>
  </r>
  <r>
    <s v="9837-Fwlch"/>
    <x v="1"/>
    <x v="0"/>
    <x v="0"/>
    <x v="1"/>
    <x v="18"/>
    <x v="1"/>
    <x v="1"/>
    <x v="2"/>
    <s v="No Internet Service"/>
    <s v="No Internet Service"/>
    <s v="No Internet Service"/>
    <s v="No Internet Service"/>
    <x v="2"/>
    <x v="2"/>
    <x v="0"/>
    <x v="0"/>
    <x v="0"/>
    <x v="279"/>
    <x v="0"/>
    <n v="239"/>
    <x v="0"/>
  </r>
  <r>
    <s v="1699-Hpsbg"/>
    <x v="1"/>
    <x v="0"/>
    <x v="1"/>
    <x v="0"/>
    <x v="18"/>
    <x v="1"/>
    <x v="1"/>
    <x v="0"/>
    <s v="No"/>
    <s v="No"/>
    <s v="No"/>
    <s v="Yes"/>
    <x v="1"/>
    <x v="0"/>
    <x v="1"/>
    <x v="0"/>
    <x v="0"/>
    <x v="1094"/>
    <x v="1"/>
    <n v="727.8"/>
    <x v="1"/>
  </r>
  <r>
    <s v="7203-Oykct"/>
    <x v="1"/>
    <x v="0"/>
    <x v="1"/>
    <x v="0"/>
    <x v="21"/>
    <x v="1"/>
    <x v="2"/>
    <x v="1"/>
    <s v="No"/>
    <s v="Yes"/>
    <s v="Yes"/>
    <s v="No"/>
    <x v="1"/>
    <x v="1"/>
    <x v="1"/>
    <x v="0"/>
    <x v="0"/>
    <x v="316"/>
    <x v="2"/>
    <n v="7544.3"/>
    <x v="0"/>
  </r>
  <r>
    <s v="1035-Ipqpu"/>
    <x v="0"/>
    <x v="1"/>
    <x v="0"/>
    <x v="0"/>
    <x v="28"/>
    <x v="1"/>
    <x v="2"/>
    <x v="1"/>
    <s v="No"/>
    <s v="Yes"/>
    <s v="Yes"/>
    <s v="No"/>
    <x v="1"/>
    <x v="1"/>
    <x v="0"/>
    <x v="0"/>
    <x v="0"/>
    <x v="1560"/>
    <x v="2"/>
    <n v="6479.4"/>
    <x v="0"/>
  </r>
  <r>
    <s v="7398-Lxgyx"/>
    <x v="1"/>
    <x v="0"/>
    <x v="0"/>
    <x v="0"/>
    <x v="66"/>
    <x v="1"/>
    <x v="2"/>
    <x v="1"/>
    <s v="Yes"/>
    <s v="No"/>
    <s v="Yes"/>
    <s v="No"/>
    <x v="0"/>
    <x v="0"/>
    <x v="0"/>
    <x v="0"/>
    <x v="3"/>
    <x v="295"/>
    <x v="2"/>
    <n v="3626.35"/>
    <x v="0"/>
  </r>
  <r>
    <s v="2823-Lkabh"/>
    <x v="0"/>
    <x v="0"/>
    <x v="1"/>
    <x v="0"/>
    <x v="32"/>
    <x v="1"/>
    <x v="2"/>
    <x v="1"/>
    <s v="No"/>
    <s v="No"/>
    <s v="Yes"/>
    <s v="Yes"/>
    <x v="0"/>
    <x v="1"/>
    <x v="0"/>
    <x v="0"/>
    <x v="2"/>
    <x v="329"/>
    <x v="2"/>
    <n v="1679.4"/>
    <x v="0"/>
  </r>
  <r>
    <s v="8775-Cebbj"/>
    <x v="0"/>
    <x v="0"/>
    <x v="1"/>
    <x v="0"/>
    <x v="34"/>
    <x v="1"/>
    <x v="1"/>
    <x v="0"/>
    <s v="No"/>
    <s v="No"/>
    <s v="No"/>
    <s v="No"/>
    <x v="0"/>
    <x v="0"/>
    <x v="0"/>
    <x v="0"/>
    <x v="2"/>
    <x v="1583"/>
    <x v="0"/>
    <n v="403.35"/>
    <x v="1"/>
  </r>
  <r>
    <s v="0550-Dcxlh"/>
    <x v="1"/>
    <x v="0"/>
    <x v="1"/>
    <x v="0"/>
    <x v="9"/>
    <x v="1"/>
    <x v="1"/>
    <x v="0"/>
    <s v="No"/>
    <s v="Yes"/>
    <s v="No"/>
    <s v="Yes"/>
    <x v="1"/>
    <x v="1"/>
    <x v="0"/>
    <x v="1"/>
    <x v="1"/>
    <x v="554"/>
    <x v="1"/>
    <n v="931.55"/>
    <x v="0"/>
  </r>
  <r>
    <s v="9281-Cedru"/>
    <x v="0"/>
    <x v="0"/>
    <x v="0"/>
    <x v="0"/>
    <x v="47"/>
    <x v="1"/>
    <x v="1"/>
    <x v="0"/>
    <s v="No"/>
    <s v="Yes"/>
    <s v="No"/>
    <s v="Yes"/>
    <x v="1"/>
    <x v="0"/>
    <x v="2"/>
    <x v="1"/>
    <x v="2"/>
    <x v="1222"/>
    <x v="1"/>
    <n v="4326.25"/>
    <x v="0"/>
  </r>
  <r>
    <s v="2235-Dwlju"/>
    <x v="0"/>
    <x v="1"/>
    <x v="1"/>
    <x v="0"/>
    <x v="53"/>
    <x v="0"/>
    <x v="0"/>
    <x v="0"/>
    <s v="No"/>
    <s v="No"/>
    <s v="No"/>
    <s v="No"/>
    <x v="1"/>
    <x v="1"/>
    <x v="0"/>
    <x v="0"/>
    <x v="0"/>
    <x v="584"/>
    <x v="0"/>
    <n v="263.05"/>
    <x v="0"/>
  </r>
  <r>
    <s v="0871-Opbxw"/>
    <x v="0"/>
    <x v="0"/>
    <x v="1"/>
    <x v="0"/>
    <x v="2"/>
    <x v="1"/>
    <x v="1"/>
    <x v="2"/>
    <s v="No Internet Service"/>
    <s v="No Internet Service"/>
    <s v="No Internet Service"/>
    <s v="No Internet Service"/>
    <x v="2"/>
    <x v="2"/>
    <x v="0"/>
    <x v="0"/>
    <x v="1"/>
    <x v="332"/>
    <x v="0"/>
    <n v="39.25"/>
    <x v="0"/>
  </r>
  <r>
    <s v="3605-Jiskb"/>
    <x v="1"/>
    <x v="1"/>
    <x v="0"/>
    <x v="0"/>
    <x v="49"/>
    <x v="1"/>
    <x v="2"/>
    <x v="0"/>
    <s v="Yes"/>
    <s v="Yes"/>
    <s v="No"/>
    <s v="No"/>
    <x v="0"/>
    <x v="0"/>
    <x v="1"/>
    <x v="1"/>
    <x v="3"/>
    <x v="270"/>
    <x v="1"/>
    <n v="3316.1"/>
    <x v="0"/>
  </r>
  <r>
    <s v="6894-Lfhly"/>
    <x v="1"/>
    <x v="1"/>
    <x v="1"/>
    <x v="0"/>
    <x v="0"/>
    <x v="1"/>
    <x v="2"/>
    <x v="1"/>
    <s v="No"/>
    <s v="No"/>
    <s v="No"/>
    <s v="No"/>
    <x v="0"/>
    <x v="0"/>
    <x v="0"/>
    <x v="0"/>
    <x v="0"/>
    <x v="863"/>
    <x v="1"/>
    <n v="75.75"/>
    <x v="1"/>
  </r>
  <r>
    <s v="9767-Fflem"/>
    <x v="1"/>
    <x v="0"/>
    <x v="1"/>
    <x v="0"/>
    <x v="46"/>
    <x v="1"/>
    <x v="1"/>
    <x v="1"/>
    <s v="No"/>
    <s v="No"/>
    <s v="No"/>
    <s v="No"/>
    <x v="0"/>
    <x v="0"/>
    <x v="0"/>
    <x v="0"/>
    <x v="3"/>
    <x v="51"/>
    <x v="1"/>
    <n v="2625.25"/>
    <x v="0"/>
  </r>
  <r>
    <s v="0639-Tsiqw"/>
    <x v="0"/>
    <x v="0"/>
    <x v="1"/>
    <x v="0"/>
    <x v="56"/>
    <x v="1"/>
    <x v="2"/>
    <x v="1"/>
    <s v="Yes"/>
    <s v="Yes"/>
    <s v="Yes"/>
    <s v="No"/>
    <x v="1"/>
    <x v="0"/>
    <x v="0"/>
    <x v="0"/>
    <x v="3"/>
    <x v="1177"/>
    <x v="2"/>
    <n v="6886.25"/>
    <x v="1"/>
  </r>
  <r>
    <s v="8456-Qdavc"/>
    <x v="1"/>
    <x v="0"/>
    <x v="1"/>
    <x v="0"/>
    <x v="67"/>
    <x v="1"/>
    <x v="1"/>
    <x v="1"/>
    <s v="No"/>
    <s v="No"/>
    <s v="No"/>
    <s v="No"/>
    <x v="1"/>
    <x v="0"/>
    <x v="0"/>
    <x v="0"/>
    <x v="2"/>
    <x v="1584"/>
    <x v="1"/>
    <n v="1495.1"/>
    <x v="0"/>
  </r>
  <r>
    <s v="7750-Eyxwz"/>
    <x v="0"/>
    <x v="0"/>
    <x v="1"/>
    <x v="0"/>
    <x v="18"/>
    <x v="0"/>
    <x v="0"/>
    <x v="0"/>
    <s v="No"/>
    <s v="Yes"/>
    <s v="Yes"/>
    <s v="Yes"/>
    <x v="1"/>
    <x v="1"/>
    <x v="1"/>
    <x v="1"/>
    <x v="0"/>
    <x v="873"/>
    <x v="1"/>
    <n v="743.3"/>
    <x v="0"/>
  </r>
  <r>
    <s v="2569-Wgero"/>
    <x v="0"/>
    <x v="0"/>
    <x v="1"/>
    <x v="0"/>
    <x v="21"/>
    <x v="1"/>
    <x v="1"/>
    <x v="2"/>
    <s v="No Internet Service"/>
    <s v="No Internet Service"/>
    <s v="No Internet Service"/>
    <s v="No Internet Service"/>
    <x v="2"/>
    <x v="2"/>
    <x v="2"/>
    <x v="0"/>
    <x v="2"/>
    <x v="1449"/>
    <x v="0"/>
    <n v="1419.4"/>
    <x v="0"/>
  </r>
  <r>
    <s v="6840-Resvb"/>
    <x v="1"/>
    <x v="0"/>
    <x v="0"/>
    <x v="1"/>
    <x v="65"/>
    <x v="1"/>
    <x v="2"/>
    <x v="0"/>
    <s v="Yes"/>
    <s v="No"/>
    <s v="Yes"/>
    <s v="Yes"/>
    <x v="1"/>
    <x v="1"/>
    <x v="1"/>
    <x v="0"/>
    <x v="1"/>
    <x v="295"/>
    <x v="2"/>
    <n v="1990.5"/>
    <x v="0"/>
  </r>
  <r>
    <s v="2234-Xaduh"/>
    <x v="0"/>
    <x v="0"/>
    <x v="0"/>
    <x v="1"/>
    <x v="21"/>
    <x v="1"/>
    <x v="2"/>
    <x v="1"/>
    <s v="No"/>
    <s v="Yes"/>
    <s v="Yes"/>
    <s v="No"/>
    <x v="1"/>
    <x v="1"/>
    <x v="1"/>
    <x v="0"/>
    <x v="3"/>
    <x v="761"/>
    <x v="2"/>
    <n v="7362.9"/>
    <x v="0"/>
  </r>
  <r>
    <s v="4801-Jzazl"/>
    <x v="0"/>
    <x v="0"/>
    <x v="0"/>
    <x v="1"/>
    <x v="26"/>
    <x v="0"/>
    <x v="0"/>
    <x v="0"/>
    <s v="Yes"/>
    <s v="No"/>
    <s v="No"/>
    <s v="No"/>
    <x v="0"/>
    <x v="0"/>
    <x v="0"/>
    <x v="0"/>
    <x v="0"/>
    <x v="204"/>
    <x v="0"/>
    <n v="346.45"/>
    <x v="0"/>
  </r>
  <r>
    <s v="8361-Ltmkd"/>
    <x v="1"/>
    <x v="1"/>
    <x v="0"/>
    <x v="0"/>
    <x v="54"/>
    <x v="1"/>
    <x v="2"/>
    <x v="1"/>
    <s v="No"/>
    <s v="No"/>
    <s v="No"/>
    <s v="No"/>
    <x v="0"/>
    <x v="0"/>
    <x v="0"/>
    <x v="0"/>
    <x v="1"/>
    <x v="113"/>
    <x v="1"/>
    <n v="306.60000000000002"/>
    <x v="1"/>
  </r>
  <r>
    <s v="3186-Ajiek"/>
    <x v="1"/>
    <x v="0"/>
    <x v="1"/>
    <x v="0"/>
    <x v="33"/>
    <x v="1"/>
    <x v="1"/>
    <x v="1"/>
    <s v="Yes"/>
    <s v="No"/>
    <s v="Yes"/>
    <s v="Yes"/>
    <x v="1"/>
    <x v="1"/>
    <x v="2"/>
    <x v="0"/>
    <x v="2"/>
    <x v="711"/>
    <x v="2"/>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EB1098-BDB1-4A1E-995B-B1B36CDBC6C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L2:BP6"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 axis="axisRow" showAll="0">
      <items count="3">
        <item x="1"/>
        <item x="0"/>
        <item t="default"/>
      </items>
    </pivotField>
    <pivotField showAll="0"/>
    <pivotField numFmtId="44" showAll="0"/>
    <pivotField showAll="0">
      <items count="4">
        <item x="2"/>
        <item x="0"/>
        <item x="1"/>
        <item t="default"/>
      </items>
    </pivotField>
    <pivotField showAll="0"/>
    <pivotField showAll="0"/>
  </pivotFields>
  <rowFields count="1">
    <field x="16"/>
  </rowFields>
  <rowItems count="3">
    <i>
      <x/>
    </i>
    <i>
      <x v="1"/>
    </i>
    <i t="grand">
      <x/>
    </i>
  </rowItems>
  <colFields count="1">
    <field x="15"/>
  </colFields>
  <colItems count="4">
    <i>
      <x/>
    </i>
    <i>
      <x v="1"/>
    </i>
    <i>
      <x v="2"/>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2966E0-E630-4B44-9980-5EEB12501E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F7:I12"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15"/>
  </rowFields>
  <rowItems count="4">
    <i>
      <x/>
    </i>
    <i>
      <x v="1"/>
    </i>
    <i>
      <x v="2"/>
    </i>
    <i t="grand">
      <x/>
    </i>
  </rowItems>
  <colFields count="1">
    <field x="21"/>
  </colFields>
  <colItems count="3">
    <i>
      <x/>
    </i>
    <i>
      <x v="1"/>
    </i>
    <i t="grand">
      <x/>
    </i>
  </colItems>
  <dataFields count="1">
    <dataField name="Count of customerID" fld="0" subtotal="count" showDataAs="percentOfRow" baseField="15" baseItem="1" numFmtId="10"/>
  </dataFields>
  <chartFormats count="10">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1" count="1" selected="0">
            <x v="1"/>
          </reference>
        </references>
      </pivotArea>
    </chartFormat>
    <chartFormat chart="0" format="4" series="1">
      <pivotArea type="data" outline="0" fieldPosition="0">
        <references count="2">
          <reference field="4294967294" count="1" selected="0">
            <x v="0"/>
          </reference>
          <reference field="21" count="1" selected="0">
            <x v="0"/>
          </reference>
        </references>
      </pivotArea>
    </chartFormat>
    <chartFormat chart="7" format="0" series="1">
      <pivotArea type="data" outline="0" fieldPosition="0">
        <references count="2">
          <reference field="4294967294" count="1" selected="0">
            <x v="0"/>
          </reference>
          <reference field="21" count="1" selected="0">
            <x v="0"/>
          </reference>
        </references>
      </pivotArea>
    </chartFormat>
    <chartFormat chart="7" format="1" series="1">
      <pivotArea type="data" outline="0" fieldPosition="0">
        <references count="2">
          <reference field="4294967294" count="1" selected="0">
            <x v="0"/>
          </reference>
          <reference field="21" count="1" selected="0">
            <x v="1"/>
          </reference>
        </references>
      </pivotArea>
    </chartFormat>
    <chartFormat chart="10" format="2" series="1">
      <pivotArea type="data" outline="0" fieldPosition="0">
        <references count="2">
          <reference field="4294967294" count="1" selected="0">
            <x v="0"/>
          </reference>
          <reference field="21" count="1" selected="0">
            <x v="0"/>
          </reference>
        </references>
      </pivotArea>
    </chartFormat>
    <chartFormat chart="10" format="3" series="1">
      <pivotArea type="data" outline="0" fieldPosition="0">
        <references count="2">
          <reference field="4294967294" count="1" selected="0">
            <x v="0"/>
          </reference>
          <reference field="21" count="1" selected="0">
            <x v="1"/>
          </reference>
        </references>
      </pivotArea>
    </chartFormat>
    <chartFormat chart="36" format="4" series="1">
      <pivotArea type="data" outline="0" fieldPosition="0">
        <references count="2">
          <reference field="4294967294" count="1" selected="0">
            <x v="0"/>
          </reference>
          <reference field="21" count="1" selected="0">
            <x v="0"/>
          </reference>
        </references>
      </pivotArea>
    </chartFormat>
    <chartFormat chart="36" format="5" series="1">
      <pivotArea type="data" outline="0" fieldPosition="0">
        <references count="2">
          <reference field="4294967294" count="1" selected="0">
            <x v="0"/>
          </reference>
          <reference field="21" count="1" selected="0">
            <x v="1"/>
          </reference>
        </references>
      </pivotArea>
    </chartFormat>
    <chartFormat chart="3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BEF90-5970-4155-87C7-33AB642ABF5A}" name="PivotTable2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W15:CW16" firstHeaderRow="1" firstDataRow="1" firstDataCol="0"/>
  <pivotFields count="22">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dataField="1" numFmtId="44" showAll="0"/>
    <pivotField showAll="0">
      <items count="4">
        <item x="2"/>
        <item x="0"/>
        <item x="1"/>
        <item t="default"/>
      </items>
    </pivotField>
    <pivotField showAll="0"/>
    <pivotField showAll="0"/>
  </pivotFields>
  <rowItems count="1">
    <i/>
  </rowItems>
  <colItems count="1">
    <i/>
  </colItems>
  <dataFields count="1">
    <dataField name="Average of MonthlyCharges" fld="18" subtotal="average"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2BCEDE-453A-4C26-8DBD-047EE8BEA8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G4" firstHeaderRow="1" firstDataRow="1" firstDataCol="1"/>
  <pivotFields count="22">
    <pivotField dataField="1" showAll="0"/>
    <pivotField axis="axisRow" showAll="0">
      <items count="3">
        <item x="0"/>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showAll="0">
      <items count="3">
        <item x="0"/>
        <item x="1"/>
        <item t="default"/>
      </items>
    </pivotField>
  </pivotFields>
  <rowFields count="1">
    <field x="1"/>
  </rowFields>
  <rowItems count="3">
    <i>
      <x/>
    </i>
    <i>
      <x v="1"/>
    </i>
    <i t="grand">
      <x/>
    </i>
  </rowItems>
  <colItems count="1">
    <i/>
  </colItems>
  <dataFields count="1">
    <dataField name="Count of customerID" fld="0" subtotal="count" baseField="0"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99FFDC-4946-444D-82F5-B14BF55BDAF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B2:CE7"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axis="axisRow" showAll="0">
      <items count="4">
        <item x="0"/>
        <item x="2"/>
        <item x="1"/>
        <item t="default"/>
      </items>
    </pivotField>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13"/>
  </rowFields>
  <rowItems count="4">
    <i>
      <x/>
    </i>
    <i>
      <x v="1"/>
    </i>
    <i>
      <x v="2"/>
    </i>
    <i t="grand">
      <x/>
    </i>
  </rowItems>
  <colFields count="1">
    <field x="21"/>
  </colFields>
  <colItems count="3">
    <i>
      <x/>
    </i>
    <i>
      <x v="1"/>
    </i>
    <i t="grand">
      <x/>
    </i>
  </colItems>
  <dataFields count="1">
    <dataField name="Count of customerID" fld="0" subtotal="count" showDataAs="percentOfRow" baseField="13"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894E18-EC34-40FE-9275-E4AAD38E291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Y2:BD7"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axis="axisCol" showAll="0">
      <items count="5">
        <item x="2"/>
        <item x="3"/>
        <item x="0"/>
        <item x="1"/>
        <item t="default"/>
      </items>
    </pivotField>
    <pivotField numFmtId="44" showAll="0"/>
    <pivotField showAll="0">
      <items count="4">
        <item x="2"/>
        <item x="0"/>
        <item x="1"/>
        <item t="default"/>
      </items>
    </pivotField>
    <pivotField showAll="0"/>
    <pivotField showAll="0"/>
  </pivotFields>
  <rowFields count="1">
    <field x="15"/>
  </rowFields>
  <rowItems count="4">
    <i>
      <x/>
    </i>
    <i>
      <x v="1"/>
    </i>
    <i>
      <x v="2"/>
    </i>
    <i t="grand">
      <x/>
    </i>
  </rowItems>
  <colFields count="1">
    <field x="17"/>
  </colFields>
  <colItems count="5">
    <i>
      <x/>
    </i>
    <i>
      <x v="1"/>
    </i>
    <i>
      <x v="2"/>
    </i>
    <i>
      <x v="3"/>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E3E41E-3829-4D95-B4CD-319708BB213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T2:AW6" firstHeaderRow="1" firstDataRow="2" firstDataCol="1"/>
  <pivotFields count="22">
    <pivotField dataField="1" showAll="0"/>
    <pivotField showAll="0"/>
    <pivotField showAll="0"/>
    <pivotField showAll="0"/>
    <pivotField axis="axisRow" showAll="0">
      <items count="3">
        <item x="0"/>
        <item x="1"/>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4"/>
  </rowFields>
  <rowItems count="3">
    <i>
      <x/>
    </i>
    <i>
      <x v="1"/>
    </i>
    <i t="grand">
      <x/>
    </i>
  </rowItems>
  <colFields count="1">
    <field x="21"/>
  </colFields>
  <colItems count="3">
    <i>
      <x/>
    </i>
    <i>
      <x v="1"/>
    </i>
    <i t="grand">
      <x/>
    </i>
  </colItems>
  <dataFields count="1">
    <dataField name="Count of customerID" fld="0" subtotal="count" showDataAs="percentOfRow" baseField="4" baseItem="0" numFmtId="10"/>
  </dataFields>
  <chartFormats count="3">
    <chartFormat chart="7" format="0" series="1">
      <pivotArea type="data" outline="0" fieldPosition="0">
        <references count="2">
          <reference field="4294967294" count="1" selected="0">
            <x v="0"/>
          </reference>
          <reference field="21" count="1" selected="0">
            <x v="0"/>
          </reference>
        </references>
      </pivotArea>
    </chartFormat>
    <chartFormat chart="7" format="1" series="1">
      <pivotArea type="data" outline="0" fieldPosition="0">
        <references count="2">
          <reference field="4294967294" count="1" selected="0">
            <x v="0"/>
          </reference>
          <reference field="21" count="1" selected="0">
            <x v="1"/>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3E3BF6-6EC5-4DDC-82DD-7AAC6CDF9C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W2:BZ6" firstHeaderRow="1" firstDataRow="2" firstDataCol="1"/>
  <pivotFields count="22">
    <pivotField dataField="1" showAll="0"/>
    <pivotField showAll="0"/>
    <pivotField showAll="0"/>
    <pivotField showAll="0"/>
    <pivotField showAll="0"/>
    <pivotField showAll="0"/>
    <pivotField axis="axisRow" showAll="0">
      <items count="3">
        <item x="0"/>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6"/>
  </rowFields>
  <rowItems count="3">
    <i>
      <x/>
    </i>
    <i>
      <x v="1"/>
    </i>
    <i t="grand">
      <x/>
    </i>
  </rowItems>
  <colFields count="1">
    <field x="21"/>
  </colFields>
  <colItems count="3">
    <i>
      <x/>
    </i>
    <i>
      <x v="1"/>
    </i>
    <i t="grand">
      <x/>
    </i>
  </colItems>
  <dataFields count="1">
    <dataField name="Count of customerID" fld="0" subtotal="count" showDataAs="percentOfRow"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A6906A-06E0-4F2A-B7AA-3C33AC00EF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Row" showAll="0">
      <items count="3">
        <item x="0"/>
        <item x="1"/>
        <item t="default"/>
      </items>
    </pivotField>
  </pivotFields>
  <rowFields count="1">
    <field x="21"/>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F5CDB5-DB4E-4FE5-AC47-EEA9E3826F3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1:B4" firstHeaderRow="1" firstDataRow="1" firstDataCol="1"/>
  <pivotFields count="22">
    <pivotField dataField="1" showAll="0"/>
    <pivotField showAll="0"/>
    <pivotField axis="axisRow" showAll="0">
      <items count="3">
        <item x="0"/>
        <item x="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showAll="0">
      <items count="3">
        <item x="0"/>
        <item x="1"/>
        <item t="default"/>
      </items>
    </pivotField>
  </pivotFields>
  <rowFields count="1">
    <field x="2"/>
  </rowFields>
  <rowItems count="3">
    <i>
      <x/>
    </i>
    <i>
      <x v="1"/>
    </i>
    <i t="grand">
      <x/>
    </i>
  </rowItems>
  <colItems count="1">
    <i/>
  </colItems>
  <dataFields count="1">
    <dataField name="Count of customerID" fld="0" subtotal="count" baseField="0" baseItem="0"/>
  </dataField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361918-B97E-47F7-B7D7-FD253466345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R2:BU8"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axis="axisCol" showAll="0">
      <items count="3">
        <item x="1"/>
        <item x="0"/>
        <item t="default"/>
      </items>
    </pivotField>
    <pivotField axis="axisRow" showAll="0">
      <items count="5">
        <item x="2"/>
        <item x="3"/>
        <item x="0"/>
        <item x="1"/>
        <item t="default"/>
      </items>
    </pivotField>
    <pivotField numFmtId="44" showAll="0"/>
    <pivotField showAll="0">
      <items count="4">
        <item x="2"/>
        <item x="0"/>
        <item x="1"/>
        <item t="default"/>
      </items>
    </pivotField>
    <pivotField showAll="0"/>
    <pivotField showAll="0"/>
  </pivotFields>
  <rowFields count="1">
    <field x="17"/>
  </rowFields>
  <rowItems count="5">
    <i>
      <x/>
    </i>
    <i>
      <x v="1"/>
    </i>
    <i>
      <x v="2"/>
    </i>
    <i>
      <x v="3"/>
    </i>
    <i t="grand">
      <x/>
    </i>
  </rowItems>
  <colFields count="1">
    <field x="16"/>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6FB488-E31A-4F83-A751-DFABA82E81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N6"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8"/>
  </rowFields>
  <rowItems count="4">
    <i>
      <x/>
    </i>
    <i>
      <x v="1"/>
    </i>
    <i>
      <x v="2"/>
    </i>
    <i t="grand">
      <x/>
    </i>
  </rowItems>
  <colFields count="1">
    <field x="21"/>
  </colFields>
  <colItems count="3">
    <i>
      <x/>
    </i>
    <i>
      <x v="1"/>
    </i>
    <i t="grand">
      <x/>
    </i>
  </colItems>
  <dataFields count="1">
    <dataField name="Count of customerID" fld="0" subtotal="count" showDataAs="percentOfRow" baseField="8" baseItem="1" numFmtId="10"/>
  </dataFields>
  <chartFormats count="5">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15" format="4" series="1">
      <pivotArea type="data" outline="0" fieldPosition="0">
        <references count="2">
          <reference field="4294967294" count="1" selected="0">
            <x v="0"/>
          </reference>
          <reference field="21" count="1" selected="0">
            <x v="0"/>
          </reference>
        </references>
      </pivotArea>
    </chartFormat>
    <chartFormat chart="15" format="5" series="1">
      <pivotArea type="data" outline="0" fieldPosition="0">
        <references count="2">
          <reference field="4294967294" count="1" selected="0">
            <x v="0"/>
          </reference>
          <reference field="21" count="1" selected="0">
            <x v="1"/>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F79099-0A5C-4E39-B9AD-F9F45FB0B2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D24" firstHeaderRow="1" firstDataRow="2" firstDataCol="1"/>
  <pivotFields count="22">
    <pivotField dataField="1" showAll="0"/>
    <pivotField showAll="0"/>
    <pivotField axis="axisRow" showAll="0">
      <items count="3">
        <item x="0"/>
        <item x="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2">
    <field x="2"/>
    <field x="15"/>
  </rowFields>
  <rowItems count="9">
    <i>
      <x/>
    </i>
    <i r="1">
      <x/>
    </i>
    <i r="1">
      <x v="1"/>
    </i>
    <i r="1">
      <x v="2"/>
    </i>
    <i>
      <x v="1"/>
    </i>
    <i r="1">
      <x/>
    </i>
    <i r="1">
      <x v="1"/>
    </i>
    <i r="1">
      <x v="2"/>
    </i>
    <i t="grand">
      <x/>
    </i>
  </rowItems>
  <colFields count="1">
    <field x="21"/>
  </colFields>
  <colItems count="3">
    <i>
      <x/>
    </i>
    <i>
      <x v="1"/>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065463-CD45-4BF1-861B-703374F4519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O2:AR7"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axis="axisRow" showAll="0">
      <items count="4">
        <item x="2"/>
        <item x="0"/>
        <item x="1"/>
        <item t="default"/>
      </items>
    </pivotField>
    <pivotField showAll="0"/>
    <pivotField axis="axisCol" showAll="0">
      <items count="3">
        <item x="0"/>
        <item x="1"/>
        <item t="default"/>
      </items>
    </pivotField>
  </pivotFields>
  <rowFields count="1">
    <field x="19"/>
  </rowFields>
  <rowItems count="4">
    <i>
      <x/>
    </i>
    <i>
      <x v="1"/>
    </i>
    <i>
      <x v="2"/>
    </i>
    <i t="grand">
      <x/>
    </i>
  </rowItems>
  <colFields count="1">
    <field x="21"/>
  </colFields>
  <colItems count="3">
    <i>
      <x/>
    </i>
    <i>
      <x v="1"/>
    </i>
    <i t="grand">
      <x/>
    </i>
  </colItems>
  <dataFields count="1">
    <dataField name="Count of customerID" fld="0" subtotal="count" showDataAs="percentOfRow" baseField="19" baseItem="0" numFmtId="10"/>
  </dataFields>
  <chartFormats count="3">
    <chartFormat chart="42" format="4" series="1">
      <pivotArea type="data" outline="0" fieldPosition="0">
        <references count="2">
          <reference field="4294967294" count="1" selected="0">
            <x v="0"/>
          </reference>
          <reference field="21" count="1" selected="0">
            <x v="0"/>
          </reference>
        </references>
      </pivotArea>
    </chartFormat>
    <chartFormat chart="42" format="5" series="1">
      <pivotArea type="data" outline="0" fieldPosition="0">
        <references count="2">
          <reference field="4294967294" count="1" selected="0">
            <x v="0"/>
          </reference>
          <reference field="21" count="1" selected="0">
            <x v="1"/>
          </reference>
        </references>
      </pivotArea>
    </chartFormat>
    <chartFormat chart="4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8681AA-F553-4B62-A372-18CCCC901D9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J2:AM6" firstHeaderRow="1" firstDataRow="2" firstDataCol="1"/>
  <pivotFields count="22">
    <pivotField dataField="1" showAll="0"/>
    <pivotField showAll="0"/>
    <pivotField showAll="0"/>
    <pivotField axis="axisRow" showAll="0">
      <items count="3">
        <item x="1"/>
        <item x="0"/>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includeNewItemsInFilter="1"/>
    <pivotField showAll="0">
      <items count="4">
        <item x="2"/>
        <item x="0"/>
        <item x="1"/>
        <item t="default"/>
      </items>
    </pivotField>
    <pivotField showAll="0"/>
    <pivotField axis="axisCol" showAll="0">
      <items count="3">
        <item x="0"/>
        <item x="1"/>
        <item t="default"/>
      </items>
    </pivotField>
  </pivotFields>
  <rowFields count="1">
    <field x="3"/>
  </rowFields>
  <rowItems count="3">
    <i>
      <x/>
    </i>
    <i>
      <x v="1"/>
    </i>
    <i t="grand">
      <x/>
    </i>
  </rowItems>
  <colFields count="1">
    <field x="21"/>
  </colFields>
  <colItems count="3">
    <i>
      <x/>
    </i>
    <i>
      <x v="1"/>
    </i>
    <i t="grand">
      <x/>
    </i>
  </colItems>
  <dataFields count="1">
    <dataField name="Count of customerID" fld="0" subtotal="count" showDataAs="percentOfRow" baseField="3" baseItem="0" numFmtId="10"/>
  </dataFields>
  <chartFormats count="3">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AC2DFAC-6E88-47EC-BFD8-89B7D31A221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2:X10" firstHeaderRow="1" firstDataRow="2" firstDataCol="1"/>
  <pivotFields count="22">
    <pivotField dataField="1" showAll="0"/>
    <pivotField showAll="0"/>
    <pivotField showAll="0"/>
    <pivotField showAll="0"/>
    <pivotField showAll="0"/>
    <pivotField axis="axisRow" showAll="0">
      <items count="9">
        <item x="0"/>
        <item x="1"/>
        <item x="2"/>
        <item x="3"/>
        <item x="4"/>
        <item x="5"/>
        <item x="6"/>
        <item x="7"/>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5"/>
  </rowFields>
  <rowItems count="7">
    <i>
      <x v="1"/>
    </i>
    <i>
      <x v="2"/>
    </i>
    <i>
      <x v="3"/>
    </i>
    <i>
      <x v="4"/>
    </i>
    <i>
      <x v="5"/>
    </i>
    <i>
      <x v="6"/>
    </i>
    <i t="grand">
      <x/>
    </i>
  </rowItems>
  <colFields count="1">
    <field x="21"/>
  </colFields>
  <colItems count="3">
    <i>
      <x/>
    </i>
    <i>
      <x v="1"/>
    </i>
    <i t="grand">
      <x/>
    </i>
  </colItems>
  <dataFields count="1">
    <dataField name="Count of customerID" fld="0" subtotal="count" showDataAs="percentOfRow" baseField="5" baseItem="3" numFmtId="10"/>
  </dataFields>
  <chartFormats count="3">
    <chartFormat chart="15" format="4" series="1">
      <pivotArea type="data" outline="0" fieldPosition="0">
        <references count="2">
          <reference field="4294967294" count="1" selected="0">
            <x v="0"/>
          </reference>
          <reference field="21" count="1" selected="0">
            <x v="0"/>
          </reference>
        </references>
      </pivotArea>
    </chartFormat>
    <chartFormat chart="15" format="5" series="1">
      <pivotArea type="data" outline="0" fieldPosition="0">
        <references count="2">
          <reference field="4294967294" count="1" selected="0">
            <x v="0"/>
          </reference>
          <reference field="21" count="1" selected="0">
            <x v="1"/>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331E3CE-66E2-4CC7-8F27-79A0694E75A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Q2:CT6" firstHeaderRow="1" firstDataRow="2" firstDataCol="1"/>
  <pivotFields count="22">
    <pivotField dataField="1" showAll="0"/>
    <pivotField showAll="0"/>
    <pivotField axis="axisRow" showAll="0">
      <items count="3">
        <item x="0"/>
        <item x="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2"/>
  </rowFields>
  <rowItems count="3">
    <i>
      <x/>
    </i>
    <i>
      <x v="1"/>
    </i>
    <i t="grand">
      <x/>
    </i>
  </rowItems>
  <colFields count="1">
    <field x="21"/>
  </colFields>
  <colItems count="3">
    <i>
      <x/>
    </i>
    <i>
      <x v="1"/>
    </i>
    <i t="grand">
      <x/>
    </i>
  </colItems>
  <dataFields count="1">
    <dataField name="Count of customerID" fld="0" subtotal="count" showDataAs="percentOfRow" baseField="2" baseItem="0" numFmtId="10"/>
  </dataFields>
  <chartFormats count="3">
    <chartFormat chart="3" format="0" series="1">
      <pivotArea type="data" outline="0" fieldPosition="0">
        <references count="2">
          <reference field="4294967294" count="1" selected="0">
            <x v="0"/>
          </reference>
          <reference field="21" count="1" selected="0">
            <x v="0"/>
          </reference>
        </references>
      </pivotArea>
    </chartFormat>
    <chartFormat chart="3" format="1" series="1">
      <pivotArea type="data" outline="0" fieldPosition="0">
        <references count="2">
          <reference field="4294967294" count="1" selected="0">
            <x v="0"/>
          </reference>
          <reference field="21" count="1" selected="0">
            <x v="1"/>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278883-F574-484D-A92D-3AF3AFB64A5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E2:AH8"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numFmtId="44" showAll="0"/>
    <pivotField showAll="0">
      <items count="4">
        <item x="2"/>
        <item x="0"/>
        <item x="1"/>
        <item t="default"/>
      </items>
    </pivotField>
    <pivotField showAll="0"/>
    <pivotField axis="axisCol" showAll="0">
      <items count="3">
        <item x="0"/>
        <item x="1"/>
        <item t="default"/>
      </items>
    </pivotField>
  </pivotFields>
  <rowFields count="1">
    <field x="17"/>
  </rowFields>
  <rowItems count="5">
    <i>
      <x/>
    </i>
    <i>
      <x v="1"/>
    </i>
    <i>
      <x v="2"/>
    </i>
    <i>
      <x v="3"/>
    </i>
    <i t="grand">
      <x/>
    </i>
  </rowItems>
  <colFields count="1">
    <field x="21"/>
  </colFields>
  <colItems count="3">
    <i>
      <x/>
    </i>
    <i>
      <x v="1"/>
    </i>
    <i t="grand">
      <x/>
    </i>
  </colItems>
  <dataFields count="1">
    <dataField name="Count of customerID" fld="0" subtotal="count" showDataAs="percentOfRow" baseField="17" baseItem="0" numFmtId="10"/>
  </dataFields>
  <chartFormats count="6">
    <chartFormat chart="7" format="2" series="1">
      <pivotArea type="data" outline="0" fieldPosition="0">
        <references count="2">
          <reference field="4294967294" count="1" selected="0">
            <x v="0"/>
          </reference>
          <reference field="21" count="1" selected="0">
            <x v="0"/>
          </reference>
        </references>
      </pivotArea>
    </chartFormat>
    <chartFormat chart="7" format="3" series="1">
      <pivotArea type="data" outline="0" fieldPosition="0">
        <references count="2">
          <reference field="4294967294" count="1" selected="0">
            <x v="0"/>
          </reference>
          <reference field="21" count="1" selected="0">
            <x v="1"/>
          </reference>
        </references>
      </pivotArea>
    </chartFormat>
    <chartFormat chart="8" format="4" series="1">
      <pivotArea type="data" outline="0" fieldPosition="0">
        <references count="2">
          <reference field="4294967294" count="1" selected="0">
            <x v="0"/>
          </reference>
          <reference field="21" count="1" selected="0">
            <x v="0"/>
          </reference>
        </references>
      </pivotArea>
    </chartFormat>
    <chartFormat chart="8" format="5" series="1">
      <pivotArea type="data" outline="0" fieldPosition="0">
        <references count="2">
          <reference field="4294967294" count="1" selected="0">
            <x v="0"/>
          </reference>
          <reference field="21" count="1" selected="0">
            <x v="1"/>
          </reference>
        </references>
      </pivotArea>
    </chartFormat>
    <chartFormat chart="8" format="6"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CB4C517-1C8F-404C-A813-C534EC514A66}"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V2:CY6" firstHeaderRow="1" firstDataRow="2" firstDataCol="1"/>
  <pivotFields count="22">
    <pivotField dataField="1" showAll="0"/>
    <pivotField showAll="0"/>
    <pivotField showAll="0"/>
    <pivotField showAll="0"/>
    <pivotField showAll="0"/>
    <pivotField showAll="0"/>
    <pivotField axis="axisRow" showAll="0">
      <items count="3">
        <item x="0"/>
        <item x="1"/>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6"/>
  </rowFields>
  <rowItems count="3">
    <i>
      <x/>
    </i>
    <i>
      <x v="1"/>
    </i>
    <i t="grand">
      <x/>
    </i>
  </rowItems>
  <colFields count="1">
    <field x="21"/>
  </colFields>
  <colItems count="3">
    <i>
      <x/>
    </i>
    <i>
      <x v="1"/>
    </i>
    <i t="grand">
      <x/>
    </i>
  </colItems>
  <dataFields count="1">
    <dataField name="Count of customerID" fld="0" subtotal="count" showDataAs="percentOfRow" baseField="6" baseItem="0" numFmtId="10"/>
  </dataFields>
  <chartFormats count="3">
    <chartFormat chart="3" format="0" series="1">
      <pivotArea type="data" outline="0" fieldPosition="0">
        <references count="2">
          <reference field="4294967294" count="1" selected="0">
            <x v="0"/>
          </reference>
          <reference field="21" count="1" selected="0">
            <x v="0"/>
          </reference>
        </references>
      </pivotArea>
    </chartFormat>
    <chartFormat chart="3" format="1" series="1">
      <pivotArea type="data" outline="0" fieldPosition="0">
        <references count="2">
          <reference field="4294967294" count="1" selected="0">
            <x v="0"/>
          </reference>
          <reference field="21" count="1" selected="0">
            <x v="1"/>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444C75A-B198-48D6-AF8E-8B789F05145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L2:CO6" firstHeaderRow="1" firstDataRow="2" firstDataCol="1"/>
  <pivotFields count="22">
    <pivotField dataField="1" showAll="0"/>
    <pivotField axis="axisRow" showAll="0">
      <items count="3">
        <item x="0"/>
        <item x="1"/>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1"/>
  </rowFields>
  <rowItems count="3">
    <i>
      <x/>
    </i>
    <i>
      <x v="1"/>
    </i>
    <i t="grand">
      <x/>
    </i>
  </rowItems>
  <colFields count="1">
    <field x="21"/>
  </colFields>
  <colItems count="3">
    <i>
      <x/>
    </i>
    <i>
      <x v="1"/>
    </i>
    <i t="grand">
      <x/>
    </i>
  </colItems>
  <dataFields count="1">
    <dataField name="Count of customerID" fld="0" subtotal="count" showDataAs="percentOfRow" baseField="1" baseItem="1" numFmtId="10"/>
  </dataFields>
  <chartFormats count="3">
    <chartFormat chart="19" format="0" series="1">
      <pivotArea type="data" outline="0" fieldPosition="0">
        <references count="2">
          <reference field="4294967294" count="1" selected="0">
            <x v="0"/>
          </reference>
          <reference field="21" count="1" selected="0">
            <x v="0"/>
          </reference>
        </references>
      </pivotArea>
    </chartFormat>
    <chartFormat chart="19" format="1" series="1">
      <pivotArea type="data" outline="0" fieldPosition="0">
        <references count="2">
          <reference field="4294967294" count="1" selected="0">
            <x v="0"/>
          </reference>
          <reference field="21" count="1" selected="0">
            <x v="1"/>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0D7DBF2-CC14-4C70-806E-30983E6D8348}"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V11:CV12" firstHeaderRow="1" firstDataRow="1" firstDataCol="0"/>
  <pivotFields count="22">
    <pivotField showAll="0"/>
    <pivotField showAll="0"/>
    <pivotField showAll="0"/>
    <pivotField showAll="0"/>
    <pivotField showAll="0"/>
    <pivotField dataField="1" showAll="0" sortType="descending">
      <items count="9">
        <item x="6"/>
        <item x="5"/>
        <item x="4"/>
        <item x="3"/>
        <item x="2"/>
        <item x="1"/>
        <item x="7"/>
        <item x="0"/>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showAll="0"/>
  </pivotFields>
  <rowItems count="1">
    <i/>
  </rowItems>
  <colItems count="1">
    <i/>
  </colItems>
  <dataFields count="1">
    <dataField name="Max of tenure" fld="5"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226F9AF-EA74-433C-927D-EBCEB3B8363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2:S7" firstHeaderRow="1" firstDataRow="2" firstDataCol="1"/>
  <pivotFields count="22">
    <pivotField dataField="1"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7"/>
  </rowFields>
  <rowItems count="4">
    <i>
      <x/>
    </i>
    <i>
      <x v="1"/>
    </i>
    <i>
      <x v="2"/>
    </i>
    <i t="grand">
      <x/>
    </i>
  </rowItems>
  <colFields count="1">
    <field x="21"/>
  </colFields>
  <colItems count="3">
    <i>
      <x/>
    </i>
    <i>
      <x v="1"/>
    </i>
    <i t="grand">
      <x/>
    </i>
  </colItems>
  <dataFields count="1">
    <dataField name="Count of customerID" fld="0" subtotal="count" showDataAs="percentOfRow" baseField="7" baseItem="1" numFmtId="10"/>
  </dataFields>
  <chartFormats count="3">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D34B860-48D1-4AEB-B3E8-D5C70946818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F2:BJ7"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axis="axisRow" showAll="0">
      <items count="4">
        <item x="0"/>
        <item x="1"/>
        <item x="2"/>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showAll="0"/>
    <pivotField numFmtId="44" showAll="0"/>
    <pivotField showAll="0">
      <items count="4">
        <item x="2"/>
        <item x="0"/>
        <item x="1"/>
        <item t="default"/>
      </items>
    </pivotField>
    <pivotField showAll="0"/>
    <pivotField showAll="0"/>
  </pivotFields>
  <rowFields count="1">
    <field x="8"/>
  </rowFields>
  <rowItems count="4">
    <i>
      <x/>
    </i>
    <i>
      <x v="1"/>
    </i>
    <i>
      <x v="2"/>
    </i>
    <i t="grand">
      <x/>
    </i>
  </rowItems>
  <colFields count="1">
    <field x="15"/>
  </colFields>
  <colItems count="4">
    <i>
      <x/>
    </i>
    <i>
      <x v="1"/>
    </i>
    <i>
      <x v="2"/>
    </i>
    <i t="grand">
      <x/>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FF8876E-EA07-4022-A34C-0BCCE91711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Z2:AC6"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axis="axisRow" showAll="0">
      <items count="3">
        <item x="1"/>
        <item x="0"/>
        <item t="default"/>
      </items>
    </pivotField>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16"/>
  </rowFields>
  <rowItems count="3">
    <i>
      <x/>
    </i>
    <i>
      <x v="1"/>
    </i>
    <i t="grand">
      <x/>
    </i>
  </rowItems>
  <colFields count="1">
    <field x="21"/>
  </colFields>
  <colItems count="3">
    <i>
      <x/>
    </i>
    <i>
      <x v="1"/>
    </i>
    <i t="grand">
      <x/>
    </i>
  </colItems>
  <dataFields count="1">
    <dataField name="Count of customerID" fld="0" subtotal="count" showDataAs="percentOfRow" baseField="16" baseItem="1" numFmtId="10"/>
  </dataFields>
  <chartFormats count="3">
    <chartFormat chart="9" format="4" series="1">
      <pivotArea type="data" outline="0" fieldPosition="0">
        <references count="2">
          <reference field="4294967294" count="1" selected="0">
            <x v="0"/>
          </reference>
          <reference field="21" count="1" selected="0">
            <x v="0"/>
          </reference>
        </references>
      </pivotArea>
    </chartFormat>
    <chartFormat chart="9" format="5" series="1">
      <pivotArea type="data" outline="0" fieldPosition="0">
        <references count="2">
          <reference field="4294967294" count="1" selected="0">
            <x v="0"/>
          </reference>
          <reference field="21"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F368EA8-95DA-4E91-8901-E2E1D86E4C7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G2:CJ7" firstHeaderRow="1" firstDataRow="2" firstDataCol="1"/>
  <pivotFields count="22">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4">
        <item x="0"/>
        <item x="2"/>
        <item x="1"/>
        <item t="default"/>
      </items>
    </pivotField>
    <pivotField showAll="0">
      <items count="4">
        <item x="0"/>
        <item x="1"/>
        <item x="2"/>
        <item t="default"/>
      </items>
    </pivotField>
    <pivotField showAll="0"/>
    <pivotField showAll="0"/>
    <pivotField numFmtId="44" showAll="0"/>
    <pivotField showAll="0">
      <items count="4">
        <item x="2"/>
        <item x="0"/>
        <item x="1"/>
        <item t="default"/>
      </items>
    </pivotField>
    <pivotField showAll="0"/>
    <pivotField axis="axisCol" showAll="0">
      <items count="3">
        <item x="0"/>
        <item x="1"/>
        <item t="default"/>
      </items>
    </pivotField>
  </pivotFields>
  <rowFields count="1">
    <field x="14"/>
  </rowFields>
  <rowItems count="4">
    <i>
      <x/>
    </i>
    <i>
      <x v="1"/>
    </i>
    <i>
      <x v="2"/>
    </i>
    <i t="grand">
      <x/>
    </i>
  </rowItems>
  <colFields count="1">
    <field x="21"/>
  </colFields>
  <colItems count="3">
    <i>
      <x/>
    </i>
    <i>
      <x v="1"/>
    </i>
    <i t="grand">
      <x/>
    </i>
  </colItems>
  <dataFields count="1">
    <dataField name="Count of customerID" fld="0" subtotal="count" showDataAs="percentOfRow"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636DD13-961A-4FC2-8280-AB6D6D45D61A}" sourceName="Contract">
  <pivotTables>
    <pivotTable tabId="6" name="PivotTable12"/>
    <pivotTable tabId="6" name="PivotTable1"/>
    <pivotTable tabId="6" name="PivotTable10"/>
    <pivotTable tabId="6" name="PivotTable11"/>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3"/>
    <pivotTable tabId="6" name="PivotTable4"/>
    <pivotTable tabId="6" name="PivotTable5"/>
    <pivotTable tabId="6" name="PivotTable6"/>
    <pivotTable tabId="6" name="PivotTable7"/>
    <pivotTable tabId="6" name="PivotTable8"/>
    <pivotTable tabId="6" name="PivotTable9"/>
  </pivotTables>
  <data>
    <tabular pivotCacheId="9081809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_Category" xr10:uid="{FD1557B4-3662-4376-9650-A63D673BB596}" sourceName="Charge Category">
  <pivotTables>
    <pivotTable tabId="6" name="PivotTable12"/>
    <pivotTable tabId="6" name="PivotTable1"/>
    <pivotTable tabId="6" name="PivotTable10"/>
    <pivotTable tabId="6" name="PivotTable11"/>
    <pivotTable tabId="6" name="PivotTable17"/>
    <pivotTable tabId="6" name="PivotTable19"/>
    <pivotTable tabId="6" name="PivotTable20"/>
    <pivotTable tabId="6" name="PivotTable21"/>
    <pivotTable tabId="6" name="PivotTable23"/>
    <pivotTable tabId="6" name="PivotTable8"/>
    <pivotTable tabId="6" name="PivotTable9"/>
    <pivotTable tabId="6" name="PivotTable13"/>
    <pivotTable tabId="6" name="PivotTable14"/>
    <pivotTable tabId="6" name="PivotTable15"/>
    <pivotTable tabId="6" name="PivotTable16"/>
    <pivotTable tabId="6" name="PivotTable18"/>
    <pivotTable tabId="6" name="PivotTable2"/>
    <pivotTable tabId="6" name="PivotTable22"/>
    <pivotTable tabId="6" name="PivotTable24"/>
    <pivotTable tabId="6" name="PivotTable25"/>
    <pivotTable tabId="6" name="PivotTable3"/>
    <pivotTable tabId="6" name="PivotTable4"/>
    <pivotTable tabId="6" name="PivotTable5"/>
    <pivotTable tabId="6" name="PivotTable6"/>
    <pivotTable tabId="6" name="PivotTable7"/>
  </pivotTables>
  <data>
    <tabular pivotCacheId="908180990">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ltipleLines" xr10:uid="{574AAC80-1311-48DD-8A9C-AB5E62950180}" sourceName="MultipleLines">
  <pivotTables>
    <pivotTable tabId="6" name="PivotTable12"/>
    <pivotTable tabId="6" name="PivotTable1"/>
    <pivotTable tabId="6" name="PivotTable10"/>
    <pivotTable tabId="6" name="PivotTable11"/>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0"/>
    <pivotTable tabId="6" name="PivotTable21"/>
    <pivotTable tabId="6" name="PivotTable22"/>
    <pivotTable tabId="6" name="PivotTable23"/>
    <pivotTable tabId="6" name="PivotTable24"/>
    <pivotTable tabId="6" name="PivotTable25"/>
    <pivotTable tabId="6" name="PivotTable3"/>
    <pivotTable tabId="6" name="PivotTable4"/>
    <pivotTable tabId="6" name="PivotTable5"/>
    <pivotTable tabId="6" name="PivotTable6"/>
    <pivotTable tabId="6" name="PivotTable7"/>
    <pivotTable tabId="6" name="PivotTable8"/>
    <pivotTable tabId="6" name="PivotTable9"/>
  </pivotTables>
  <data>
    <tabular pivotCacheId="9081809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786AA011-D365-4FBB-AA72-FBA27B4ECA8F}" cache="Slicer_Contract" caption="Contract" style="SlicerStyleLight4" rowHeight="365760"/>
  <slicer name="Charge Category" xr10:uid="{E5E89FC1-DB25-415E-8C18-DA69CC368865}" cache="Slicer_Charge_Category" caption="Charge Category" style="SlicerStyleLight4" rowHeight="274320"/>
  <slicer name="MultipleLines" xr10:uid="{44809D12-E3B7-45BE-A47D-58F827D6A7DC}" cache="Slicer_MultipleLines" caption="MultipleLine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3A6A4D-554D-4708-B4B4-84C173DB8A5A}" name="Table1" displayName="Table1" ref="A1:V7044" totalsRowShown="0">
  <autoFilter ref="A1:V7044" xr:uid="{4B3A6A4D-554D-4708-B4B4-84C173DB8A5A}"/>
  <tableColumns count="22">
    <tableColumn id="1" xr3:uid="{BCDF9A6E-D96E-40F4-B684-20456E444B99}" name="customerID"/>
    <tableColumn id="2" xr3:uid="{56C0792A-BE50-44EB-8A2B-1E0AE32C5E00}" name="gender"/>
    <tableColumn id="3" xr3:uid="{D98150DD-9F03-4681-A19F-11AA6F240BBD}" name="SeniorCitizen"/>
    <tableColumn id="4" xr3:uid="{0016E9DC-F862-4531-A7E3-AB31402179F5}" name="Partner"/>
    <tableColumn id="5" xr3:uid="{A6F0D7E2-8B04-4806-9744-C887A9280FB5}" name="Dependents"/>
    <tableColumn id="6" xr3:uid="{13D8A56B-45D6-4DA8-8D9A-8498CB2806F4}" name="tenure"/>
    <tableColumn id="7" xr3:uid="{C0208341-BFB1-4C99-9C55-88281B6B8B82}" name="PhoneService"/>
    <tableColumn id="8" xr3:uid="{8102F3FA-6C45-4A3F-9D81-3FD61B7305BB}" name="MultipleLines"/>
    <tableColumn id="9" xr3:uid="{C05E0708-8FCC-4BD0-B177-863EDA88699E}" name="InternetService"/>
    <tableColumn id="10" xr3:uid="{1EC752DC-9ED6-4E4E-875E-54FA9C761808}" name="OnlineSecurity"/>
    <tableColumn id="11" xr3:uid="{E917810E-9397-4B5F-92CC-8255EB654D2A}" name="OnlineBackup"/>
    <tableColumn id="12" xr3:uid="{0F27C5AA-CEC0-4BFB-BAA6-DEA76C2F5F5B}" name="DeviceProtection"/>
    <tableColumn id="13" xr3:uid="{00156B89-16CC-4B57-9CFD-ABC2A09D90D6}" name="TechSupport"/>
    <tableColumn id="14" xr3:uid="{1D95F319-93B3-4DB3-81F1-99932CEDA766}" name="StreamingTV"/>
    <tableColumn id="15" xr3:uid="{3173C87B-9A27-44A8-857E-2814BE671FDD}" name="StreamingMovies"/>
    <tableColumn id="16" xr3:uid="{474AE2F0-089E-4725-808F-FC875E3BA29C}" name="Contract"/>
    <tableColumn id="17" xr3:uid="{421BEA0C-906E-48CF-81F4-7A4ACC3E19E2}" name="PaperlessBilling"/>
    <tableColumn id="18" xr3:uid="{CDAABC82-A17C-47AD-BA4B-2993474CB4F2}" name="PaymentMethod"/>
    <tableColumn id="19" xr3:uid="{6A4B7190-8B24-492D-B58E-7431423A883C}" name="MonthlyCharges" dataCellStyle="Currency"/>
    <tableColumn id="23" xr3:uid="{D02BDF4E-B376-46F0-B20A-4CE9C5193663}" name="Charge Category" dataDxfId="0" dataCellStyle="Currency">
      <calculatedColumnFormula>IF(Table1[[#This Row],[MonthlyCharges]]&lt;=51,"Low",IF(Table1[[#This Row],[MonthlyCharges]]&lt;=84,"Medium","High"))</calculatedColumnFormula>
    </tableColumn>
    <tableColumn id="20" xr3:uid="{E8FCF1B4-AB02-4160-9FBB-C0AAE9BC8B9D}" name="TotalCharges" dataCellStyle="Currency"/>
    <tableColumn id="21" xr3:uid="{0F3AE215-848D-483A-86AB-AE31B30F1CB2}"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3.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8AB2-EE99-4B19-918F-B33FB493CC56}">
  <dimension ref="A1:H10"/>
  <sheetViews>
    <sheetView workbookViewId="0">
      <selection sqref="A1:H1"/>
    </sheetView>
  </sheetViews>
  <sheetFormatPr defaultRowHeight="14.5" x14ac:dyDescent="0.35"/>
  <cols>
    <col min="1" max="1" width="36.36328125" customWidth="1"/>
    <col min="2" max="2" width="63.6328125" customWidth="1"/>
    <col min="3" max="8" width="7.26953125" customWidth="1"/>
  </cols>
  <sheetData>
    <row r="1" spans="1:8" ht="23.5" x14ac:dyDescent="0.35">
      <c r="A1" s="38" t="s">
        <v>7092</v>
      </c>
      <c r="B1" s="38"/>
      <c r="C1" s="38"/>
      <c r="D1" s="38"/>
      <c r="E1" s="38"/>
      <c r="F1" s="38"/>
      <c r="G1" s="38"/>
      <c r="H1" s="38"/>
    </row>
    <row r="2" spans="1:8" x14ac:dyDescent="0.35">
      <c r="A2" s="39" t="s">
        <v>7093</v>
      </c>
      <c r="B2" s="39"/>
      <c r="C2" s="39"/>
      <c r="D2" s="39"/>
      <c r="E2" s="39"/>
      <c r="F2" s="39"/>
      <c r="G2" s="39"/>
      <c r="H2" s="39"/>
    </row>
    <row r="3" spans="1:8" x14ac:dyDescent="0.35">
      <c r="A3" s="40"/>
      <c r="B3" s="40"/>
      <c r="C3" s="40"/>
      <c r="D3" s="40"/>
      <c r="E3" s="40"/>
      <c r="F3" s="40"/>
      <c r="G3" s="40"/>
      <c r="H3" s="40"/>
    </row>
    <row r="4" spans="1:8" x14ac:dyDescent="0.35">
      <c r="A4" s="3"/>
      <c r="B4" s="3"/>
      <c r="C4" s="3"/>
      <c r="D4" s="3"/>
      <c r="E4" s="3"/>
      <c r="F4" s="3"/>
      <c r="G4" s="3"/>
      <c r="H4" s="3"/>
    </row>
    <row r="5" spans="1:8" x14ac:dyDescent="0.35">
      <c r="A5" s="3"/>
      <c r="B5" s="3"/>
      <c r="C5" s="3"/>
      <c r="D5" s="3"/>
      <c r="E5" s="3"/>
      <c r="F5" s="3"/>
      <c r="G5" s="3"/>
      <c r="H5" s="3"/>
    </row>
    <row r="6" spans="1:8" x14ac:dyDescent="0.35">
      <c r="A6" s="41" t="s">
        <v>7094</v>
      </c>
      <c r="B6" s="41"/>
      <c r="C6" s="41"/>
      <c r="D6" s="41"/>
      <c r="E6" s="41"/>
      <c r="F6" s="41"/>
      <c r="G6" s="41"/>
      <c r="H6" s="41"/>
    </row>
    <row r="7" spans="1:8" ht="30" customHeight="1" x14ac:dyDescent="0.35">
      <c r="A7" s="4" t="s">
        <v>7095</v>
      </c>
      <c r="B7" s="5" t="s">
        <v>7096</v>
      </c>
      <c r="C7" s="3"/>
      <c r="D7" s="3"/>
      <c r="E7" s="3"/>
      <c r="F7" s="3"/>
      <c r="G7" s="3"/>
      <c r="H7" s="3"/>
    </row>
    <row r="8" spans="1:8" ht="30" customHeight="1" x14ac:dyDescent="0.35">
      <c r="A8" s="4" t="s">
        <v>7097</v>
      </c>
      <c r="B8" s="5" t="s">
        <v>7098</v>
      </c>
      <c r="C8" s="3"/>
      <c r="D8" s="3"/>
      <c r="E8" s="3"/>
      <c r="F8" s="3"/>
      <c r="G8" s="3"/>
      <c r="H8" s="3"/>
    </row>
    <row r="9" spans="1:8" ht="30" customHeight="1" x14ac:dyDescent="0.35">
      <c r="A9" s="4" t="s">
        <v>7099</v>
      </c>
      <c r="B9" s="5" t="s">
        <v>7100</v>
      </c>
      <c r="C9" s="3"/>
      <c r="D9" s="3"/>
      <c r="E9" s="3"/>
      <c r="F9" s="3"/>
      <c r="G9" s="3"/>
      <c r="H9" s="3"/>
    </row>
    <row r="10" spans="1:8" ht="30" customHeight="1" x14ac:dyDescent="0.35">
      <c r="A10" s="6" t="s">
        <v>7101</v>
      </c>
      <c r="B10" s="7" t="s">
        <v>7102</v>
      </c>
      <c r="C10" s="3"/>
      <c r="D10" s="3"/>
      <c r="E10" s="3"/>
      <c r="F10" s="3"/>
      <c r="G10" s="3"/>
      <c r="H10" s="3"/>
    </row>
  </sheetData>
  <mergeCells count="4">
    <mergeCell ref="A1:H1"/>
    <mergeCell ref="A2:H2"/>
    <mergeCell ref="A3:H3"/>
    <mergeCell ref="A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0855-38DB-4DF1-9646-34ABF0FE60A5}">
  <dimension ref="A1:H25"/>
  <sheetViews>
    <sheetView workbookViewId="0">
      <selection activeCell="J54" sqref="J54"/>
    </sheetView>
  </sheetViews>
  <sheetFormatPr defaultRowHeight="14.5" x14ac:dyDescent="0.35"/>
  <cols>
    <col min="1" max="1" width="20" customWidth="1"/>
    <col min="2" max="2" width="15.453125" customWidth="1"/>
    <col min="3" max="3" width="17.26953125" customWidth="1"/>
    <col min="4" max="4" width="15.453125" customWidth="1"/>
    <col min="5" max="5" width="17.26953125" customWidth="1"/>
    <col min="6" max="6" width="36.36328125" customWidth="1"/>
    <col min="7" max="8" width="16.36328125" customWidth="1"/>
  </cols>
  <sheetData>
    <row r="1" spans="1:8" ht="23.5" x14ac:dyDescent="0.55000000000000004">
      <c r="A1" s="42" t="s">
        <v>7103</v>
      </c>
      <c r="B1" s="42"/>
      <c r="C1" s="42"/>
      <c r="D1" s="42"/>
      <c r="E1" s="42"/>
      <c r="F1" s="42"/>
      <c r="G1" s="42"/>
      <c r="H1" s="42"/>
    </row>
    <row r="2" spans="1:8" x14ac:dyDescent="0.35">
      <c r="A2" s="43" t="s">
        <v>7104</v>
      </c>
      <c r="B2" s="43"/>
      <c r="C2" s="43"/>
      <c r="D2" s="43"/>
      <c r="E2" s="43"/>
      <c r="F2" s="43"/>
      <c r="G2" s="43"/>
      <c r="H2" s="43"/>
    </row>
    <row r="4" spans="1:8" x14ac:dyDescent="0.35">
      <c r="A4" s="48" t="s">
        <v>7105</v>
      </c>
      <c r="B4" s="48"/>
      <c r="C4" s="49" t="s">
        <v>7106</v>
      </c>
      <c r="D4" s="49"/>
      <c r="E4" s="48" t="s">
        <v>7107</v>
      </c>
      <c r="F4" s="48"/>
      <c r="G4" s="49" t="s">
        <v>7108</v>
      </c>
      <c r="H4" s="49"/>
    </row>
    <row r="5" spans="1:8" x14ac:dyDescent="0.35">
      <c r="A5" s="50">
        <f>'Descriptive Stats'!B15</f>
        <v>7043</v>
      </c>
      <c r="B5" s="51"/>
      <c r="C5" s="52">
        <f>'Descriptive Stats'!B3</f>
        <v>0.16214681243788159</v>
      </c>
      <c r="D5" s="47"/>
      <c r="E5" s="53">
        <f>'Descriptive Stats'!D3</f>
        <v>32.371148658242227</v>
      </c>
      <c r="F5" s="51"/>
      <c r="G5" s="46">
        <f>'Descriptive Stats'!B15-'Descriptive Stats'!H15</f>
        <v>11</v>
      </c>
      <c r="H5" s="47"/>
    </row>
    <row r="6" spans="1:8" x14ac:dyDescent="0.35">
      <c r="A6" s="51"/>
      <c r="B6" s="51"/>
      <c r="C6" s="47"/>
      <c r="D6" s="47"/>
      <c r="E6" s="51"/>
      <c r="F6" s="51"/>
      <c r="G6" s="47"/>
      <c r="H6" s="47"/>
    </row>
    <row r="8" spans="1:8" x14ac:dyDescent="0.35">
      <c r="A8" s="44" t="s">
        <v>7109</v>
      </c>
      <c r="B8" s="44"/>
      <c r="C8" s="44"/>
      <c r="D8" s="44"/>
      <c r="E8" s="44"/>
      <c r="F8" s="44"/>
      <c r="G8" s="44"/>
      <c r="H8" s="44"/>
    </row>
    <row r="9" spans="1:8" ht="24" customHeight="1" x14ac:dyDescent="0.35">
      <c r="A9" s="45" t="s">
        <v>7110</v>
      </c>
      <c r="B9" s="45"/>
      <c r="C9" s="45"/>
      <c r="D9" s="45"/>
      <c r="E9" s="45"/>
      <c r="F9" s="45"/>
      <c r="G9" s="45"/>
      <c r="H9" s="45"/>
    </row>
    <row r="10" spans="1:8" ht="24" customHeight="1" x14ac:dyDescent="0.35">
      <c r="A10" s="45" t="s">
        <v>7111</v>
      </c>
      <c r="B10" s="45"/>
      <c r="C10" s="45"/>
      <c r="D10" s="45"/>
      <c r="E10" s="45"/>
      <c r="F10" s="45"/>
      <c r="G10" s="45"/>
      <c r="H10" s="45"/>
    </row>
    <row r="11" spans="1:8" ht="24" customHeight="1" x14ac:dyDescent="0.35">
      <c r="A11" s="45" t="s">
        <v>7112</v>
      </c>
      <c r="B11" s="45"/>
      <c r="C11" s="45"/>
      <c r="D11" s="45"/>
      <c r="E11" s="45"/>
      <c r="F11" s="45"/>
      <c r="G11" s="45"/>
      <c r="H11" s="45"/>
    </row>
    <row r="12" spans="1:8" ht="24" customHeight="1" x14ac:dyDescent="0.35">
      <c r="A12" s="45" t="s">
        <v>7113</v>
      </c>
      <c r="B12" s="45"/>
      <c r="C12" s="45"/>
      <c r="D12" s="45"/>
      <c r="E12" s="45"/>
      <c r="F12" s="45"/>
      <c r="G12" s="45"/>
      <c r="H12" s="45"/>
    </row>
    <row r="14" spans="1:8" x14ac:dyDescent="0.35">
      <c r="A14" s="44" t="s">
        <v>7114</v>
      </c>
      <c r="B14" s="44"/>
      <c r="C14" s="44"/>
      <c r="D14" s="44"/>
      <c r="E14" s="44"/>
      <c r="F14" s="44"/>
      <c r="G14" s="44"/>
      <c r="H14" s="44"/>
    </row>
    <row r="15" spans="1:8" x14ac:dyDescent="0.35">
      <c r="A15" s="8" t="s">
        <v>7115</v>
      </c>
      <c r="B15" s="8" t="s">
        <v>7079</v>
      </c>
      <c r="C15" s="8" t="s">
        <v>7081</v>
      </c>
      <c r="D15" s="8" t="s">
        <v>7116</v>
      </c>
      <c r="E15" s="8" t="s">
        <v>7087</v>
      </c>
      <c r="F15" s="8" t="s">
        <v>7117</v>
      </c>
    </row>
    <row r="16" spans="1:8" ht="30" customHeight="1" x14ac:dyDescent="0.35">
      <c r="A16" s="9" t="s">
        <v>2</v>
      </c>
      <c r="B16" s="10">
        <f>'Descriptive Stats'!B3</f>
        <v>0.16214681243788159</v>
      </c>
      <c r="C16" s="10">
        <f>'Descriptive Stats'!B5</f>
        <v>0</v>
      </c>
      <c r="D16" s="10">
        <f>'Descriptive Stats'!B7</f>
        <v>0.3686116056100131</v>
      </c>
      <c r="E16" s="11">
        <f>'Descriptive Stats'!B11</f>
        <v>1</v>
      </c>
      <c r="F16" s="12" t="str">
        <f>"Binary share; "&amp;TEXT(B16,"0.0%")&amp;" of customers are seniors."</f>
        <v>Binary share; 16.2% of customers are seniors.</v>
      </c>
    </row>
    <row r="17" spans="1:8" ht="30" customHeight="1" x14ac:dyDescent="0.35">
      <c r="A17" s="13" t="s">
        <v>7118</v>
      </c>
      <c r="B17" s="14">
        <f>'Descriptive Stats'!D3</f>
        <v>32.371148658242227</v>
      </c>
      <c r="C17" s="14">
        <f>'Descriptive Stats'!D5</f>
        <v>29</v>
      </c>
      <c r="D17" s="14">
        <f>'Descriptive Stats'!D7</f>
        <v>24.55948102309446</v>
      </c>
      <c r="E17" s="14">
        <f>'Descriptive Stats'!D11</f>
        <v>72</v>
      </c>
      <c r="F17" s="15" t="str">
        <f>"Broad spread across 0–72 months; mode is 1 month."</f>
        <v>Broad spread across 0–72 months; mode is 1 month.</v>
      </c>
    </row>
    <row r="18" spans="1:8" ht="30" customHeight="1" x14ac:dyDescent="0.35">
      <c r="A18" s="13" t="s">
        <v>7119</v>
      </c>
      <c r="B18" s="16">
        <f>'Descriptive Stats'!F3</f>
        <v>64.761692460599221</v>
      </c>
      <c r="C18" s="16">
        <f>'Descriptive Stats'!F5</f>
        <v>70.349999999999994</v>
      </c>
      <c r="D18" s="16">
        <f>'Descriptive Stats'!F7</f>
        <v>30.090047097678472</v>
      </c>
      <c r="E18" s="16">
        <f>'Descriptive Stats'!F11</f>
        <v>100.5</v>
      </c>
      <c r="F18" s="15" t="str">
        <f>"Median exceeds mean; distribution is slightly left-skewed."</f>
        <v>Median exceeds mean; distribution is slightly left-skewed.</v>
      </c>
    </row>
    <row r="19" spans="1:8" ht="30" customHeight="1" x14ac:dyDescent="0.35">
      <c r="A19" s="17" t="s">
        <v>7120</v>
      </c>
      <c r="B19" s="18">
        <f>'Descriptive Stats'!H3</f>
        <v>2283.3004408418697</v>
      </c>
      <c r="C19" s="18">
        <f>'Descriptive Stats'!H5</f>
        <v>1397.4749999999999</v>
      </c>
      <c r="D19" s="18">
        <f>'Descriptive Stats'!H7</f>
        <v>2266.7713618831408</v>
      </c>
      <c r="E19" s="18">
        <f>'Descriptive Stats'!H11</f>
        <v>8666</v>
      </c>
      <c r="F19" s="19" t="str">
        <f>"High variability and right skew; 11 observations are missing."</f>
        <v>High variability and right skew; 11 observations are missing.</v>
      </c>
    </row>
    <row r="21" spans="1:8" x14ac:dyDescent="0.35">
      <c r="A21" s="44" t="s">
        <v>7121</v>
      </c>
      <c r="B21" s="44"/>
      <c r="C21" s="44"/>
      <c r="D21" s="44"/>
      <c r="E21" s="44"/>
      <c r="F21" s="44"/>
      <c r="G21" s="44"/>
      <c r="H21" s="44"/>
    </row>
    <row r="22" spans="1:8" x14ac:dyDescent="0.35">
      <c r="A22" s="8" t="s">
        <v>7115</v>
      </c>
      <c r="B22" s="8" t="s">
        <v>7122</v>
      </c>
      <c r="C22" s="8" t="s">
        <v>7123</v>
      </c>
    </row>
    <row r="23" spans="1:8" x14ac:dyDescent="0.35">
      <c r="A23" s="20" t="s">
        <v>7124</v>
      </c>
      <c r="B23" s="21">
        <f>D17/B17</f>
        <v>0.7586842617906675</v>
      </c>
      <c r="C23" s="21">
        <f>C17/B17</f>
        <v>0.89585946752050527</v>
      </c>
    </row>
    <row r="24" spans="1:8" x14ac:dyDescent="0.35">
      <c r="A24" s="22" t="s">
        <v>7119</v>
      </c>
      <c r="B24" s="23">
        <f>D18/B18</f>
        <v>0.4646272503762181</v>
      </c>
      <c r="C24" s="23">
        <f>C18/B18</f>
        <v>1.0862903257631922</v>
      </c>
    </row>
    <row r="25" spans="1:8" x14ac:dyDescent="0.35">
      <c r="A25" s="24" t="s">
        <v>7120</v>
      </c>
      <c r="B25" s="25">
        <f>D19/B19</f>
        <v>0.99276088303445753</v>
      </c>
      <c r="C25" s="25">
        <f>C19/B19</f>
        <v>0.61204166346358724</v>
      </c>
    </row>
  </sheetData>
  <mergeCells count="17">
    <mergeCell ref="A12:H12"/>
    <mergeCell ref="A14:H14"/>
    <mergeCell ref="A21:H21"/>
    <mergeCell ref="A4:B4"/>
    <mergeCell ref="C4:D4"/>
    <mergeCell ref="E4:F4"/>
    <mergeCell ref="G4:H4"/>
    <mergeCell ref="A5:B6"/>
    <mergeCell ref="C5:D6"/>
    <mergeCell ref="E5:F6"/>
    <mergeCell ref="A11:H11"/>
    <mergeCell ref="A1:H1"/>
    <mergeCell ref="A2:H2"/>
    <mergeCell ref="A8:H8"/>
    <mergeCell ref="A9:H9"/>
    <mergeCell ref="A10:H10"/>
    <mergeCell ref="G5:H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E8E47-186B-4842-9208-DD52C2A00A1E}">
  <dimension ref="A1:V7044"/>
  <sheetViews>
    <sheetView workbookViewId="0">
      <selection activeCell="M11" sqref="M11"/>
    </sheetView>
  </sheetViews>
  <sheetFormatPr defaultRowHeight="14.5" x14ac:dyDescent="0.35"/>
  <cols>
    <col min="1" max="1" width="12.54296875" customWidth="1"/>
    <col min="3" max="3" width="14.08984375" customWidth="1"/>
    <col min="4" max="4" width="8.90625" customWidth="1"/>
    <col min="5" max="5" width="13" customWidth="1"/>
    <col min="7" max="7" width="14.26953125" customWidth="1"/>
    <col min="8" max="8" width="14.1796875" customWidth="1"/>
    <col min="9" max="9" width="15.6328125" customWidth="1"/>
    <col min="10" max="10" width="15.26953125" customWidth="1"/>
    <col min="11" max="11" width="14.6328125" customWidth="1"/>
    <col min="12" max="12" width="17.1796875" customWidth="1"/>
    <col min="13" max="13" width="13.453125" customWidth="1"/>
    <col min="14" max="14" width="13.36328125" customWidth="1"/>
    <col min="15" max="15" width="17.1796875" customWidth="1"/>
    <col min="16" max="16" width="10.08984375" customWidth="1"/>
    <col min="17" max="17" width="16.26953125" customWidth="1"/>
    <col min="18" max="18" width="16.453125" customWidth="1"/>
    <col min="19" max="19" width="16.36328125" style="26" customWidth="1"/>
    <col min="20" max="20" width="16.26953125" style="26" customWidth="1"/>
    <col min="21" max="21" width="14.453125" customWidth="1"/>
    <col min="22" max="22" width="10"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26" t="s">
        <v>18</v>
      </c>
      <c r="T1" s="26" t="s">
        <v>7135</v>
      </c>
      <c r="U1" s="26" t="s">
        <v>19</v>
      </c>
      <c r="V1" t="s">
        <v>20</v>
      </c>
    </row>
    <row r="2" spans="1:22"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s="26">
        <v>29.85</v>
      </c>
      <c r="T2" s="26" t="str">
        <f>IF(Table1[[#This Row],[MonthlyCharges]]&lt;=51,"Low",IF(Table1[[#This Row],[MonthlyCharges]]&lt;=84,"Medium","High"))</f>
        <v>Low</v>
      </c>
      <c r="U2" s="26">
        <v>29.85</v>
      </c>
      <c r="V2" t="s">
        <v>24</v>
      </c>
    </row>
    <row r="3" spans="1:22"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s="26">
        <v>56.95</v>
      </c>
      <c r="T3" s="26" t="str">
        <f>IF(Table1[[#This Row],[MonthlyCharges]]&lt;=51,"Low",IF(Table1[[#This Row],[MonthlyCharges]]&lt;=84,"Medium","High"))</f>
        <v>Medium</v>
      </c>
      <c r="U3" s="26">
        <v>1889.5</v>
      </c>
      <c r="V3" t="s">
        <v>24</v>
      </c>
    </row>
    <row r="4" spans="1:22"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s="26">
        <v>53.85</v>
      </c>
      <c r="T4" s="26" t="str">
        <f>IF(Table1[[#This Row],[MonthlyCharges]]&lt;=51,"Low",IF(Table1[[#This Row],[MonthlyCharges]]&lt;=84,"Medium","High"))</f>
        <v>Medium</v>
      </c>
      <c r="U4" s="26">
        <v>108.15</v>
      </c>
      <c r="V4" t="s">
        <v>23</v>
      </c>
    </row>
    <row r="5" spans="1:22"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s="26">
        <v>42.3</v>
      </c>
      <c r="T5" s="26" t="str">
        <f>IF(Table1[[#This Row],[MonthlyCharges]]&lt;=51,"Low",IF(Table1[[#This Row],[MonthlyCharges]]&lt;=84,"Medium","High"))</f>
        <v>Low</v>
      </c>
      <c r="U5" s="26">
        <v>1840.75</v>
      </c>
      <c r="V5" t="s">
        <v>24</v>
      </c>
    </row>
    <row r="6" spans="1:22"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s="26">
        <v>70.7</v>
      </c>
      <c r="T6" s="26" t="str">
        <f>IF(Table1[[#This Row],[MonthlyCharges]]&lt;=51,"Low",IF(Table1[[#This Row],[MonthlyCharges]]&lt;=84,"Medium","High"))</f>
        <v>Medium</v>
      </c>
      <c r="U6" s="26">
        <v>151.65</v>
      </c>
      <c r="V6" t="s">
        <v>23</v>
      </c>
    </row>
    <row r="7" spans="1:22"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s="26">
        <v>99.65</v>
      </c>
      <c r="T7" s="26" t="str">
        <f>IF(Table1[[#This Row],[MonthlyCharges]]&lt;=51,"Low",IF(Table1[[#This Row],[MonthlyCharges]]&lt;=84,"Medium","High"))</f>
        <v>High</v>
      </c>
      <c r="U7" s="26">
        <v>820.5</v>
      </c>
      <c r="V7" t="s">
        <v>23</v>
      </c>
    </row>
    <row r="8" spans="1:22"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s="26">
        <v>89.1</v>
      </c>
      <c r="T8" s="26" t="str">
        <f>IF(Table1[[#This Row],[MonthlyCharges]]&lt;=51,"Low",IF(Table1[[#This Row],[MonthlyCharges]]&lt;=84,"Medium","High"))</f>
        <v>High</v>
      </c>
      <c r="U8" s="26">
        <v>1949.4</v>
      </c>
      <c r="V8" t="s">
        <v>24</v>
      </c>
    </row>
    <row r="9" spans="1:22"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s="26">
        <v>29.75</v>
      </c>
      <c r="T9" s="26" t="str">
        <f>IF(Table1[[#This Row],[MonthlyCharges]]&lt;=51,"Low",IF(Table1[[#This Row],[MonthlyCharges]]&lt;=84,"Medium","High"))</f>
        <v>Low</v>
      </c>
      <c r="U9" s="26">
        <v>301.89999999999998</v>
      </c>
      <c r="V9" t="s">
        <v>24</v>
      </c>
    </row>
    <row r="10" spans="1:22"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s="26">
        <v>104.8</v>
      </c>
      <c r="T10" s="26" t="str">
        <f>IF(Table1[[#This Row],[MonthlyCharges]]&lt;=51,"Low",IF(Table1[[#This Row],[MonthlyCharges]]&lt;=84,"Medium","High"))</f>
        <v>High</v>
      </c>
      <c r="U10" s="26">
        <v>3046.05</v>
      </c>
      <c r="V10" t="s">
        <v>23</v>
      </c>
    </row>
    <row r="11" spans="1:22"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s="26">
        <v>56.15</v>
      </c>
      <c r="T11" s="26" t="str">
        <f>IF(Table1[[#This Row],[MonthlyCharges]]&lt;=51,"Low",IF(Table1[[#This Row],[MonthlyCharges]]&lt;=84,"Medium","High"))</f>
        <v>Medium</v>
      </c>
      <c r="U11" s="26">
        <v>3487.95</v>
      </c>
      <c r="V11" t="s">
        <v>24</v>
      </c>
    </row>
    <row r="12" spans="1:22"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s="26">
        <v>49.95</v>
      </c>
      <c r="T12" s="26" t="str">
        <f>IF(Table1[[#This Row],[MonthlyCharges]]&lt;=51,"Low",IF(Table1[[#This Row],[MonthlyCharges]]&lt;=84,"Medium","High"))</f>
        <v>Low</v>
      </c>
      <c r="U12" s="26">
        <v>587.45000000000005</v>
      </c>
      <c r="V12" t="s">
        <v>24</v>
      </c>
    </row>
    <row r="13" spans="1:22"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s="26">
        <v>18.95</v>
      </c>
      <c r="T13" s="26" t="str">
        <f>IF(Table1[[#This Row],[MonthlyCharges]]&lt;=51,"Low",IF(Table1[[#This Row],[MonthlyCharges]]&lt;=84,"Medium","High"))</f>
        <v>Low</v>
      </c>
      <c r="U13" s="26">
        <v>326.8</v>
      </c>
      <c r="V13" t="s">
        <v>24</v>
      </c>
    </row>
    <row r="14" spans="1:22"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s="26">
        <v>100.35</v>
      </c>
      <c r="T14" s="26" t="str">
        <f>IF(Table1[[#This Row],[MonthlyCharges]]&lt;=51,"Low",IF(Table1[[#This Row],[MonthlyCharges]]&lt;=84,"Medium","High"))</f>
        <v>High</v>
      </c>
      <c r="U14" s="26">
        <v>5681.1</v>
      </c>
      <c r="V14" t="s">
        <v>24</v>
      </c>
    </row>
    <row r="15" spans="1:22"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s="26">
        <v>103.7</v>
      </c>
      <c r="T15" s="26" t="str">
        <f>IF(Table1[[#This Row],[MonthlyCharges]]&lt;=51,"Low",IF(Table1[[#This Row],[MonthlyCharges]]&lt;=84,"Medium","High"))</f>
        <v>High</v>
      </c>
      <c r="U15" s="26">
        <v>5036.3</v>
      </c>
      <c r="V15" t="s">
        <v>23</v>
      </c>
    </row>
    <row r="16" spans="1:22"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s="26">
        <v>105.5</v>
      </c>
      <c r="T16" s="26" t="str">
        <f>IF(Table1[[#This Row],[MonthlyCharges]]&lt;=51,"Low",IF(Table1[[#This Row],[MonthlyCharges]]&lt;=84,"Medium","High"))</f>
        <v>High</v>
      </c>
      <c r="U16" s="26">
        <v>2686.05</v>
      </c>
      <c r="V16" t="s">
        <v>24</v>
      </c>
    </row>
    <row r="17" spans="1:22"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s="26">
        <v>113.25</v>
      </c>
      <c r="T17" s="26" t="str">
        <f>IF(Table1[[#This Row],[MonthlyCharges]]&lt;=51,"Low",IF(Table1[[#This Row],[MonthlyCharges]]&lt;=84,"Medium","High"))</f>
        <v>High</v>
      </c>
      <c r="U17" s="26">
        <v>7895.15</v>
      </c>
      <c r="V17" t="s">
        <v>24</v>
      </c>
    </row>
    <row r="18" spans="1:22"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s="26">
        <v>20.65</v>
      </c>
      <c r="T18" s="26" t="str">
        <f>IF(Table1[[#This Row],[MonthlyCharges]]&lt;=51,"Low",IF(Table1[[#This Row],[MonthlyCharges]]&lt;=84,"Medium","High"))</f>
        <v>Low</v>
      </c>
      <c r="U18" s="26">
        <v>1022.95</v>
      </c>
      <c r="V18" t="s">
        <v>24</v>
      </c>
    </row>
    <row r="19" spans="1:22"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s="26">
        <v>106.7</v>
      </c>
      <c r="T19" s="26" t="str">
        <f>IF(Table1[[#This Row],[MonthlyCharges]]&lt;=51,"Low",IF(Table1[[#This Row],[MonthlyCharges]]&lt;=84,"Medium","High"))</f>
        <v>High</v>
      </c>
      <c r="U19" s="26">
        <v>7382.25</v>
      </c>
      <c r="V19" t="s">
        <v>24</v>
      </c>
    </row>
    <row r="20" spans="1:22"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s="26">
        <v>55.2</v>
      </c>
      <c r="T20" s="26" t="str">
        <f>IF(Table1[[#This Row],[MonthlyCharges]]&lt;=51,"Low",IF(Table1[[#This Row],[MonthlyCharges]]&lt;=84,"Medium","High"))</f>
        <v>Medium</v>
      </c>
      <c r="U20" s="26">
        <v>528.35</v>
      </c>
      <c r="V20" t="s">
        <v>23</v>
      </c>
    </row>
    <row r="21" spans="1:22"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s="26">
        <v>90.05</v>
      </c>
      <c r="T21" s="26" t="str">
        <f>IF(Table1[[#This Row],[MonthlyCharges]]&lt;=51,"Low",IF(Table1[[#This Row],[MonthlyCharges]]&lt;=84,"Medium","High"))</f>
        <v>High</v>
      </c>
      <c r="U21" s="26">
        <v>1862.9</v>
      </c>
      <c r="V21" t="s">
        <v>24</v>
      </c>
    </row>
    <row r="22" spans="1:22"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s="26">
        <v>39.65</v>
      </c>
      <c r="T22" s="26" t="str">
        <f>IF(Table1[[#This Row],[MonthlyCharges]]&lt;=51,"Low",IF(Table1[[#This Row],[MonthlyCharges]]&lt;=84,"Medium","High"))</f>
        <v>Low</v>
      </c>
      <c r="U22" s="26">
        <v>39.65</v>
      </c>
      <c r="V22" t="s">
        <v>23</v>
      </c>
    </row>
    <row r="23" spans="1:22"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s="26">
        <v>19.8</v>
      </c>
      <c r="T23" s="26" t="str">
        <f>IF(Table1[[#This Row],[MonthlyCharges]]&lt;=51,"Low",IF(Table1[[#This Row],[MonthlyCharges]]&lt;=84,"Medium","High"))</f>
        <v>Low</v>
      </c>
      <c r="U23" s="26">
        <v>202.25</v>
      </c>
      <c r="V23" t="s">
        <v>24</v>
      </c>
    </row>
    <row r="24" spans="1:22"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s="26">
        <v>20.149999999999999</v>
      </c>
      <c r="T24" s="26" t="str">
        <f>IF(Table1[[#This Row],[MonthlyCharges]]&lt;=51,"Low",IF(Table1[[#This Row],[MonthlyCharges]]&lt;=84,"Medium","High"))</f>
        <v>Low</v>
      </c>
      <c r="U24" s="26">
        <v>20.149999999999999</v>
      </c>
      <c r="V24" t="s">
        <v>23</v>
      </c>
    </row>
    <row r="25" spans="1:22"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s="26">
        <v>59.9</v>
      </c>
      <c r="T25" s="26" t="str">
        <f>IF(Table1[[#This Row],[MonthlyCharges]]&lt;=51,"Low",IF(Table1[[#This Row],[MonthlyCharges]]&lt;=84,"Medium","High"))</f>
        <v>Medium</v>
      </c>
      <c r="U25" s="26">
        <v>3505.1</v>
      </c>
      <c r="V25" t="s">
        <v>24</v>
      </c>
    </row>
    <row r="26" spans="1:22"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s="26">
        <v>59.6</v>
      </c>
      <c r="T26" s="26" t="str">
        <f>IF(Table1[[#This Row],[MonthlyCharges]]&lt;=51,"Low",IF(Table1[[#This Row],[MonthlyCharges]]&lt;=84,"Medium","High"))</f>
        <v>Medium</v>
      </c>
      <c r="U26" s="26">
        <v>2970.3</v>
      </c>
      <c r="V26" t="s">
        <v>24</v>
      </c>
    </row>
    <row r="27" spans="1:22"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s="26">
        <v>55.3</v>
      </c>
      <c r="T27" s="26" t="str">
        <f>IF(Table1[[#This Row],[MonthlyCharges]]&lt;=51,"Low",IF(Table1[[#This Row],[MonthlyCharges]]&lt;=84,"Medium","High"))</f>
        <v>Medium</v>
      </c>
      <c r="U27" s="26">
        <v>1530.6</v>
      </c>
      <c r="V27" t="s">
        <v>24</v>
      </c>
    </row>
    <row r="28" spans="1:22"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s="26">
        <v>99.35</v>
      </c>
      <c r="T28" s="26" t="str">
        <f>IF(Table1[[#This Row],[MonthlyCharges]]&lt;=51,"Low",IF(Table1[[#This Row],[MonthlyCharges]]&lt;=84,"Medium","High"))</f>
        <v>High</v>
      </c>
      <c r="U28" s="26">
        <v>4749.1499999999996</v>
      </c>
      <c r="V28" t="s">
        <v>23</v>
      </c>
    </row>
    <row r="29" spans="1:22"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s="26">
        <v>30.2</v>
      </c>
      <c r="T29" s="26" t="str">
        <f>IF(Table1[[#This Row],[MonthlyCharges]]&lt;=51,"Low",IF(Table1[[#This Row],[MonthlyCharges]]&lt;=84,"Medium","High"))</f>
        <v>Low</v>
      </c>
      <c r="U29" s="26">
        <v>30.2</v>
      </c>
      <c r="V29" t="s">
        <v>23</v>
      </c>
    </row>
    <row r="30" spans="1:22"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s="26">
        <v>90.25</v>
      </c>
      <c r="T30" s="26" t="str">
        <f>IF(Table1[[#This Row],[MonthlyCharges]]&lt;=51,"Low",IF(Table1[[#This Row],[MonthlyCharges]]&lt;=84,"Medium","High"))</f>
        <v>High</v>
      </c>
      <c r="U30" s="26">
        <v>6369.45</v>
      </c>
      <c r="V30" t="s">
        <v>24</v>
      </c>
    </row>
    <row r="31" spans="1:22"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s="26">
        <v>64.7</v>
      </c>
      <c r="T31" s="26" t="str">
        <f>IF(Table1[[#This Row],[MonthlyCharges]]&lt;=51,"Low",IF(Table1[[#This Row],[MonthlyCharges]]&lt;=84,"Medium","High"))</f>
        <v>Medium</v>
      </c>
      <c r="U31" s="26">
        <v>1093.0999999999999</v>
      </c>
      <c r="V31" t="s">
        <v>23</v>
      </c>
    </row>
    <row r="32" spans="1:22"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s="26">
        <v>96.35</v>
      </c>
      <c r="T32" s="26" t="str">
        <f>IF(Table1[[#This Row],[MonthlyCharges]]&lt;=51,"Low",IF(Table1[[#This Row],[MonthlyCharges]]&lt;=84,"Medium","High"))</f>
        <v>High</v>
      </c>
      <c r="U32" s="26">
        <v>6766.95</v>
      </c>
      <c r="V32" t="s">
        <v>24</v>
      </c>
    </row>
    <row r="33" spans="1:22"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s="26">
        <v>95.5</v>
      </c>
      <c r="T33" s="26" t="str">
        <f>IF(Table1[[#This Row],[MonthlyCharges]]&lt;=51,"Low",IF(Table1[[#This Row],[MonthlyCharges]]&lt;=84,"Medium","High"))</f>
        <v>High</v>
      </c>
      <c r="U33" s="26">
        <v>181.65</v>
      </c>
      <c r="V33" t="s">
        <v>24</v>
      </c>
    </row>
    <row r="34" spans="1:22"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s="26">
        <v>66.150000000000006</v>
      </c>
      <c r="T34" s="26" t="str">
        <f>IF(Table1[[#This Row],[MonthlyCharges]]&lt;=51,"Low",IF(Table1[[#This Row],[MonthlyCharges]]&lt;=84,"Medium","High"))</f>
        <v>Medium</v>
      </c>
      <c r="U34" s="26">
        <v>1874.45</v>
      </c>
      <c r="V34" t="s">
        <v>24</v>
      </c>
    </row>
    <row r="35" spans="1:22"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s="26">
        <v>20.2</v>
      </c>
      <c r="T35" s="26" t="str">
        <f>IF(Table1[[#This Row],[MonthlyCharges]]&lt;=51,"Low",IF(Table1[[#This Row],[MonthlyCharges]]&lt;=84,"Medium","High"))</f>
        <v>Low</v>
      </c>
      <c r="U35" s="26">
        <v>20.2</v>
      </c>
      <c r="V35" t="s">
        <v>24</v>
      </c>
    </row>
    <row r="36" spans="1:22"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s="26">
        <v>45.25</v>
      </c>
      <c r="T36" s="26" t="str">
        <f>IF(Table1[[#This Row],[MonthlyCharges]]&lt;=51,"Low",IF(Table1[[#This Row],[MonthlyCharges]]&lt;=84,"Medium","High"))</f>
        <v>Low</v>
      </c>
      <c r="U36" s="26">
        <v>45.25</v>
      </c>
      <c r="V36" t="s">
        <v>24</v>
      </c>
    </row>
    <row r="37" spans="1:22"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s="26">
        <v>99.9</v>
      </c>
      <c r="T37" s="26" t="str">
        <f>IF(Table1[[#This Row],[MonthlyCharges]]&lt;=51,"Low",IF(Table1[[#This Row],[MonthlyCharges]]&lt;=84,"Medium","High"))</f>
        <v>High</v>
      </c>
      <c r="U37" s="26">
        <v>7251.7</v>
      </c>
      <c r="V37" t="s">
        <v>24</v>
      </c>
    </row>
    <row r="38" spans="1:22"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s="26">
        <v>69.7</v>
      </c>
      <c r="T38" s="26" t="str">
        <f>IF(Table1[[#This Row],[MonthlyCharges]]&lt;=51,"Low",IF(Table1[[#This Row],[MonthlyCharges]]&lt;=84,"Medium","High"))</f>
        <v>Medium</v>
      </c>
      <c r="U38" s="26">
        <v>316.89999999999998</v>
      </c>
      <c r="V38" t="s">
        <v>23</v>
      </c>
    </row>
    <row r="39" spans="1:22"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s="26">
        <v>74.8</v>
      </c>
      <c r="T39" s="26" t="str">
        <f>IF(Table1[[#This Row],[MonthlyCharges]]&lt;=51,"Low",IF(Table1[[#This Row],[MonthlyCharges]]&lt;=84,"Medium","High"))</f>
        <v>Medium</v>
      </c>
      <c r="U39" s="26">
        <v>3548.3</v>
      </c>
      <c r="V39" t="s">
        <v>24</v>
      </c>
    </row>
    <row r="40" spans="1:22"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s="26">
        <v>106.35</v>
      </c>
      <c r="T40" s="26" t="str">
        <f>IF(Table1[[#This Row],[MonthlyCharges]]&lt;=51,"Low",IF(Table1[[#This Row],[MonthlyCharges]]&lt;=84,"Medium","High"))</f>
        <v>High</v>
      </c>
      <c r="U40" s="26">
        <v>3549.25</v>
      </c>
      <c r="V40" t="s">
        <v>23</v>
      </c>
    </row>
    <row r="41" spans="1:22"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s="26">
        <v>97.85</v>
      </c>
      <c r="T41" s="26" t="str">
        <f>IF(Table1[[#This Row],[MonthlyCharges]]&lt;=51,"Low",IF(Table1[[#This Row],[MonthlyCharges]]&lt;=84,"Medium","High"))</f>
        <v>High</v>
      </c>
      <c r="U41" s="26">
        <v>1105.4000000000001</v>
      </c>
      <c r="V41" t="s">
        <v>23</v>
      </c>
    </row>
    <row r="42" spans="1:22"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s="26">
        <v>49.55</v>
      </c>
      <c r="T42" s="26" t="str">
        <f>IF(Table1[[#This Row],[MonthlyCharges]]&lt;=51,"Low",IF(Table1[[#This Row],[MonthlyCharges]]&lt;=84,"Medium","High"))</f>
        <v>Low</v>
      </c>
      <c r="U42" s="26">
        <v>475.7</v>
      </c>
      <c r="V42" t="s">
        <v>24</v>
      </c>
    </row>
    <row r="43" spans="1:22"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s="26">
        <v>69.2</v>
      </c>
      <c r="T43" s="26" t="str">
        <f>IF(Table1[[#This Row],[MonthlyCharges]]&lt;=51,"Low",IF(Table1[[#This Row],[MonthlyCharges]]&lt;=84,"Medium","High"))</f>
        <v>Medium</v>
      </c>
      <c r="U43" s="26">
        <v>4872.3500000000004</v>
      </c>
      <c r="V43" t="s">
        <v>24</v>
      </c>
    </row>
    <row r="44" spans="1:22"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s="26">
        <v>20.75</v>
      </c>
      <c r="T44" s="26" t="str">
        <f>IF(Table1[[#This Row],[MonthlyCharges]]&lt;=51,"Low",IF(Table1[[#This Row],[MonthlyCharges]]&lt;=84,"Medium","High"))</f>
        <v>Low</v>
      </c>
      <c r="U44" s="26">
        <v>418.25</v>
      </c>
      <c r="V44" t="s">
        <v>24</v>
      </c>
    </row>
    <row r="45" spans="1:22"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s="26">
        <v>79.849999999999994</v>
      </c>
      <c r="T45" s="26" t="str">
        <f>IF(Table1[[#This Row],[MonthlyCharges]]&lt;=51,"Low",IF(Table1[[#This Row],[MonthlyCharges]]&lt;=84,"Medium","High"))</f>
        <v>Medium</v>
      </c>
      <c r="U45" s="26">
        <v>4861.45</v>
      </c>
      <c r="V45" t="s">
        <v>24</v>
      </c>
    </row>
    <row r="46" spans="1:22"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s="26">
        <v>76.2</v>
      </c>
      <c r="T46" s="26" t="str">
        <f>IF(Table1[[#This Row],[MonthlyCharges]]&lt;=51,"Low",IF(Table1[[#This Row],[MonthlyCharges]]&lt;=84,"Medium","High"))</f>
        <v>Medium</v>
      </c>
      <c r="U46" s="26">
        <v>981.45</v>
      </c>
      <c r="V46" t="s">
        <v>24</v>
      </c>
    </row>
    <row r="47" spans="1:22"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s="26">
        <v>84.5</v>
      </c>
      <c r="T47" s="26" t="str">
        <f>IF(Table1[[#This Row],[MonthlyCharges]]&lt;=51,"Low",IF(Table1[[#This Row],[MonthlyCharges]]&lt;=84,"Medium","High"))</f>
        <v>High</v>
      </c>
      <c r="U47" s="26">
        <v>3906.7</v>
      </c>
      <c r="V47" t="s">
        <v>24</v>
      </c>
    </row>
    <row r="48" spans="1:22"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s="26">
        <v>49.25</v>
      </c>
      <c r="T48" s="26" t="str">
        <f>IF(Table1[[#This Row],[MonthlyCharges]]&lt;=51,"Low",IF(Table1[[#This Row],[MonthlyCharges]]&lt;=84,"Medium","High"))</f>
        <v>Low</v>
      </c>
      <c r="U48" s="26">
        <v>97</v>
      </c>
      <c r="V48" t="s">
        <v>24</v>
      </c>
    </row>
    <row r="49" spans="1:22"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s="26">
        <v>80.650000000000006</v>
      </c>
      <c r="T49" s="26" t="str">
        <f>IF(Table1[[#This Row],[MonthlyCharges]]&lt;=51,"Low",IF(Table1[[#This Row],[MonthlyCharges]]&lt;=84,"Medium","High"))</f>
        <v>Medium</v>
      </c>
      <c r="U49" s="26">
        <v>144.15</v>
      </c>
      <c r="V49" t="s">
        <v>23</v>
      </c>
    </row>
    <row r="50" spans="1:22"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s="26">
        <v>79.75</v>
      </c>
      <c r="T50" s="26" t="str">
        <f>IF(Table1[[#This Row],[MonthlyCharges]]&lt;=51,"Low",IF(Table1[[#This Row],[MonthlyCharges]]&lt;=84,"Medium","High"))</f>
        <v>Medium</v>
      </c>
      <c r="U50" s="26">
        <v>4217.8</v>
      </c>
      <c r="V50" t="s">
        <v>24</v>
      </c>
    </row>
    <row r="51" spans="1:22"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s="26">
        <v>64.150000000000006</v>
      </c>
      <c r="T51" s="26" t="str">
        <f>IF(Table1[[#This Row],[MonthlyCharges]]&lt;=51,"Low",IF(Table1[[#This Row],[MonthlyCharges]]&lt;=84,"Medium","High"))</f>
        <v>Medium</v>
      </c>
      <c r="U51" s="26">
        <v>4254.1000000000004</v>
      </c>
      <c r="V51" t="s">
        <v>24</v>
      </c>
    </row>
    <row r="52" spans="1:22"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s="26">
        <v>90.25</v>
      </c>
      <c r="T52" s="26" t="str">
        <f>IF(Table1[[#This Row],[MonthlyCharges]]&lt;=51,"Low",IF(Table1[[#This Row],[MonthlyCharges]]&lt;=84,"Medium","High"))</f>
        <v>High</v>
      </c>
      <c r="U52" s="26">
        <v>3838.75</v>
      </c>
      <c r="V52" t="s">
        <v>24</v>
      </c>
    </row>
    <row r="53" spans="1:22"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s="26">
        <v>99.1</v>
      </c>
      <c r="T53" s="26" t="str">
        <f>IF(Table1[[#This Row],[MonthlyCharges]]&lt;=51,"Low",IF(Table1[[#This Row],[MonthlyCharges]]&lt;=84,"Medium","High"))</f>
        <v>High</v>
      </c>
      <c r="U53" s="26">
        <v>1426.4</v>
      </c>
      <c r="V53" t="s">
        <v>23</v>
      </c>
    </row>
    <row r="54" spans="1:22"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s="26">
        <v>69.5</v>
      </c>
      <c r="T54" s="26" t="str">
        <f>IF(Table1[[#This Row],[MonthlyCharges]]&lt;=51,"Low",IF(Table1[[#This Row],[MonthlyCharges]]&lt;=84,"Medium","High"))</f>
        <v>Medium</v>
      </c>
      <c r="U54" s="26">
        <v>1752.65</v>
      </c>
      <c r="V54" t="s">
        <v>24</v>
      </c>
    </row>
    <row r="55" spans="1:22"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s="26">
        <v>80.650000000000006</v>
      </c>
      <c r="T55" s="26" t="str">
        <f>IF(Table1[[#This Row],[MonthlyCharges]]&lt;=51,"Low",IF(Table1[[#This Row],[MonthlyCharges]]&lt;=84,"Medium","High"))</f>
        <v>Medium</v>
      </c>
      <c r="U55" s="26">
        <v>633.29999999999995</v>
      </c>
      <c r="V55" t="s">
        <v>23</v>
      </c>
    </row>
    <row r="56" spans="1:22"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s="26">
        <v>74.849999999999994</v>
      </c>
      <c r="T56" s="26" t="str">
        <f>IF(Table1[[#This Row],[MonthlyCharges]]&lt;=51,"Low",IF(Table1[[#This Row],[MonthlyCharges]]&lt;=84,"Medium","High"))</f>
        <v>Medium</v>
      </c>
      <c r="U56" s="26">
        <v>4456.3500000000004</v>
      </c>
      <c r="V56" t="s">
        <v>24</v>
      </c>
    </row>
    <row r="57" spans="1:22"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s="26">
        <v>95.45</v>
      </c>
      <c r="T57" s="26" t="str">
        <f>IF(Table1[[#This Row],[MonthlyCharges]]&lt;=51,"Low",IF(Table1[[#This Row],[MonthlyCharges]]&lt;=84,"Medium","High"))</f>
        <v>High</v>
      </c>
      <c r="U57" s="26">
        <v>1752.55</v>
      </c>
      <c r="V57" t="s">
        <v>23</v>
      </c>
    </row>
    <row r="58" spans="1:22"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s="26">
        <v>99.65</v>
      </c>
      <c r="T58" s="26" t="str">
        <f>IF(Table1[[#This Row],[MonthlyCharges]]&lt;=51,"Low",IF(Table1[[#This Row],[MonthlyCharges]]&lt;=84,"Medium","High"))</f>
        <v>High</v>
      </c>
      <c r="U58" s="26">
        <v>6311.2</v>
      </c>
      <c r="V58" t="s">
        <v>24</v>
      </c>
    </row>
    <row r="59" spans="1:22"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s="26">
        <v>108.45</v>
      </c>
      <c r="T59" s="26" t="str">
        <f>IF(Table1[[#This Row],[MonthlyCharges]]&lt;=51,"Low",IF(Table1[[#This Row],[MonthlyCharges]]&lt;=84,"Medium","High"))</f>
        <v>High</v>
      </c>
      <c r="U59" s="26">
        <v>7076.35</v>
      </c>
      <c r="V59" t="s">
        <v>24</v>
      </c>
    </row>
    <row r="60" spans="1:22"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s="26">
        <v>24.95</v>
      </c>
      <c r="T60" s="26" t="str">
        <f>IF(Table1[[#This Row],[MonthlyCharges]]&lt;=51,"Low",IF(Table1[[#This Row],[MonthlyCharges]]&lt;=84,"Medium","High"))</f>
        <v>Low</v>
      </c>
      <c r="U60" s="26">
        <v>894.3</v>
      </c>
      <c r="V60" t="s">
        <v>24</v>
      </c>
    </row>
    <row r="61" spans="1:22"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s="26">
        <v>107.5</v>
      </c>
      <c r="T61" s="26" t="str">
        <f>IF(Table1[[#This Row],[MonthlyCharges]]&lt;=51,"Low",IF(Table1[[#This Row],[MonthlyCharges]]&lt;=84,"Medium","High"))</f>
        <v>High</v>
      </c>
      <c r="U61" s="26">
        <v>7853.7</v>
      </c>
      <c r="V61" t="s">
        <v>24</v>
      </c>
    </row>
    <row r="62" spans="1:22"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s="26">
        <v>100.5</v>
      </c>
      <c r="T62" s="26" t="str">
        <f>IF(Table1[[#This Row],[MonthlyCharges]]&lt;=51,"Low",IF(Table1[[#This Row],[MonthlyCharges]]&lt;=84,"Medium","High"))</f>
        <v>High</v>
      </c>
      <c r="U62" s="26">
        <v>4707.1000000000004</v>
      </c>
      <c r="V62" t="s">
        <v>24</v>
      </c>
    </row>
    <row r="63" spans="1:22"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s="26">
        <v>89.9</v>
      </c>
      <c r="T63" s="26" t="str">
        <f>IF(Table1[[#This Row],[MonthlyCharges]]&lt;=51,"Low",IF(Table1[[#This Row],[MonthlyCharges]]&lt;=84,"Medium","High"))</f>
        <v>High</v>
      </c>
      <c r="U63" s="26">
        <v>5450.7</v>
      </c>
      <c r="V63" t="s">
        <v>24</v>
      </c>
    </row>
    <row r="64" spans="1:22"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s="26">
        <v>42.1</v>
      </c>
      <c r="T64" s="26" t="str">
        <f>IF(Table1[[#This Row],[MonthlyCharges]]&lt;=51,"Low",IF(Table1[[#This Row],[MonthlyCharges]]&lt;=84,"Medium","High"))</f>
        <v>Low</v>
      </c>
      <c r="U64" s="26">
        <v>2962</v>
      </c>
      <c r="V64" t="s">
        <v>24</v>
      </c>
    </row>
    <row r="65" spans="1:22"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s="26">
        <v>54.4</v>
      </c>
      <c r="T65" s="26" t="str">
        <f>IF(Table1[[#This Row],[MonthlyCharges]]&lt;=51,"Low",IF(Table1[[#This Row],[MonthlyCharges]]&lt;=84,"Medium","High"))</f>
        <v>Medium</v>
      </c>
      <c r="U65" s="26">
        <v>957.1</v>
      </c>
      <c r="V65" t="s">
        <v>24</v>
      </c>
    </row>
    <row r="66" spans="1:22"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s="26">
        <v>94.4</v>
      </c>
      <c r="T66" s="26" t="str">
        <f>IF(Table1[[#This Row],[MonthlyCharges]]&lt;=51,"Low",IF(Table1[[#This Row],[MonthlyCharges]]&lt;=84,"Medium","High"))</f>
        <v>High</v>
      </c>
      <c r="U66" s="26">
        <v>857.25</v>
      </c>
      <c r="V66" t="s">
        <v>23</v>
      </c>
    </row>
    <row r="67" spans="1:22"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s="26">
        <v>75.3</v>
      </c>
      <c r="T67" s="26" t="str">
        <f>IF(Table1[[#This Row],[MonthlyCharges]]&lt;=51,"Low",IF(Table1[[#This Row],[MonthlyCharges]]&lt;=84,"Medium","High"))</f>
        <v>Medium</v>
      </c>
      <c r="U67" s="26">
        <v>244.1</v>
      </c>
      <c r="V67" t="s">
        <v>24</v>
      </c>
    </row>
    <row r="68" spans="1:22"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s="26">
        <v>78.900000000000006</v>
      </c>
      <c r="T68" s="26" t="str">
        <f>IF(Table1[[#This Row],[MonthlyCharges]]&lt;=51,"Low",IF(Table1[[#This Row],[MonthlyCharges]]&lt;=84,"Medium","High"))</f>
        <v>Medium</v>
      </c>
      <c r="U68" s="26">
        <v>3650.35</v>
      </c>
      <c r="V68" t="s">
        <v>24</v>
      </c>
    </row>
    <row r="69" spans="1:22"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s="26">
        <v>79.2</v>
      </c>
      <c r="T69" s="26" t="str">
        <f>IF(Table1[[#This Row],[MonthlyCharges]]&lt;=51,"Low",IF(Table1[[#This Row],[MonthlyCharges]]&lt;=84,"Medium","High"))</f>
        <v>Medium</v>
      </c>
      <c r="U69" s="26">
        <v>2497.1999999999998</v>
      </c>
      <c r="V69" t="s">
        <v>24</v>
      </c>
    </row>
    <row r="70" spans="1:22"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s="26">
        <v>20.149999999999999</v>
      </c>
      <c r="T70" s="26" t="str">
        <f>IF(Table1[[#This Row],[MonthlyCharges]]&lt;=51,"Low",IF(Table1[[#This Row],[MonthlyCharges]]&lt;=84,"Medium","High"))</f>
        <v>Low</v>
      </c>
      <c r="U70" s="26">
        <v>930.9</v>
      </c>
      <c r="V70" t="s">
        <v>24</v>
      </c>
    </row>
    <row r="71" spans="1:22"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s="26">
        <v>79.849999999999994</v>
      </c>
      <c r="T71" s="26" t="str">
        <f>IF(Table1[[#This Row],[MonthlyCharges]]&lt;=51,"Low",IF(Table1[[#This Row],[MonthlyCharges]]&lt;=84,"Medium","High"))</f>
        <v>Medium</v>
      </c>
      <c r="U71" s="26">
        <v>887.35</v>
      </c>
      <c r="V71" t="s">
        <v>24</v>
      </c>
    </row>
    <row r="72" spans="1:22"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s="26">
        <v>49.05</v>
      </c>
      <c r="T72" s="26" t="str">
        <f>IF(Table1[[#This Row],[MonthlyCharges]]&lt;=51,"Low",IF(Table1[[#This Row],[MonthlyCharges]]&lt;=84,"Medium","High"))</f>
        <v>Low</v>
      </c>
      <c r="U72" s="26">
        <v>49.05</v>
      </c>
      <c r="V72" t="s">
        <v>24</v>
      </c>
    </row>
    <row r="73" spans="1:22"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s="26">
        <v>20.399999999999999</v>
      </c>
      <c r="T73" s="26" t="str">
        <f>IF(Table1[[#This Row],[MonthlyCharges]]&lt;=51,"Low",IF(Table1[[#This Row],[MonthlyCharges]]&lt;=84,"Medium","High"))</f>
        <v>Low</v>
      </c>
      <c r="U73" s="26">
        <v>1090.6500000000001</v>
      </c>
      <c r="V73" t="s">
        <v>24</v>
      </c>
    </row>
    <row r="74" spans="1:22"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s="26">
        <v>111.6</v>
      </c>
      <c r="T74" s="26" t="str">
        <f>IF(Table1[[#This Row],[MonthlyCharges]]&lt;=51,"Low",IF(Table1[[#This Row],[MonthlyCharges]]&lt;=84,"Medium","High"))</f>
        <v>High</v>
      </c>
      <c r="U74" s="26">
        <v>7099</v>
      </c>
      <c r="V74" t="s">
        <v>24</v>
      </c>
    </row>
    <row r="75" spans="1:22"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s="26">
        <v>24.25</v>
      </c>
      <c r="T75" s="26" t="str">
        <f>IF(Table1[[#This Row],[MonthlyCharges]]&lt;=51,"Low",IF(Table1[[#This Row],[MonthlyCharges]]&lt;=84,"Medium","High"))</f>
        <v>Low</v>
      </c>
      <c r="U75" s="26">
        <v>1424.6</v>
      </c>
      <c r="V75" t="s">
        <v>24</v>
      </c>
    </row>
    <row r="76" spans="1:22"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s="26">
        <v>64.5</v>
      </c>
      <c r="T76" s="26" t="str">
        <f>IF(Table1[[#This Row],[MonthlyCharges]]&lt;=51,"Low",IF(Table1[[#This Row],[MonthlyCharges]]&lt;=84,"Medium","High"))</f>
        <v>Medium</v>
      </c>
      <c r="U76" s="26">
        <v>177.4</v>
      </c>
      <c r="V76" t="s">
        <v>24</v>
      </c>
    </row>
    <row r="77" spans="1:22"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s="26">
        <v>110.5</v>
      </c>
      <c r="T77" s="26" t="str">
        <f>IF(Table1[[#This Row],[MonthlyCharges]]&lt;=51,"Low",IF(Table1[[#This Row],[MonthlyCharges]]&lt;=84,"Medium","High"))</f>
        <v>High</v>
      </c>
      <c r="U77" s="26">
        <v>6139.5</v>
      </c>
      <c r="V77" t="s">
        <v>24</v>
      </c>
    </row>
    <row r="78" spans="1:22"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s="26">
        <v>55.65</v>
      </c>
      <c r="T78" s="26" t="str">
        <f>IF(Table1[[#This Row],[MonthlyCharges]]&lt;=51,"Low",IF(Table1[[#This Row],[MonthlyCharges]]&lt;=84,"Medium","High"))</f>
        <v>Medium</v>
      </c>
      <c r="U78" s="26">
        <v>2688.85</v>
      </c>
      <c r="V78" t="s">
        <v>24</v>
      </c>
    </row>
    <row r="79" spans="1:22"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s="26">
        <v>54.65</v>
      </c>
      <c r="T79" s="26" t="str">
        <f>IF(Table1[[#This Row],[MonthlyCharges]]&lt;=51,"Low",IF(Table1[[#This Row],[MonthlyCharges]]&lt;=84,"Medium","High"))</f>
        <v>Medium</v>
      </c>
      <c r="U79" s="26">
        <v>482.25</v>
      </c>
      <c r="V79" t="s">
        <v>24</v>
      </c>
    </row>
    <row r="80" spans="1:22"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s="26">
        <v>74.75</v>
      </c>
      <c r="T80" s="26" t="str">
        <f>IF(Table1[[#This Row],[MonthlyCharges]]&lt;=51,"Low",IF(Table1[[#This Row],[MonthlyCharges]]&lt;=84,"Medium","High"))</f>
        <v>Medium</v>
      </c>
      <c r="U80" s="26">
        <v>2111.3000000000002</v>
      </c>
      <c r="V80" t="s">
        <v>24</v>
      </c>
    </row>
    <row r="81" spans="1:22"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s="26">
        <v>25.9</v>
      </c>
      <c r="T81" s="26" t="str">
        <f>IF(Table1[[#This Row],[MonthlyCharges]]&lt;=51,"Low",IF(Table1[[#This Row],[MonthlyCharges]]&lt;=84,"Medium","High"))</f>
        <v>Low</v>
      </c>
      <c r="U81" s="26">
        <v>1216.5999999999999</v>
      </c>
      <c r="V81" t="s">
        <v>24</v>
      </c>
    </row>
    <row r="82" spans="1:22"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s="26">
        <v>79.349999999999994</v>
      </c>
      <c r="T82" s="26" t="str">
        <f>IF(Table1[[#This Row],[MonthlyCharges]]&lt;=51,"Low",IF(Table1[[#This Row],[MonthlyCharges]]&lt;=84,"Medium","High"))</f>
        <v>Medium</v>
      </c>
      <c r="U82" s="26">
        <v>79.349999999999994</v>
      </c>
      <c r="V82" t="s">
        <v>23</v>
      </c>
    </row>
    <row r="83" spans="1:22"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s="26">
        <v>50.55</v>
      </c>
      <c r="T83" s="26" t="str">
        <f>IF(Table1[[#This Row],[MonthlyCharges]]&lt;=51,"Low",IF(Table1[[#This Row],[MonthlyCharges]]&lt;=84,"Medium","High"))</f>
        <v>Low</v>
      </c>
      <c r="U83" s="26">
        <v>565.35</v>
      </c>
      <c r="V83" t="s">
        <v>24</v>
      </c>
    </row>
    <row r="84" spans="1:22"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s="26">
        <v>75.150000000000006</v>
      </c>
      <c r="T84" s="26" t="str">
        <f>IF(Table1[[#This Row],[MonthlyCharges]]&lt;=51,"Low",IF(Table1[[#This Row],[MonthlyCharges]]&lt;=84,"Medium","High"))</f>
        <v>Medium</v>
      </c>
      <c r="U84" s="26">
        <v>496.9</v>
      </c>
      <c r="V84" t="s">
        <v>23</v>
      </c>
    </row>
    <row r="85" spans="1:22"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s="26">
        <v>103.8</v>
      </c>
      <c r="T85" s="26" t="str">
        <f>IF(Table1[[#This Row],[MonthlyCharges]]&lt;=51,"Low",IF(Table1[[#This Row],[MonthlyCharges]]&lt;=84,"Medium","High"))</f>
        <v>High</v>
      </c>
      <c r="U85" s="26">
        <v>4327.5</v>
      </c>
      <c r="V85" t="s">
        <v>24</v>
      </c>
    </row>
    <row r="86" spans="1:22"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s="26">
        <v>20.149999999999999</v>
      </c>
      <c r="T86" s="26" t="str">
        <f>IF(Table1[[#This Row],[MonthlyCharges]]&lt;=51,"Low",IF(Table1[[#This Row],[MonthlyCharges]]&lt;=84,"Medium","High"))</f>
        <v>Low</v>
      </c>
      <c r="U86" s="26">
        <v>973.35</v>
      </c>
      <c r="V86" t="s">
        <v>24</v>
      </c>
    </row>
    <row r="87" spans="1:22"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s="26">
        <v>99.3</v>
      </c>
      <c r="T87" s="26" t="str">
        <f>IF(Table1[[#This Row],[MonthlyCharges]]&lt;=51,"Low",IF(Table1[[#This Row],[MonthlyCharges]]&lt;=84,"Medium","High"))</f>
        <v>High</v>
      </c>
      <c r="U87" s="26">
        <v>918.75</v>
      </c>
      <c r="V87" t="s">
        <v>24</v>
      </c>
    </row>
    <row r="88" spans="1:22"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s="26">
        <v>62.15</v>
      </c>
      <c r="T88" s="26" t="str">
        <f>IF(Table1[[#This Row],[MonthlyCharges]]&lt;=51,"Low",IF(Table1[[#This Row],[MonthlyCharges]]&lt;=84,"Medium","High"))</f>
        <v>Medium</v>
      </c>
      <c r="U88" s="26">
        <v>2215.4499999999998</v>
      </c>
      <c r="V88" t="s">
        <v>24</v>
      </c>
    </row>
    <row r="89" spans="1:22"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s="26">
        <v>20.65</v>
      </c>
      <c r="T89" s="26" t="str">
        <f>IF(Table1[[#This Row],[MonthlyCharges]]&lt;=51,"Low",IF(Table1[[#This Row],[MonthlyCharges]]&lt;=84,"Medium","High"))</f>
        <v>Low</v>
      </c>
      <c r="U89" s="26">
        <v>1057</v>
      </c>
      <c r="V89" t="s">
        <v>24</v>
      </c>
    </row>
    <row r="90" spans="1:22"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s="26">
        <v>19.95</v>
      </c>
      <c r="T90" s="26" t="str">
        <f>IF(Table1[[#This Row],[MonthlyCharges]]&lt;=51,"Low",IF(Table1[[#This Row],[MonthlyCharges]]&lt;=84,"Medium","High"))</f>
        <v>Low</v>
      </c>
      <c r="U90" s="26">
        <v>927.1</v>
      </c>
      <c r="V90" t="s">
        <v>24</v>
      </c>
    </row>
    <row r="91" spans="1:22"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s="26">
        <v>33.75</v>
      </c>
      <c r="T91" s="26" t="str">
        <f>IF(Table1[[#This Row],[MonthlyCharges]]&lt;=51,"Low",IF(Table1[[#This Row],[MonthlyCharges]]&lt;=84,"Medium","High"))</f>
        <v>Low</v>
      </c>
      <c r="U91" s="26">
        <v>1009.25</v>
      </c>
      <c r="V91" t="s">
        <v>24</v>
      </c>
    </row>
    <row r="92" spans="1:22"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s="26">
        <v>82.05</v>
      </c>
      <c r="T92" s="26" t="str">
        <f>IF(Table1[[#This Row],[MonthlyCharges]]&lt;=51,"Low",IF(Table1[[#This Row],[MonthlyCharges]]&lt;=84,"Medium","High"))</f>
        <v>Medium</v>
      </c>
      <c r="U92" s="26">
        <v>2570.1999999999998</v>
      </c>
      <c r="V92" t="s">
        <v>24</v>
      </c>
    </row>
    <row r="93" spans="1:22"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s="26">
        <v>74.7</v>
      </c>
      <c r="T93" s="26" t="str">
        <f>IF(Table1[[#This Row],[MonthlyCharges]]&lt;=51,"Low",IF(Table1[[#This Row],[MonthlyCharges]]&lt;=84,"Medium","High"))</f>
        <v>Medium</v>
      </c>
      <c r="U93" s="26">
        <v>74.7</v>
      </c>
      <c r="V93" t="s">
        <v>24</v>
      </c>
    </row>
    <row r="94" spans="1:22"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s="26">
        <v>84</v>
      </c>
      <c r="T94" s="26" t="str">
        <f>IF(Table1[[#This Row],[MonthlyCharges]]&lt;=51,"Low",IF(Table1[[#This Row],[MonthlyCharges]]&lt;=84,"Medium","High"))</f>
        <v>Medium</v>
      </c>
      <c r="U94" s="26">
        <v>5714.25</v>
      </c>
      <c r="V94" t="s">
        <v>24</v>
      </c>
    </row>
    <row r="95" spans="1:22"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s="26">
        <v>111.05</v>
      </c>
      <c r="T95" s="26" t="str">
        <f>IF(Table1[[#This Row],[MonthlyCharges]]&lt;=51,"Low",IF(Table1[[#This Row],[MonthlyCharges]]&lt;=84,"Medium","High"))</f>
        <v>High</v>
      </c>
      <c r="U95" s="26">
        <v>7107</v>
      </c>
      <c r="V95" t="s">
        <v>24</v>
      </c>
    </row>
    <row r="96" spans="1:22"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s="26">
        <v>100.9</v>
      </c>
      <c r="T96" s="26" t="str">
        <f>IF(Table1[[#This Row],[MonthlyCharges]]&lt;=51,"Low",IF(Table1[[#This Row],[MonthlyCharges]]&lt;=84,"Medium","High"))</f>
        <v>High</v>
      </c>
      <c r="U96" s="26">
        <v>7459.05</v>
      </c>
      <c r="V96" t="s">
        <v>24</v>
      </c>
    </row>
    <row r="97" spans="1:22"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s="26">
        <v>78.95</v>
      </c>
      <c r="T97" s="26" t="str">
        <f>IF(Table1[[#This Row],[MonthlyCharges]]&lt;=51,"Low",IF(Table1[[#This Row],[MonthlyCharges]]&lt;=84,"Medium","High"))</f>
        <v>Medium</v>
      </c>
      <c r="U97" s="26">
        <v>927.35</v>
      </c>
      <c r="V97" t="s">
        <v>23</v>
      </c>
    </row>
    <row r="98" spans="1:22"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s="26">
        <v>66.849999999999994</v>
      </c>
      <c r="T98" s="26" t="str">
        <f>IF(Table1[[#This Row],[MonthlyCharges]]&lt;=51,"Low",IF(Table1[[#This Row],[MonthlyCharges]]&lt;=84,"Medium","High"))</f>
        <v>Medium</v>
      </c>
      <c r="U98" s="26">
        <v>4748.7</v>
      </c>
      <c r="V98" t="s">
        <v>24</v>
      </c>
    </row>
    <row r="99" spans="1:22"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s="26">
        <v>21.05</v>
      </c>
      <c r="T99" s="26" t="str">
        <f>IF(Table1[[#This Row],[MonthlyCharges]]&lt;=51,"Low",IF(Table1[[#This Row],[MonthlyCharges]]&lt;=84,"Medium","High"))</f>
        <v>Low</v>
      </c>
      <c r="U99" s="26">
        <v>113.85</v>
      </c>
      <c r="V99" t="s">
        <v>23</v>
      </c>
    </row>
    <row r="100" spans="1:22"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s="26">
        <v>21</v>
      </c>
      <c r="T100" s="26" t="str">
        <f>IF(Table1[[#This Row],[MonthlyCharges]]&lt;=51,"Low",IF(Table1[[#This Row],[MonthlyCharges]]&lt;=84,"Medium","High"))</f>
        <v>Low</v>
      </c>
      <c r="U100" s="26">
        <v>1107.2</v>
      </c>
      <c r="V100" t="s">
        <v>24</v>
      </c>
    </row>
    <row r="101" spans="1:22"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s="26">
        <v>98.5</v>
      </c>
      <c r="T101" s="26" t="str">
        <f>IF(Table1[[#This Row],[MonthlyCharges]]&lt;=51,"Low",IF(Table1[[#This Row],[MonthlyCharges]]&lt;=84,"Medium","High"))</f>
        <v>High</v>
      </c>
      <c r="U101" s="26">
        <v>2514.5</v>
      </c>
      <c r="V101" t="s">
        <v>23</v>
      </c>
    </row>
    <row r="102" spans="1:22"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s="26">
        <v>20.2</v>
      </c>
      <c r="T102" s="26" t="str">
        <f>IF(Table1[[#This Row],[MonthlyCharges]]&lt;=51,"Low",IF(Table1[[#This Row],[MonthlyCharges]]&lt;=84,"Medium","High"))</f>
        <v>Low</v>
      </c>
      <c r="U102" s="26">
        <v>20.2</v>
      </c>
      <c r="V102" t="s">
        <v>24</v>
      </c>
    </row>
    <row r="103" spans="1:22"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s="26">
        <v>19.45</v>
      </c>
      <c r="T103" s="26" t="str">
        <f>IF(Table1[[#This Row],[MonthlyCharges]]&lt;=51,"Low",IF(Table1[[#This Row],[MonthlyCharges]]&lt;=84,"Medium","High"))</f>
        <v>Low</v>
      </c>
      <c r="U103" s="26">
        <v>19.45</v>
      </c>
      <c r="V103" t="s">
        <v>24</v>
      </c>
    </row>
    <row r="104" spans="1:22"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s="26">
        <v>95</v>
      </c>
      <c r="T104" s="26" t="str">
        <f>IF(Table1[[#This Row],[MonthlyCharges]]&lt;=51,"Low",IF(Table1[[#This Row],[MonthlyCharges]]&lt;=84,"Medium","High"))</f>
        <v>High</v>
      </c>
      <c r="U104" s="26">
        <v>3605.6</v>
      </c>
      <c r="V104" t="s">
        <v>24</v>
      </c>
    </row>
    <row r="105" spans="1:22"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s="26">
        <v>45.55</v>
      </c>
      <c r="T105" s="26" t="str">
        <f>IF(Table1[[#This Row],[MonthlyCharges]]&lt;=51,"Low",IF(Table1[[#This Row],[MonthlyCharges]]&lt;=84,"Medium","High"))</f>
        <v>Low</v>
      </c>
      <c r="U105" s="26">
        <v>3027.25</v>
      </c>
      <c r="V105" t="s">
        <v>24</v>
      </c>
    </row>
    <row r="106" spans="1:22"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s="26">
        <v>110</v>
      </c>
      <c r="T106" s="26" t="str">
        <f>IF(Table1[[#This Row],[MonthlyCharges]]&lt;=51,"Low",IF(Table1[[#This Row],[MonthlyCharges]]&lt;=84,"Medium","High"))</f>
        <v>High</v>
      </c>
      <c r="U106" s="26">
        <v>7611.85</v>
      </c>
      <c r="V106" t="s">
        <v>23</v>
      </c>
    </row>
    <row r="107" spans="1:22"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s="26">
        <v>24.3</v>
      </c>
      <c r="T107" s="26" t="str">
        <f>IF(Table1[[#This Row],[MonthlyCharges]]&lt;=51,"Low",IF(Table1[[#This Row],[MonthlyCharges]]&lt;=84,"Medium","High"))</f>
        <v>Low</v>
      </c>
      <c r="U107" s="26">
        <v>100.2</v>
      </c>
      <c r="V107" t="s">
        <v>24</v>
      </c>
    </row>
    <row r="108" spans="1:22"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s="26">
        <v>104.15</v>
      </c>
      <c r="T108" s="26" t="str">
        <f>IF(Table1[[#This Row],[MonthlyCharges]]&lt;=51,"Low",IF(Table1[[#This Row],[MonthlyCharges]]&lt;=84,"Medium","High"))</f>
        <v>High</v>
      </c>
      <c r="U108" s="26">
        <v>7303.05</v>
      </c>
      <c r="V108" t="s">
        <v>24</v>
      </c>
    </row>
    <row r="109" spans="1:22"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s="26">
        <v>30.15</v>
      </c>
      <c r="T109" s="26" t="str">
        <f>IF(Table1[[#This Row],[MonthlyCharges]]&lt;=51,"Low",IF(Table1[[#This Row],[MonthlyCharges]]&lt;=84,"Medium","High"))</f>
        <v>Low</v>
      </c>
      <c r="U109" s="26">
        <v>927.65</v>
      </c>
      <c r="V109" t="s">
        <v>24</v>
      </c>
    </row>
    <row r="110" spans="1:22"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s="26">
        <v>94.35</v>
      </c>
      <c r="T110" s="26" t="str">
        <f>IF(Table1[[#This Row],[MonthlyCharges]]&lt;=51,"Low",IF(Table1[[#This Row],[MonthlyCharges]]&lt;=84,"Medium","High"))</f>
        <v>High</v>
      </c>
      <c r="U110" s="26">
        <v>3921.3</v>
      </c>
      <c r="V110" t="s">
        <v>24</v>
      </c>
    </row>
    <row r="111" spans="1:22"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s="26">
        <v>19.399999999999999</v>
      </c>
      <c r="T111" s="26" t="str">
        <f>IF(Table1[[#This Row],[MonthlyCharges]]&lt;=51,"Low",IF(Table1[[#This Row],[MonthlyCharges]]&lt;=84,"Medium","High"))</f>
        <v>Low</v>
      </c>
      <c r="U111" s="26">
        <v>1363.25</v>
      </c>
      <c r="V111" t="s">
        <v>24</v>
      </c>
    </row>
    <row r="112" spans="1:22"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s="26">
        <v>96.75</v>
      </c>
      <c r="T112" s="26" t="str">
        <f>IF(Table1[[#This Row],[MonthlyCharges]]&lt;=51,"Low",IF(Table1[[#This Row],[MonthlyCharges]]&lt;=84,"Medium","High"))</f>
        <v>High</v>
      </c>
      <c r="U112" s="26">
        <v>5238.8999999999996</v>
      </c>
      <c r="V112" t="s">
        <v>23</v>
      </c>
    </row>
    <row r="113" spans="1:22"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s="26">
        <v>57.95</v>
      </c>
      <c r="T113" s="26" t="str">
        <f>IF(Table1[[#This Row],[MonthlyCharges]]&lt;=51,"Low",IF(Table1[[#This Row],[MonthlyCharges]]&lt;=84,"Medium","High"))</f>
        <v>Medium</v>
      </c>
      <c r="U113" s="26">
        <v>3042.25</v>
      </c>
      <c r="V113" t="s">
        <v>24</v>
      </c>
    </row>
    <row r="114" spans="1:22"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s="26">
        <v>91.65</v>
      </c>
      <c r="T114" s="26" t="str">
        <f>IF(Table1[[#This Row],[MonthlyCharges]]&lt;=51,"Low",IF(Table1[[#This Row],[MonthlyCharges]]&lt;=84,"Medium","High"))</f>
        <v>High</v>
      </c>
      <c r="U114" s="26">
        <v>3954.1</v>
      </c>
      <c r="V114" t="s">
        <v>24</v>
      </c>
    </row>
    <row r="115" spans="1:22"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s="26">
        <v>76.5</v>
      </c>
      <c r="T115" s="26" t="str">
        <f>IF(Table1[[#This Row],[MonthlyCharges]]&lt;=51,"Low",IF(Table1[[#This Row],[MonthlyCharges]]&lt;=84,"Medium","High"))</f>
        <v>Medium</v>
      </c>
      <c r="U115" s="26">
        <v>2868.15</v>
      </c>
      <c r="V115" t="s">
        <v>23</v>
      </c>
    </row>
    <row r="116" spans="1:22"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s="26">
        <v>54.6</v>
      </c>
      <c r="T116" s="26" t="str">
        <f>IF(Table1[[#This Row],[MonthlyCharges]]&lt;=51,"Low",IF(Table1[[#This Row],[MonthlyCharges]]&lt;=84,"Medium","High"))</f>
        <v>Medium</v>
      </c>
      <c r="U116" s="26">
        <v>3423.5</v>
      </c>
      <c r="V116" t="s">
        <v>24</v>
      </c>
    </row>
    <row r="117" spans="1:22"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s="26">
        <v>89.85</v>
      </c>
      <c r="T117" s="26" t="str">
        <f>IF(Table1[[#This Row],[MonthlyCharges]]&lt;=51,"Low",IF(Table1[[#This Row],[MonthlyCharges]]&lt;=84,"Medium","High"))</f>
        <v>High</v>
      </c>
      <c r="U117" s="26">
        <v>248.4</v>
      </c>
      <c r="V117" t="s">
        <v>24</v>
      </c>
    </row>
    <row r="118" spans="1:22"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s="26">
        <v>31.05</v>
      </c>
      <c r="T118" s="26" t="str">
        <f>IF(Table1[[#This Row],[MonthlyCharges]]&lt;=51,"Low",IF(Table1[[#This Row],[MonthlyCharges]]&lt;=84,"Medium","High"))</f>
        <v>Low</v>
      </c>
      <c r="U118" s="26">
        <v>1126.3499999999999</v>
      </c>
      <c r="V118" t="s">
        <v>24</v>
      </c>
    </row>
    <row r="119" spans="1:22"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s="26">
        <v>100.25</v>
      </c>
      <c r="T119" s="26" t="str">
        <f>IF(Table1[[#This Row],[MonthlyCharges]]&lt;=51,"Low",IF(Table1[[#This Row],[MonthlyCharges]]&lt;=84,"Medium","High"))</f>
        <v>High</v>
      </c>
      <c r="U119" s="26">
        <v>1064.6500000000001</v>
      </c>
      <c r="V119" t="s">
        <v>23</v>
      </c>
    </row>
    <row r="120" spans="1:22"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s="26">
        <v>20.65</v>
      </c>
      <c r="T120" s="26" t="str">
        <f>IF(Table1[[#This Row],[MonthlyCharges]]&lt;=51,"Low",IF(Table1[[#This Row],[MonthlyCharges]]&lt;=84,"Medium","High"))</f>
        <v>Low</v>
      </c>
      <c r="U120" s="26">
        <v>835.15</v>
      </c>
      <c r="V120" t="s">
        <v>24</v>
      </c>
    </row>
    <row r="121" spans="1:22"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s="26">
        <v>85.2</v>
      </c>
      <c r="T121" s="26" t="str">
        <f>IF(Table1[[#This Row],[MonthlyCharges]]&lt;=51,"Low",IF(Table1[[#This Row],[MonthlyCharges]]&lt;=84,"Medium","High"))</f>
        <v>High</v>
      </c>
      <c r="U121" s="26">
        <v>2151.6</v>
      </c>
      <c r="V121" t="s">
        <v>24</v>
      </c>
    </row>
    <row r="122" spans="1:22"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s="26">
        <v>99.8</v>
      </c>
      <c r="T122" s="26" t="str">
        <f>IF(Table1[[#This Row],[MonthlyCharges]]&lt;=51,"Low",IF(Table1[[#This Row],[MonthlyCharges]]&lt;=84,"Medium","High"))</f>
        <v>High</v>
      </c>
      <c r="U122" s="26">
        <v>5515.45</v>
      </c>
      <c r="V122" t="s">
        <v>24</v>
      </c>
    </row>
    <row r="123" spans="1:22"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s="26">
        <v>20.7</v>
      </c>
      <c r="T123" s="26" t="str">
        <f>IF(Table1[[#This Row],[MonthlyCharges]]&lt;=51,"Low",IF(Table1[[#This Row],[MonthlyCharges]]&lt;=84,"Medium","High"))</f>
        <v>Low</v>
      </c>
      <c r="U123" s="26">
        <v>112.75</v>
      </c>
      <c r="V123" t="s">
        <v>24</v>
      </c>
    </row>
    <row r="124" spans="1:22"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s="26">
        <v>74.400000000000006</v>
      </c>
      <c r="T124" s="26" t="str">
        <f>IF(Table1[[#This Row],[MonthlyCharges]]&lt;=51,"Low",IF(Table1[[#This Row],[MonthlyCharges]]&lt;=84,"Medium","High"))</f>
        <v>Medium</v>
      </c>
      <c r="U124" s="26">
        <v>229.55</v>
      </c>
      <c r="V124" t="s">
        <v>23</v>
      </c>
    </row>
    <row r="125" spans="1:22"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s="26">
        <v>50.7</v>
      </c>
      <c r="T125" s="26" t="str">
        <f>IF(Table1[[#This Row],[MonthlyCharges]]&lt;=51,"Low",IF(Table1[[#This Row],[MonthlyCharges]]&lt;=84,"Medium","High"))</f>
        <v>Low</v>
      </c>
      <c r="U125" s="26">
        <v>350.35</v>
      </c>
      <c r="V125" t="s">
        <v>24</v>
      </c>
    </row>
    <row r="126" spans="1:22"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s="26">
        <v>20.85</v>
      </c>
      <c r="T126" s="26" t="str">
        <f>IF(Table1[[#This Row],[MonthlyCharges]]&lt;=51,"Low",IF(Table1[[#This Row],[MonthlyCharges]]&lt;=84,"Medium","High"))</f>
        <v>Low</v>
      </c>
      <c r="U126" s="26">
        <v>62.9</v>
      </c>
      <c r="V126" t="s">
        <v>24</v>
      </c>
    </row>
    <row r="127" spans="1:22"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s="26">
        <v>88.95</v>
      </c>
      <c r="T127" s="26" t="str">
        <f>IF(Table1[[#This Row],[MonthlyCharges]]&lt;=51,"Low",IF(Table1[[#This Row],[MonthlyCharges]]&lt;=84,"Medium","High"))</f>
        <v>High</v>
      </c>
      <c r="U127" s="26">
        <v>3027.65</v>
      </c>
      <c r="V127" t="s">
        <v>24</v>
      </c>
    </row>
    <row r="128" spans="1:22"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s="26">
        <v>78.05</v>
      </c>
      <c r="T128" s="26" t="str">
        <f>IF(Table1[[#This Row],[MonthlyCharges]]&lt;=51,"Low",IF(Table1[[#This Row],[MonthlyCharges]]&lt;=84,"Medium","High"))</f>
        <v>Medium</v>
      </c>
      <c r="U128" s="26">
        <v>2135.5</v>
      </c>
      <c r="V128" t="s">
        <v>23</v>
      </c>
    </row>
    <row r="129" spans="1:22"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s="26">
        <v>23.55</v>
      </c>
      <c r="T129" s="26" t="str">
        <f>IF(Table1[[#This Row],[MonthlyCharges]]&lt;=51,"Low",IF(Table1[[#This Row],[MonthlyCharges]]&lt;=84,"Medium","High"))</f>
        <v>Low</v>
      </c>
      <c r="U129" s="26">
        <v>1723.95</v>
      </c>
      <c r="V129" t="s">
        <v>24</v>
      </c>
    </row>
    <row r="130" spans="1:22"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s="26">
        <v>19.75</v>
      </c>
      <c r="T130" s="26" t="str">
        <f>IF(Table1[[#This Row],[MonthlyCharges]]&lt;=51,"Low",IF(Table1[[#This Row],[MonthlyCharges]]&lt;=84,"Medium","High"))</f>
        <v>Low</v>
      </c>
      <c r="U130" s="26">
        <v>19.75</v>
      </c>
      <c r="V130" t="s">
        <v>24</v>
      </c>
    </row>
    <row r="131" spans="1:22"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s="26">
        <v>56.45</v>
      </c>
      <c r="T131" s="26" t="str">
        <f>IF(Table1[[#This Row],[MonthlyCharges]]&lt;=51,"Low",IF(Table1[[#This Row],[MonthlyCharges]]&lt;=84,"Medium","High"))</f>
        <v>Medium</v>
      </c>
      <c r="U131" s="26">
        <v>3985.35</v>
      </c>
      <c r="V131" t="s">
        <v>24</v>
      </c>
    </row>
    <row r="132" spans="1:22"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s="26">
        <v>85.95</v>
      </c>
      <c r="T132" s="26" t="str">
        <f>IF(Table1[[#This Row],[MonthlyCharges]]&lt;=51,"Low",IF(Table1[[#This Row],[MonthlyCharges]]&lt;=84,"Medium","High"))</f>
        <v>High</v>
      </c>
      <c r="U132" s="26">
        <v>1215.6500000000001</v>
      </c>
      <c r="V132" t="s">
        <v>24</v>
      </c>
    </row>
    <row r="133" spans="1:22"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s="26">
        <v>58.6</v>
      </c>
      <c r="T133" s="26" t="str">
        <f>IF(Table1[[#This Row],[MonthlyCharges]]&lt;=51,"Low",IF(Table1[[#This Row],[MonthlyCharges]]&lt;=84,"Medium","High"))</f>
        <v>Medium</v>
      </c>
      <c r="U133" s="26">
        <v>1502.65</v>
      </c>
      <c r="V133" t="s">
        <v>23</v>
      </c>
    </row>
    <row r="134" spans="1:22"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s="26">
        <v>50.55</v>
      </c>
      <c r="T134" s="26" t="str">
        <f>IF(Table1[[#This Row],[MonthlyCharges]]&lt;=51,"Low",IF(Table1[[#This Row],[MonthlyCharges]]&lt;=84,"Medium","High"))</f>
        <v>Low</v>
      </c>
      <c r="U134" s="26">
        <v>3260.1</v>
      </c>
      <c r="V134" t="s">
        <v>24</v>
      </c>
    </row>
    <row r="135" spans="1:22"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s="26">
        <v>35.450000000000003</v>
      </c>
      <c r="T135" s="26" t="str">
        <f>IF(Table1[[#This Row],[MonthlyCharges]]&lt;=51,"Low",IF(Table1[[#This Row],[MonthlyCharges]]&lt;=84,"Medium","High"))</f>
        <v>Low</v>
      </c>
      <c r="U135" s="26">
        <v>35.450000000000003</v>
      </c>
      <c r="V135" t="s">
        <v>23</v>
      </c>
    </row>
    <row r="136" spans="1:22"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s="26">
        <v>44.35</v>
      </c>
      <c r="T136" s="26" t="str">
        <f>IF(Table1[[#This Row],[MonthlyCharges]]&lt;=51,"Low",IF(Table1[[#This Row],[MonthlyCharges]]&lt;=84,"Medium","High"))</f>
        <v>Low</v>
      </c>
      <c r="U136" s="26">
        <v>81.25</v>
      </c>
      <c r="V136" t="s">
        <v>23</v>
      </c>
    </row>
    <row r="137" spans="1:22"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s="26">
        <v>25.7</v>
      </c>
      <c r="T137" s="26" t="str">
        <f>IF(Table1[[#This Row],[MonthlyCharges]]&lt;=51,"Low",IF(Table1[[#This Row],[MonthlyCharges]]&lt;=84,"Medium","High"))</f>
        <v>Low</v>
      </c>
      <c r="U137" s="26">
        <v>1188.2</v>
      </c>
      <c r="V137" t="s">
        <v>24</v>
      </c>
    </row>
    <row r="138" spans="1:22"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s="26">
        <v>75</v>
      </c>
      <c r="T138" s="26" t="str">
        <f>IF(Table1[[#This Row],[MonthlyCharges]]&lt;=51,"Low",IF(Table1[[#This Row],[MonthlyCharges]]&lt;=84,"Medium","High"))</f>
        <v>Medium</v>
      </c>
      <c r="U138" s="26">
        <v>1778.5</v>
      </c>
      <c r="V138" t="s">
        <v>24</v>
      </c>
    </row>
    <row r="139" spans="1:22"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s="26">
        <v>20.2</v>
      </c>
      <c r="T139" s="26" t="str">
        <f>IF(Table1[[#This Row],[MonthlyCharges]]&lt;=51,"Low",IF(Table1[[#This Row],[MonthlyCharges]]&lt;=84,"Medium","High"))</f>
        <v>Low</v>
      </c>
      <c r="U139" s="26">
        <v>1277.75</v>
      </c>
      <c r="V139" t="s">
        <v>24</v>
      </c>
    </row>
    <row r="140" spans="1:22"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s="26">
        <v>19.600000000000001</v>
      </c>
      <c r="T140" s="26" t="str">
        <f>IF(Table1[[#This Row],[MonthlyCharges]]&lt;=51,"Low",IF(Table1[[#This Row],[MonthlyCharges]]&lt;=84,"Medium","High"))</f>
        <v>Low</v>
      </c>
      <c r="U140" s="26">
        <v>1170.55</v>
      </c>
      <c r="V140" t="s">
        <v>24</v>
      </c>
    </row>
    <row r="141" spans="1:22"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s="26">
        <v>70.45</v>
      </c>
      <c r="T141" s="26" t="str">
        <f>IF(Table1[[#This Row],[MonthlyCharges]]&lt;=51,"Low",IF(Table1[[#This Row],[MonthlyCharges]]&lt;=84,"Medium","High"))</f>
        <v>Medium</v>
      </c>
      <c r="U141" s="26">
        <v>70.45</v>
      </c>
      <c r="V141" t="s">
        <v>23</v>
      </c>
    </row>
    <row r="142" spans="1:22"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s="26">
        <v>88.05</v>
      </c>
      <c r="T142" s="26" t="str">
        <f>IF(Table1[[#This Row],[MonthlyCharges]]&lt;=51,"Low",IF(Table1[[#This Row],[MonthlyCharges]]&lt;=84,"Medium","High"))</f>
        <v>High</v>
      </c>
      <c r="U142" s="26">
        <v>6425.65</v>
      </c>
      <c r="V142" t="s">
        <v>24</v>
      </c>
    </row>
    <row r="143" spans="1:22"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s="26">
        <v>71.150000000000006</v>
      </c>
      <c r="T143" s="26" t="str">
        <f>IF(Table1[[#This Row],[MonthlyCharges]]&lt;=51,"Low",IF(Table1[[#This Row],[MonthlyCharges]]&lt;=84,"Medium","High"))</f>
        <v>Medium</v>
      </c>
      <c r="U143" s="26">
        <v>563.65</v>
      </c>
      <c r="V143" t="s">
        <v>23</v>
      </c>
    </row>
    <row r="144" spans="1:22"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s="26">
        <v>101.05</v>
      </c>
      <c r="T144" s="26" t="str">
        <f>IF(Table1[[#This Row],[MonthlyCharges]]&lt;=51,"Low",IF(Table1[[#This Row],[MonthlyCharges]]&lt;=84,"Medium","High"))</f>
        <v>High</v>
      </c>
      <c r="U144" s="26">
        <v>5971.25</v>
      </c>
      <c r="V144" t="s">
        <v>24</v>
      </c>
    </row>
    <row r="145" spans="1:22"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s="26">
        <v>84.3</v>
      </c>
      <c r="T145" s="26" t="str">
        <f>IF(Table1[[#This Row],[MonthlyCharges]]&lt;=51,"Low",IF(Table1[[#This Row],[MonthlyCharges]]&lt;=84,"Medium","High"))</f>
        <v>High</v>
      </c>
      <c r="U145" s="26">
        <v>5289.05</v>
      </c>
      <c r="V145" t="s">
        <v>24</v>
      </c>
    </row>
    <row r="146" spans="1:22"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s="26">
        <v>23.95</v>
      </c>
      <c r="T146" s="26" t="str">
        <f>IF(Table1[[#This Row],[MonthlyCharges]]&lt;=51,"Low",IF(Table1[[#This Row],[MonthlyCharges]]&lt;=84,"Medium","High"))</f>
        <v>Low</v>
      </c>
      <c r="U146" s="26">
        <v>1756.2</v>
      </c>
      <c r="V146" t="s">
        <v>24</v>
      </c>
    </row>
    <row r="147" spans="1:22"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s="26">
        <v>99.05</v>
      </c>
      <c r="T147" s="26" t="str">
        <f>IF(Table1[[#This Row],[MonthlyCharges]]&lt;=51,"Low",IF(Table1[[#This Row],[MonthlyCharges]]&lt;=84,"Medium","High"))</f>
        <v>High</v>
      </c>
      <c r="U147" s="26">
        <v>6416.7</v>
      </c>
      <c r="V147" t="s">
        <v>24</v>
      </c>
    </row>
    <row r="148" spans="1:22"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s="26">
        <v>19.600000000000001</v>
      </c>
      <c r="T148" s="26" t="str">
        <f>IF(Table1[[#This Row],[MonthlyCharges]]&lt;=51,"Low",IF(Table1[[#This Row],[MonthlyCharges]]&lt;=84,"Medium","High"))</f>
        <v>Low</v>
      </c>
      <c r="U148" s="26">
        <v>61.35</v>
      </c>
      <c r="V148" t="s">
        <v>24</v>
      </c>
    </row>
    <row r="149" spans="1:22"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s="26">
        <v>45.65</v>
      </c>
      <c r="T149" s="26" t="str">
        <f>IF(Table1[[#This Row],[MonthlyCharges]]&lt;=51,"Low",IF(Table1[[#This Row],[MonthlyCharges]]&lt;=84,"Medium","High"))</f>
        <v>Low</v>
      </c>
      <c r="U149" s="26">
        <v>45.65</v>
      </c>
      <c r="V149" t="s">
        <v>23</v>
      </c>
    </row>
    <row r="150" spans="1:22"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s="26">
        <v>64.5</v>
      </c>
      <c r="T150" s="26" t="str">
        <f>IF(Table1[[#This Row],[MonthlyCharges]]&lt;=51,"Low",IF(Table1[[#This Row],[MonthlyCharges]]&lt;=84,"Medium","High"))</f>
        <v>Medium</v>
      </c>
      <c r="U150" s="26">
        <v>1929.95</v>
      </c>
      <c r="V150" t="s">
        <v>24</v>
      </c>
    </row>
    <row r="151" spans="1:22"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s="26">
        <v>69.5</v>
      </c>
      <c r="T151" s="26" t="str">
        <f>IF(Table1[[#This Row],[MonthlyCharges]]&lt;=51,"Low",IF(Table1[[#This Row],[MonthlyCharges]]&lt;=84,"Medium","High"))</f>
        <v>Medium</v>
      </c>
      <c r="U151" s="26">
        <v>1071.4000000000001</v>
      </c>
      <c r="V151" t="s">
        <v>24</v>
      </c>
    </row>
    <row r="152" spans="1:22"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s="26">
        <v>68.55</v>
      </c>
      <c r="T152" s="26" t="str">
        <f>IF(Table1[[#This Row],[MonthlyCharges]]&lt;=51,"Low",IF(Table1[[#This Row],[MonthlyCharges]]&lt;=84,"Medium","High"))</f>
        <v>Medium</v>
      </c>
      <c r="U152" s="26">
        <v>564.35</v>
      </c>
      <c r="V152" t="s">
        <v>24</v>
      </c>
    </row>
    <row r="153" spans="1:22"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s="26">
        <v>95</v>
      </c>
      <c r="T153" s="26" t="str">
        <f>IF(Table1[[#This Row],[MonthlyCharges]]&lt;=51,"Low",IF(Table1[[#This Row],[MonthlyCharges]]&lt;=84,"Medium","High"))</f>
        <v>High</v>
      </c>
      <c r="U153" s="26">
        <v>655.5</v>
      </c>
      <c r="V153" t="s">
        <v>23</v>
      </c>
    </row>
    <row r="154" spans="1:22"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s="26">
        <v>108.15</v>
      </c>
      <c r="T154" s="26" t="str">
        <f>IF(Table1[[#This Row],[MonthlyCharges]]&lt;=51,"Low",IF(Table1[[#This Row],[MonthlyCharges]]&lt;=84,"Medium","High"))</f>
        <v>High</v>
      </c>
      <c r="U154" s="26">
        <v>7930.55</v>
      </c>
      <c r="V154" t="s">
        <v>24</v>
      </c>
    </row>
    <row r="155" spans="1:22"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s="26">
        <v>86.1</v>
      </c>
      <c r="T155" s="26" t="str">
        <f>IF(Table1[[#This Row],[MonthlyCharges]]&lt;=51,"Low",IF(Table1[[#This Row],[MonthlyCharges]]&lt;=84,"Medium","High"))</f>
        <v>High</v>
      </c>
      <c r="U155" s="26">
        <v>5215.25</v>
      </c>
      <c r="V155" t="s">
        <v>24</v>
      </c>
    </row>
    <row r="156" spans="1:22"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s="26">
        <v>19.7</v>
      </c>
      <c r="T156" s="26" t="str">
        <f>IF(Table1[[#This Row],[MonthlyCharges]]&lt;=51,"Low",IF(Table1[[#This Row],[MonthlyCharges]]&lt;=84,"Medium","High"))</f>
        <v>Low</v>
      </c>
      <c r="U156" s="26">
        <v>113.5</v>
      </c>
      <c r="V156" t="s">
        <v>24</v>
      </c>
    </row>
    <row r="157" spans="1:22"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s="26">
        <v>80.900000000000006</v>
      </c>
      <c r="T157" s="26" t="str">
        <f>IF(Table1[[#This Row],[MonthlyCharges]]&lt;=51,"Low",IF(Table1[[#This Row],[MonthlyCharges]]&lt;=84,"Medium","High"))</f>
        <v>Medium</v>
      </c>
      <c r="U157" s="26">
        <v>1152.8</v>
      </c>
      <c r="V157" t="s">
        <v>24</v>
      </c>
    </row>
    <row r="158" spans="1:22"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s="26">
        <v>84.15</v>
      </c>
      <c r="T158" s="26" t="str">
        <f>IF(Table1[[#This Row],[MonthlyCharges]]&lt;=51,"Low",IF(Table1[[#This Row],[MonthlyCharges]]&lt;=84,"Medium","High"))</f>
        <v>High</v>
      </c>
      <c r="U158" s="26">
        <v>1821.95</v>
      </c>
      <c r="V158" t="s">
        <v>24</v>
      </c>
    </row>
    <row r="159" spans="1:22"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s="26">
        <v>20.149999999999999</v>
      </c>
      <c r="T159" s="26" t="str">
        <f>IF(Table1[[#This Row],[MonthlyCharges]]&lt;=51,"Low",IF(Table1[[#This Row],[MonthlyCharges]]&lt;=84,"Medium","High"))</f>
        <v>Low</v>
      </c>
      <c r="U159" s="26">
        <v>419.9</v>
      </c>
      <c r="V159" t="s">
        <v>24</v>
      </c>
    </row>
    <row r="160" spans="1:22"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s="26">
        <v>64.25</v>
      </c>
      <c r="T160" s="26" t="str">
        <f>IF(Table1[[#This Row],[MonthlyCharges]]&lt;=51,"Low",IF(Table1[[#This Row],[MonthlyCharges]]&lt;=84,"Medium","High"))</f>
        <v>Medium</v>
      </c>
      <c r="U160" s="26">
        <v>1024</v>
      </c>
      <c r="V160" t="s">
        <v>24</v>
      </c>
    </row>
    <row r="161" spans="1:22"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s="26">
        <v>25.7</v>
      </c>
      <c r="T161" s="26" t="str">
        <f>IF(Table1[[#This Row],[MonthlyCharges]]&lt;=51,"Low",IF(Table1[[#This Row],[MonthlyCharges]]&lt;=84,"Medium","High"))</f>
        <v>Low</v>
      </c>
      <c r="U161" s="26">
        <v>251.6</v>
      </c>
      <c r="V161" t="s">
        <v>24</v>
      </c>
    </row>
    <row r="162" spans="1:22"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s="26">
        <v>56</v>
      </c>
      <c r="T162" s="26" t="str">
        <f>IF(Table1[[#This Row],[MonthlyCharges]]&lt;=51,"Low",IF(Table1[[#This Row],[MonthlyCharges]]&lt;=84,"Medium","High"))</f>
        <v>Medium</v>
      </c>
      <c r="U162" s="26">
        <v>764.55</v>
      </c>
      <c r="V162" t="s">
        <v>24</v>
      </c>
    </row>
    <row r="163" spans="1:22"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s="26">
        <v>82.4</v>
      </c>
      <c r="T163" s="26" t="str">
        <f>IF(Table1[[#This Row],[MonthlyCharges]]&lt;=51,"Low",IF(Table1[[#This Row],[MonthlyCharges]]&lt;=84,"Medium","High"))</f>
        <v>Medium</v>
      </c>
      <c r="U163" s="26">
        <v>1592.35</v>
      </c>
      <c r="V163" t="s">
        <v>23</v>
      </c>
    </row>
    <row r="164" spans="1:22"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s="26">
        <v>69.7</v>
      </c>
      <c r="T164" s="26" t="str">
        <f>IF(Table1[[#This Row],[MonthlyCharges]]&lt;=51,"Low",IF(Table1[[#This Row],[MonthlyCharges]]&lt;=84,"Medium","High"))</f>
        <v>Medium</v>
      </c>
      <c r="U164" s="26">
        <v>135.19999999999999</v>
      </c>
      <c r="V164" t="s">
        <v>24</v>
      </c>
    </row>
    <row r="165" spans="1:22"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s="26">
        <v>73.900000000000006</v>
      </c>
      <c r="T165" s="26" t="str">
        <f>IF(Table1[[#This Row],[MonthlyCharges]]&lt;=51,"Low",IF(Table1[[#This Row],[MonthlyCharges]]&lt;=84,"Medium","High"))</f>
        <v>Medium</v>
      </c>
      <c r="U165" s="26">
        <v>3958.25</v>
      </c>
      <c r="V165" t="s">
        <v>24</v>
      </c>
    </row>
    <row r="166" spans="1:22"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s="26">
        <v>20.6</v>
      </c>
      <c r="T166" s="26" t="str">
        <f>IF(Table1[[#This Row],[MonthlyCharges]]&lt;=51,"Low",IF(Table1[[#This Row],[MonthlyCharges]]&lt;=84,"Medium","High"))</f>
        <v>Low</v>
      </c>
      <c r="U166" s="26">
        <v>233.9</v>
      </c>
      <c r="V166" t="s">
        <v>24</v>
      </c>
    </row>
    <row r="167" spans="1:22"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s="26">
        <v>19.899999999999999</v>
      </c>
      <c r="T167" s="26" t="str">
        <f>IF(Table1[[#This Row],[MonthlyCharges]]&lt;=51,"Low",IF(Table1[[#This Row],[MonthlyCharges]]&lt;=84,"Medium","High"))</f>
        <v>Low</v>
      </c>
      <c r="U167" s="26">
        <v>1363.45</v>
      </c>
      <c r="V167" t="s">
        <v>24</v>
      </c>
    </row>
    <row r="168" spans="1:22"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s="26">
        <v>70.900000000000006</v>
      </c>
      <c r="T168" s="26" t="str">
        <f>IF(Table1[[#This Row],[MonthlyCharges]]&lt;=51,"Low",IF(Table1[[#This Row],[MonthlyCharges]]&lt;=84,"Medium","High"))</f>
        <v>Medium</v>
      </c>
      <c r="U168" s="26">
        <v>273</v>
      </c>
      <c r="V168" t="s">
        <v>23</v>
      </c>
    </row>
    <row r="169" spans="1:22"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s="26">
        <v>89.05</v>
      </c>
      <c r="T169" s="26" t="str">
        <f>IF(Table1[[#This Row],[MonthlyCharges]]&lt;=51,"Low",IF(Table1[[#This Row],[MonthlyCharges]]&lt;=84,"Medium","High"))</f>
        <v>High</v>
      </c>
      <c r="U169" s="26">
        <v>6254.45</v>
      </c>
      <c r="V169" t="s">
        <v>24</v>
      </c>
    </row>
    <row r="170" spans="1:22"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s="26">
        <v>45.3</v>
      </c>
      <c r="T170" s="26" t="str">
        <f>IF(Table1[[#This Row],[MonthlyCharges]]&lt;=51,"Low",IF(Table1[[#This Row],[MonthlyCharges]]&lt;=84,"Medium","High"))</f>
        <v>Low</v>
      </c>
      <c r="U170" s="26">
        <v>2651.2</v>
      </c>
      <c r="V170" t="s">
        <v>23</v>
      </c>
    </row>
    <row r="171" spans="1:22"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s="26">
        <v>20.399999999999999</v>
      </c>
      <c r="T171" s="26" t="str">
        <f>IF(Table1[[#This Row],[MonthlyCharges]]&lt;=51,"Low",IF(Table1[[#This Row],[MonthlyCharges]]&lt;=84,"Medium","High"))</f>
        <v>Low</v>
      </c>
      <c r="U171" s="26">
        <v>321.39999999999998</v>
      </c>
      <c r="V171" t="s">
        <v>24</v>
      </c>
    </row>
    <row r="172" spans="1:22"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s="26">
        <v>84.25</v>
      </c>
      <c r="T172" s="26" t="str">
        <f>IF(Table1[[#This Row],[MonthlyCharges]]&lt;=51,"Low",IF(Table1[[#This Row],[MonthlyCharges]]&lt;=84,"Medium","High"))</f>
        <v>High</v>
      </c>
      <c r="U172" s="26">
        <v>3539.25</v>
      </c>
      <c r="V172" t="s">
        <v>24</v>
      </c>
    </row>
    <row r="173" spans="1:22"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s="26">
        <v>104.4</v>
      </c>
      <c r="T173" s="26" t="str">
        <f>IF(Table1[[#This Row],[MonthlyCharges]]&lt;=51,"Low",IF(Table1[[#This Row],[MonthlyCharges]]&lt;=84,"Medium","High"))</f>
        <v>High</v>
      </c>
      <c r="U173" s="26">
        <v>242.8</v>
      </c>
      <c r="V173" t="s">
        <v>23</v>
      </c>
    </row>
    <row r="174" spans="1:22"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s="26">
        <v>81.95</v>
      </c>
      <c r="T174" s="26" t="str">
        <f>IF(Table1[[#This Row],[MonthlyCharges]]&lt;=51,"Low",IF(Table1[[#This Row],[MonthlyCharges]]&lt;=84,"Medium","High"))</f>
        <v>Medium</v>
      </c>
      <c r="U174" s="26">
        <v>1181.75</v>
      </c>
      <c r="V174" t="s">
        <v>24</v>
      </c>
    </row>
    <row r="175" spans="1:22"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s="26">
        <v>94.85</v>
      </c>
      <c r="T175" s="26" t="str">
        <f>IF(Table1[[#This Row],[MonthlyCharges]]&lt;=51,"Low",IF(Table1[[#This Row],[MonthlyCharges]]&lt;=84,"Medium","High"))</f>
        <v>High</v>
      </c>
      <c r="U175" s="26">
        <v>5000.2</v>
      </c>
      <c r="V175" t="s">
        <v>23</v>
      </c>
    </row>
    <row r="176" spans="1:22"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s="26">
        <v>20.55</v>
      </c>
      <c r="T176" s="26" t="str">
        <f>IF(Table1[[#This Row],[MonthlyCharges]]&lt;=51,"Low",IF(Table1[[#This Row],[MonthlyCharges]]&lt;=84,"Medium","High"))</f>
        <v>Low</v>
      </c>
      <c r="U176" s="26">
        <v>654.54999999999995</v>
      </c>
      <c r="V176" t="s">
        <v>24</v>
      </c>
    </row>
    <row r="177" spans="1:22"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s="26">
        <v>24.7</v>
      </c>
      <c r="T177" s="26" t="str">
        <f>IF(Table1[[#This Row],[MonthlyCharges]]&lt;=51,"Low",IF(Table1[[#This Row],[MonthlyCharges]]&lt;=84,"Medium","High"))</f>
        <v>Low</v>
      </c>
      <c r="U177" s="26">
        <v>780.2</v>
      </c>
      <c r="V177" t="s">
        <v>24</v>
      </c>
    </row>
    <row r="178" spans="1:22"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s="26">
        <v>74.45</v>
      </c>
      <c r="T178" s="26" t="str">
        <f>IF(Table1[[#This Row],[MonthlyCharges]]&lt;=51,"Low",IF(Table1[[#This Row],[MonthlyCharges]]&lt;=84,"Medium","High"))</f>
        <v>Medium</v>
      </c>
      <c r="U178" s="26">
        <v>1145.7</v>
      </c>
      <c r="V178" t="s">
        <v>23</v>
      </c>
    </row>
    <row r="179" spans="1:22"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s="26">
        <v>76.45</v>
      </c>
      <c r="T179" s="26" t="str">
        <f>IF(Table1[[#This Row],[MonthlyCharges]]&lt;=51,"Low",IF(Table1[[#This Row],[MonthlyCharges]]&lt;=84,"Medium","High"))</f>
        <v>Medium</v>
      </c>
      <c r="U179" s="26">
        <v>503.6</v>
      </c>
      <c r="V179" t="s">
        <v>23</v>
      </c>
    </row>
    <row r="180" spans="1:22"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s="26">
        <v>105.35</v>
      </c>
      <c r="T180" s="26" t="str">
        <f>IF(Table1[[#This Row],[MonthlyCharges]]&lt;=51,"Low",IF(Table1[[#This Row],[MonthlyCharges]]&lt;=84,"Medium","High"))</f>
        <v>High</v>
      </c>
      <c r="U180" s="26">
        <v>1559.25</v>
      </c>
      <c r="V180" t="s">
        <v>24</v>
      </c>
    </row>
    <row r="181" spans="1:22"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s="26">
        <v>20.55</v>
      </c>
      <c r="T181" s="26" t="str">
        <f>IF(Table1[[#This Row],[MonthlyCharges]]&lt;=51,"Low",IF(Table1[[#This Row],[MonthlyCharges]]&lt;=84,"Medium","High"))</f>
        <v>Low</v>
      </c>
      <c r="U181" s="26">
        <v>1252</v>
      </c>
      <c r="V181" t="s">
        <v>24</v>
      </c>
    </row>
    <row r="182" spans="1:22"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s="26">
        <v>29.95</v>
      </c>
      <c r="T182" s="26" t="str">
        <f>IF(Table1[[#This Row],[MonthlyCharges]]&lt;=51,"Low",IF(Table1[[#This Row],[MonthlyCharges]]&lt;=84,"Medium","High"))</f>
        <v>Low</v>
      </c>
      <c r="U182" s="26">
        <v>29.95</v>
      </c>
      <c r="V182" t="s">
        <v>23</v>
      </c>
    </row>
    <row r="183" spans="1:22"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s="26">
        <v>45.3</v>
      </c>
      <c r="T183" s="26" t="str">
        <f>IF(Table1[[#This Row],[MonthlyCharges]]&lt;=51,"Low",IF(Table1[[#This Row],[MonthlyCharges]]&lt;=84,"Medium","High"))</f>
        <v>Low</v>
      </c>
      <c r="U183" s="26">
        <v>45.3</v>
      </c>
      <c r="V183" t="s">
        <v>24</v>
      </c>
    </row>
    <row r="184" spans="1:22"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s="26">
        <v>84.5</v>
      </c>
      <c r="T184" s="26" t="str">
        <f>IF(Table1[[#This Row],[MonthlyCharges]]&lt;=51,"Low",IF(Table1[[#This Row],[MonthlyCharges]]&lt;=84,"Medium","High"))</f>
        <v>High</v>
      </c>
      <c r="U184" s="26">
        <v>662.65</v>
      </c>
      <c r="V184" t="s">
        <v>23</v>
      </c>
    </row>
    <row r="185" spans="1:22"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s="26">
        <v>74.75</v>
      </c>
      <c r="T185" s="26" t="str">
        <f>IF(Table1[[#This Row],[MonthlyCharges]]&lt;=51,"Low",IF(Table1[[#This Row],[MonthlyCharges]]&lt;=84,"Medium","High"))</f>
        <v>Medium</v>
      </c>
      <c r="U185" s="26">
        <v>2453.3000000000002</v>
      </c>
      <c r="V185" t="s">
        <v>24</v>
      </c>
    </row>
    <row r="186" spans="1:22"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s="26">
        <v>79.25</v>
      </c>
      <c r="T186" s="26" t="str">
        <f>IF(Table1[[#This Row],[MonthlyCharges]]&lt;=51,"Low",IF(Table1[[#This Row],[MonthlyCharges]]&lt;=84,"Medium","High"))</f>
        <v>Medium</v>
      </c>
      <c r="U186" s="26">
        <v>1111.6500000000001</v>
      </c>
      <c r="V186" t="s">
        <v>23</v>
      </c>
    </row>
    <row r="187" spans="1:22"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s="26">
        <v>24.8</v>
      </c>
      <c r="T187" s="26" t="str">
        <f>IF(Table1[[#This Row],[MonthlyCharges]]&lt;=51,"Low",IF(Table1[[#This Row],[MonthlyCharges]]&lt;=84,"Medium","High"))</f>
        <v>Low</v>
      </c>
      <c r="U187" s="26">
        <v>24.8</v>
      </c>
      <c r="V187" t="s">
        <v>23</v>
      </c>
    </row>
    <row r="188" spans="1:22"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s="26">
        <v>51.8</v>
      </c>
      <c r="T188" s="26" t="str">
        <f>IF(Table1[[#This Row],[MonthlyCharges]]&lt;=51,"Low",IF(Table1[[#This Row],[MonthlyCharges]]&lt;=84,"Medium","High"))</f>
        <v>Medium</v>
      </c>
      <c r="U188" s="26">
        <v>1023.85</v>
      </c>
      <c r="V188" t="s">
        <v>24</v>
      </c>
    </row>
    <row r="189" spans="1:22"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s="26">
        <v>30.4</v>
      </c>
      <c r="T189" s="26" t="str">
        <f>IF(Table1[[#This Row],[MonthlyCharges]]&lt;=51,"Low",IF(Table1[[#This Row],[MonthlyCharges]]&lt;=84,"Medium","High"))</f>
        <v>Low</v>
      </c>
      <c r="U189" s="26">
        <v>82.15</v>
      </c>
      <c r="V189" t="s">
        <v>24</v>
      </c>
    </row>
    <row r="190" spans="1:22"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s="26">
        <v>19.649999999999999</v>
      </c>
      <c r="T190" s="26" t="str">
        <f>IF(Table1[[#This Row],[MonthlyCharges]]&lt;=51,"Low",IF(Table1[[#This Row],[MonthlyCharges]]&lt;=84,"Medium","High"))</f>
        <v>Low</v>
      </c>
      <c r="U190" s="26">
        <v>244.8</v>
      </c>
      <c r="V190" t="s">
        <v>24</v>
      </c>
    </row>
    <row r="191" spans="1:22"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s="26">
        <v>56.6</v>
      </c>
      <c r="T191" s="26" t="str">
        <f>IF(Table1[[#This Row],[MonthlyCharges]]&lt;=51,"Low",IF(Table1[[#This Row],[MonthlyCharges]]&lt;=84,"Medium","High"))</f>
        <v>Medium</v>
      </c>
      <c r="U191" s="26">
        <v>2379.1</v>
      </c>
      <c r="V191" t="s">
        <v>24</v>
      </c>
    </row>
    <row r="192" spans="1:22"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s="26">
        <v>71.900000000000006</v>
      </c>
      <c r="T192" s="26" t="str">
        <f>IF(Table1[[#This Row],[MonthlyCharges]]&lt;=51,"Low",IF(Table1[[#This Row],[MonthlyCharges]]&lt;=84,"Medium","High"))</f>
        <v>Medium</v>
      </c>
      <c r="U192" s="26">
        <v>3173.35</v>
      </c>
      <c r="V192" t="s">
        <v>24</v>
      </c>
    </row>
    <row r="193" spans="1:22"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s="26">
        <v>91</v>
      </c>
      <c r="T193" s="26" t="str">
        <f>IF(Table1[[#This Row],[MonthlyCharges]]&lt;=51,"Low",IF(Table1[[#This Row],[MonthlyCharges]]&lt;=84,"Medium","High"))</f>
        <v>High</v>
      </c>
      <c r="U193" s="26">
        <v>531</v>
      </c>
      <c r="V193" t="s">
        <v>23</v>
      </c>
    </row>
    <row r="194" spans="1:22"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s="26">
        <v>19.75</v>
      </c>
      <c r="T194" s="26" t="str">
        <f>IF(Table1[[#This Row],[MonthlyCharges]]&lt;=51,"Low",IF(Table1[[#This Row],[MonthlyCharges]]&lt;=84,"Medium","High"))</f>
        <v>Low</v>
      </c>
      <c r="U194" s="26">
        <v>1375.4</v>
      </c>
      <c r="V194" t="s">
        <v>24</v>
      </c>
    </row>
    <row r="195" spans="1:22"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s="26">
        <v>109.7</v>
      </c>
      <c r="T195" s="26" t="str">
        <f>IF(Table1[[#This Row],[MonthlyCharges]]&lt;=51,"Low",IF(Table1[[#This Row],[MonthlyCharges]]&lt;=84,"Medium","High"))</f>
        <v>High</v>
      </c>
      <c r="U195" s="26">
        <v>8129.3</v>
      </c>
      <c r="V195" t="s">
        <v>24</v>
      </c>
    </row>
    <row r="196" spans="1:22"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s="26">
        <v>19.3</v>
      </c>
      <c r="T196" s="26" t="str">
        <f>IF(Table1[[#This Row],[MonthlyCharges]]&lt;=51,"Low",IF(Table1[[#This Row],[MonthlyCharges]]&lt;=84,"Medium","High"))</f>
        <v>Low</v>
      </c>
      <c r="U196" s="26">
        <v>1192.7</v>
      </c>
      <c r="V196" t="s">
        <v>24</v>
      </c>
    </row>
    <row r="197" spans="1:22"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s="26">
        <v>96.55</v>
      </c>
      <c r="T197" s="26" t="str">
        <f>IF(Table1[[#This Row],[MonthlyCharges]]&lt;=51,"Low",IF(Table1[[#This Row],[MonthlyCharges]]&lt;=84,"Medium","High"))</f>
        <v>High</v>
      </c>
      <c r="U197" s="26">
        <v>1901.65</v>
      </c>
      <c r="V197" t="s">
        <v>24</v>
      </c>
    </row>
    <row r="198" spans="1:22"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s="26">
        <v>24.1</v>
      </c>
      <c r="T198" s="26" t="str">
        <f>IF(Table1[[#This Row],[MonthlyCharges]]&lt;=51,"Low",IF(Table1[[#This Row],[MonthlyCharges]]&lt;=84,"Medium","High"))</f>
        <v>Low</v>
      </c>
      <c r="U198" s="26">
        <v>587.4</v>
      </c>
      <c r="V198" t="s">
        <v>24</v>
      </c>
    </row>
    <row r="199" spans="1:22"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s="26">
        <v>111.35</v>
      </c>
      <c r="T199" s="26" t="str">
        <f>IF(Table1[[#This Row],[MonthlyCharges]]&lt;=51,"Low",IF(Table1[[#This Row],[MonthlyCharges]]&lt;=84,"Medium","High"))</f>
        <v>High</v>
      </c>
      <c r="U199" s="26">
        <v>6519.75</v>
      </c>
      <c r="V199" t="s">
        <v>24</v>
      </c>
    </row>
    <row r="200" spans="1:22"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s="26">
        <v>112.25</v>
      </c>
      <c r="T200" s="26" t="str">
        <f>IF(Table1[[#This Row],[MonthlyCharges]]&lt;=51,"Low",IF(Table1[[#This Row],[MonthlyCharges]]&lt;=84,"Medium","High"))</f>
        <v>High</v>
      </c>
      <c r="U200" s="26">
        <v>8041.65</v>
      </c>
      <c r="V200" t="s">
        <v>24</v>
      </c>
    </row>
    <row r="201" spans="1:22"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s="26">
        <v>20.75</v>
      </c>
      <c r="T201" s="26" t="str">
        <f>IF(Table1[[#This Row],[MonthlyCharges]]&lt;=51,"Low",IF(Table1[[#This Row],[MonthlyCharges]]&lt;=84,"Medium","High"))</f>
        <v>Low</v>
      </c>
      <c r="U201" s="26">
        <v>20.75</v>
      </c>
      <c r="V201" t="s">
        <v>24</v>
      </c>
    </row>
    <row r="202" spans="1:22"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s="26">
        <v>101.9</v>
      </c>
      <c r="T202" s="26" t="str">
        <f>IF(Table1[[#This Row],[MonthlyCharges]]&lt;=51,"Low",IF(Table1[[#This Row],[MonthlyCharges]]&lt;=84,"Medium","High"))</f>
        <v>High</v>
      </c>
      <c r="U202" s="26">
        <v>2681.15</v>
      </c>
      <c r="V202" t="s">
        <v>24</v>
      </c>
    </row>
    <row r="203" spans="1:22"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s="26">
        <v>80.05</v>
      </c>
      <c r="T203" s="26" t="str">
        <f>IF(Table1[[#This Row],[MonthlyCharges]]&lt;=51,"Low",IF(Table1[[#This Row],[MonthlyCharges]]&lt;=84,"Medium","High"))</f>
        <v>Medium</v>
      </c>
      <c r="U203" s="26">
        <v>1112.3</v>
      </c>
      <c r="V203" t="s">
        <v>24</v>
      </c>
    </row>
    <row r="204" spans="1:22"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s="26">
        <v>105.55</v>
      </c>
      <c r="T204" s="26" t="str">
        <f>IF(Table1[[#This Row],[MonthlyCharges]]&lt;=51,"Low",IF(Table1[[#This Row],[MonthlyCharges]]&lt;=84,"Medium","High"))</f>
        <v>High</v>
      </c>
      <c r="U204" s="26">
        <v>7405.5</v>
      </c>
      <c r="V204" t="s">
        <v>24</v>
      </c>
    </row>
    <row r="205" spans="1:22"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s="26">
        <v>78.3</v>
      </c>
      <c r="T205" s="26" t="str">
        <f>IF(Table1[[#This Row],[MonthlyCharges]]&lt;=51,"Low",IF(Table1[[#This Row],[MonthlyCharges]]&lt;=84,"Medium","High"))</f>
        <v>Medium</v>
      </c>
      <c r="U205" s="26">
        <v>1033.95</v>
      </c>
      <c r="V205" t="s">
        <v>24</v>
      </c>
    </row>
    <row r="206" spans="1:22"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s="26">
        <v>68.849999999999994</v>
      </c>
      <c r="T206" s="26" t="str">
        <f>IF(Table1[[#This Row],[MonthlyCharges]]&lt;=51,"Low",IF(Table1[[#This Row],[MonthlyCharges]]&lt;=84,"Medium","High"))</f>
        <v>Medium</v>
      </c>
      <c r="U206" s="26">
        <v>2958.95</v>
      </c>
      <c r="V206" t="s">
        <v>24</v>
      </c>
    </row>
    <row r="207" spans="1:22"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s="26">
        <v>79.95</v>
      </c>
      <c r="T207" s="26" t="str">
        <f>IF(Table1[[#This Row],[MonthlyCharges]]&lt;=51,"Low",IF(Table1[[#This Row],[MonthlyCharges]]&lt;=84,"Medium","High"))</f>
        <v>Medium</v>
      </c>
      <c r="U207" s="26">
        <v>2684.85</v>
      </c>
      <c r="V207" t="s">
        <v>24</v>
      </c>
    </row>
    <row r="208" spans="1:22"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s="26">
        <v>55.45</v>
      </c>
      <c r="T208" s="26" t="str">
        <f>IF(Table1[[#This Row],[MonthlyCharges]]&lt;=51,"Low",IF(Table1[[#This Row],[MonthlyCharges]]&lt;=84,"Medium","High"))</f>
        <v>Medium</v>
      </c>
      <c r="U208" s="26">
        <v>4179.2</v>
      </c>
      <c r="V208" t="s">
        <v>24</v>
      </c>
    </row>
    <row r="209" spans="1:22"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s="26">
        <v>79.900000000000006</v>
      </c>
      <c r="T209" s="26" t="str">
        <f>IF(Table1[[#This Row],[MonthlyCharges]]&lt;=51,"Low",IF(Table1[[#This Row],[MonthlyCharges]]&lt;=84,"Medium","High"))</f>
        <v>Medium</v>
      </c>
      <c r="U209" s="26">
        <v>79.900000000000006</v>
      </c>
      <c r="V209" t="s">
        <v>23</v>
      </c>
    </row>
    <row r="210" spans="1:22"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s="26">
        <v>106.6</v>
      </c>
      <c r="T210" s="26" t="str">
        <f>IF(Table1[[#This Row],[MonthlyCharges]]&lt;=51,"Low",IF(Table1[[#This Row],[MonthlyCharges]]&lt;=84,"Medium","High"))</f>
        <v>High</v>
      </c>
      <c r="U210" s="26">
        <v>1934.45</v>
      </c>
      <c r="V210" t="s">
        <v>23</v>
      </c>
    </row>
    <row r="211" spans="1:22"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s="26">
        <v>102.45</v>
      </c>
      <c r="T211" s="26" t="str">
        <f>IF(Table1[[#This Row],[MonthlyCharges]]&lt;=51,"Low",IF(Table1[[#This Row],[MonthlyCharges]]&lt;=84,"Medium","High"))</f>
        <v>High</v>
      </c>
      <c r="U211" s="26">
        <v>6654.1</v>
      </c>
      <c r="V211" t="s">
        <v>24</v>
      </c>
    </row>
    <row r="212" spans="1:22"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s="26">
        <v>46</v>
      </c>
      <c r="T212" s="26" t="str">
        <f>IF(Table1[[#This Row],[MonthlyCharges]]&lt;=51,"Low",IF(Table1[[#This Row],[MonthlyCharges]]&lt;=84,"Medium","High"))</f>
        <v>Low</v>
      </c>
      <c r="U212" s="26">
        <v>84.5</v>
      </c>
      <c r="V212" t="s">
        <v>23</v>
      </c>
    </row>
    <row r="213" spans="1:22"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s="26">
        <v>25.25</v>
      </c>
      <c r="T213" s="26" t="str">
        <f>IF(Table1[[#This Row],[MonthlyCharges]]&lt;=51,"Low",IF(Table1[[#This Row],[MonthlyCharges]]&lt;=84,"Medium","High"))</f>
        <v>Low</v>
      </c>
      <c r="U213" s="26">
        <v>25.25</v>
      </c>
      <c r="V213" t="s">
        <v>24</v>
      </c>
    </row>
    <row r="214" spans="1:22"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s="26">
        <v>19.75</v>
      </c>
      <c r="T214" s="26" t="str">
        <f>IF(Table1[[#This Row],[MonthlyCharges]]&lt;=51,"Low",IF(Table1[[#This Row],[MonthlyCharges]]&lt;=84,"Medium","High"))</f>
        <v>Low</v>
      </c>
      <c r="U214" s="26">
        <v>1124.2</v>
      </c>
      <c r="V214" t="s">
        <v>24</v>
      </c>
    </row>
    <row r="215" spans="1:22"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s="26">
        <v>20</v>
      </c>
      <c r="T215" s="26" t="str">
        <f>IF(Table1[[#This Row],[MonthlyCharges]]&lt;=51,"Low",IF(Table1[[#This Row],[MonthlyCharges]]&lt;=84,"Medium","High"))</f>
        <v>Low</v>
      </c>
      <c r="U215" s="26">
        <v>540.04999999999995</v>
      </c>
      <c r="V215" t="s">
        <v>24</v>
      </c>
    </row>
    <row r="216" spans="1:22"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s="26">
        <v>86.8</v>
      </c>
      <c r="T216" s="26" t="str">
        <f>IF(Table1[[#This Row],[MonthlyCharges]]&lt;=51,"Low",IF(Table1[[#This Row],[MonthlyCharges]]&lt;=84,"Medium","High"))</f>
        <v>High</v>
      </c>
      <c r="U216" s="26">
        <v>1975.85</v>
      </c>
      <c r="V216" t="s">
        <v>24</v>
      </c>
    </row>
    <row r="217" spans="1:22"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s="26">
        <v>58.75</v>
      </c>
      <c r="T217" s="26" t="str">
        <f>IF(Table1[[#This Row],[MonthlyCharges]]&lt;=51,"Low",IF(Table1[[#This Row],[MonthlyCharges]]&lt;=84,"Medium","High"))</f>
        <v>Medium</v>
      </c>
      <c r="U217" s="26">
        <v>3437.45</v>
      </c>
      <c r="V217" t="s">
        <v>24</v>
      </c>
    </row>
    <row r="218" spans="1:22"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s="26">
        <v>45.25</v>
      </c>
      <c r="T218" s="26" t="str">
        <f>IF(Table1[[#This Row],[MonthlyCharges]]&lt;=51,"Low",IF(Table1[[#This Row],[MonthlyCharges]]&lt;=84,"Medium","High"))</f>
        <v>Low</v>
      </c>
      <c r="U218" s="26">
        <v>3139.8</v>
      </c>
      <c r="V218" t="s">
        <v>24</v>
      </c>
    </row>
    <row r="219" spans="1:22"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s="26">
        <v>56.6</v>
      </c>
      <c r="T219" s="26" t="str">
        <f>IF(Table1[[#This Row],[MonthlyCharges]]&lt;=51,"Low",IF(Table1[[#This Row],[MonthlyCharges]]&lt;=84,"Medium","High"))</f>
        <v>Medium</v>
      </c>
      <c r="U219" s="26">
        <v>3789.2</v>
      </c>
      <c r="V219" t="s">
        <v>24</v>
      </c>
    </row>
    <row r="220" spans="1:22"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s="26">
        <v>84.2</v>
      </c>
      <c r="T220" s="26" t="str">
        <f>IF(Table1[[#This Row],[MonthlyCharges]]&lt;=51,"Low",IF(Table1[[#This Row],[MonthlyCharges]]&lt;=84,"Medium","High"))</f>
        <v>High</v>
      </c>
      <c r="U220" s="26">
        <v>5324.5</v>
      </c>
      <c r="V220" t="s">
        <v>24</v>
      </c>
    </row>
    <row r="221" spans="1:22"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s="26">
        <v>80</v>
      </c>
      <c r="T221" s="26" t="str">
        <f>IF(Table1[[#This Row],[MonthlyCharges]]&lt;=51,"Low",IF(Table1[[#This Row],[MonthlyCharges]]&lt;=84,"Medium","High"))</f>
        <v>Medium</v>
      </c>
      <c r="U221" s="26">
        <v>624.6</v>
      </c>
      <c r="V221" t="s">
        <v>24</v>
      </c>
    </row>
    <row r="222" spans="1:22"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s="26">
        <v>70.150000000000006</v>
      </c>
      <c r="T222" s="26" t="str">
        <f>IF(Table1[[#This Row],[MonthlyCharges]]&lt;=51,"Low",IF(Table1[[#This Row],[MonthlyCharges]]&lt;=84,"Medium","High"))</f>
        <v>Medium</v>
      </c>
      <c r="U222" s="26">
        <v>268.35000000000002</v>
      </c>
      <c r="V222" t="s">
        <v>23</v>
      </c>
    </row>
    <row r="223" spans="1:22"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s="26">
        <v>24.75</v>
      </c>
      <c r="T223" s="26" t="str">
        <f>IF(Table1[[#This Row],[MonthlyCharges]]&lt;=51,"Low",IF(Table1[[#This Row],[MonthlyCharges]]&lt;=84,"Medium","High"))</f>
        <v>Low</v>
      </c>
      <c r="U223" s="26">
        <v>1836.9</v>
      </c>
      <c r="V223" t="s">
        <v>24</v>
      </c>
    </row>
    <row r="224" spans="1:22"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s="26">
        <v>20.2</v>
      </c>
      <c r="T224" s="26" t="str">
        <f>IF(Table1[[#This Row],[MonthlyCharges]]&lt;=51,"Low",IF(Table1[[#This Row],[MonthlyCharges]]&lt;=84,"Medium","High"))</f>
        <v>Low</v>
      </c>
      <c r="U224" s="26">
        <v>20.2</v>
      </c>
      <c r="V224" t="s">
        <v>24</v>
      </c>
    </row>
    <row r="225" spans="1:22"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s="26">
        <v>50.05</v>
      </c>
      <c r="T225" s="26" t="str">
        <f>IF(Table1[[#This Row],[MonthlyCharges]]&lt;=51,"Low",IF(Table1[[#This Row],[MonthlyCharges]]&lt;=84,"Medium","High"))</f>
        <v>Low</v>
      </c>
      <c r="U225" s="26">
        <v>179.35</v>
      </c>
      <c r="V225" t="s">
        <v>23</v>
      </c>
    </row>
    <row r="226" spans="1:22"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s="26">
        <v>19.350000000000001</v>
      </c>
      <c r="T226" s="26" t="str">
        <f>IF(Table1[[#This Row],[MonthlyCharges]]&lt;=51,"Low",IF(Table1[[#This Row],[MonthlyCharges]]&lt;=84,"Medium","High"))</f>
        <v>Low</v>
      </c>
      <c r="U226" s="26">
        <v>219.35</v>
      </c>
      <c r="V226" t="s">
        <v>24</v>
      </c>
    </row>
    <row r="227" spans="1:22"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s="26">
        <v>50.6</v>
      </c>
      <c r="T227" s="26" t="str">
        <f>IF(Table1[[#This Row],[MonthlyCharges]]&lt;=51,"Low",IF(Table1[[#This Row],[MonthlyCharges]]&lt;=84,"Medium","High"))</f>
        <v>Low</v>
      </c>
      <c r="U227" s="26">
        <v>1288.75</v>
      </c>
      <c r="V227" t="s">
        <v>24</v>
      </c>
    </row>
    <row r="228" spans="1:22"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s="26">
        <v>81.150000000000006</v>
      </c>
      <c r="T228" s="26" t="str">
        <f>IF(Table1[[#This Row],[MonthlyCharges]]&lt;=51,"Low",IF(Table1[[#This Row],[MonthlyCharges]]&lt;=84,"Medium","High"))</f>
        <v>Medium</v>
      </c>
      <c r="U228" s="26">
        <v>2545.75</v>
      </c>
      <c r="V228" t="s">
        <v>24</v>
      </c>
    </row>
    <row r="229" spans="1:22"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s="26">
        <v>55.2</v>
      </c>
      <c r="T229" s="26" t="str">
        <f>IF(Table1[[#This Row],[MonthlyCharges]]&lt;=51,"Low",IF(Table1[[#This Row],[MonthlyCharges]]&lt;=84,"Medium","High"))</f>
        <v>Medium</v>
      </c>
      <c r="U229" s="26">
        <v>55.2</v>
      </c>
      <c r="V229" t="s">
        <v>23</v>
      </c>
    </row>
    <row r="230" spans="1:22"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s="26">
        <v>89.9</v>
      </c>
      <c r="T230" s="26" t="str">
        <f>IF(Table1[[#This Row],[MonthlyCharges]]&lt;=51,"Low",IF(Table1[[#This Row],[MonthlyCharges]]&lt;=84,"Medium","High"))</f>
        <v>High</v>
      </c>
      <c r="U230" s="26">
        <v>2723.15</v>
      </c>
      <c r="V230" t="s">
        <v>24</v>
      </c>
    </row>
    <row r="231" spans="1:22"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s="26">
        <v>85.3</v>
      </c>
      <c r="T231" s="26" t="str">
        <f>IF(Table1[[#This Row],[MonthlyCharges]]&lt;=51,"Low",IF(Table1[[#This Row],[MonthlyCharges]]&lt;=84,"Medium","High"))</f>
        <v>High</v>
      </c>
      <c r="U231" s="26">
        <v>4107.25</v>
      </c>
      <c r="V231" t="s">
        <v>24</v>
      </c>
    </row>
    <row r="232" spans="1:22"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s="26">
        <v>108</v>
      </c>
      <c r="T232" s="26" t="str">
        <f>IF(Table1[[#This Row],[MonthlyCharges]]&lt;=51,"Low",IF(Table1[[#This Row],[MonthlyCharges]]&lt;=84,"Medium","High"))</f>
        <v>High</v>
      </c>
      <c r="U232" s="26">
        <v>5760.65</v>
      </c>
      <c r="V232" t="s">
        <v>24</v>
      </c>
    </row>
    <row r="233" spans="1:22"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s="26">
        <v>93.5</v>
      </c>
      <c r="T233" s="26" t="str">
        <f>IF(Table1[[#This Row],[MonthlyCharges]]&lt;=51,"Low",IF(Table1[[#This Row],[MonthlyCharges]]&lt;=84,"Medium","High"))</f>
        <v>High</v>
      </c>
      <c r="U233" s="26">
        <v>4747.5</v>
      </c>
      <c r="V233" t="s">
        <v>24</v>
      </c>
    </row>
    <row r="234" spans="1:22"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s="26">
        <v>84.6</v>
      </c>
      <c r="T234" s="26" t="str">
        <f>IF(Table1[[#This Row],[MonthlyCharges]]&lt;=51,"Low",IF(Table1[[#This Row],[MonthlyCharges]]&lt;=84,"Medium","High"))</f>
        <v>High</v>
      </c>
      <c r="U234" s="26">
        <v>84.6</v>
      </c>
      <c r="V234" t="s">
        <v>23</v>
      </c>
    </row>
    <row r="235" spans="1:22"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s="26">
        <v>20.25</v>
      </c>
      <c r="T235" s="26" t="str">
        <f>IF(Table1[[#This Row],[MonthlyCharges]]&lt;=51,"Low",IF(Table1[[#This Row],[MonthlyCharges]]&lt;=84,"Medium","High"))</f>
        <v>Low</v>
      </c>
      <c r="U235" s="26">
        <v>1566.9</v>
      </c>
      <c r="V235" t="s">
        <v>24</v>
      </c>
    </row>
    <row r="236" spans="1:22"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s="26">
        <v>25.15</v>
      </c>
      <c r="T236" s="26" t="str">
        <f>IF(Table1[[#This Row],[MonthlyCharges]]&lt;=51,"Low",IF(Table1[[#This Row],[MonthlyCharges]]&lt;=84,"Medium","High"))</f>
        <v>Low</v>
      </c>
      <c r="U236" s="26">
        <v>702</v>
      </c>
      <c r="V236" t="s">
        <v>24</v>
      </c>
    </row>
    <row r="237" spans="1:22"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s="26">
        <v>54.4</v>
      </c>
      <c r="T237" s="26" t="str">
        <f>IF(Table1[[#This Row],[MonthlyCharges]]&lt;=51,"Low",IF(Table1[[#This Row],[MonthlyCharges]]&lt;=84,"Medium","High"))</f>
        <v>Medium</v>
      </c>
      <c r="U237" s="26">
        <v>114.1</v>
      </c>
      <c r="V237" t="s">
        <v>23</v>
      </c>
    </row>
    <row r="238" spans="1:22"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s="26">
        <v>29.6</v>
      </c>
      <c r="T238" s="26" t="str">
        <f>IF(Table1[[#This Row],[MonthlyCharges]]&lt;=51,"Low",IF(Table1[[#This Row],[MonthlyCharges]]&lt;=84,"Medium","High"))</f>
        <v>Low</v>
      </c>
      <c r="U238" s="26">
        <v>299.05</v>
      </c>
      <c r="V238" t="s">
        <v>24</v>
      </c>
    </row>
    <row r="239" spans="1:22"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s="26">
        <v>73.150000000000006</v>
      </c>
      <c r="T239" s="26" t="str">
        <f>IF(Table1[[#This Row],[MonthlyCharges]]&lt;=51,"Low",IF(Table1[[#This Row],[MonthlyCharges]]&lt;=84,"Medium","High"))</f>
        <v>Medium</v>
      </c>
      <c r="U239" s="26">
        <v>1305.95</v>
      </c>
      <c r="V239" t="s">
        <v>24</v>
      </c>
    </row>
    <row r="240" spans="1:22"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s="26">
        <v>95</v>
      </c>
      <c r="T240" s="26" t="str">
        <f>IF(Table1[[#This Row],[MonthlyCharges]]&lt;=51,"Low",IF(Table1[[#This Row],[MonthlyCharges]]&lt;=84,"Medium","High"))</f>
        <v>High</v>
      </c>
      <c r="U240" s="26">
        <v>1120.3</v>
      </c>
      <c r="V240" t="s">
        <v>23</v>
      </c>
    </row>
    <row r="241" spans="1:22"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s="26">
        <v>19.75</v>
      </c>
      <c r="T241" s="26" t="str">
        <f>IF(Table1[[#This Row],[MonthlyCharges]]&lt;=51,"Low",IF(Table1[[#This Row],[MonthlyCharges]]&lt;=84,"Medium","High"))</f>
        <v>Low</v>
      </c>
      <c r="U241" s="26">
        <v>284.35000000000002</v>
      </c>
      <c r="V241" t="s">
        <v>24</v>
      </c>
    </row>
    <row r="242" spans="1:22"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s="26">
        <v>86.6</v>
      </c>
      <c r="T242" s="26" t="str">
        <f>IF(Table1[[#This Row],[MonthlyCharges]]&lt;=51,"Low",IF(Table1[[#This Row],[MonthlyCharges]]&lt;=84,"Medium","High"))</f>
        <v>High</v>
      </c>
      <c r="U242" s="26">
        <v>6350.5</v>
      </c>
      <c r="V242" t="s">
        <v>24</v>
      </c>
    </row>
    <row r="243" spans="1:22"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s="26">
        <v>109.2</v>
      </c>
      <c r="T243" s="26" t="str">
        <f>IF(Table1[[#This Row],[MonthlyCharges]]&lt;=51,"Low",IF(Table1[[#This Row],[MonthlyCharges]]&lt;=84,"Medium","High"))</f>
        <v>High</v>
      </c>
      <c r="U243" s="26">
        <v>7878.3</v>
      </c>
      <c r="V243" t="s">
        <v>24</v>
      </c>
    </row>
    <row r="244" spans="1:22"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s="26">
        <v>74.7</v>
      </c>
      <c r="T244" s="26" t="str">
        <f>IF(Table1[[#This Row],[MonthlyCharges]]&lt;=51,"Low",IF(Table1[[#This Row],[MonthlyCharges]]&lt;=84,"Medium","High"))</f>
        <v>Medium</v>
      </c>
      <c r="U244" s="26">
        <v>3187.65</v>
      </c>
      <c r="V244" t="s">
        <v>24</v>
      </c>
    </row>
    <row r="245" spans="1:22"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s="26">
        <v>94.4</v>
      </c>
      <c r="T245" s="26" t="str">
        <f>IF(Table1[[#This Row],[MonthlyCharges]]&lt;=51,"Low",IF(Table1[[#This Row],[MonthlyCharges]]&lt;=84,"Medium","High"))</f>
        <v>High</v>
      </c>
      <c r="U245" s="26">
        <v>6126.15</v>
      </c>
      <c r="V245" t="s">
        <v>24</v>
      </c>
    </row>
    <row r="246" spans="1:22"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s="26">
        <v>54.8</v>
      </c>
      <c r="T246" s="26" t="str">
        <f>IF(Table1[[#This Row],[MonthlyCharges]]&lt;=51,"Low",IF(Table1[[#This Row],[MonthlyCharges]]&lt;=84,"Medium","High"))</f>
        <v>Medium</v>
      </c>
      <c r="U246" s="26">
        <v>731.3</v>
      </c>
      <c r="V246" t="s">
        <v>24</v>
      </c>
    </row>
    <row r="247" spans="1:22"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s="26">
        <v>75.349999999999994</v>
      </c>
      <c r="T247" s="26" t="str">
        <f>IF(Table1[[#This Row],[MonthlyCharges]]&lt;=51,"Low",IF(Table1[[#This Row],[MonthlyCharges]]&lt;=84,"Medium","High"))</f>
        <v>Medium</v>
      </c>
      <c r="U247" s="26">
        <v>273.39999999999998</v>
      </c>
      <c r="V247" t="s">
        <v>24</v>
      </c>
    </row>
    <row r="248" spans="1:22"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s="26">
        <v>65</v>
      </c>
      <c r="T248" s="26" t="str">
        <f>IF(Table1[[#This Row],[MonthlyCharges]]&lt;=51,"Low",IF(Table1[[#This Row],[MonthlyCharges]]&lt;=84,"Medium","High"))</f>
        <v>Medium</v>
      </c>
      <c r="U248" s="26">
        <v>2531.8000000000002</v>
      </c>
      <c r="V248" t="s">
        <v>24</v>
      </c>
    </row>
    <row r="249" spans="1:22"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s="26">
        <v>74.400000000000006</v>
      </c>
      <c r="T249" s="26" t="str">
        <f>IF(Table1[[#This Row],[MonthlyCharges]]&lt;=51,"Low",IF(Table1[[#This Row],[MonthlyCharges]]&lt;=84,"Medium","High"))</f>
        <v>Medium</v>
      </c>
      <c r="U249" s="26">
        <v>1074.3</v>
      </c>
      <c r="V249" t="s">
        <v>23</v>
      </c>
    </row>
    <row r="250" spans="1:22"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s="26">
        <v>48.55</v>
      </c>
      <c r="T250" s="26" t="str">
        <f>IF(Table1[[#This Row],[MonthlyCharges]]&lt;=51,"Low",IF(Table1[[#This Row],[MonthlyCharges]]&lt;=84,"Medium","High"))</f>
        <v>Low</v>
      </c>
      <c r="U250" s="26">
        <v>48.55</v>
      </c>
      <c r="V250" t="s">
        <v>23</v>
      </c>
    </row>
    <row r="251" spans="1:22"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s="26">
        <v>99</v>
      </c>
      <c r="T251" s="26" t="str">
        <f>IF(Table1[[#This Row],[MonthlyCharges]]&lt;=51,"Low",IF(Table1[[#This Row],[MonthlyCharges]]&lt;=84,"Medium","High"))</f>
        <v>High</v>
      </c>
      <c r="U251" s="26">
        <v>4298.45</v>
      </c>
      <c r="V251" t="s">
        <v>24</v>
      </c>
    </row>
    <row r="252" spans="1:22"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s="26">
        <v>93.5</v>
      </c>
      <c r="T252" s="26" t="str">
        <f>IF(Table1[[#This Row],[MonthlyCharges]]&lt;=51,"Low",IF(Table1[[#This Row],[MonthlyCharges]]&lt;=84,"Medium","High"))</f>
        <v>High</v>
      </c>
      <c r="U252" s="26">
        <v>4619.55</v>
      </c>
      <c r="V252" t="s">
        <v>24</v>
      </c>
    </row>
    <row r="253" spans="1:22"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s="26">
        <v>70.400000000000006</v>
      </c>
      <c r="T253" s="26" t="str">
        <f>IF(Table1[[#This Row],[MonthlyCharges]]&lt;=51,"Low",IF(Table1[[#This Row],[MonthlyCharges]]&lt;=84,"Medium","High"))</f>
        <v>Medium</v>
      </c>
      <c r="U253" s="26">
        <v>147.15</v>
      </c>
      <c r="V253" t="s">
        <v>23</v>
      </c>
    </row>
    <row r="254" spans="1:22"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s="26">
        <v>40.200000000000003</v>
      </c>
      <c r="T254" s="26" t="str">
        <f>IF(Table1[[#This Row],[MonthlyCharges]]&lt;=51,"Low",IF(Table1[[#This Row],[MonthlyCharges]]&lt;=84,"Medium","High"))</f>
        <v>Low</v>
      </c>
      <c r="U254" s="26">
        <v>40.200000000000003</v>
      </c>
      <c r="V254" t="s">
        <v>23</v>
      </c>
    </row>
    <row r="255" spans="1:22"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s="26">
        <v>83.7</v>
      </c>
      <c r="T255" s="26" t="str">
        <f>IF(Table1[[#This Row],[MonthlyCharges]]&lt;=51,"Low",IF(Table1[[#This Row],[MonthlyCharges]]&lt;=84,"Medium","High"))</f>
        <v>Medium</v>
      </c>
      <c r="U255" s="26">
        <v>2633.3</v>
      </c>
      <c r="V255" t="s">
        <v>24</v>
      </c>
    </row>
    <row r="256" spans="1:22"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s="26">
        <v>19.850000000000001</v>
      </c>
      <c r="T256" s="26" t="str">
        <f>IF(Table1[[#This Row],[MonthlyCharges]]&lt;=51,"Low",IF(Table1[[#This Row],[MonthlyCharges]]&lt;=84,"Medium","High"))</f>
        <v>Low</v>
      </c>
      <c r="U256" s="26">
        <v>193.05</v>
      </c>
      <c r="V256" t="s">
        <v>24</v>
      </c>
    </row>
    <row r="257" spans="1:22"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s="26">
        <v>59.55</v>
      </c>
      <c r="T257" s="26" t="str">
        <f>IF(Table1[[#This Row],[MonthlyCharges]]&lt;=51,"Low",IF(Table1[[#This Row],[MonthlyCharges]]&lt;=84,"Medium","High"))</f>
        <v>Medium</v>
      </c>
      <c r="U257" s="26">
        <v>4103.8999999999996</v>
      </c>
      <c r="V257" t="s">
        <v>24</v>
      </c>
    </row>
    <row r="258" spans="1:22"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s="26">
        <v>115.1</v>
      </c>
      <c r="T258" s="26" t="str">
        <f>IF(Table1[[#This Row],[MonthlyCharges]]&lt;=51,"Low",IF(Table1[[#This Row],[MonthlyCharges]]&lt;=84,"Medium","High"))</f>
        <v>High</v>
      </c>
      <c r="U258" s="26">
        <v>7008.15</v>
      </c>
      <c r="V258" t="s">
        <v>24</v>
      </c>
    </row>
    <row r="259" spans="1:22"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s="26">
        <v>114.35</v>
      </c>
      <c r="T259" s="26" t="str">
        <f>IF(Table1[[#This Row],[MonthlyCharges]]&lt;=51,"Low",IF(Table1[[#This Row],[MonthlyCharges]]&lt;=84,"Medium","High"))</f>
        <v>High</v>
      </c>
      <c r="U259" s="26">
        <v>5791.1</v>
      </c>
      <c r="V259" t="s">
        <v>24</v>
      </c>
    </row>
    <row r="260" spans="1:22"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s="26">
        <v>44.6</v>
      </c>
      <c r="T260" s="26" t="str">
        <f>IF(Table1[[#This Row],[MonthlyCharges]]&lt;=51,"Low",IF(Table1[[#This Row],[MonthlyCharges]]&lt;=84,"Medium","High"))</f>
        <v>Low</v>
      </c>
      <c r="U260" s="26">
        <v>80.55</v>
      </c>
      <c r="V260" t="s">
        <v>23</v>
      </c>
    </row>
    <row r="261" spans="1:22"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s="26">
        <v>45</v>
      </c>
      <c r="T261" s="26" t="str">
        <f>IF(Table1[[#This Row],[MonthlyCharges]]&lt;=51,"Low",IF(Table1[[#This Row],[MonthlyCharges]]&lt;=84,"Medium","High"))</f>
        <v>Low</v>
      </c>
      <c r="U261" s="26">
        <v>1228.6500000000001</v>
      </c>
      <c r="V261" t="s">
        <v>24</v>
      </c>
    </row>
    <row r="262" spans="1:22"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s="26">
        <v>41.15</v>
      </c>
      <c r="T262" s="26" t="str">
        <f>IF(Table1[[#This Row],[MonthlyCharges]]&lt;=51,"Low",IF(Table1[[#This Row],[MonthlyCharges]]&lt;=84,"Medium","High"))</f>
        <v>Low</v>
      </c>
      <c r="U262" s="26">
        <v>132.19999999999999</v>
      </c>
      <c r="V262" t="s">
        <v>23</v>
      </c>
    </row>
    <row r="263" spans="1:22"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s="26">
        <v>106.9</v>
      </c>
      <c r="T263" s="26" t="str">
        <f>IF(Table1[[#This Row],[MonthlyCharges]]&lt;=51,"Low",IF(Table1[[#This Row],[MonthlyCharges]]&lt;=84,"Medium","High"))</f>
        <v>High</v>
      </c>
      <c r="U263" s="26">
        <v>1364.3</v>
      </c>
      <c r="V263" t="s">
        <v>23</v>
      </c>
    </row>
    <row r="264" spans="1:22"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s="26">
        <v>89.85</v>
      </c>
      <c r="T264" s="26" t="str">
        <f>IF(Table1[[#This Row],[MonthlyCharges]]&lt;=51,"Low",IF(Table1[[#This Row],[MonthlyCharges]]&lt;=84,"Medium","High"))</f>
        <v>High</v>
      </c>
      <c r="U264" s="26">
        <v>4925.3500000000004</v>
      </c>
      <c r="V264" t="s">
        <v>24</v>
      </c>
    </row>
    <row r="265" spans="1:22"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s="26">
        <v>49.85</v>
      </c>
      <c r="T265" s="26" t="str">
        <f>IF(Table1[[#This Row],[MonthlyCharges]]&lt;=51,"Low",IF(Table1[[#This Row],[MonthlyCharges]]&lt;=84,"Medium","High"))</f>
        <v>Low</v>
      </c>
      <c r="U265" s="26">
        <v>1520.1</v>
      </c>
      <c r="V265" t="s">
        <v>24</v>
      </c>
    </row>
    <row r="266" spans="1:22"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s="26">
        <v>113.3</v>
      </c>
      <c r="T266" s="26" t="str">
        <f>IF(Table1[[#This Row],[MonthlyCharges]]&lt;=51,"Low",IF(Table1[[#This Row],[MonthlyCharges]]&lt;=84,"Medium","High"))</f>
        <v>High</v>
      </c>
      <c r="U266" s="26">
        <v>5032.25</v>
      </c>
      <c r="V266" t="s">
        <v>24</v>
      </c>
    </row>
    <row r="267" spans="1:22"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s="26">
        <v>88.1</v>
      </c>
      <c r="T267" s="26" t="str">
        <f>IF(Table1[[#This Row],[MonthlyCharges]]&lt;=51,"Low",IF(Table1[[#This Row],[MonthlyCharges]]&lt;=84,"Medium","High"))</f>
        <v>High</v>
      </c>
      <c r="U267" s="26">
        <v>5526.75</v>
      </c>
      <c r="V267" t="s">
        <v>24</v>
      </c>
    </row>
    <row r="268" spans="1:22"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s="26">
        <v>24.9</v>
      </c>
      <c r="T268" s="26" t="str">
        <f>IF(Table1[[#This Row],[MonthlyCharges]]&lt;=51,"Low",IF(Table1[[#This Row],[MonthlyCharges]]&lt;=84,"Medium","High"))</f>
        <v>Low</v>
      </c>
      <c r="U268" s="26">
        <v>1195.25</v>
      </c>
      <c r="V268" t="s">
        <v>24</v>
      </c>
    </row>
    <row r="269" spans="1:22"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s="26">
        <v>105</v>
      </c>
      <c r="T269" s="26" t="str">
        <f>IF(Table1[[#This Row],[MonthlyCharges]]&lt;=51,"Low",IF(Table1[[#This Row],[MonthlyCharges]]&lt;=84,"Medium","High"))</f>
        <v>High</v>
      </c>
      <c r="U269" s="26">
        <v>2007.25</v>
      </c>
      <c r="V269" t="s">
        <v>24</v>
      </c>
    </row>
    <row r="270" spans="1:22"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s="26">
        <v>19.350000000000001</v>
      </c>
      <c r="T270" s="26" t="str">
        <f>IF(Table1[[#This Row],[MonthlyCharges]]&lt;=51,"Low",IF(Table1[[#This Row],[MonthlyCharges]]&lt;=84,"Medium","High"))</f>
        <v>Low</v>
      </c>
      <c r="U270" s="26">
        <v>1099.5999999999999</v>
      </c>
      <c r="V270" t="s">
        <v>23</v>
      </c>
    </row>
    <row r="271" spans="1:22"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s="26">
        <v>24.25</v>
      </c>
      <c r="T271" s="26" t="str">
        <f>IF(Table1[[#This Row],[MonthlyCharges]]&lt;=51,"Low",IF(Table1[[#This Row],[MonthlyCharges]]&lt;=84,"Medium","High"))</f>
        <v>Low</v>
      </c>
      <c r="U271" s="26">
        <v>1732.95</v>
      </c>
      <c r="V271" t="s">
        <v>24</v>
      </c>
    </row>
    <row r="272" spans="1:22"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s="26">
        <v>94.45</v>
      </c>
      <c r="T272" s="26" t="str">
        <f>IF(Table1[[#This Row],[MonthlyCharges]]&lt;=51,"Low",IF(Table1[[#This Row],[MonthlyCharges]]&lt;=84,"Medium","High"))</f>
        <v>High</v>
      </c>
      <c r="U272" s="26">
        <v>1511.2</v>
      </c>
      <c r="V272" t="s">
        <v>23</v>
      </c>
    </row>
    <row r="273" spans="1:22"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s="26">
        <v>59.75</v>
      </c>
      <c r="T273" s="26" t="str">
        <f>IF(Table1[[#This Row],[MonthlyCharges]]&lt;=51,"Low",IF(Table1[[#This Row],[MonthlyCharges]]&lt;=84,"Medium","High"))</f>
        <v>Medium</v>
      </c>
      <c r="U273" s="26">
        <v>3450.15</v>
      </c>
      <c r="V273" t="s">
        <v>24</v>
      </c>
    </row>
    <row r="274" spans="1:22"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s="26">
        <v>24.8</v>
      </c>
      <c r="T274" s="26" t="str">
        <f>IF(Table1[[#This Row],[MonthlyCharges]]&lt;=51,"Low",IF(Table1[[#This Row],[MonthlyCharges]]&lt;=84,"Medium","High"))</f>
        <v>Low</v>
      </c>
      <c r="U274" s="26">
        <v>24.8</v>
      </c>
      <c r="V274" t="s">
        <v>23</v>
      </c>
    </row>
    <row r="275" spans="1:22"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s="26">
        <v>107.05</v>
      </c>
      <c r="T275" s="26" t="str">
        <f>IF(Table1[[#This Row],[MonthlyCharges]]&lt;=51,"Low",IF(Table1[[#This Row],[MonthlyCharges]]&lt;=84,"Medium","High"))</f>
        <v>High</v>
      </c>
      <c r="U275" s="26">
        <v>2172.0500000000002</v>
      </c>
      <c r="V275" t="s">
        <v>24</v>
      </c>
    </row>
    <row r="276" spans="1:22"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s="26">
        <v>70.599999999999994</v>
      </c>
      <c r="T276" s="26" t="str">
        <f>IF(Table1[[#This Row],[MonthlyCharges]]&lt;=51,"Low",IF(Table1[[#This Row],[MonthlyCharges]]&lt;=84,"Medium","High"))</f>
        <v>Medium</v>
      </c>
      <c r="U276" s="26">
        <v>70.599999999999994</v>
      </c>
      <c r="V276" t="s">
        <v>23</v>
      </c>
    </row>
    <row r="277" spans="1:22"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s="26">
        <v>85.4</v>
      </c>
      <c r="T277" s="26" t="str">
        <f>IF(Table1[[#This Row],[MonthlyCharges]]&lt;=51,"Low",IF(Table1[[#This Row],[MonthlyCharges]]&lt;=84,"Medium","High"))</f>
        <v>High</v>
      </c>
      <c r="U277" s="26">
        <v>401.1</v>
      </c>
      <c r="V277" t="s">
        <v>23</v>
      </c>
    </row>
    <row r="278" spans="1:22"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s="26">
        <v>105.05</v>
      </c>
      <c r="T278" s="26" t="str">
        <f>IF(Table1[[#This Row],[MonthlyCharges]]&lt;=51,"Low",IF(Table1[[#This Row],[MonthlyCharges]]&lt;=84,"Medium","High"))</f>
        <v>High</v>
      </c>
      <c r="U278" s="26">
        <v>5624.85</v>
      </c>
      <c r="V278" t="s">
        <v>23</v>
      </c>
    </row>
    <row r="279" spans="1:22"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s="26">
        <v>64.95</v>
      </c>
      <c r="T279" s="26" t="str">
        <f>IF(Table1[[#This Row],[MonthlyCharges]]&lt;=51,"Low",IF(Table1[[#This Row],[MonthlyCharges]]&lt;=84,"Medium","High"))</f>
        <v>Medium</v>
      </c>
      <c r="U279" s="26">
        <v>1339.8</v>
      </c>
      <c r="V279" t="s">
        <v>24</v>
      </c>
    </row>
    <row r="280" spans="1:22"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s="26">
        <v>55</v>
      </c>
      <c r="T280" s="26" t="str">
        <f>IF(Table1[[#This Row],[MonthlyCharges]]&lt;=51,"Low",IF(Table1[[#This Row],[MonthlyCharges]]&lt;=84,"Medium","High"))</f>
        <v>Medium</v>
      </c>
      <c r="U280" s="26">
        <v>771.95</v>
      </c>
      <c r="V280" t="s">
        <v>24</v>
      </c>
    </row>
    <row r="281" spans="1:22"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s="26">
        <v>50.55</v>
      </c>
      <c r="T281" s="26" t="str">
        <f>IF(Table1[[#This Row],[MonthlyCharges]]&lt;=51,"Low",IF(Table1[[#This Row],[MonthlyCharges]]&lt;=84,"Medium","High"))</f>
        <v>Low</v>
      </c>
      <c r="U281" s="26">
        <v>244.75</v>
      </c>
      <c r="V281" t="s">
        <v>24</v>
      </c>
    </row>
    <row r="282" spans="1:22"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s="26">
        <v>55.15</v>
      </c>
      <c r="T282" s="26" t="str">
        <f>IF(Table1[[#This Row],[MonthlyCharges]]&lt;=51,"Low",IF(Table1[[#This Row],[MonthlyCharges]]&lt;=84,"Medium","High"))</f>
        <v>Medium</v>
      </c>
      <c r="U282" s="26">
        <v>322.89999999999998</v>
      </c>
      <c r="V282" t="s">
        <v>24</v>
      </c>
    </row>
    <row r="283" spans="1:22"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s="26">
        <v>51.2</v>
      </c>
      <c r="T283" s="26" t="str">
        <f>IF(Table1[[#This Row],[MonthlyCharges]]&lt;=51,"Low",IF(Table1[[#This Row],[MonthlyCharges]]&lt;=84,"Medium","High"))</f>
        <v>Medium</v>
      </c>
      <c r="U283" s="26">
        <v>498.25</v>
      </c>
      <c r="V283" t="s">
        <v>24</v>
      </c>
    </row>
    <row r="284" spans="1:22"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s="26">
        <v>25.4</v>
      </c>
      <c r="T284" s="26" t="str">
        <f>IF(Table1[[#This Row],[MonthlyCharges]]&lt;=51,"Low",IF(Table1[[#This Row],[MonthlyCharges]]&lt;=84,"Medium","High"))</f>
        <v>Low</v>
      </c>
      <c r="U284" s="26">
        <v>25.4</v>
      </c>
      <c r="V284" t="s">
        <v>24</v>
      </c>
    </row>
    <row r="285" spans="1:22"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s="26">
        <v>54.45</v>
      </c>
      <c r="T285" s="26" t="str">
        <f>IF(Table1[[#This Row],[MonthlyCharges]]&lt;=51,"Low",IF(Table1[[#This Row],[MonthlyCharges]]&lt;=84,"Medium","High"))</f>
        <v>Medium</v>
      </c>
      <c r="U285" s="26">
        <v>3687.75</v>
      </c>
      <c r="V285" t="s">
        <v>24</v>
      </c>
    </row>
    <row r="286" spans="1:22"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s="26">
        <v>95.15</v>
      </c>
      <c r="T286" s="26" t="str">
        <f>IF(Table1[[#This Row],[MonthlyCharges]]&lt;=51,"Low",IF(Table1[[#This Row],[MonthlyCharges]]&lt;=84,"Medium","High"))</f>
        <v>High</v>
      </c>
      <c r="U286" s="26">
        <v>1779.95</v>
      </c>
      <c r="V286" t="s">
        <v>23</v>
      </c>
    </row>
    <row r="287" spans="1:22"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s="26">
        <v>76</v>
      </c>
      <c r="T287" s="26" t="str">
        <f>IF(Table1[[#This Row],[MonthlyCharges]]&lt;=51,"Low",IF(Table1[[#This Row],[MonthlyCharges]]&lt;=84,"Medium","High"))</f>
        <v>Medium</v>
      </c>
      <c r="U287" s="26">
        <v>1783.6</v>
      </c>
      <c r="V287" t="s">
        <v>24</v>
      </c>
    </row>
    <row r="288" spans="1:22"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s="26">
        <v>44.35</v>
      </c>
      <c r="T288" s="26" t="str">
        <f>IF(Table1[[#This Row],[MonthlyCharges]]&lt;=51,"Low",IF(Table1[[#This Row],[MonthlyCharges]]&lt;=84,"Medium","High"))</f>
        <v>Low</v>
      </c>
      <c r="U288" s="26">
        <v>927.15</v>
      </c>
      <c r="V288" t="s">
        <v>24</v>
      </c>
    </row>
    <row r="289" spans="1:22"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s="26">
        <v>70</v>
      </c>
      <c r="T289" s="26" t="str">
        <f>IF(Table1[[#This Row],[MonthlyCharges]]&lt;=51,"Low",IF(Table1[[#This Row],[MonthlyCharges]]&lt;=84,"Medium","High"))</f>
        <v>Medium</v>
      </c>
      <c r="U289" s="26">
        <v>70</v>
      </c>
      <c r="V289" t="s">
        <v>23</v>
      </c>
    </row>
    <row r="290" spans="1:22"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s="26">
        <v>74.5</v>
      </c>
      <c r="T290" s="26" t="str">
        <f>IF(Table1[[#This Row],[MonthlyCharges]]&lt;=51,"Low",IF(Table1[[#This Row],[MonthlyCharges]]&lt;=84,"Medium","High"))</f>
        <v>Medium</v>
      </c>
      <c r="U290" s="26">
        <v>606.54999999999995</v>
      </c>
      <c r="V290" t="s">
        <v>23</v>
      </c>
    </row>
    <row r="291" spans="1:22"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s="26">
        <v>44.85</v>
      </c>
      <c r="T291" s="26" t="str">
        <f>IF(Table1[[#This Row],[MonthlyCharges]]&lt;=51,"Low",IF(Table1[[#This Row],[MonthlyCharges]]&lt;=84,"Medium","High"))</f>
        <v>Low</v>
      </c>
      <c r="U291" s="26">
        <v>435.4</v>
      </c>
      <c r="V291" t="s">
        <v>23</v>
      </c>
    </row>
    <row r="292" spans="1:22"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s="26">
        <v>76.099999999999994</v>
      </c>
      <c r="T292" s="26" t="str">
        <f>IF(Table1[[#This Row],[MonthlyCharges]]&lt;=51,"Low",IF(Table1[[#This Row],[MonthlyCharges]]&lt;=84,"Medium","High"))</f>
        <v>Medium</v>
      </c>
      <c r="U292" s="26">
        <v>1712.7</v>
      </c>
      <c r="V292" t="s">
        <v>23</v>
      </c>
    </row>
    <row r="293" spans="1:22"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s="26">
        <v>61.2</v>
      </c>
      <c r="T293" s="26" t="str">
        <f>IF(Table1[[#This Row],[MonthlyCharges]]&lt;=51,"Low",IF(Table1[[#This Row],[MonthlyCharges]]&lt;=84,"Medium","High"))</f>
        <v>Medium</v>
      </c>
      <c r="U293" s="26">
        <v>2021.2</v>
      </c>
      <c r="V293" t="s">
        <v>24</v>
      </c>
    </row>
    <row r="294" spans="1:22"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s="26">
        <v>86.8</v>
      </c>
      <c r="T294" s="26" t="str">
        <f>IF(Table1[[#This Row],[MonthlyCharges]]&lt;=51,"Low",IF(Table1[[#This Row],[MonthlyCharges]]&lt;=84,"Medium","High"))</f>
        <v>High</v>
      </c>
      <c r="U294" s="26">
        <v>1940.8</v>
      </c>
      <c r="V294" t="s">
        <v>24</v>
      </c>
    </row>
    <row r="295" spans="1:22"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s="26">
        <v>89.35</v>
      </c>
      <c r="T295" s="26" t="str">
        <f>IF(Table1[[#This Row],[MonthlyCharges]]&lt;=51,"Low",IF(Table1[[#This Row],[MonthlyCharges]]&lt;=84,"Medium","High"))</f>
        <v>High</v>
      </c>
      <c r="U295" s="26">
        <v>567.79999999999995</v>
      </c>
      <c r="V295" t="s">
        <v>24</v>
      </c>
    </row>
    <row r="296" spans="1:22"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s="26">
        <v>19.7</v>
      </c>
      <c r="T296" s="26" t="str">
        <f>IF(Table1[[#This Row],[MonthlyCharges]]&lt;=51,"Low",IF(Table1[[#This Row],[MonthlyCharges]]&lt;=84,"Medium","High"))</f>
        <v>Low</v>
      </c>
      <c r="U296" s="26">
        <v>220.35</v>
      </c>
      <c r="V296" t="s">
        <v>24</v>
      </c>
    </row>
    <row r="297" spans="1:22"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s="26">
        <v>20.25</v>
      </c>
      <c r="T297" s="26" t="str">
        <f>IF(Table1[[#This Row],[MonthlyCharges]]&lt;=51,"Low",IF(Table1[[#This Row],[MonthlyCharges]]&lt;=84,"Medium","High"))</f>
        <v>Low</v>
      </c>
      <c r="U297" s="26">
        <v>20.25</v>
      </c>
      <c r="V297" t="s">
        <v>24</v>
      </c>
    </row>
    <row r="298" spans="1:22"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s="26">
        <v>76.05</v>
      </c>
      <c r="T298" s="26" t="str">
        <f>IF(Table1[[#This Row],[MonthlyCharges]]&lt;=51,"Low",IF(Table1[[#This Row],[MonthlyCharges]]&lt;=84,"Medium","High"))</f>
        <v>Medium</v>
      </c>
      <c r="U298" s="26">
        <v>5436.45</v>
      </c>
      <c r="V298" t="s">
        <v>24</v>
      </c>
    </row>
    <row r="299" spans="1:22"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s="26">
        <v>100.8</v>
      </c>
      <c r="T299" s="26" t="str">
        <f>IF(Table1[[#This Row],[MonthlyCharges]]&lt;=51,"Low",IF(Table1[[#This Row],[MonthlyCharges]]&lt;=84,"Medium","High"))</f>
        <v>High</v>
      </c>
      <c r="U299" s="26">
        <v>3437.5</v>
      </c>
      <c r="V299" t="s">
        <v>24</v>
      </c>
    </row>
    <row r="300" spans="1:22"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s="26">
        <v>74.55</v>
      </c>
      <c r="T300" s="26" t="str">
        <f>IF(Table1[[#This Row],[MonthlyCharges]]&lt;=51,"Low",IF(Table1[[#This Row],[MonthlyCharges]]&lt;=84,"Medium","High"))</f>
        <v>Medium</v>
      </c>
      <c r="U300" s="26">
        <v>3015.75</v>
      </c>
      <c r="V300" t="s">
        <v>24</v>
      </c>
    </row>
    <row r="301" spans="1:22"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s="26">
        <v>73.599999999999994</v>
      </c>
      <c r="T301" s="26" t="str">
        <f>IF(Table1[[#This Row],[MonthlyCharges]]&lt;=51,"Low",IF(Table1[[#This Row],[MonthlyCharges]]&lt;=84,"Medium","High"))</f>
        <v>Medium</v>
      </c>
      <c r="U301" s="26">
        <v>73.599999999999994</v>
      </c>
      <c r="V301" t="s">
        <v>23</v>
      </c>
    </row>
    <row r="302" spans="1:22"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s="26">
        <v>64.900000000000006</v>
      </c>
      <c r="T302" s="26" t="str">
        <f>IF(Table1[[#This Row],[MonthlyCharges]]&lt;=51,"Low",IF(Table1[[#This Row],[MonthlyCharges]]&lt;=84,"Medium","High"))</f>
        <v>Medium</v>
      </c>
      <c r="U302" s="26">
        <v>1509.8</v>
      </c>
      <c r="V302" t="s">
        <v>24</v>
      </c>
    </row>
    <row r="303" spans="1:22"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s="26">
        <v>95.45</v>
      </c>
      <c r="T303" s="26" t="str">
        <f>IF(Table1[[#This Row],[MonthlyCharges]]&lt;=51,"Low",IF(Table1[[#This Row],[MonthlyCharges]]&lt;=84,"Medium","High"))</f>
        <v>High</v>
      </c>
      <c r="U303" s="26">
        <v>396.1</v>
      </c>
      <c r="V303" t="s">
        <v>23</v>
      </c>
    </row>
    <row r="304" spans="1:22"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s="26">
        <v>90.4</v>
      </c>
      <c r="T304" s="26" t="str">
        <f>IF(Table1[[#This Row],[MonthlyCharges]]&lt;=51,"Low",IF(Table1[[#This Row],[MonthlyCharges]]&lt;=84,"Medium","High"))</f>
        <v>High</v>
      </c>
      <c r="U304" s="26">
        <v>356.65</v>
      </c>
      <c r="V304" t="s">
        <v>24</v>
      </c>
    </row>
    <row r="305" spans="1:22"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s="26">
        <v>60.3</v>
      </c>
      <c r="T305" s="26" t="str">
        <f>IF(Table1[[#This Row],[MonthlyCharges]]&lt;=51,"Low",IF(Table1[[#This Row],[MonthlyCharges]]&lt;=84,"Medium","High"))</f>
        <v>Medium</v>
      </c>
      <c r="U305" s="26">
        <v>4109</v>
      </c>
      <c r="V305" t="s">
        <v>24</v>
      </c>
    </row>
    <row r="306" spans="1:22"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s="26">
        <v>81.849999999999994</v>
      </c>
      <c r="T306" s="26" t="str">
        <f>IF(Table1[[#This Row],[MonthlyCharges]]&lt;=51,"Low",IF(Table1[[#This Row],[MonthlyCharges]]&lt;=84,"Medium","High"))</f>
        <v>Medium</v>
      </c>
      <c r="U306" s="26">
        <v>3141.7</v>
      </c>
      <c r="V306" t="s">
        <v>24</v>
      </c>
    </row>
    <row r="307" spans="1:22"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s="26">
        <v>24.8</v>
      </c>
      <c r="T307" s="26" t="str">
        <f>IF(Table1[[#This Row],[MonthlyCharges]]&lt;=51,"Low",IF(Table1[[#This Row],[MonthlyCharges]]&lt;=84,"Medium","High"))</f>
        <v>Low</v>
      </c>
      <c r="U307" s="26">
        <v>1229.0999999999999</v>
      </c>
      <c r="V307" t="s">
        <v>24</v>
      </c>
    </row>
    <row r="308" spans="1:22"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s="26">
        <v>74.900000000000006</v>
      </c>
      <c r="T308" s="26" t="str">
        <f>IF(Table1[[#This Row],[MonthlyCharges]]&lt;=51,"Low",IF(Table1[[#This Row],[MonthlyCharges]]&lt;=84,"Medium","High"))</f>
        <v>Medium</v>
      </c>
      <c r="U308" s="26">
        <v>2303.35</v>
      </c>
      <c r="V308" t="s">
        <v>23</v>
      </c>
    </row>
    <row r="309" spans="1:22"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s="26">
        <v>75.55</v>
      </c>
      <c r="T309" s="26" t="str">
        <f>IF(Table1[[#This Row],[MonthlyCharges]]&lt;=51,"Low",IF(Table1[[#This Row],[MonthlyCharges]]&lt;=84,"Medium","High"))</f>
        <v>Medium</v>
      </c>
      <c r="U309" s="26">
        <v>2054.4</v>
      </c>
      <c r="V309" t="s">
        <v>24</v>
      </c>
    </row>
    <row r="310" spans="1:22"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s="26">
        <v>101.15</v>
      </c>
      <c r="T310" s="26" t="str">
        <f>IF(Table1[[#This Row],[MonthlyCharges]]&lt;=51,"Low",IF(Table1[[#This Row],[MonthlyCharges]]&lt;=84,"Medium","High"))</f>
        <v>High</v>
      </c>
      <c r="U310" s="26">
        <v>3741.85</v>
      </c>
      <c r="V310" t="s">
        <v>24</v>
      </c>
    </row>
    <row r="311" spans="1:22"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s="26">
        <v>78.75</v>
      </c>
      <c r="T311" s="26" t="str">
        <f>IF(Table1[[#This Row],[MonthlyCharges]]&lt;=51,"Low",IF(Table1[[#This Row],[MonthlyCharges]]&lt;=84,"Medium","High"))</f>
        <v>Medium</v>
      </c>
      <c r="U311" s="26">
        <v>3682.45</v>
      </c>
      <c r="V311" t="s">
        <v>24</v>
      </c>
    </row>
    <row r="312" spans="1:22"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s="26">
        <v>19.25</v>
      </c>
      <c r="T312" s="26" t="str">
        <f>IF(Table1[[#This Row],[MonthlyCharges]]&lt;=51,"Low",IF(Table1[[#This Row],[MonthlyCharges]]&lt;=84,"Medium","High"))</f>
        <v>Low</v>
      </c>
      <c r="U312" s="26">
        <v>19.25</v>
      </c>
      <c r="V312" t="s">
        <v>24</v>
      </c>
    </row>
    <row r="313" spans="1:22"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s="26">
        <v>89.05</v>
      </c>
      <c r="T313" s="26" t="str">
        <f>IF(Table1[[#This Row],[MonthlyCharges]]&lt;=51,"Low",IF(Table1[[#This Row],[MonthlyCharges]]&lt;=84,"Medium","High"))</f>
        <v>High</v>
      </c>
      <c r="U313" s="26">
        <v>1886.25</v>
      </c>
      <c r="V313" t="s">
        <v>24</v>
      </c>
    </row>
    <row r="314" spans="1:22"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s="26">
        <v>115.05</v>
      </c>
      <c r="T314" s="26" t="str">
        <f>IF(Table1[[#This Row],[MonthlyCharges]]&lt;=51,"Low",IF(Table1[[#This Row],[MonthlyCharges]]&lt;=84,"Medium","High"))</f>
        <v>High</v>
      </c>
      <c r="U314" s="26">
        <v>4895.1000000000004</v>
      </c>
      <c r="V314" t="s">
        <v>24</v>
      </c>
    </row>
    <row r="315" spans="1:22"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s="26">
        <v>69.349999999999994</v>
      </c>
      <c r="T315" s="26" t="str">
        <f>IF(Table1[[#This Row],[MonthlyCharges]]&lt;=51,"Low",IF(Table1[[#This Row],[MonthlyCharges]]&lt;=84,"Medium","High"))</f>
        <v>Medium</v>
      </c>
      <c r="U315" s="26">
        <v>341.6</v>
      </c>
      <c r="V315" t="s">
        <v>24</v>
      </c>
    </row>
    <row r="316" spans="1:22"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s="26">
        <v>80.599999999999994</v>
      </c>
      <c r="T316" s="26" t="str">
        <f>IF(Table1[[#This Row],[MonthlyCharges]]&lt;=51,"Low",IF(Table1[[#This Row],[MonthlyCharges]]&lt;=84,"Medium","High"))</f>
        <v>Medium</v>
      </c>
      <c r="U316" s="26">
        <v>415.55</v>
      </c>
      <c r="V316" t="s">
        <v>23</v>
      </c>
    </row>
    <row r="317" spans="1:22"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s="26">
        <v>110.05</v>
      </c>
      <c r="T317" s="26" t="str">
        <f>IF(Table1[[#This Row],[MonthlyCharges]]&lt;=51,"Low",IF(Table1[[#This Row],[MonthlyCharges]]&lt;=84,"Medium","High"))</f>
        <v>High</v>
      </c>
      <c r="U317" s="26">
        <v>5686.4</v>
      </c>
      <c r="V317" t="s">
        <v>24</v>
      </c>
    </row>
    <row r="318" spans="1:22"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s="26">
        <v>19.899999999999999</v>
      </c>
      <c r="T318" s="26" t="str">
        <f>IF(Table1[[#This Row],[MonthlyCharges]]&lt;=51,"Low",IF(Table1[[#This Row],[MonthlyCharges]]&lt;=84,"Medium","High"))</f>
        <v>Low</v>
      </c>
      <c r="U318" s="26">
        <v>1355.1</v>
      </c>
      <c r="V318" t="s">
        <v>24</v>
      </c>
    </row>
    <row r="319" spans="1:22"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s="26">
        <v>80.3</v>
      </c>
      <c r="T319" s="26" t="str">
        <f>IF(Table1[[#This Row],[MonthlyCharges]]&lt;=51,"Low",IF(Table1[[#This Row],[MonthlyCharges]]&lt;=84,"Medium","High"))</f>
        <v>Medium</v>
      </c>
      <c r="U319" s="26">
        <v>3058.65</v>
      </c>
      <c r="V319" t="s">
        <v>23</v>
      </c>
    </row>
    <row r="320" spans="1:22"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s="26">
        <v>93.15</v>
      </c>
      <c r="T320" s="26" t="str">
        <f>IF(Table1[[#This Row],[MonthlyCharges]]&lt;=51,"Low",IF(Table1[[#This Row],[MonthlyCharges]]&lt;=84,"Medium","High"))</f>
        <v>High</v>
      </c>
      <c r="U320" s="26">
        <v>2231.0500000000002</v>
      </c>
      <c r="V320" t="s">
        <v>23</v>
      </c>
    </row>
    <row r="321" spans="1:22"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s="26">
        <v>91.5</v>
      </c>
      <c r="T321" s="26" t="str">
        <f>IF(Table1[[#This Row],[MonthlyCharges]]&lt;=51,"Low",IF(Table1[[#This Row],[MonthlyCharges]]&lt;=84,"Medium","High"))</f>
        <v>High</v>
      </c>
      <c r="U321" s="26">
        <v>3236.35</v>
      </c>
      <c r="V321" t="s">
        <v>24</v>
      </c>
    </row>
    <row r="322" spans="1:22"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s="26">
        <v>82.45</v>
      </c>
      <c r="T322" s="26" t="str">
        <f>IF(Table1[[#This Row],[MonthlyCharges]]&lt;=51,"Low",IF(Table1[[#This Row],[MonthlyCharges]]&lt;=84,"Medium","High"))</f>
        <v>Medium</v>
      </c>
      <c r="U322" s="26">
        <v>4350.1000000000004</v>
      </c>
      <c r="V322" t="s">
        <v>23</v>
      </c>
    </row>
    <row r="323" spans="1:22"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s="26">
        <v>60</v>
      </c>
      <c r="T323" s="26" t="str">
        <f>IF(Table1[[#This Row],[MonthlyCharges]]&lt;=51,"Low",IF(Table1[[#This Row],[MonthlyCharges]]&lt;=84,"Medium","High"))</f>
        <v>Medium</v>
      </c>
      <c r="U323" s="26">
        <v>4264</v>
      </c>
      <c r="V323" t="s">
        <v>24</v>
      </c>
    </row>
    <row r="324" spans="1:22"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s="26">
        <v>44.8</v>
      </c>
      <c r="T324" s="26" t="str">
        <f>IF(Table1[[#This Row],[MonthlyCharges]]&lt;=51,"Low",IF(Table1[[#This Row],[MonthlyCharges]]&lt;=84,"Medium","High"))</f>
        <v>Low</v>
      </c>
      <c r="U324" s="26">
        <v>44.8</v>
      </c>
      <c r="V324" t="s">
        <v>24</v>
      </c>
    </row>
    <row r="325" spans="1:22"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s="26">
        <v>48.6</v>
      </c>
      <c r="T325" s="26" t="str">
        <f>IF(Table1[[#This Row],[MonthlyCharges]]&lt;=51,"Low",IF(Table1[[#This Row],[MonthlyCharges]]&lt;=84,"Medium","High"))</f>
        <v>Low</v>
      </c>
      <c r="U325" s="26">
        <v>422.3</v>
      </c>
      <c r="V325" t="s">
        <v>24</v>
      </c>
    </row>
    <row r="326" spans="1:22"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s="26">
        <v>60.05</v>
      </c>
      <c r="T326" s="26" t="str">
        <f>IF(Table1[[#This Row],[MonthlyCharges]]&lt;=51,"Low",IF(Table1[[#This Row],[MonthlyCharges]]&lt;=84,"Medium","High"))</f>
        <v>Medium</v>
      </c>
      <c r="U326" s="26">
        <v>4176.7</v>
      </c>
      <c r="V326" t="s">
        <v>24</v>
      </c>
    </row>
    <row r="327" spans="1:22"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s="26">
        <v>102.7</v>
      </c>
      <c r="T327" s="26" t="str">
        <f>IF(Table1[[#This Row],[MonthlyCharges]]&lt;=51,"Low",IF(Table1[[#This Row],[MonthlyCharges]]&lt;=84,"Medium","High"))</f>
        <v>High</v>
      </c>
      <c r="U327" s="26">
        <v>5138.1000000000004</v>
      </c>
      <c r="V327" t="s">
        <v>24</v>
      </c>
    </row>
    <row r="328" spans="1:22"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s="26">
        <v>82.9</v>
      </c>
      <c r="T328" s="26" t="str">
        <f>IF(Table1[[#This Row],[MonthlyCharges]]&lt;=51,"Low",IF(Table1[[#This Row],[MonthlyCharges]]&lt;=84,"Medium","High"))</f>
        <v>Medium</v>
      </c>
      <c r="U328" s="26">
        <v>880.05</v>
      </c>
      <c r="V328" t="s">
        <v>24</v>
      </c>
    </row>
    <row r="329" spans="1:22"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s="26">
        <v>70.349999999999994</v>
      </c>
      <c r="T329" s="26" t="str">
        <f>IF(Table1[[#This Row],[MonthlyCharges]]&lt;=51,"Low",IF(Table1[[#This Row],[MonthlyCharges]]&lt;=84,"Medium","High"))</f>
        <v>Medium</v>
      </c>
      <c r="U329" s="26">
        <v>139.05000000000001</v>
      </c>
      <c r="V329" t="s">
        <v>23</v>
      </c>
    </row>
    <row r="330" spans="1:22"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s="26">
        <v>35.9</v>
      </c>
      <c r="T330" s="26" t="str">
        <f>IF(Table1[[#This Row],[MonthlyCharges]]&lt;=51,"Low",IF(Table1[[#This Row],[MonthlyCharges]]&lt;=84,"Medium","High"))</f>
        <v>Low</v>
      </c>
      <c r="U330" s="26">
        <v>973.65</v>
      </c>
      <c r="V330" t="s">
        <v>24</v>
      </c>
    </row>
    <row r="331" spans="1:22"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s="26">
        <v>82.65</v>
      </c>
      <c r="T331" s="26" t="str">
        <f>IF(Table1[[#This Row],[MonthlyCharges]]&lt;=51,"Low",IF(Table1[[#This Row],[MonthlyCharges]]&lt;=84,"Medium","High"))</f>
        <v>Medium</v>
      </c>
      <c r="U331" s="26">
        <v>1470.05</v>
      </c>
      <c r="V331" t="s">
        <v>24</v>
      </c>
    </row>
    <row r="332" spans="1:22"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s="26">
        <v>19.850000000000001</v>
      </c>
      <c r="T332" s="26" t="str">
        <f>IF(Table1[[#This Row],[MonthlyCharges]]&lt;=51,"Low",IF(Table1[[#This Row],[MonthlyCharges]]&lt;=84,"Medium","High"))</f>
        <v>Low</v>
      </c>
      <c r="U332" s="26">
        <v>739.35</v>
      </c>
      <c r="V332" t="s">
        <v>24</v>
      </c>
    </row>
    <row r="333" spans="1:22"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s="26">
        <v>19.2</v>
      </c>
      <c r="T333" s="26" t="str">
        <f>IF(Table1[[#This Row],[MonthlyCharges]]&lt;=51,"Low",IF(Table1[[#This Row],[MonthlyCharges]]&lt;=84,"Medium","High"))</f>
        <v>Low</v>
      </c>
      <c r="U333" s="26">
        <v>161.94999999999999</v>
      </c>
      <c r="V333" t="s">
        <v>24</v>
      </c>
    </row>
    <row r="334" spans="1:22"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s="26">
        <v>94.9</v>
      </c>
      <c r="T334" s="26" t="str">
        <f>IF(Table1[[#This Row],[MonthlyCharges]]&lt;=51,"Low",IF(Table1[[#This Row],[MonthlyCharges]]&lt;=84,"Medium","High"))</f>
        <v>High</v>
      </c>
      <c r="U334" s="26">
        <v>4422.95</v>
      </c>
      <c r="V334" t="s">
        <v>24</v>
      </c>
    </row>
    <row r="335" spans="1:22"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s="26">
        <v>73.849999999999994</v>
      </c>
      <c r="T335" s="26" t="str">
        <f>IF(Table1[[#This Row],[MonthlyCharges]]&lt;=51,"Low",IF(Table1[[#This Row],[MonthlyCharges]]&lt;=84,"Medium","High"))</f>
        <v>Medium</v>
      </c>
      <c r="U335" s="26">
        <v>511.25</v>
      </c>
      <c r="V335" t="s">
        <v>23</v>
      </c>
    </row>
    <row r="336" spans="1:22"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s="26">
        <v>80.599999999999994</v>
      </c>
      <c r="T336" s="26" t="str">
        <f>IF(Table1[[#This Row],[MonthlyCharges]]&lt;=51,"Low",IF(Table1[[#This Row],[MonthlyCharges]]&lt;=84,"Medium","High"))</f>
        <v>Medium</v>
      </c>
      <c r="U336" s="26">
        <v>155.80000000000001</v>
      </c>
      <c r="V336" t="s">
        <v>23</v>
      </c>
    </row>
    <row r="337" spans="1:22"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s="26">
        <v>75.8</v>
      </c>
      <c r="T337" s="26" t="str">
        <f>IF(Table1[[#This Row],[MonthlyCharges]]&lt;=51,"Low",IF(Table1[[#This Row],[MonthlyCharges]]&lt;=84,"Medium","High"))</f>
        <v>Medium</v>
      </c>
      <c r="U337" s="26">
        <v>5293.95</v>
      </c>
      <c r="V337" t="s">
        <v>23</v>
      </c>
    </row>
    <row r="338" spans="1:22"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s="26">
        <v>104.6</v>
      </c>
      <c r="T338" s="26" t="str">
        <f>IF(Table1[[#This Row],[MonthlyCharges]]&lt;=51,"Low",IF(Table1[[#This Row],[MonthlyCharges]]&lt;=84,"Medium","High"))</f>
        <v>High</v>
      </c>
      <c r="U338" s="26">
        <v>4759.8500000000004</v>
      </c>
      <c r="V338" t="s">
        <v>23</v>
      </c>
    </row>
    <row r="339" spans="1:22"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s="26">
        <v>88.15</v>
      </c>
      <c r="T339" s="26" t="str">
        <f>IF(Table1[[#This Row],[MonthlyCharges]]&lt;=51,"Low",IF(Table1[[#This Row],[MonthlyCharges]]&lt;=84,"Medium","High"))</f>
        <v>High</v>
      </c>
      <c r="U339" s="26">
        <v>6148.45</v>
      </c>
      <c r="V339" t="s">
        <v>24</v>
      </c>
    </row>
    <row r="340" spans="1:22"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s="26">
        <v>94.8</v>
      </c>
      <c r="T340" s="26" t="str">
        <f>IF(Table1[[#This Row],[MonthlyCharges]]&lt;=51,"Low",IF(Table1[[#This Row],[MonthlyCharges]]&lt;=84,"Medium","High"))</f>
        <v>High</v>
      </c>
      <c r="U340" s="26">
        <v>3565.65</v>
      </c>
      <c r="V340" t="s">
        <v>24</v>
      </c>
    </row>
    <row r="341" spans="1:22"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s="26">
        <v>103.4</v>
      </c>
      <c r="T341" s="26" t="str">
        <f>IF(Table1[[#This Row],[MonthlyCharges]]&lt;=51,"Low",IF(Table1[[#This Row],[MonthlyCharges]]&lt;=84,"Medium","High"))</f>
        <v>High</v>
      </c>
      <c r="U341" s="26">
        <v>6603</v>
      </c>
      <c r="V341" t="s">
        <v>23</v>
      </c>
    </row>
    <row r="342" spans="1:22"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s="26">
        <v>54.65</v>
      </c>
      <c r="T342" s="26" t="str">
        <f>IF(Table1[[#This Row],[MonthlyCharges]]&lt;=51,"Low",IF(Table1[[#This Row],[MonthlyCharges]]&lt;=84,"Medium","High"))</f>
        <v>Medium</v>
      </c>
      <c r="U342" s="26">
        <v>1830.1</v>
      </c>
      <c r="V342" t="s">
        <v>24</v>
      </c>
    </row>
    <row r="343" spans="1:22"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s="26">
        <v>85.75</v>
      </c>
      <c r="T343" s="26" t="str">
        <f>IF(Table1[[#This Row],[MonthlyCharges]]&lt;=51,"Low",IF(Table1[[#This Row],[MonthlyCharges]]&lt;=84,"Medium","High"))</f>
        <v>High</v>
      </c>
      <c r="U343" s="26">
        <v>6223.8</v>
      </c>
      <c r="V343" t="s">
        <v>24</v>
      </c>
    </row>
    <row r="344" spans="1:22"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s="26">
        <v>67.45</v>
      </c>
      <c r="T344" s="26" t="str">
        <f>IF(Table1[[#This Row],[MonthlyCharges]]&lt;=51,"Low",IF(Table1[[#This Row],[MonthlyCharges]]&lt;=84,"Medium","High"))</f>
        <v>Medium</v>
      </c>
      <c r="U344" s="26">
        <v>4508.6499999999996</v>
      </c>
      <c r="V344" t="s">
        <v>24</v>
      </c>
    </row>
    <row r="345" spans="1:22"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s="26">
        <v>20.5</v>
      </c>
      <c r="T345" s="26" t="str">
        <f>IF(Table1[[#This Row],[MonthlyCharges]]&lt;=51,"Low",IF(Table1[[#This Row],[MonthlyCharges]]&lt;=84,"Medium","High"))</f>
        <v>Low</v>
      </c>
      <c r="U345" s="26">
        <v>1328.15</v>
      </c>
      <c r="V345" t="s">
        <v>24</v>
      </c>
    </row>
    <row r="346" spans="1:22"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s="26">
        <v>20.25</v>
      </c>
      <c r="T346" s="26" t="str">
        <f>IF(Table1[[#This Row],[MonthlyCharges]]&lt;=51,"Low",IF(Table1[[#This Row],[MonthlyCharges]]&lt;=84,"Medium","High"))</f>
        <v>Low</v>
      </c>
      <c r="U346" s="26">
        <v>865</v>
      </c>
      <c r="V346" t="s">
        <v>24</v>
      </c>
    </row>
    <row r="347" spans="1:22"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s="26">
        <v>72.099999999999994</v>
      </c>
      <c r="T347" s="26" t="str">
        <f>IF(Table1[[#This Row],[MonthlyCharges]]&lt;=51,"Low",IF(Table1[[#This Row],[MonthlyCharges]]&lt;=84,"Medium","High"))</f>
        <v>Medium</v>
      </c>
      <c r="U347" s="26">
        <v>72.099999999999994</v>
      </c>
      <c r="V347" t="s">
        <v>24</v>
      </c>
    </row>
    <row r="348" spans="1:22"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s="26">
        <v>90.4</v>
      </c>
      <c r="T348" s="26" t="str">
        <f>IF(Table1[[#This Row],[MonthlyCharges]]&lt;=51,"Low",IF(Table1[[#This Row],[MonthlyCharges]]&lt;=84,"Medium","High"))</f>
        <v>High</v>
      </c>
      <c r="U348" s="26">
        <v>168.2</v>
      </c>
      <c r="V348" t="s">
        <v>23</v>
      </c>
    </row>
    <row r="349" spans="1:22"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s="26">
        <v>19.45</v>
      </c>
      <c r="T349" s="26" t="str">
        <f>IF(Table1[[#This Row],[MonthlyCharges]]&lt;=51,"Low",IF(Table1[[#This Row],[MonthlyCharges]]&lt;=84,"Medium","High"))</f>
        <v>Low</v>
      </c>
      <c r="U349" s="26">
        <v>1303.5</v>
      </c>
      <c r="V349" t="s">
        <v>24</v>
      </c>
    </row>
    <row r="350" spans="1:22"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s="26">
        <v>44.95</v>
      </c>
      <c r="T350" s="26" t="str">
        <f>IF(Table1[[#This Row],[MonthlyCharges]]&lt;=51,"Low",IF(Table1[[#This Row],[MonthlyCharges]]&lt;=84,"Medium","High"))</f>
        <v>Low</v>
      </c>
      <c r="U350" s="26">
        <v>996.85</v>
      </c>
      <c r="V350" t="s">
        <v>24</v>
      </c>
    </row>
    <row r="351" spans="1:22"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s="26">
        <v>97</v>
      </c>
      <c r="T351" s="26" t="str">
        <f>IF(Table1[[#This Row],[MonthlyCharges]]&lt;=51,"Low",IF(Table1[[#This Row],[MonthlyCharges]]&lt;=84,"Medium","High"))</f>
        <v>High</v>
      </c>
      <c r="U351" s="26">
        <v>6430.9</v>
      </c>
      <c r="V351" t="s">
        <v>24</v>
      </c>
    </row>
    <row r="352" spans="1:22"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s="26">
        <v>62.8</v>
      </c>
      <c r="T352" s="26" t="str">
        <f>IF(Table1[[#This Row],[MonthlyCharges]]&lt;=51,"Low",IF(Table1[[#This Row],[MonthlyCharges]]&lt;=84,"Medium","High"))</f>
        <v>Medium</v>
      </c>
      <c r="U352" s="26">
        <v>2278.75</v>
      </c>
      <c r="V352" t="s">
        <v>24</v>
      </c>
    </row>
    <row r="353" spans="1:22"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s="26">
        <v>44.6</v>
      </c>
      <c r="T353" s="26" t="str">
        <f>IF(Table1[[#This Row],[MonthlyCharges]]&lt;=51,"Low",IF(Table1[[#This Row],[MonthlyCharges]]&lt;=84,"Medium","High"))</f>
        <v>Low</v>
      </c>
      <c r="U353" s="26">
        <v>681.4</v>
      </c>
      <c r="V353" t="s">
        <v>24</v>
      </c>
    </row>
    <row r="354" spans="1:22"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s="26">
        <v>89.15</v>
      </c>
      <c r="T354" s="26" t="str">
        <f>IF(Table1[[#This Row],[MonthlyCharges]]&lt;=51,"Low",IF(Table1[[#This Row],[MonthlyCharges]]&lt;=84,"Medium","High"))</f>
        <v>High</v>
      </c>
      <c r="U354" s="26">
        <v>574.35</v>
      </c>
      <c r="V354" t="s">
        <v>24</v>
      </c>
    </row>
    <row r="355" spans="1:22"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s="26">
        <v>84.8</v>
      </c>
      <c r="T355" s="26" t="str">
        <f>IF(Table1[[#This Row],[MonthlyCharges]]&lt;=51,"Low",IF(Table1[[#This Row],[MonthlyCharges]]&lt;=84,"Medium","High"))</f>
        <v>High</v>
      </c>
      <c r="U355" s="26">
        <v>371.9</v>
      </c>
      <c r="V355" t="s">
        <v>23</v>
      </c>
    </row>
    <row r="356" spans="1:22"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s="26">
        <v>41.9</v>
      </c>
      <c r="T356" s="26" t="str">
        <f>IF(Table1[[#This Row],[MonthlyCharges]]&lt;=51,"Low",IF(Table1[[#This Row],[MonthlyCharges]]&lt;=84,"Medium","High"))</f>
        <v>Low</v>
      </c>
      <c r="U356" s="26">
        <v>840.1</v>
      </c>
      <c r="V356" t="s">
        <v>23</v>
      </c>
    </row>
    <row r="357" spans="1:22"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s="26">
        <v>80.25</v>
      </c>
      <c r="T357" s="26" t="str">
        <f>IF(Table1[[#This Row],[MonthlyCharges]]&lt;=51,"Low",IF(Table1[[#This Row],[MonthlyCharges]]&lt;=84,"Medium","High"))</f>
        <v>Medium</v>
      </c>
      <c r="U357" s="26">
        <v>846</v>
      </c>
      <c r="V357" t="s">
        <v>23</v>
      </c>
    </row>
    <row r="358" spans="1:22"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s="26">
        <v>54.1</v>
      </c>
      <c r="T358" s="26" t="str">
        <f>IF(Table1[[#This Row],[MonthlyCharges]]&lt;=51,"Low",IF(Table1[[#This Row],[MonthlyCharges]]&lt;=84,"Medium","High"))</f>
        <v>Medium</v>
      </c>
      <c r="U358" s="26">
        <v>889</v>
      </c>
      <c r="V358" t="s">
        <v>24</v>
      </c>
    </row>
    <row r="359" spans="1:22"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s="26">
        <v>105.25</v>
      </c>
      <c r="T359" s="26" t="str">
        <f>IF(Table1[[#This Row],[MonthlyCharges]]&lt;=51,"Low",IF(Table1[[#This Row],[MonthlyCharges]]&lt;=84,"Medium","High"))</f>
        <v>High</v>
      </c>
      <c r="U359" s="26">
        <v>6823.4</v>
      </c>
      <c r="V359" t="s">
        <v>24</v>
      </c>
    </row>
    <row r="360" spans="1:22"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s="26">
        <v>30.75</v>
      </c>
      <c r="T360" s="26" t="str">
        <f>IF(Table1[[#This Row],[MonthlyCharges]]&lt;=51,"Low",IF(Table1[[#This Row],[MonthlyCharges]]&lt;=84,"Medium","High"))</f>
        <v>Low</v>
      </c>
      <c r="U360" s="26">
        <v>805.1</v>
      </c>
      <c r="V360" t="s">
        <v>23</v>
      </c>
    </row>
    <row r="361" spans="1:22"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s="26">
        <v>97.1</v>
      </c>
      <c r="T361" s="26" t="str">
        <f>IF(Table1[[#This Row],[MonthlyCharges]]&lt;=51,"Low",IF(Table1[[#This Row],[MonthlyCharges]]&lt;=84,"Medium","High"))</f>
        <v>High</v>
      </c>
      <c r="U361" s="26">
        <v>4016.75</v>
      </c>
      <c r="V361" t="s">
        <v>24</v>
      </c>
    </row>
    <row r="362" spans="1:22"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s="26">
        <v>20.2</v>
      </c>
      <c r="T362" s="26" t="str">
        <f>IF(Table1[[#This Row],[MonthlyCharges]]&lt;=51,"Low",IF(Table1[[#This Row],[MonthlyCharges]]&lt;=84,"Medium","High"))</f>
        <v>Low</v>
      </c>
      <c r="U362" s="26">
        <v>83.75</v>
      </c>
      <c r="V362" t="s">
        <v>24</v>
      </c>
    </row>
    <row r="363" spans="1:22"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s="26">
        <v>98.8</v>
      </c>
      <c r="T363" s="26" t="str">
        <f>IF(Table1[[#This Row],[MonthlyCharges]]&lt;=51,"Low",IF(Table1[[#This Row],[MonthlyCharges]]&lt;=84,"Medium","High"))</f>
        <v>High</v>
      </c>
      <c r="U363" s="26">
        <v>3959.15</v>
      </c>
      <c r="V363" t="s">
        <v>24</v>
      </c>
    </row>
    <row r="364" spans="1:22"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s="26">
        <v>50.3</v>
      </c>
      <c r="T364" s="26" t="str">
        <f>IF(Table1[[#This Row],[MonthlyCharges]]&lt;=51,"Low",IF(Table1[[#This Row],[MonthlyCharges]]&lt;=84,"Medium","High"))</f>
        <v>Low</v>
      </c>
      <c r="U364" s="26">
        <v>2878.55</v>
      </c>
      <c r="V364" t="s">
        <v>24</v>
      </c>
    </row>
    <row r="365" spans="1:22"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s="26">
        <v>20.55</v>
      </c>
      <c r="T365" s="26" t="str">
        <f>IF(Table1[[#This Row],[MonthlyCharges]]&lt;=51,"Low",IF(Table1[[#This Row],[MonthlyCharges]]&lt;=84,"Medium","High"))</f>
        <v>Low</v>
      </c>
      <c r="U365" s="26">
        <v>945.7</v>
      </c>
      <c r="V365" t="s">
        <v>24</v>
      </c>
    </row>
    <row r="366" spans="1:22"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s="26">
        <v>75.900000000000006</v>
      </c>
      <c r="T366" s="26" t="str">
        <f>IF(Table1[[#This Row],[MonthlyCharges]]&lt;=51,"Low",IF(Table1[[#This Row],[MonthlyCharges]]&lt;=84,"Medium","High"))</f>
        <v>Medium</v>
      </c>
      <c r="U366" s="26">
        <v>1373.05</v>
      </c>
      <c r="V366" t="s">
        <v>24</v>
      </c>
    </row>
    <row r="367" spans="1:22"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s="26">
        <v>96.5</v>
      </c>
      <c r="T367" s="26" t="str">
        <f>IF(Table1[[#This Row],[MonthlyCharges]]&lt;=51,"Low",IF(Table1[[#This Row],[MonthlyCharges]]&lt;=84,"Medium","High"))</f>
        <v>High</v>
      </c>
      <c r="U367" s="26">
        <v>492.55</v>
      </c>
      <c r="V367" t="s">
        <v>23</v>
      </c>
    </row>
    <row r="368" spans="1:22"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s="26">
        <v>59.95</v>
      </c>
      <c r="T368" s="26" t="str">
        <f>IF(Table1[[#This Row],[MonthlyCharges]]&lt;=51,"Low",IF(Table1[[#This Row],[MonthlyCharges]]&lt;=84,"Medium","High"))</f>
        <v>Medium</v>
      </c>
      <c r="U368" s="26">
        <v>1406</v>
      </c>
      <c r="V368" t="s">
        <v>24</v>
      </c>
    </row>
    <row r="369" spans="1:22"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s="26">
        <v>19.149999999999999</v>
      </c>
      <c r="T369" s="26" t="str">
        <f>IF(Table1[[#This Row],[MonthlyCharges]]&lt;=51,"Low",IF(Table1[[#This Row],[MonthlyCharges]]&lt;=84,"Medium","High"))</f>
        <v>Low</v>
      </c>
      <c r="U369" s="26">
        <v>19.149999999999999</v>
      </c>
      <c r="V369" t="s">
        <v>24</v>
      </c>
    </row>
    <row r="370" spans="1:22"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s="26">
        <v>98.65</v>
      </c>
      <c r="T370" s="26" t="str">
        <f>IF(Table1[[#This Row],[MonthlyCharges]]&lt;=51,"Low",IF(Table1[[#This Row],[MonthlyCharges]]&lt;=84,"Medium","High"))</f>
        <v>High</v>
      </c>
      <c r="U370" s="26">
        <v>6962.85</v>
      </c>
      <c r="V370" t="s">
        <v>24</v>
      </c>
    </row>
    <row r="371" spans="1:22"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s="26">
        <v>112.6</v>
      </c>
      <c r="T371" s="26" t="str">
        <f>IF(Table1[[#This Row],[MonthlyCharges]]&lt;=51,"Low",IF(Table1[[#This Row],[MonthlyCharges]]&lt;=84,"Medium","High"))</f>
        <v>High</v>
      </c>
      <c r="U371" s="26">
        <v>8126.65</v>
      </c>
      <c r="V371" t="s">
        <v>24</v>
      </c>
    </row>
    <row r="372" spans="1:22"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s="26">
        <v>20.6</v>
      </c>
      <c r="T372" s="26" t="str">
        <f>IF(Table1[[#This Row],[MonthlyCharges]]&lt;=51,"Low",IF(Table1[[#This Row],[MonthlyCharges]]&lt;=84,"Medium","High"))</f>
        <v>Low</v>
      </c>
      <c r="U372" s="26">
        <v>690.25</v>
      </c>
      <c r="V372" t="s">
        <v>24</v>
      </c>
    </row>
    <row r="373" spans="1:22"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s="26">
        <v>85.65</v>
      </c>
      <c r="T373" s="26" t="str">
        <f>IF(Table1[[#This Row],[MonthlyCharges]]&lt;=51,"Low",IF(Table1[[#This Row],[MonthlyCharges]]&lt;=84,"Medium","High"))</f>
        <v>High</v>
      </c>
      <c r="U373" s="26">
        <v>181.5</v>
      </c>
      <c r="V373" t="s">
        <v>23</v>
      </c>
    </row>
    <row r="374" spans="1:22"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s="26">
        <v>35.75</v>
      </c>
      <c r="T374" s="26" t="str">
        <f>IF(Table1[[#This Row],[MonthlyCharges]]&lt;=51,"Low",IF(Table1[[#This Row],[MonthlyCharges]]&lt;=84,"Medium","High"))</f>
        <v>Low</v>
      </c>
      <c r="U374" s="26">
        <v>830.8</v>
      </c>
      <c r="V374" t="s">
        <v>24</v>
      </c>
    </row>
    <row r="375" spans="1:22"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s="26">
        <v>99.75</v>
      </c>
      <c r="T375" s="26" t="str">
        <f>IF(Table1[[#This Row],[MonthlyCharges]]&lt;=51,"Low",IF(Table1[[#This Row],[MonthlyCharges]]&lt;=84,"Medium","High"))</f>
        <v>High</v>
      </c>
      <c r="U375" s="26">
        <v>5608.4</v>
      </c>
      <c r="V375" t="s">
        <v>24</v>
      </c>
    </row>
    <row r="376" spans="1:22"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s="26">
        <v>96.1</v>
      </c>
      <c r="T376" s="26" t="str">
        <f>IF(Table1[[#This Row],[MonthlyCharges]]&lt;=51,"Low",IF(Table1[[#This Row],[MonthlyCharges]]&lt;=84,"Medium","High"))</f>
        <v>High</v>
      </c>
      <c r="U376" s="26">
        <v>3646.8</v>
      </c>
      <c r="V376" t="s">
        <v>24</v>
      </c>
    </row>
    <row r="377" spans="1:22"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s="26">
        <v>85.1</v>
      </c>
      <c r="T377" s="26" t="str">
        <f>IF(Table1[[#This Row],[MonthlyCharges]]&lt;=51,"Low",IF(Table1[[#This Row],[MonthlyCharges]]&lt;=84,"Medium","High"))</f>
        <v>High</v>
      </c>
      <c r="U377" s="26">
        <v>3662.25</v>
      </c>
      <c r="V377" t="s">
        <v>24</v>
      </c>
    </row>
    <row r="378" spans="1:22"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s="26">
        <v>25.35</v>
      </c>
      <c r="T378" s="26" t="str">
        <f>IF(Table1[[#This Row],[MonthlyCharges]]&lt;=51,"Low",IF(Table1[[#This Row],[MonthlyCharges]]&lt;=84,"Medium","High"))</f>
        <v>Low</v>
      </c>
      <c r="U378" s="26">
        <v>25.35</v>
      </c>
      <c r="V378" t="s">
        <v>24</v>
      </c>
    </row>
    <row r="379" spans="1:22"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s="26">
        <v>104.95</v>
      </c>
      <c r="T379" s="26" t="str">
        <f>IF(Table1[[#This Row],[MonthlyCharges]]&lt;=51,"Low",IF(Table1[[#This Row],[MonthlyCharges]]&lt;=84,"Medium","High"))</f>
        <v>High</v>
      </c>
      <c r="U379" s="26">
        <v>2566.5</v>
      </c>
      <c r="V379" t="s">
        <v>23</v>
      </c>
    </row>
    <row r="380" spans="1:22"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s="26">
        <v>89.65</v>
      </c>
      <c r="T380" s="26" t="str">
        <f>IF(Table1[[#This Row],[MonthlyCharges]]&lt;=51,"Low",IF(Table1[[#This Row],[MonthlyCharges]]&lt;=84,"Medium","High"))</f>
        <v>High</v>
      </c>
      <c r="U380" s="26">
        <v>5308.7</v>
      </c>
      <c r="V380" t="s">
        <v>24</v>
      </c>
    </row>
    <row r="381" spans="1:22"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s="26">
        <v>86.75</v>
      </c>
      <c r="T381" s="26" t="str">
        <f>IF(Table1[[#This Row],[MonthlyCharges]]&lt;=51,"Low",IF(Table1[[#This Row],[MonthlyCharges]]&lt;=84,"Medium","High"))</f>
        <v>High</v>
      </c>
      <c r="U381" s="26">
        <v>1410.25</v>
      </c>
      <c r="V381" t="s">
        <v>24</v>
      </c>
    </row>
    <row r="382" spans="1:22"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s="26">
        <v>86.2</v>
      </c>
      <c r="T382" s="26" t="str">
        <f>IF(Table1[[#This Row],[MonthlyCharges]]&lt;=51,"Low",IF(Table1[[#This Row],[MonthlyCharges]]&lt;=84,"Medium","High"))</f>
        <v>High</v>
      </c>
      <c r="U382" s="26">
        <v>3339.05</v>
      </c>
      <c r="V382" t="s">
        <v>24</v>
      </c>
    </row>
    <row r="383" spans="1:22"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s="26">
        <v>50.65</v>
      </c>
      <c r="T383" s="26" t="str">
        <f>IF(Table1[[#This Row],[MonthlyCharges]]&lt;=51,"Low",IF(Table1[[#This Row],[MonthlyCharges]]&lt;=84,"Medium","High"))</f>
        <v>Low</v>
      </c>
      <c r="U383" s="26">
        <v>50.65</v>
      </c>
      <c r="V383" t="s">
        <v>23</v>
      </c>
    </row>
    <row r="384" spans="1:22"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s="26">
        <v>64.8</v>
      </c>
      <c r="T384" s="26" t="str">
        <f>IF(Table1[[#This Row],[MonthlyCharges]]&lt;=51,"Low",IF(Table1[[#This Row],[MonthlyCharges]]&lt;=84,"Medium","High"))</f>
        <v>Medium</v>
      </c>
      <c r="U384" s="26">
        <v>4732.3500000000004</v>
      </c>
      <c r="V384" t="s">
        <v>24</v>
      </c>
    </row>
    <row r="385" spans="1:22"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s="26">
        <v>90.85</v>
      </c>
      <c r="T385" s="26" t="str">
        <f>IF(Table1[[#This Row],[MonthlyCharges]]&lt;=51,"Low",IF(Table1[[#This Row],[MonthlyCharges]]&lt;=84,"Medium","High"))</f>
        <v>High</v>
      </c>
      <c r="U385" s="26">
        <v>90.85</v>
      </c>
      <c r="V385" t="s">
        <v>23</v>
      </c>
    </row>
    <row r="386" spans="1:22"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s="26">
        <v>108.1</v>
      </c>
      <c r="T386" s="26" t="str">
        <f>IF(Table1[[#This Row],[MonthlyCharges]]&lt;=51,"Low",IF(Table1[[#This Row],[MonthlyCharges]]&lt;=84,"Medium","High"))</f>
        <v>High</v>
      </c>
      <c r="U386" s="26">
        <v>5067.45</v>
      </c>
      <c r="V386" t="s">
        <v>24</v>
      </c>
    </row>
    <row r="387" spans="1:22"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s="26">
        <v>19.95</v>
      </c>
      <c r="T387" s="26" t="str">
        <f>IF(Table1[[#This Row],[MonthlyCharges]]&lt;=51,"Low",IF(Table1[[#This Row],[MonthlyCharges]]&lt;=84,"Medium","High"))</f>
        <v>Low</v>
      </c>
      <c r="U387" s="26">
        <v>214.75</v>
      </c>
      <c r="V387" t="s">
        <v>23</v>
      </c>
    </row>
    <row r="388" spans="1:22"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s="26">
        <v>85.45</v>
      </c>
      <c r="T388" s="26" t="str">
        <f>IF(Table1[[#This Row],[MonthlyCharges]]&lt;=51,"Low",IF(Table1[[#This Row],[MonthlyCharges]]&lt;=84,"Medium","High"))</f>
        <v>High</v>
      </c>
      <c r="U388" s="26">
        <v>4874.7</v>
      </c>
      <c r="V388" t="s">
        <v>23</v>
      </c>
    </row>
    <row r="389" spans="1:22"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s="26">
        <v>54.75</v>
      </c>
      <c r="T389" s="26" t="str">
        <f>IF(Table1[[#This Row],[MonthlyCharges]]&lt;=51,"Low",IF(Table1[[#This Row],[MonthlyCharges]]&lt;=84,"Medium","High"))</f>
        <v>Medium</v>
      </c>
      <c r="U389" s="26">
        <v>2348.4499999999998</v>
      </c>
      <c r="V389" t="s">
        <v>24</v>
      </c>
    </row>
    <row r="390" spans="1:22"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s="26">
        <v>90.4</v>
      </c>
      <c r="T390" s="26" t="str">
        <f>IF(Table1[[#This Row],[MonthlyCharges]]&lt;=51,"Low",IF(Table1[[#This Row],[MonthlyCharges]]&lt;=84,"Medium","High"))</f>
        <v>High</v>
      </c>
      <c r="U390" s="26">
        <v>4063</v>
      </c>
      <c r="V390" t="s">
        <v>24</v>
      </c>
    </row>
    <row r="391" spans="1:22"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s="26">
        <v>44</v>
      </c>
      <c r="T391" s="26" t="str">
        <f>IF(Table1[[#This Row],[MonthlyCharges]]&lt;=51,"Low",IF(Table1[[#This Row],[MonthlyCharges]]&lt;=84,"Medium","High"))</f>
        <v>Low</v>
      </c>
      <c r="U391" s="26">
        <v>44</v>
      </c>
      <c r="V391" t="s">
        <v>24</v>
      </c>
    </row>
    <row r="392" spans="1:22"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s="26">
        <v>95.6</v>
      </c>
      <c r="T392" s="26" t="str">
        <f>IF(Table1[[#This Row],[MonthlyCharges]]&lt;=51,"Low",IF(Table1[[#This Row],[MonthlyCharges]]&lt;=84,"Medium","High"))</f>
        <v>High</v>
      </c>
      <c r="U392" s="26">
        <v>2595.25</v>
      </c>
      <c r="V392" t="s">
        <v>24</v>
      </c>
    </row>
    <row r="393" spans="1:22"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s="26">
        <v>84.8</v>
      </c>
      <c r="T393" s="26" t="str">
        <f>IF(Table1[[#This Row],[MonthlyCharges]]&lt;=51,"Low",IF(Table1[[#This Row],[MonthlyCharges]]&lt;=84,"Medium","High"))</f>
        <v>High</v>
      </c>
      <c r="U393" s="26">
        <v>2309.5500000000002</v>
      </c>
      <c r="V393" t="s">
        <v>24</v>
      </c>
    </row>
    <row r="394" spans="1:22"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s="26">
        <v>44.3</v>
      </c>
      <c r="T394" s="26" t="str">
        <f>IF(Table1[[#This Row],[MonthlyCharges]]&lt;=51,"Low",IF(Table1[[#This Row],[MonthlyCharges]]&lt;=84,"Medium","High"))</f>
        <v>Low</v>
      </c>
      <c r="U394" s="26">
        <v>89.3</v>
      </c>
      <c r="V394" t="s">
        <v>24</v>
      </c>
    </row>
    <row r="395" spans="1:22"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s="26">
        <v>19.899999999999999</v>
      </c>
      <c r="T395" s="26" t="str">
        <f>IF(Table1[[#This Row],[MonthlyCharges]]&lt;=51,"Low",IF(Table1[[#This Row],[MonthlyCharges]]&lt;=84,"Medium","High"))</f>
        <v>Low</v>
      </c>
      <c r="U395" s="26">
        <v>367.55</v>
      </c>
      <c r="V395" t="s">
        <v>24</v>
      </c>
    </row>
    <row r="396" spans="1:22"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s="26">
        <v>95.05</v>
      </c>
      <c r="T396" s="26" t="str">
        <f>IF(Table1[[#This Row],[MonthlyCharges]]&lt;=51,"Low",IF(Table1[[#This Row],[MonthlyCharges]]&lt;=84,"Medium","High"))</f>
        <v>High</v>
      </c>
      <c r="U396" s="26">
        <v>3944.5</v>
      </c>
      <c r="V396" t="s">
        <v>24</v>
      </c>
    </row>
    <row r="397" spans="1:22"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s="26">
        <v>90.05</v>
      </c>
      <c r="T397" s="26" t="str">
        <f>IF(Table1[[#This Row],[MonthlyCharges]]&lt;=51,"Low",IF(Table1[[#This Row],[MonthlyCharges]]&lt;=84,"Medium","High"))</f>
        <v>High</v>
      </c>
      <c r="U397" s="26">
        <v>5965.95</v>
      </c>
      <c r="V397" t="s">
        <v>24</v>
      </c>
    </row>
    <row r="398" spans="1:22"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s="26">
        <v>109.9</v>
      </c>
      <c r="T398" s="26" t="str">
        <f>IF(Table1[[#This Row],[MonthlyCharges]]&lt;=51,"Low",IF(Table1[[#This Row],[MonthlyCharges]]&lt;=84,"Medium","High"))</f>
        <v>High</v>
      </c>
      <c r="U398" s="26">
        <v>3694.7</v>
      </c>
      <c r="V398" t="s">
        <v>24</v>
      </c>
    </row>
    <row r="399" spans="1:22"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s="26">
        <v>73.95</v>
      </c>
      <c r="T399" s="26" t="str">
        <f>IF(Table1[[#This Row],[MonthlyCharges]]&lt;=51,"Low",IF(Table1[[#This Row],[MonthlyCharges]]&lt;=84,"Medium","High"))</f>
        <v>Medium</v>
      </c>
      <c r="U399" s="26">
        <v>2524.4499999999998</v>
      </c>
      <c r="V399" t="s">
        <v>23</v>
      </c>
    </row>
    <row r="400" spans="1:22"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s="26">
        <v>54.6</v>
      </c>
      <c r="T400" s="26" t="str">
        <f>IF(Table1[[#This Row],[MonthlyCharges]]&lt;=51,"Low",IF(Table1[[#This Row],[MonthlyCharges]]&lt;=84,"Medium","High"))</f>
        <v>Medium</v>
      </c>
      <c r="U400" s="26">
        <v>1803.7</v>
      </c>
      <c r="V400" t="s">
        <v>24</v>
      </c>
    </row>
    <row r="401" spans="1:22"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s="26">
        <v>20.05</v>
      </c>
      <c r="T401" s="26" t="str">
        <f>IF(Table1[[#This Row],[MonthlyCharges]]&lt;=51,"Low",IF(Table1[[#This Row],[MonthlyCharges]]&lt;=84,"Medium","High"))</f>
        <v>Low</v>
      </c>
      <c r="U401" s="26">
        <v>415.1</v>
      </c>
      <c r="V401" t="s">
        <v>24</v>
      </c>
    </row>
    <row r="402" spans="1:22"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s="26">
        <v>19.75</v>
      </c>
      <c r="T402" s="26" t="str">
        <f>IF(Table1[[#This Row],[MonthlyCharges]]&lt;=51,"Low",IF(Table1[[#This Row],[MonthlyCharges]]&lt;=84,"Medium","High"))</f>
        <v>Low</v>
      </c>
      <c r="U402" s="26">
        <v>624.15</v>
      </c>
      <c r="V402" t="s">
        <v>24</v>
      </c>
    </row>
    <row r="403" spans="1:22"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s="26">
        <v>20.05</v>
      </c>
      <c r="T403" s="26" t="str">
        <f>IF(Table1[[#This Row],[MonthlyCharges]]&lt;=51,"Low",IF(Table1[[#This Row],[MonthlyCharges]]&lt;=84,"Medium","High"))</f>
        <v>Low</v>
      </c>
      <c r="U403" s="26">
        <v>237.7</v>
      </c>
      <c r="V403" t="s">
        <v>24</v>
      </c>
    </row>
    <row r="404" spans="1:22"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s="26">
        <v>99.45</v>
      </c>
      <c r="T404" s="26" t="str">
        <f>IF(Table1[[#This Row],[MonthlyCharges]]&lt;=51,"Low",IF(Table1[[#This Row],[MonthlyCharges]]&lt;=84,"Medium","High"))</f>
        <v>High</v>
      </c>
      <c r="U404" s="26">
        <v>7007.6</v>
      </c>
      <c r="V404" t="s">
        <v>23</v>
      </c>
    </row>
    <row r="405" spans="1:22"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s="26">
        <v>55.9</v>
      </c>
      <c r="T405" s="26" t="str">
        <f>IF(Table1[[#This Row],[MonthlyCharges]]&lt;=51,"Low",IF(Table1[[#This Row],[MonthlyCharges]]&lt;=84,"Medium","High"))</f>
        <v>Medium</v>
      </c>
      <c r="U405" s="26">
        <v>3848.8</v>
      </c>
      <c r="V405" t="s">
        <v>24</v>
      </c>
    </row>
    <row r="406" spans="1:22"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s="26">
        <v>19.7</v>
      </c>
      <c r="T406" s="26" t="str">
        <f>IF(Table1[[#This Row],[MonthlyCharges]]&lt;=51,"Low",IF(Table1[[#This Row],[MonthlyCharges]]&lt;=84,"Medium","High"))</f>
        <v>Low</v>
      </c>
      <c r="U406" s="26">
        <v>419.4</v>
      </c>
      <c r="V406" t="s">
        <v>24</v>
      </c>
    </row>
    <row r="407" spans="1:22"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s="26">
        <v>19.8</v>
      </c>
      <c r="T407" s="26" t="str">
        <f>IF(Table1[[#This Row],[MonthlyCharges]]&lt;=51,"Low",IF(Table1[[#This Row],[MonthlyCharges]]&lt;=84,"Medium","High"))</f>
        <v>Low</v>
      </c>
      <c r="U407" s="26">
        <v>1468.75</v>
      </c>
      <c r="V407" t="s">
        <v>24</v>
      </c>
    </row>
    <row r="408" spans="1:22"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s="26">
        <v>95.4</v>
      </c>
      <c r="T408" s="26" t="str">
        <f>IF(Table1[[#This Row],[MonthlyCharges]]&lt;=51,"Low",IF(Table1[[#This Row],[MonthlyCharges]]&lt;=84,"Medium","High"))</f>
        <v>High</v>
      </c>
      <c r="U408" s="26">
        <v>5812</v>
      </c>
      <c r="V408" t="s">
        <v>24</v>
      </c>
    </row>
    <row r="409" spans="1:22"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s="26">
        <v>93.95</v>
      </c>
      <c r="T409" s="26" t="str">
        <f>IF(Table1[[#This Row],[MonthlyCharges]]&lt;=51,"Low",IF(Table1[[#This Row],[MonthlyCharges]]&lt;=84,"Medium","High"))</f>
        <v>High</v>
      </c>
      <c r="U409" s="26">
        <v>2861.45</v>
      </c>
      <c r="V409" t="s">
        <v>24</v>
      </c>
    </row>
    <row r="410" spans="1:22"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s="26">
        <v>19.899999999999999</v>
      </c>
      <c r="T410" s="26" t="str">
        <f>IF(Table1[[#This Row],[MonthlyCharges]]&lt;=51,"Low",IF(Table1[[#This Row],[MonthlyCharges]]&lt;=84,"Medium","High"))</f>
        <v>Low</v>
      </c>
      <c r="U410" s="26">
        <v>19.899999999999999</v>
      </c>
      <c r="V410" t="s">
        <v>23</v>
      </c>
    </row>
    <row r="411" spans="1:22"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s="26">
        <v>19.600000000000001</v>
      </c>
      <c r="T411" s="26" t="str">
        <f>IF(Table1[[#This Row],[MonthlyCharges]]&lt;=51,"Low",IF(Table1[[#This Row],[MonthlyCharges]]&lt;=84,"Medium","High"))</f>
        <v>Low</v>
      </c>
      <c r="U411" s="26">
        <v>19.600000000000001</v>
      </c>
      <c r="V411" t="s">
        <v>23</v>
      </c>
    </row>
    <row r="412" spans="1:22"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s="26">
        <v>81.349999999999994</v>
      </c>
      <c r="T412" s="26" t="str">
        <f>IF(Table1[[#This Row],[MonthlyCharges]]&lt;=51,"Low",IF(Table1[[#This Row],[MonthlyCharges]]&lt;=84,"Medium","High"))</f>
        <v>Medium</v>
      </c>
      <c r="U412" s="26">
        <v>233.7</v>
      </c>
      <c r="V412" t="s">
        <v>23</v>
      </c>
    </row>
    <row r="413" spans="1:22"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s="26">
        <v>24.45</v>
      </c>
      <c r="T413" s="26" t="str">
        <f>IF(Table1[[#This Row],[MonthlyCharges]]&lt;=51,"Low",IF(Table1[[#This Row],[MonthlyCharges]]&lt;=84,"Medium","High"))</f>
        <v>Low</v>
      </c>
      <c r="U413" s="26">
        <v>1066.1500000000001</v>
      </c>
      <c r="V413" t="s">
        <v>24</v>
      </c>
    </row>
    <row r="414" spans="1:22"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s="26">
        <v>74.95</v>
      </c>
      <c r="T414" s="26" t="str">
        <f>IF(Table1[[#This Row],[MonthlyCharges]]&lt;=51,"Low",IF(Table1[[#This Row],[MonthlyCharges]]&lt;=84,"Medium","High"))</f>
        <v>Medium</v>
      </c>
      <c r="U414" s="26">
        <v>2149.0500000000002</v>
      </c>
      <c r="V414" t="s">
        <v>24</v>
      </c>
    </row>
    <row r="415" spans="1:22"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s="26">
        <v>87.35</v>
      </c>
      <c r="T415" s="26" t="str">
        <f>IF(Table1[[#This Row],[MonthlyCharges]]&lt;=51,"Low",IF(Table1[[#This Row],[MonthlyCharges]]&lt;=84,"Medium","High"))</f>
        <v>High</v>
      </c>
      <c r="U415" s="26">
        <v>4473</v>
      </c>
      <c r="V415" t="s">
        <v>24</v>
      </c>
    </row>
    <row r="416" spans="1:22"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s="26">
        <v>70.650000000000006</v>
      </c>
      <c r="T416" s="26" t="str">
        <f>IF(Table1[[#This Row],[MonthlyCharges]]&lt;=51,"Low",IF(Table1[[#This Row],[MonthlyCharges]]&lt;=84,"Medium","High"))</f>
        <v>Medium</v>
      </c>
      <c r="U416" s="26">
        <v>3545.05</v>
      </c>
      <c r="V416" t="s">
        <v>24</v>
      </c>
    </row>
    <row r="417" spans="1:22"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s="26">
        <v>73.25</v>
      </c>
      <c r="T417" s="26" t="str">
        <f>IF(Table1[[#This Row],[MonthlyCharges]]&lt;=51,"Low",IF(Table1[[#This Row],[MonthlyCharges]]&lt;=84,"Medium","High"))</f>
        <v>Medium</v>
      </c>
      <c r="U417" s="26">
        <v>1195.75</v>
      </c>
      <c r="V417" t="s">
        <v>24</v>
      </c>
    </row>
    <row r="418" spans="1:22"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s="26">
        <v>98.7</v>
      </c>
      <c r="T418" s="26" t="str">
        <f>IF(Table1[[#This Row],[MonthlyCharges]]&lt;=51,"Low",IF(Table1[[#This Row],[MonthlyCharges]]&lt;=84,"Medium","High"))</f>
        <v>High</v>
      </c>
      <c r="U418" s="26">
        <v>6858.9</v>
      </c>
      <c r="V418" t="s">
        <v>24</v>
      </c>
    </row>
    <row r="419" spans="1:22"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s="26">
        <v>24.8</v>
      </c>
      <c r="T419" s="26" t="str">
        <f>IF(Table1[[#This Row],[MonthlyCharges]]&lt;=51,"Low",IF(Table1[[#This Row],[MonthlyCharges]]&lt;=84,"Medium","High"))</f>
        <v>Low</v>
      </c>
      <c r="U419" s="26">
        <v>1024.7</v>
      </c>
      <c r="V419" t="s">
        <v>24</v>
      </c>
    </row>
    <row r="420" spans="1:22"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s="26">
        <v>83.3</v>
      </c>
      <c r="T420" s="26" t="str">
        <f>IF(Table1[[#This Row],[MonthlyCharges]]&lt;=51,"Low",IF(Table1[[#This Row],[MonthlyCharges]]&lt;=84,"Medium","High"))</f>
        <v>Medium</v>
      </c>
      <c r="U420" s="26">
        <v>1845.9</v>
      </c>
      <c r="V420" t="s">
        <v>23</v>
      </c>
    </row>
    <row r="421" spans="1:22"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s="26">
        <v>75.3</v>
      </c>
      <c r="T421" s="26" t="str">
        <f>IF(Table1[[#This Row],[MonthlyCharges]]&lt;=51,"Low",IF(Table1[[#This Row],[MonthlyCharges]]&lt;=84,"Medium","High"))</f>
        <v>Medium</v>
      </c>
      <c r="U421" s="26">
        <v>75.3</v>
      </c>
      <c r="V421" t="s">
        <v>23</v>
      </c>
    </row>
    <row r="422" spans="1:22"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s="26">
        <v>24.3</v>
      </c>
      <c r="T422" s="26" t="str">
        <f>IF(Table1[[#This Row],[MonthlyCharges]]&lt;=51,"Low",IF(Table1[[#This Row],[MonthlyCharges]]&lt;=84,"Medium","High"))</f>
        <v>Low</v>
      </c>
      <c r="U422" s="26">
        <v>132.25</v>
      </c>
      <c r="V422" t="s">
        <v>24</v>
      </c>
    </row>
    <row r="423" spans="1:22"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s="26">
        <v>69.849999999999994</v>
      </c>
      <c r="T423" s="26" t="str">
        <f>IF(Table1[[#This Row],[MonthlyCharges]]&lt;=51,"Low",IF(Table1[[#This Row],[MonthlyCharges]]&lt;=84,"Medium","High"))</f>
        <v>Medium</v>
      </c>
      <c r="U423" s="26">
        <v>515.45000000000005</v>
      </c>
      <c r="V423" t="s">
        <v>24</v>
      </c>
    </row>
    <row r="424" spans="1:22"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s="26">
        <v>100.55</v>
      </c>
      <c r="T424" s="26" t="str">
        <f>IF(Table1[[#This Row],[MonthlyCharges]]&lt;=51,"Low",IF(Table1[[#This Row],[MonthlyCharges]]&lt;=84,"Medium","High"))</f>
        <v>High</v>
      </c>
      <c r="U424" s="26">
        <v>2830.45</v>
      </c>
      <c r="V424" t="s">
        <v>24</v>
      </c>
    </row>
    <row r="425" spans="1:22"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s="26">
        <v>25.7</v>
      </c>
      <c r="T425" s="26" t="str">
        <f>IF(Table1[[#This Row],[MonthlyCharges]]&lt;=51,"Low",IF(Table1[[#This Row],[MonthlyCharges]]&lt;=84,"Medium","High"))</f>
        <v>Low</v>
      </c>
      <c r="U425" s="26">
        <v>1110.5</v>
      </c>
      <c r="V425" t="s">
        <v>24</v>
      </c>
    </row>
    <row r="426" spans="1:22"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s="26">
        <v>40.700000000000003</v>
      </c>
      <c r="T426" s="26" t="str">
        <f>IF(Table1[[#This Row],[MonthlyCharges]]&lt;=51,"Low",IF(Table1[[#This Row],[MonthlyCharges]]&lt;=84,"Medium","High"))</f>
        <v>Low</v>
      </c>
      <c r="U426" s="26">
        <v>449.3</v>
      </c>
      <c r="V426" t="s">
        <v>24</v>
      </c>
    </row>
    <row r="427" spans="1:22"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s="26">
        <v>51.65</v>
      </c>
      <c r="T427" s="26" t="str">
        <f>IF(Table1[[#This Row],[MonthlyCharges]]&lt;=51,"Low",IF(Table1[[#This Row],[MonthlyCharges]]&lt;=84,"Medium","High"))</f>
        <v>Medium</v>
      </c>
      <c r="U427" s="26">
        <v>2838.55</v>
      </c>
      <c r="V427" t="s">
        <v>24</v>
      </c>
    </row>
    <row r="428" spans="1:22"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s="26">
        <v>105.1</v>
      </c>
      <c r="T428" s="26" t="str">
        <f>IF(Table1[[#This Row],[MonthlyCharges]]&lt;=51,"Low",IF(Table1[[#This Row],[MonthlyCharges]]&lt;=84,"Medium","High"))</f>
        <v>High</v>
      </c>
      <c r="U428" s="26">
        <v>5376.4</v>
      </c>
      <c r="V428" t="s">
        <v>24</v>
      </c>
    </row>
    <row r="429" spans="1:22"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s="26">
        <v>85.95</v>
      </c>
      <c r="T429" s="26" t="str">
        <f>IF(Table1[[#This Row],[MonthlyCharges]]&lt;=51,"Low",IF(Table1[[#This Row],[MonthlyCharges]]&lt;=84,"Medium","High"))</f>
        <v>High</v>
      </c>
      <c r="U429" s="26">
        <v>858.6</v>
      </c>
      <c r="V429" t="s">
        <v>24</v>
      </c>
    </row>
    <row r="430" spans="1:22"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s="26">
        <v>75.599999999999994</v>
      </c>
      <c r="T430" s="26" t="str">
        <f>IF(Table1[[#This Row],[MonthlyCharges]]&lt;=51,"Low",IF(Table1[[#This Row],[MonthlyCharges]]&lt;=84,"Medium","High"))</f>
        <v>Medium</v>
      </c>
      <c r="U430" s="26">
        <v>1395.05</v>
      </c>
      <c r="V430" t="s">
        <v>24</v>
      </c>
    </row>
    <row r="431" spans="1:22"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s="26">
        <v>58.25</v>
      </c>
      <c r="T431" s="26" t="str">
        <f>IF(Table1[[#This Row],[MonthlyCharges]]&lt;=51,"Low",IF(Table1[[#This Row],[MonthlyCharges]]&lt;=84,"Medium","High"))</f>
        <v>Medium</v>
      </c>
      <c r="U431" s="26">
        <v>3975.7</v>
      </c>
      <c r="V431" t="s">
        <v>24</v>
      </c>
    </row>
    <row r="432" spans="1:22"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s="26">
        <v>19.399999999999999</v>
      </c>
      <c r="T432" s="26" t="str">
        <f>IF(Table1[[#This Row],[MonthlyCharges]]&lt;=51,"Low",IF(Table1[[#This Row],[MonthlyCharges]]&lt;=84,"Medium","High"))</f>
        <v>Low</v>
      </c>
      <c r="U432" s="26">
        <v>1182.55</v>
      </c>
      <c r="V432" t="s">
        <v>23</v>
      </c>
    </row>
    <row r="433" spans="1:22"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s="26">
        <v>65.2</v>
      </c>
      <c r="T433" s="26" t="str">
        <f>IF(Table1[[#This Row],[MonthlyCharges]]&lt;=51,"Low",IF(Table1[[#This Row],[MonthlyCharges]]&lt;=84,"Medium","High"))</f>
        <v>Medium</v>
      </c>
      <c r="U433" s="26">
        <v>4784.45</v>
      </c>
      <c r="V433" t="s">
        <v>24</v>
      </c>
    </row>
    <row r="434" spans="1:22"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s="26">
        <v>53.45</v>
      </c>
      <c r="T434" s="26" t="str">
        <f>IF(Table1[[#This Row],[MonthlyCharges]]&lt;=51,"Low",IF(Table1[[#This Row],[MonthlyCharges]]&lt;=84,"Medium","High"))</f>
        <v>Medium</v>
      </c>
      <c r="U434" s="26">
        <v>119.5</v>
      </c>
      <c r="V434" t="s">
        <v>24</v>
      </c>
    </row>
    <row r="435" spans="1:22"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s="26">
        <v>45.4</v>
      </c>
      <c r="T435" s="26" t="str">
        <f>IF(Table1[[#This Row],[MonthlyCharges]]&lt;=51,"Low",IF(Table1[[#This Row],[MonthlyCharges]]&lt;=84,"Medium","High"))</f>
        <v>Low</v>
      </c>
      <c r="U435" s="26">
        <v>518.9</v>
      </c>
      <c r="V435" t="s">
        <v>23</v>
      </c>
    </row>
    <row r="436" spans="1:22"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s="26">
        <v>19.75</v>
      </c>
      <c r="T436" s="26" t="str">
        <f>IF(Table1[[#This Row],[MonthlyCharges]]&lt;=51,"Low",IF(Table1[[#This Row],[MonthlyCharges]]&lt;=84,"Medium","High"))</f>
        <v>Low</v>
      </c>
      <c r="U436" s="26">
        <v>899.45</v>
      </c>
      <c r="V436" t="s">
        <v>24</v>
      </c>
    </row>
    <row r="437" spans="1:22"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s="26">
        <v>44.45</v>
      </c>
      <c r="T437" s="26" t="str">
        <f>IF(Table1[[#This Row],[MonthlyCharges]]&lt;=51,"Low",IF(Table1[[#This Row],[MonthlyCharges]]&lt;=84,"Medium","High"))</f>
        <v>Low</v>
      </c>
      <c r="U437" s="26">
        <v>1183.8</v>
      </c>
      <c r="V437" t="s">
        <v>24</v>
      </c>
    </row>
    <row r="438" spans="1:22"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s="26">
        <v>20.85</v>
      </c>
      <c r="T438" s="26" t="str">
        <f>IF(Table1[[#This Row],[MonthlyCharges]]&lt;=51,"Low",IF(Table1[[#This Row],[MonthlyCharges]]&lt;=84,"Medium","High"))</f>
        <v>Low</v>
      </c>
      <c r="U438" s="26">
        <v>720.05</v>
      </c>
      <c r="V438" t="s">
        <v>24</v>
      </c>
    </row>
    <row r="439" spans="1:22"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s="26">
        <v>114.05</v>
      </c>
      <c r="T439" s="26" t="str">
        <f>IF(Table1[[#This Row],[MonthlyCharges]]&lt;=51,"Low",IF(Table1[[#This Row],[MonthlyCharges]]&lt;=84,"Medium","High"))</f>
        <v>High</v>
      </c>
      <c r="U439" s="26">
        <v>8468.2000000000007</v>
      </c>
      <c r="V439" t="s">
        <v>24</v>
      </c>
    </row>
    <row r="440" spans="1:22"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s="26">
        <v>89.85</v>
      </c>
      <c r="T440" s="26" t="str">
        <f>IF(Table1[[#This Row],[MonthlyCharges]]&lt;=51,"Low",IF(Table1[[#This Row],[MonthlyCharges]]&lt;=84,"Medium","High"))</f>
        <v>High</v>
      </c>
      <c r="U440" s="26">
        <v>3161.2</v>
      </c>
      <c r="V440" t="s">
        <v>24</v>
      </c>
    </row>
    <row r="441" spans="1:22"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s="26">
        <v>55.05</v>
      </c>
      <c r="T441" s="26" t="str">
        <f>IF(Table1[[#This Row],[MonthlyCharges]]&lt;=51,"Low",IF(Table1[[#This Row],[MonthlyCharges]]&lt;=84,"Medium","High"))</f>
        <v>Medium</v>
      </c>
      <c r="U441" s="26">
        <v>55.05</v>
      </c>
      <c r="V441" t="s">
        <v>24</v>
      </c>
    </row>
    <row r="442" spans="1:22"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s="26">
        <v>112.95</v>
      </c>
      <c r="T442" s="26" t="str">
        <f>IF(Table1[[#This Row],[MonthlyCharges]]&lt;=51,"Low",IF(Table1[[#This Row],[MonthlyCharges]]&lt;=84,"Medium","High"))</f>
        <v>High</v>
      </c>
      <c r="U442" s="26">
        <v>1882.55</v>
      </c>
      <c r="V442" t="s">
        <v>24</v>
      </c>
    </row>
    <row r="443" spans="1:22"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s="26">
        <v>101.55</v>
      </c>
      <c r="T443" s="26" t="str">
        <f>IF(Table1[[#This Row],[MonthlyCharges]]&lt;=51,"Low",IF(Table1[[#This Row],[MonthlyCharges]]&lt;=84,"Medium","High"))</f>
        <v>High</v>
      </c>
      <c r="U443" s="26">
        <v>5070.3999999999996</v>
      </c>
      <c r="V443" t="s">
        <v>24</v>
      </c>
    </row>
    <row r="444" spans="1:22"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s="26">
        <v>114.65</v>
      </c>
      <c r="T444" s="26" t="str">
        <f>IF(Table1[[#This Row],[MonthlyCharges]]&lt;=51,"Low",IF(Table1[[#This Row],[MonthlyCharges]]&lt;=84,"Medium","High"))</f>
        <v>High</v>
      </c>
      <c r="U444" s="26">
        <v>6049.5</v>
      </c>
      <c r="V444" t="s">
        <v>24</v>
      </c>
    </row>
    <row r="445" spans="1:22"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s="26">
        <v>64.8</v>
      </c>
      <c r="T445" s="26" t="str">
        <f>IF(Table1[[#This Row],[MonthlyCharges]]&lt;=51,"Low",IF(Table1[[#This Row],[MonthlyCharges]]&lt;=84,"Medium","High"))</f>
        <v>Medium</v>
      </c>
      <c r="U445" s="26">
        <v>1166.7</v>
      </c>
      <c r="V445" t="s">
        <v>24</v>
      </c>
    </row>
    <row r="446" spans="1:22"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s="26">
        <v>80.400000000000006</v>
      </c>
      <c r="T446" s="26" t="str">
        <f>IF(Table1[[#This Row],[MonthlyCharges]]&lt;=51,"Low",IF(Table1[[#This Row],[MonthlyCharges]]&lt;=84,"Medium","High"))</f>
        <v>Medium</v>
      </c>
      <c r="U446" s="26">
        <v>2937.65</v>
      </c>
      <c r="V446" t="s">
        <v>24</v>
      </c>
    </row>
    <row r="447" spans="1:22"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s="26">
        <v>105.9</v>
      </c>
      <c r="T447" s="26" t="str">
        <f>IF(Table1[[#This Row],[MonthlyCharges]]&lt;=51,"Low",IF(Table1[[#This Row],[MonthlyCharges]]&lt;=84,"Medium","High"))</f>
        <v>High</v>
      </c>
      <c r="U447" s="26">
        <v>6396.45</v>
      </c>
      <c r="V447" t="s">
        <v>23</v>
      </c>
    </row>
    <row r="448" spans="1:22"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s="26">
        <v>69.55</v>
      </c>
      <c r="T448" s="26" t="str">
        <f>IF(Table1[[#This Row],[MonthlyCharges]]&lt;=51,"Low",IF(Table1[[#This Row],[MonthlyCharges]]&lt;=84,"Medium","High"))</f>
        <v>Medium</v>
      </c>
      <c r="U448" s="26">
        <v>69.55</v>
      </c>
      <c r="V448" t="s">
        <v>23</v>
      </c>
    </row>
    <row r="449" spans="1:22"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s="26">
        <v>25.05</v>
      </c>
      <c r="T449" s="26" t="str">
        <f>IF(Table1[[#This Row],[MonthlyCharges]]&lt;=51,"Low",IF(Table1[[#This Row],[MonthlyCharges]]&lt;=84,"Medium","High"))</f>
        <v>Low</v>
      </c>
      <c r="U449" s="26">
        <v>1270.25</v>
      </c>
      <c r="V449" t="s">
        <v>24</v>
      </c>
    </row>
    <row r="450" spans="1:22"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s="26">
        <v>94.75</v>
      </c>
      <c r="T450" s="26" t="str">
        <f>IF(Table1[[#This Row],[MonthlyCharges]]&lt;=51,"Low",IF(Table1[[#This Row],[MonthlyCharges]]&lt;=84,"Medium","High"))</f>
        <v>High</v>
      </c>
      <c r="U450" s="26">
        <v>759.55</v>
      </c>
      <c r="V450" t="s">
        <v>24</v>
      </c>
    </row>
    <row r="451" spans="1:22"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s="26">
        <v>105.5</v>
      </c>
      <c r="T451" s="26" t="str">
        <f>IF(Table1[[#This Row],[MonthlyCharges]]&lt;=51,"Low",IF(Table1[[#This Row],[MonthlyCharges]]&lt;=84,"Medium","High"))</f>
        <v>High</v>
      </c>
      <c r="U451" s="26">
        <v>7611.55</v>
      </c>
      <c r="V451" t="s">
        <v>24</v>
      </c>
    </row>
    <row r="452" spans="1:22"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s="26">
        <v>24.7</v>
      </c>
      <c r="T452" s="26" t="str">
        <f>IF(Table1[[#This Row],[MonthlyCharges]]&lt;=51,"Low",IF(Table1[[#This Row],[MonthlyCharges]]&lt;=84,"Medium","High"))</f>
        <v>Low</v>
      </c>
      <c r="U452" s="26">
        <v>1642.75</v>
      </c>
      <c r="V452" t="s">
        <v>24</v>
      </c>
    </row>
    <row r="453" spans="1:22"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s="26">
        <v>69.75</v>
      </c>
      <c r="T453" s="26" t="str">
        <f>IF(Table1[[#This Row],[MonthlyCharges]]&lt;=51,"Low",IF(Table1[[#This Row],[MonthlyCharges]]&lt;=84,"Medium","High"))</f>
        <v>Medium</v>
      </c>
      <c r="U453" s="26">
        <v>1545.4</v>
      </c>
      <c r="V453" t="s">
        <v>24</v>
      </c>
    </row>
    <row r="454" spans="1:22"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s="26">
        <v>60.2</v>
      </c>
      <c r="T454" s="26" t="str">
        <f>IF(Table1[[#This Row],[MonthlyCharges]]&lt;=51,"Low",IF(Table1[[#This Row],[MonthlyCharges]]&lt;=84,"Medium","High"))</f>
        <v>Medium</v>
      </c>
      <c r="U454" s="26">
        <v>3582.4</v>
      </c>
      <c r="V454" t="s">
        <v>24</v>
      </c>
    </row>
    <row r="455" spans="1:22"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s="26">
        <v>81.05</v>
      </c>
      <c r="T455" s="26" t="str">
        <f>IF(Table1[[#This Row],[MonthlyCharges]]&lt;=51,"Low",IF(Table1[[#This Row],[MonthlyCharges]]&lt;=84,"Medium","High"))</f>
        <v>Medium</v>
      </c>
      <c r="U455" s="26">
        <v>2227.1</v>
      </c>
      <c r="V455" t="s">
        <v>23</v>
      </c>
    </row>
    <row r="456" spans="1:22"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s="26">
        <v>24.4</v>
      </c>
      <c r="T456" s="26" t="str">
        <f>IF(Table1[[#This Row],[MonthlyCharges]]&lt;=51,"Low",IF(Table1[[#This Row],[MonthlyCharges]]&lt;=84,"Medium","High"))</f>
        <v>Low</v>
      </c>
      <c r="U456" s="26">
        <v>1417.9</v>
      </c>
      <c r="V456" t="s">
        <v>24</v>
      </c>
    </row>
    <row r="457" spans="1:22"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s="26">
        <v>104.15</v>
      </c>
      <c r="T457" s="26" t="str">
        <f>IF(Table1[[#This Row],[MonthlyCharges]]&lt;=51,"Low",IF(Table1[[#This Row],[MonthlyCharges]]&lt;=84,"Medium","High"))</f>
        <v>High</v>
      </c>
      <c r="U457" s="26">
        <v>2494.65</v>
      </c>
      <c r="V457" t="s">
        <v>24</v>
      </c>
    </row>
    <row r="458" spans="1:22"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s="26">
        <v>92.9</v>
      </c>
      <c r="T458" s="26" t="str">
        <f>IF(Table1[[#This Row],[MonthlyCharges]]&lt;=51,"Low",IF(Table1[[#This Row],[MonthlyCharges]]&lt;=84,"Medium","High"))</f>
        <v>High</v>
      </c>
      <c r="U458" s="26">
        <v>2768.35</v>
      </c>
      <c r="V458" t="s">
        <v>24</v>
      </c>
    </row>
    <row r="459" spans="1:22"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s="26">
        <v>80.8</v>
      </c>
      <c r="T459" s="26" t="str">
        <f>IF(Table1[[#This Row],[MonthlyCharges]]&lt;=51,"Low",IF(Table1[[#This Row],[MonthlyCharges]]&lt;=84,"Medium","High"))</f>
        <v>Medium</v>
      </c>
      <c r="U459" s="26">
        <v>2369.3000000000002</v>
      </c>
      <c r="V459" t="s">
        <v>24</v>
      </c>
    </row>
    <row r="460" spans="1:22"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s="26">
        <v>20</v>
      </c>
      <c r="T460" s="26" t="str">
        <f>IF(Table1[[#This Row],[MonthlyCharges]]&lt;=51,"Low",IF(Table1[[#This Row],[MonthlyCharges]]&lt;=84,"Medium","High"))</f>
        <v>Low</v>
      </c>
      <c r="U460" s="26">
        <v>38</v>
      </c>
      <c r="V460" t="s">
        <v>24</v>
      </c>
    </row>
    <row r="461" spans="1:22"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s="26">
        <v>75.099999999999994</v>
      </c>
      <c r="T461" s="26" t="str">
        <f>IF(Table1[[#This Row],[MonthlyCharges]]&lt;=51,"Low",IF(Table1[[#This Row],[MonthlyCharges]]&lt;=84,"Medium","High"))</f>
        <v>Medium</v>
      </c>
      <c r="U461" s="26">
        <v>75.099999999999994</v>
      </c>
      <c r="V461" t="s">
        <v>24</v>
      </c>
    </row>
    <row r="462" spans="1:22"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s="26">
        <v>19.649999999999999</v>
      </c>
      <c r="T462" s="26" t="str">
        <f>IF(Table1[[#This Row],[MonthlyCharges]]&lt;=51,"Low",IF(Table1[[#This Row],[MonthlyCharges]]&lt;=84,"Medium","High"))</f>
        <v>Low</v>
      </c>
      <c r="U462" s="26">
        <v>100.9</v>
      </c>
      <c r="V462" t="s">
        <v>24</v>
      </c>
    </row>
    <row r="463" spans="1:22"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s="26">
        <v>69.45</v>
      </c>
      <c r="T463" s="26" t="str">
        <f>IF(Table1[[#This Row],[MonthlyCharges]]&lt;=51,"Low",IF(Table1[[#This Row],[MonthlyCharges]]&lt;=84,"Medium","High"))</f>
        <v>Medium</v>
      </c>
      <c r="U463" s="26">
        <v>1614.05</v>
      </c>
      <c r="V463" t="s">
        <v>24</v>
      </c>
    </row>
    <row r="464" spans="1:22"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s="26">
        <v>101.15</v>
      </c>
      <c r="T464" s="26" t="str">
        <f>IF(Table1[[#This Row],[MonthlyCharges]]&lt;=51,"Low",IF(Table1[[#This Row],[MonthlyCharges]]&lt;=84,"Medium","High"))</f>
        <v>High</v>
      </c>
      <c r="U464" s="26">
        <v>385.9</v>
      </c>
      <c r="V464" t="s">
        <v>23</v>
      </c>
    </row>
    <row r="465" spans="1:22"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s="26">
        <v>99.8</v>
      </c>
      <c r="T465" s="26" t="str">
        <f>IF(Table1[[#This Row],[MonthlyCharges]]&lt;=51,"Low",IF(Table1[[#This Row],[MonthlyCharges]]&lt;=84,"Medium","High"))</f>
        <v>High</v>
      </c>
      <c r="U465" s="26">
        <v>673.25</v>
      </c>
      <c r="V465" t="s">
        <v>23</v>
      </c>
    </row>
    <row r="466" spans="1:22"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s="26">
        <v>116.05</v>
      </c>
      <c r="T466" s="26" t="str">
        <f>IF(Table1[[#This Row],[MonthlyCharges]]&lt;=51,"Low",IF(Table1[[#This Row],[MonthlyCharges]]&lt;=84,"Medium","High"))</f>
        <v>High</v>
      </c>
      <c r="U466" s="26">
        <v>8404.9</v>
      </c>
      <c r="V466" t="s">
        <v>24</v>
      </c>
    </row>
    <row r="467" spans="1:22"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s="26">
        <v>40.049999999999997</v>
      </c>
      <c r="T467" s="26" t="str">
        <f>IF(Table1[[#This Row],[MonthlyCharges]]&lt;=51,"Low",IF(Table1[[#This Row],[MonthlyCharges]]&lt;=84,"Medium","High"))</f>
        <v>Low</v>
      </c>
      <c r="U467" s="26">
        <v>2799.75</v>
      </c>
      <c r="V467" t="s">
        <v>24</v>
      </c>
    </row>
    <row r="468" spans="1:22"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s="26">
        <v>102.1</v>
      </c>
      <c r="T468" s="26" t="str">
        <f>IF(Table1[[#This Row],[MonthlyCharges]]&lt;=51,"Low",IF(Table1[[#This Row],[MonthlyCharges]]&lt;=84,"Medium","High"))</f>
        <v>High</v>
      </c>
      <c r="U468" s="26">
        <v>6538.45</v>
      </c>
      <c r="V468" t="s">
        <v>24</v>
      </c>
    </row>
    <row r="469" spans="1:22"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s="26">
        <v>89.7</v>
      </c>
      <c r="T469" s="26" t="str">
        <f>IF(Table1[[#This Row],[MonthlyCharges]]&lt;=51,"Low",IF(Table1[[#This Row],[MonthlyCharges]]&lt;=84,"Medium","High"))</f>
        <v>High</v>
      </c>
      <c r="U469" s="26">
        <v>6588.95</v>
      </c>
      <c r="V469" t="s">
        <v>24</v>
      </c>
    </row>
    <row r="470" spans="1:22"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s="26">
        <v>19.899999999999999</v>
      </c>
      <c r="T470" s="26" t="str">
        <f>IF(Table1[[#This Row],[MonthlyCharges]]&lt;=51,"Low",IF(Table1[[#This Row],[MonthlyCharges]]&lt;=84,"Medium","High"))</f>
        <v>Low</v>
      </c>
      <c r="U470" s="26">
        <v>868.1</v>
      </c>
      <c r="V470" t="s">
        <v>24</v>
      </c>
    </row>
    <row r="471" spans="1:22"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s="26">
        <v>55.95</v>
      </c>
      <c r="T471" s="26" t="str">
        <f>IF(Table1[[#This Row],[MonthlyCharges]]&lt;=51,"Low",IF(Table1[[#This Row],[MonthlyCharges]]&lt;=84,"Medium","High"))</f>
        <v>Medium</v>
      </c>
      <c r="U471" s="26">
        <v>734.35</v>
      </c>
      <c r="V471" t="s">
        <v>23</v>
      </c>
    </row>
    <row r="472" spans="1:22"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s="26">
        <v>20.65</v>
      </c>
      <c r="T472" s="26" t="str">
        <f>IF(Table1[[#This Row],[MonthlyCharges]]&lt;=51,"Low",IF(Table1[[#This Row],[MonthlyCharges]]&lt;=84,"Medium","High"))</f>
        <v>Low</v>
      </c>
      <c r="U472" s="26">
        <v>330.6</v>
      </c>
      <c r="V472" t="s">
        <v>24</v>
      </c>
    </row>
    <row r="473" spans="1:22"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s="26">
        <v>55</v>
      </c>
      <c r="T473" s="26" t="str">
        <f>IF(Table1[[#This Row],[MonthlyCharges]]&lt;=51,"Low",IF(Table1[[#This Row],[MonthlyCharges]]&lt;=84,"Medium","High"))</f>
        <v>Medium</v>
      </c>
      <c r="U473" s="26">
        <v>55</v>
      </c>
      <c r="V473" t="s">
        <v>23</v>
      </c>
    </row>
    <row r="474" spans="1:22"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s="26">
        <v>70.05</v>
      </c>
      <c r="T474" s="26" t="str">
        <f>IF(Table1[[#This Row],[MonthlyCharges]]&lt;=51,"Low",IF(Table1[[#This Row],[MonthlyCharges]]&lt;=84,"Medium","High"))</f>
        <v>Medium</v>
      </c>
      <c r="U474" s="26">
        <v>564.4</v>
      </c>
      <c r="V474" t="s">
        <v>24</v>
      </c>
    </row>
    <row r="475" spans="1:22"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s="26">
        <v>53.6</v>
      </c>
      <c r="T475" s="26" t="str">
        <f>IF(Table1[[#This Row],[MonthlyCharges]]&lt;=51,"Low",IF(Table1[[#This Row],[MonthlyCharges]]&lt;=84,"Medium","High"))</f>
        <v>Medium</v>
      </c>
      <c r="U475" s="26">
        <v>1315.35</v>
      </c>
      <c r="V475" t="s">
        <v>24</v>
      </c>
    </row>
    <row r="476" spans="1:22"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s="26">
        <v>74.7</v>
      </c>
      <c r="T476" s="26" t="str">
        <f>IF(Table1[[#This Row],[MonthlyCharges]]&lt;=51,"Low",IF(Table1[[#This Row],[MonthlyCharges]]&lt;=84,"Medium","High"))</f>
        <v>Medium</v>
      </c>
      <c r="U476" s="26">
        <v>74.7</v>
      </c>
      <c r="V476" t="s">
        <v>23</v>
      </c>
    </row>
    <row r="477" spans="1:22"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s="26">
        <v>80.25</v>
      </c>
      <c r="T477" s="26" t="str">
        <f>IF(Table1[[#This Row],[MonthlyCharges]]&lt;=51,"Low",IF(Table1[[#This Row],[MonthlyCharges]]&lt;=84,"Medium","High"))</f>
        <v>Medium</v>
      </c>
      <c r="U477" s="26">
        <v>1861.5</v>
      </c>
      <c r="V477" t="s">
        <v>23</v>
      </c>
    </row>
    <row r="478" spans="1:22"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s="26">
        <v>76.05</v>
      </c>
      <c r="T478" s="26" t="str">
        <f>IF(Table1[[#This Row],[MonthlyCharges]]&lt;=51,"Low",IF(Table1[[#This Row],[MonthlyCharges]]&lt;=84,"Medium","High"))</f>
        <v>Medium</v>
      </c>
      <c r="U478" s="26">
        <v>2747.2</v>
      </c>
      <c r="V478" t="s">
        <v>24</v>
      </c>
    </row>
    <row r="479" spans="1:22"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s="26">
        <v>75.7</v>
      </c>
      <c r="T479" s="26" t="str">
        <f>IF(Table1[[#This Row],[MonthlyCharges]]&lt;=51,"Low",IF(Table1[[#This Row],[MonthlyCharges]]&lt;=84,"Medium","High"))</f>
        <v>Medium</v>
      </c>
      <c r="U479" s="26">
        <v>554.04999999999995</v>
      </c>
      <c r="V479" t="s">
        <v>24</v>
      </c>
    </row>
    <row r="480" spans="1:22"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s="26">
        <v>96.1</v>
      </c>
      <c r="T480" s="26" t="str">
        <f>IF(Table1[[#This Row],[MonthlyCharges]]&lt;=51,"Low",IF(Table1[[#This Row],[MonthlyCharges]]&lt;=84,"Medium","High"))</f>
        <v>High</v>
      </c>
      <c r="U480" s="26">
        <v>453.4</v>
      </c>
      <c r="V480" t="s">
        <v>23</v>
      </c>
    </row>
    <row r="481" spans="1:22"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s="26">
        <v>69</v>
      </c>
      <c r="T481" s="26" t="str">
        <f>IF(Table1[[#This Row],[MonthlyCharges]]&lt;=51,"Low",IF(Table1[[#This Row],[MonthlyCharges]]&lt;=84,"Medium","High"))</f>
        <v>Medium</v>
      </c>
      <c r="U481" s="26">
        <v>994.8</v>
      </c>
      <c r="V481" t="s">
        <v>23</v>
      </c>
    </row>
    <row r="482" spans="1:22"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s="26">
        <v>19.649999999999999</v>
      </c>
      <c r="T482" s="26" t="str">
        <f>IF(Table1[[#This Row],[MonthlyCharges]]&lt;=51,"Low",IF(Table1[[#This Row],[MonthlyCharges]]&lt;=84,"Medium","High"))</f>
        <v>Low</v>
      </c>
      <c r="U482" s="26">
        <v>225.75</v>
      </c>
      <c r="V482" t="s">
        <v>24</v>
      </c>
    </row>
    <row r="483" spans="1:22"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s="26">
        <v>45.3</v>
      </c>
      <c r="T483" s="26" t="str">
        <f>IF(Table1[[#This Row],[MonthlyCharges]]&lt;=51,"Low",IF(Table1[[#This Row],[MonthlyCharges]]&lt;=84,"Medium","High"))</f>
        <v>Low</v>
      </c>
      <c r="U483" s="26">
        <v>2145</v>
      </c>
      <c r="V483" t="s">
        <v>23</v>
      </c>
    </row>
    <row r="484" spans="1:22"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s="26">
        <v>81.45</v>
      </c>
      <c r="T484" s="26" t="str">
        <f>IF(Table1[[#This Row],[MonthlyCharges]]&lt;=51,"Low",IF(Table1[[#This Row],[MonthlyCharges]]&lt;=84,"Medium","High"))</f>
        <v>Medium</v>
      </c>
      <c r="U484" s="26">
        <v>1671.6</v>
      </c>
      <c r="V484" t="s">
        <v>24</v>
      </c>
    </row>
    <row r="485" spans="1:22"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s="26">
        <v>108.5</v>
      </c>
      <c r="T485" s="26" t="str">
        <f>IF(Table1[[#This Row],[MonthlyCharges]]&lt;=51,"Low",IF(Table1[[#This Row],[MonthlyCharges]]&lt;=84,"Medium","High"))</f>
        <v>High</v>
      </c>
      <c r="U485" s="26">
        <v>8003.8</v>
      </c>
      <c r="V485" t="s">
        <v>24</v>
      </c>
    </row>
    <row r="486" spans="1:22"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s="26">
        <v>83.55</v>
      </c>
      <c r="T486" s="26" t="str">
        <f>IF(Table1[[#This Row],[MonthlyCharges]]&lt;=51,"Low",IF(Table1[[#This Row],[MonthlyCharges]]&lt;=84,"Medium","High"))</f>
        <v>Medium</v>
      </c>
      <c r="U486" s="26">
        <v>680.05</v>
      </c>
      <c r="V486" t="s">
        <v>23</v>
      </c>
    </row>
    <row r="487" spans="1:22"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s="26">
        <v>84.5</v>
      </c>
      <c r="T487" s="26" t="str">
        <f>IF(Table1[[#This Row],[MonthlyCharges]]&lt;=51,"Low",IF(Table1[[#This Row],[MonthlyCharges]]&lt;=84,"Medium","High"))</f>
        <v>High</v>
      </c>
      <c r="U487" s="26">
        <v>6130.85</v>
      </c>
      <c r="V487" t="s">
        <v>24</v>
      </c>
    </row>
    <row r="488" spans="1:22"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s="26">
        <v>100.15</v>
      </c>
      <c r="T488" s="26" t="str">
        <f>IF(Table1[[#This Row],[MonthlyCharges]]&lt;=51,"Low",IF(Table1[[#This Row],[MonthlyCharges]]&lt;=84,"Medium","High"))</f>
        <v>High</v>
      </c>
      <c r="U488" s="26">
        <v>1415</v>
      </c>
      <c r="V488" t="s">
        <v>24</v>
      </c>
    </row>
    <row r="489" spans="1:22"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s="26">
        <v>88.6</v>
      </c>
      <c r="T489" s="26" t="str">
        <f>IF(Table1[[#This Row],[MonthlyCharges]]&lt;=51,"Low",IF(Table1[[#This Row],[MonthlyCharges]]&lt;=84,"Medium","High"))</f>
        <v>High</v>
      </c>
      <c r="U489" s="26">
        <v>6201.95</v>
      </c>
      <c r="V489" t="s">
        <v>24</v>
      </c>
    </row>
    <row r="490" spans="1:22"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s="26">
        <v>52.55</v>
      </c>
      <c r="T490" s="26" t="str">
        <f>IF(Table1[[#This Row],[MonthlyCharges]]&lt;=51,"Low",IF(Table1[[#This Row],[MonthlyCharges]]&lt;=84,"Medium","High"))</f>
        <v>Medium</v>
      </c>
      <c r="U490" s="26"/>
      <c r="V490" t="s">
        <v>24</v>
      </c>
    </row>
    <row r="491" spans="1:22" x14ac:dyDescent="0.35">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s="26">
        <v>74.349999999999994</v>
      </c>
      <c r="T491" s="26" t="str">
        <f>IF(Table1[[#This Row],[MonthlyCharges]]&lt;=51,"Low",IF(Table1[[#This Row],[MonthlyCharges]]&lt;=84,"Medium","High"))</f>
        <v>Medium</v>
      </c>
      <c r="U491" s="26">
        <v>74.349999999999994</v>
      </c>
      <c r="V491" t="s">
        <v>23</v>
      </c>
    </row>
    <row r="492" spans="1:22" x14ac:dyDescent="0.35">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s="26">
        <v>104.8</v>
      </c>
      <c r="T492" s="26" t="str">
        <f>IF(Table1[[#This Row],[MonthlyCharges]]&lt;=51,"Low",IF(Table1[[#This Row],[MonthlyCharges]]&lt;=84,"Medium","High"))</f>
        <v>High</v>
      </c>
      <c r="U492" s="26">
        <v>6597.25</v>
      </c>
      <c r="V492" t="s">
        <v>24</v>
      </c>
    </row>
    <row r="493" spans="1:22" x14ac:dyDescent="0.35">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s="26">
        <v>59</v>
      </c>
      <c r="T493" s="26" t="str">
        <f>IF(Table1[[#This Row],[MonthlyCharges]]&lt;=51,"Low",IF(Table1[[#This Row],[MonthlyCharges]]&lt;=84,"Medium","High"))</f>
        <v>Medium</v>
      </c>
      <c r="U493" s="26">
        <v>114.15</v>
      </c>
      <c r="V493" t="s">
        <v>24</v>
      </c>
    </row>
    <row r="494" spans="1:22" x14ac:dyDescent="0.35">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s="26">
        <v>74.400000000000006</v>
      </c>
      <c r="T494" s="26" t="str">
        <f>IF(Table1[[#This Row],[MonthlyCharges]]&lt;=51,"Low",IF(Table1[[#This Row],[MonthlyCharges]]&lt;=84,"Medium","High"))</f>
        <v>Medium</v>
      </c>
      <c r="U494" s="26">
        <v>139.4</v>
      </c>
      <c r="V494" t="s">
        <v>23</v>
      </c>
    </row>
    <row r="495" spans="1:22" x14ac:dyDescent="0.35">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s="26">
        <v>64.05</v>
      </c>
      <c r="T495" s="26" t="str">
        <f>IF(Table1[[#This Row],[MonthlyCharges]]&lt;=51,"Low",IF(Table1[[#This Row],[MonthlyCharges]]&lt;=84,"Medium","High"))</f>
        <v>Medium</v>
      </c>
      <c r="U495" s="26">
        <v>3902.6</v>
      </c>
      <c r="V495" t="s">
        <v>24</v>
      </c>
    </row>
    <row r="496" spans="1:22" x14ac:dyDescent="0.35">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s="26">
        <v>20.399999999999999</v>
      </c>
      <c r="T496" s="26" t="str">
        <f>IF(Table1[[#This Row],[MonthlyCharges]]&lt;=51,"Low",IF(Table1[[#This Row],[MonthlyCharges]]&lt;=84,"Medium","High"))</f>
        <v>Low</v>
      </c>
      <c r="U496" s="26">
        <v>20.399999999999999</v>
      </c>
      <c r="V496" t="s">
        <v>24</v>
      </c>
    </row>
    <row r="497" spans="1:22" x14ac:dyDescent="0.35">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s="26">
        <v>43.75</v>
      </c>
      <c r="T497" s="26" t="str">
        <f>IF(Table1[[#This Row],[MonthlyCharges]]&lt;=51,"Low",IF(Table1[[#This Row],[MonthlyCharges]]&lt;=84,"Medium","High"))</f>
        <v>Low</v>
      </c>
      <c r="U497" s="26">
        <v>903.6</v>
      </c>
      <c r="V497" t="s">
        <v>23</v>
      </c>
    </row>
    <row r="498" spans="1:22" x14ac:dyDescent="0.35">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s="26">
        <v>60.9</v>
      </c>
      <c r="T498" s="26" t="str">
        <f>IF(Table1[[#This Row],[MonthlyCharges]]&lt;=51,"Low",IF(Table1[[#This Row],[MonthlyCharges]]&lt;=84,"Medium","High"))</f>
        <v>Medium</v>
      </c>
      <c r="U498" s="26">
        <v>1785.65</v>
      </c>
      <c r="V498" t="s">
        <v>24</v>
      </c>
    </row>
    <row r="499" spans="1:22" x14ac:dyDescent="0.35">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s="26">
        <v>19.8</v>
      </c>
      <c r="T499" s="26" t="str">
        <f>IF(Table1[[#This Row],[MonthlyCharges]]&lt;=51,"Low",IF(Table1[[#This Row],[MonthlyCharges]]&lt;=84,"Medium","High"))</f>
        <v>Low</v>
      </c>
      <c r="U499" s="26">
        <v>1397.65</v>
      </c>
      <c r="V499" t="s">
        <v>24</v>
      </c>
    </row>
    <row r="500" spans="1:22" x14ac:dyDescent="0.35">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s="26">
        <v>28.45</v>
      </c>
      <c r="T500" s="26" t="str">
        <f>IF(Table1[[#This Row],[MonthlyCharges]]&lt;=51,"Low",IF(Table1[[#This Row],[MonthlyCharges]]&lt;=84,"Medium","High"))</f>
        <v>Low</v>
      </c>
      <c r="U500" s="26">
        <v>131.05000000000001</v>
      </c>
      <c r="V500" t="s">
        <v>23</v>
      </c>
    </row>
    <row r="501" spans="1:22" x14ac:dyDescent="0.35">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s="26">
        <v>99.7</v>
      </c>
      <c r="T501" s="26" t="str">
        <f>IF(Table1[[#This Row],[MonthlyCharges]]&lt;=51,"Low",IF(Table1[[#This Row],[MonthlyCharges]]&lt;=84,"Medium","High"))</f>
        <v>High</v>
      </c>
      <c r="U501" s="26">
        <v>1238.45</v>
      </c>
      <c r="V501" t="s">
        <v>23</v>
      </c>
    </row>
    <row r="502" spans="1:22" x14ac:dyDescent="0.35">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s="26">
        <v>116.25</v>
      </c>
      <c r="T502" s="26" t="str">
        <f>IF(Table1[[#This Row],[MonthlyCharges]]&lt;=51,"Low",IF(Table1[[#This Row],[MonthlyCharges]]&lt;=84,"Medium","High"))</f>
        <v>High</v>
      </c>
      <c r="U502" s="26">
        <v>3899.05</v>
      </c>
      <c r="V502" t="s">
        <v>24</v>
      </c>
    </row>
    <row r="503" spans="1:22" x14ac:dyDescent="0.35">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s="26">
        <v>80.7</v>
      </c>
      <c r="T503" s="26" t="str">
        <f>IF(Table1[[#This Row],[MonthlyCharges]]&lt;=51,"Low",IF(Table1[[#This Row],[MonthlyCharges]]&lt;=84,"Medium","High"))</f>
        <v>Medium</v>
      </c>
      <c r="U503" s="26">
        <v>5676</v>
      </c>
      <c r="V503" t="s">
        <v>24</v>
      </c>
    </row>
    <row r="504" spans="1:22" x14ac:dyDescent="0.35">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s="26">
        <v>65.2</v>
      </c>
      <c r="T504" s="26" t="str">
        <f>IF(Table1[[#This Row],[MonthlyCharges]]&lt;=51,"Low",IF(Table1[[#This Row],[MonthlyCharges]]&lt;=84,"Medium","High"))</f>
        <v>Medium</v>
      </c>
      <c r="U504" s="26">
        <v>4543.1499999999996</v>
      </c>
      <c r="V504" t="s">
        <v>24</v>
      </c>
    </row>
    <row r="505" spans="1:22" x14ac:dyDescent="0.35">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s="26">
        <v>84.05</v>
      </c>
      <c r="T505" s="26" t="str">
        <f>IF(Table1[[#This Row],[MonthlyCharges]]&lt;=51,"Low",IF(Table1[[#This Row],[MonthlyCharges]]&lt;=84,"Medium","High"))</f>
        <v>High</v>
      </c>
      <c r="U505" s="26">
        <v>4326.8</v>
      </c>
      <c r="V505" t="s">
        <v>24</v>
      </c>
    </row>
    <row r="506" spans="1:22" x14ac:dyDescent="0.35">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s="26">
        <v>79.45</v>
      </c>
      <c r="T506" s="26" t="str">
        <f>IF(Table1[[#This Row],[MonthlyCharges]]&lt;=51,"Low",IF(Table1[[#This Row],[MonthlyCharges]]&lt;=84,"Medium","High"))</f>
        <v>Medium</v>
      </c>
      <c r="U506" s="26">
        <v>5502.55</v>
      </c>
      <c r="V506" t="s">
        <v>24</v>
      </c>
    </row>
    <row r="507" spans="1:22" x14ac:dyDescent="0.35">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s="26">
        <v>94.1</v>
      </c>
      <c r="T507" s="26" t="str">
        <f>IF(Table1[[#This Row],[MonthlyCharges]]&lt;=51,"Low",IF(Table1[[#This Row],[MonthlyCharges]]&lt;=84,"Medium","High"))</f>
        <v>High</v>
      </c>
      <c r="U507" s="26">
        <v>1782.4</v>
      </c>
      <c r="V507" t="s">
        <v>23</v>
      </c>
    </row>
    <row r="508" spans="1:22" x14ac:dyDescent="0.35">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s="26">
        <v>78</v>
      </c>
      <c r="T508" s="26" t="str">
        <f>IF(Table1[[#This Row],[MonthlyCharges]]&lt;=51,"Low",IF(Table1[[#This Row],[MonthlyCharges]]&lt;=84,"Medium","High"))</f>
        <v>Medium</v>
      </c>
      <c r="U508" s="26">
        <v>851.8</v>
      </c>
      <c r="V508" t="s">
        <v>24</v>
      </c>
    </row>
    <row r="509" spans="1:22" x14ac:dyDescent="0.35">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s="26">
        <v>94.2</v>
      </c>
      <c r="T509" s="26" t="str">
        <f>IF(Table1[[#This Row],[MonthlyCharges]]&lt;=51,"Low",IF(Table1[[#This Row],[MonthlyCharges]]&lt;=84,"Medium","High"))</f>
        <v>High</v>
      </c>
      <c r="U509" s="26">
        <v>167.5</v>
      </c>
      <c r="V509" t="s">
        <v>23</v>
      </c>
    </row>
    <row r="510" spans="1:22" x14ac:dyDescent="0.35">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s="26">
        <v>80.5</v>
      </c>
      <c r="T510" s="26" t="str">
        <f>IF(Table1[[#This Row],[MonthlyCharges]]&lt;=51,"Low",IF(Table1[[#This Row],[MonthlyCharges]]&lt;=84,"Medium","High"))</f>
        <v>Medium</v>
      </c>
      <c r="U510" s="26">
        <v>502.85</v>
      </c>
      <c r="V510" t="s">
        <v>23</v>
      </c>
    </row>
    <row r="511" spans="1:22" x14ac:dyDescent="0.35">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s="26">
        <v>19.850000000000001</v>
      </c>
      <c r="T511" s="26" t="str">
        <f>IF(Table1[[#This Row],[MonthlyCharges]]&lt;=51,"Low",IF(Table1[[#This Row],[MonthlyCharges]]&lt;=84,"Medium","High"))</f>
        <v>Low</v>
      </c>
      <c r="U511" s="26">
        <v>19.850000000000001</v>
      </c>
      <c r="V511" t="s">
        <v>24</v>
      </c>
    </row>
    <row r="512" spans="1:22" x14ac:dyDescent="0.35">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s="26">
        <v>94.3</v>
      </c>
      <c r="T512" s="26" t="str">
        <f>IF(Table1[[#This Row],[MonthlyCharges]]&lt;=51,"Low",IF(Table1[[#This Row],[MonthlyCharges]]&lt;=84,"Medium","High"))</f>
        <v>High</v>
      </c>
      <c r="U512" s="26">
        <v>1818.3</v>
      </c>
      <c r="V512" t="s">
        <v>24</v>
      </c>
    </row>
    <row r="513" spans="1:22" x14ac:dyDescent="0.35">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s="26">
        <v>106.45</v>
      </c>
      <c r="T513" s="26" t="str">
        <f>IF(Table1[[#This Row],[MonthlyCharges]]&lt;=51,"Low",IF(Table1[[#This Row],[MonthlyCharges]]&lt;=84,"Medium","High"))</f>
        <v>High</v>
      </c>
      <c r="U513" s="26">
        <v>6300.15</v>
      </c>
      <c r="V513" t="s">
        <v>24</v>
      </c>
    </row>
    <row r="514" spans="1:22" x14ac:dyDescent="0.35">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s="26">
        <v>74.349999999999994</v>
      </c>
      <c r="T514" s="26" t="str">
        <f>IF(Table1[[#This Row],[MonthlyCharges]]&lt;=51,"Low",IF(Table1[[#This Row],[MonthlyCharges]]&lt;=84,"Medium","High"))</f>
        <v>Medium</v>
      </c>
      <c r="U514" s="26">
        <v>334.8</v>
      </c>
      <c r="V514" t="s">
        <v>23</v>
      </c>
    </row>
    <row r="515" spans="1:22" x14ac:dyDescent="0.35">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s="26">
        <v>105.45</v>
      </c>
      <c r="T515" s="26" t="str">
        <f>IF(Table1[[#This Row],[MonthlyCharges]]&lt;=51,"Low",IF(Table1[[#This Row],[MonthlyCharges]]&lt;=84,"Medium","High"))</f>
        <v>High</v>
      </c>
      <c r="U515" s="26">
        <v>5916.95</v>
      </c>
      <c r="V515" t="s">
        <v>24</v>
      </c>
    </row>
    <row r="516" spans="1:22" x14ac:dyDescent="0.35">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s="26">
        <v>95</v>
      </c>
      <c r="T516" s="26" t="str">
        <f>IF(Table1[[#This Row],[MonthlyCharges]]&lt;=51,"Low",IF(Table1[[#This Row],[MonthlyCharges]]&lt;=84,"Medium","High"))</f>
        <v>High</v>
      </c>
      <c r="U516" s="26">
        <v>2852.4</v>
      </c>
      <c r="V516" t="s">
        <v>24</v>
      </c>
    </row>
    <row r="517" spans="1:22" x14ac:dyDescent="0.35">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s="26">
        <v>104.8</v>
      </c>
      <c r="T517" s="26" t="str">
        <f>IF(Table1[[#This Row],[MonthlyCharges]]&lt;=51,"Low",IF(Table1[[#This Row],[MonthlyCharges]]&lt;=84,"Medium","High"))</f>
        <v>High</v>
      </c>
      <c r="U517" s="26">
        <v>4131.95</v>
      </c>
      <c r="V517" t="s">
        <v>23</v>
      </c>
    </row>
    <row r="518" spans="1:22" x14ac:dyDescent="0.35">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s="26">
        <v>54.3</v>
      </c>
      <c r="T518" s="26" t="str">
        <f>IF(Table1[[#This Row],[MonthlyCharges]]&lt;=51,"Low",IF(Table1[[#This Row],[MonthlyCharges]]&lt;=84,"Medium","High"))</f>
        <v>Medium</v>
      </c>
      <c r="U518" s="26">
        <v>1546.3</v>
      </c>
      <c r="V518" t="s">
        <v>24</v>
      </c>
    </row>
    <row r="519" spans="1:22" x14ac:dyDescent="0.35">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s="26">
        <v>70.05</v>
      </c>
      <c r="T519" s="26" t="str">
        <f>IF(Table1[[#This Row],[MonthlyCharges]]&lt;=51,"Low",IF(Table1[[#This Row],[MonthlyCharges]]&lt;=84,"Medium","High"))</f>
        <v>Medium</v>
      </c>
      <c r="U519" s="26">
        <v>302.60000000000002</v>
      </c>
      <c r="V519" t="s">
        <v>24</v>
      </c>
    </row>
    <row r="520" spans="1:22" x14ac:dyDescent="0.35">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s="26">
        <v>75.2</v>
      </c>
      <c r="T520" s="26" t="str">
        <f>IF(Table1[[#This Row],[MonthlyCharges]]&lt;=51,"Low",IF(Table1[[#This Row],[MonthlyCharges]]&lt;=84,"Medium","High"))</f>
        <v>Medium</v>
      </c>
      <c r="U520" s="26">
        <v>1929.35</v>
      </c>
      <c r="V520" t="s">
        <v>23</v>
      </c>
    </row>
    <row r="521" spans="1:22" x14ac:dyDescent="0.35">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s="26">
        <v>20.05</v>
      </c>
      <c r="T521" s="26" t="str">
        <f>IF(Table1[[#This Row],[MonthlyCharges]]&lt;=51,"Low",IF(Table1[[#This Row],[MonthlyCharges]]&lt;=84,"Medium","High"))</f>
        <v>Low</v>
      </c>
      <c r="U521" s="26">
        <v>265.45</v>
      </c>
      <c r="V521" t="s">
        <v>24</v>
      </c>
    </row>
    <row r="522" spans="1:22" x14ac:dyDescent="0.35">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s="26">
        <v>105.4</v>
      </c>
      <c r="T522" s="26" t="str">
        <f>IF(Table1[[#This Row],[MonthlyCharges]]&lt;=51,"Low",IF(Table1[[#This Row],[MonthlyCharges]]&lt;=84,"Medium","High"))</f>
        <v>High</v>
      </c>
      <c r="U522" s="26">
        <v>6989.45</v>
      </c>
      <c r="V522" t="s">
        <v>24</v>
      </c>
    </row>
    <row r="523" spans="1:22" x14ac:dyDescent="0.35">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s="26">
        <v>51.6</v>
      </c>
      <c r="T523" s="26" t="str">
        <f>IF(Table1[[#This Row],[MonthlyCharges]]&lt;=51,"Low",IF(Table1[[#This Row],[MonthlyCharges]]&lt;=84,"Medium","High"))</f>
        <v>Medium</v>
      </c>
      <c r="U523" s="26">
        <v>1442</v>
      </c>
      <c r="V523" t="s">
        <v>24</v>
      </c>
    </row>
    <row r="524" spans="1:22" x14ac:dyDescent="0.35">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s="26">
        <v>85.5</v>
      </c>
      <c r="T524" s="26" t="str">
        <f>IF(Table1[[#This Row],[MonthlyCharges]]&lt;=51,"Low",IF(Table1[[#This Row],[MonthlyCharges]]&lt;=84,"Medium","High"))</f>
        <v>High</v>
      </c>
      <c r="U524" s="26">
        <v>4713.3999999999996</v>
      </c>
      <c r="V524" t="s">
        <v>24</v>
      </c>
    </row>
    <row r="525" spans="1:22" x14ac:dyDescent="0.35">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s="26">
        <v>75.599999999999994</v>
      </c>
      <c r="T525" s="26" t="str">
        <f>IF(Table1[[#This Row],[MonthlyCharges]]&lt;=51,"Low",IF(Table1[[#This Row],[MonthlyCharges]]&lt;=84,"Medium","High"))</f>
        <v>Medium</v>
      </c>
      <c r="U525" s="26">
        <v>1758.6</v>
      </c>
      <c r="V525" t="s">
        <v>23</v>
      </c>
    </row>
    <row r="526" spans="1:22" x14ac:dyDescent="0.35">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s="26">
        <v>100.05</v>
      </c>
      <c r="T526" s="26" t="str">
        <f>IF(Table1[[#This Row],[MonthlyCharges]]&lt;=51,"Low",IF(Table1[[#This Row],[MonthlyCharges]]&lt;=84,"Medium","High"))</f>
        <v>High</v>
      </c>
      <c r="U526" s="26">
        <v>3480</v>
      </c>
      <c r="V526" t="s">
        <v>23</v>
      </c>
    </row>
    <row r="527" spans="1:22" x14ac:dyDescent="0.35">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s="26">
        <v>91.25</v>
      </c>
      <c r="T527" s="26" t="str">
        <f>IF(Table1[[#This Row],[MonthlyCharges]]&lt;=51,"Low",IF(Table1[[#This Row],[MonthlyCharges]]&lt;=84,"Medium","High"))</f>
        <v>High</v>
      </c>
      <c r="U527" s="26">
        <v>4738.3</v>
      </c>
      <c r="V527" t="s">
        <v>24</v>
      </c>
    </row>
    <row r="528" spans="1:22" x14ac:dyDescent="0.35">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s="26">
        <v>115.75</v>
      </c>
      <c r="T528" s="26" t="str">
        <f>IF(Table1[[#This Row],[MonthlyCharges]]&lt;=51,"Low",IF(Table1[[#This Row],[MonthlyCharges]]&lt;=84,"Medium","High"))</f>
        <v>High</v>
      </c>
      <c r="U528" s="26">
        <v>8399.15</v>
      </c>
      <c r="V528" t="s">
        <v>24</v>
      </c>
    </row>
    <row r="529" spans="1:22" x14ac:dyDescent="0.35">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s="26">
        <v>94.7</v>
      </c>
      <c r="T529" s="26" t="str">
        <f>IF(Table1[[#This Row],[MonthlyCharges]]&lt;=51,"Low",IF(Table1[[#This Row],[MonthlyCharges]]&lt;=84,"Medium","High"))</f>
        <v>High</v>
      </c>
      <c r="U529" s="26">
        <v>5430.35</v>
      </c>
      <c r="V529" t="s">
        <v>24</v>
      </c>
    </row>
    <row r="530" spans="1:22" x14ac:dyDescent="0.35">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s="26">
        <v>19.600000000000001</v>
      </c>
      <c r="T530" s="26" t="str">
        <f>IF(Table1[[#This Row],[MonthlyCharges]]&lt;=51,"Low",IF(Table1[[#This Row],[MonthlyCharges]]&lt;=84,"Medium","High"))</f>
        <v>Low</v>
      </c>
      <c r="U530" s="26">
        <v>686.95</v>
      </c>
      <c r="V530" t="s">
        <v>24</v>
      </c>
    </row>
    <row r="531" spans="1:22" x14ac:dyDescent="0.35">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s="26">
        <v>99.9</v>
      </c>
      <c r="T531" s="26" t="str">
        <f>IF(Table1[[#This Row],[MonthlyCharges]]&lt;=51,"Low",IF(Table1[[#This Row],[MonthlyCharges]]&lt;=84,"Medium","High"))</f>
        <v>High</v>
      </c>
      <c r="U531" s="26">
        <v>5706.3</v>
      </c>
      <c r="V531" t="s">
        <v>24</v>
      </c>
    </row>
    <row r="532" spans="1:22" x14ac:dyDescent="0.35">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s="26">
        <v>21.1</v>
      </c>
      <c r="T532" s="26" t="str">
        <f>IF(Table1[[#This Row],[MonthlyCharges]]&lt;=51,"Low",IF(Table1[[#This Row],[MonthlyCharges]]&lt;=84,"Medium","High"))</f>
        <v>Low</v>
      </c>
      <c r="U532" s="26">
        <v>490.65</v>
      </c>
      <c r="V532" t="s">
        <v>24</v>
      </c>
    </row>
    <row r="533" spans="1:22" x14ac:dyDescent="0.35">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s="26">
        <v>20.05</v>
      </c>
      <c r="T533" s="26" t="str">
        <f>IF(Table1[[#This Row],[MonthlyCharges]]&lt;=51,"Low",IF(Table1[[#This Row],[MonthlyCharges]]&lt;=84,"Medium","High"))</f>
        <v>Low</v>
      </c>
      <c r="U533" s="26">
        <v>1360.25</v>
      </c>
      <c r="V533" t="s">
        <v>24</v>
      </c>
    </row>
    <row r="534" spans="1:22" x14ac:dyDescent="0.35">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s="26">
        <v>79.95</v>
      </c>
      <c r="T534" s="26" t="str">
        <f>IF(Table1[[#This Row],[MonthlyCharges]]&lt;=51,"Low",IF(Table1[[#This Row],[MonthlyCharges]]&lt;=84,"Medium","High"))</f>
        <v>Medium</v>
      </c>
      <c r="U534" s="26">
        <v>174.45</v>
      </c>
      <c r="V534" t="s">
        <v>24</v>
      </c>
    </row>
    <row r="535" spans="1:22" x14ac:dyDescent="0.35">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s="26">
        <v>107.15</v>
      </c>
      <c r="T535" s="26" t="str">
        <f>IF(Table1[[#This Row],[MonthlyCharges]]&lt;=51,"Low",IF(Table1[[#This Row],[MonthlyCharges]]&lt;=84,"Medium","High"))</f>
        <v>High</v>
      </c>
      <c r="U535" s="26">
        <v>7379.8</v>
      </c>
      <c r="V535" t="s">
        <v>24</v>
      </c>
    </row>
    <row r="536" spans="1:22" x14ac:dyDescent="0.35">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s="26">
        <v>85</v>
      </c>
      <c r="T536" s="26" t="str">
        <f>IF(Table1[[#This Row],[MonthlyCharges]]&lt;=51,"Low",IF(Table1[[#This Row],[MonthlyCharges]]&lt;=84,"Medium","High"))</f>
        <v>High</v>
      </c>
      <c r="U536" s="26">
        <v>85</v>
      </c>
      <c r="V536" t="s">
        <v>23</v>
      </c>
    </row>
    <row r="537" spans="1:22" x14ac:dyDescent="0.35">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s="26">
        <v>89.55</v>
      </c>
      <c r="T537" s="26" t="str">
        <f>IF(Table1[[#This Row],[MonthlyCharges]]&lt;=51,"Low",IF(Table1[[#This Row],[MonthlyCharges]]&lt;=84,"Medium","High"))</f>
        <v>High</v>
      </c>
      <c r="U537" s="26">
        <v>1021.75</v>
      </c>
      <c r="V537" t="s">
        <v>24</v>
      </c>
    </row>
    <row r="538" spans="1:22" x14ac:dyDescent="0.35">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s="26">
        <v>81.55</v>
      </c>
      <c r="T538" s="26" t="str">
        <f>IF(Table1[[#This Row],[MonthlyCharges]]&lt;=51,"Low",IF(Table1[[#This Row],[MonthlyCharges]]&lt;=84,"Medium","High"))</f>
        <v>Medium</v>
      </c>
      <c r="U538" s="26">
        <v>5029.05</v>
      </c>
      <c r="V538" t="s">
        <v>24</v>
      </c>
    </row>
    <row r="539" spans="1:22" x14ac:dyDescent="0.35">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s="26">
        <v>58.45</v>
      </c>
      <c r="T539" s="26" t="str">
        <f>IF(Table1[[#This Row],[MonthlyCharges]]&lt;=51,"Low",IF(Table1[[#This Row],[MonthlyCharges]]&lt;=84,"Medium","High"))</f>
        <v>Medium</v>
      </c>
      <c r="U539" s="26">
        <v>1955.4</v>
      </c>
      <c r="V539" t="s">
        <v>24</v>
      </c>
    </row>
    <row r="540" spans="1:22" x14ac:dyDescent="0.35">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s="26">
        <v>95.65</v>
      </c>
      <c r="T540" s="26" t="str">
        <f>IF(Table1[[#This Row],[MonthlyCharges]]&lt;=51,"Low",IF(Table1[[#This Row],[MonthlyCharges]]&lt;=84,"Medium","High"))</f>
        <v>High</v>
      </c>
      <c r="U540" s="26">
        <v>6744.2</v>
      </c>
      <c r="V540" t="s">
        <v>24</v>
      </c>
    </row>
    <row r="541" spans="1:22" x14ac:dyDescent="0.35">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s="26">
        <v>80.599999999999994</v>
      </c>
      <c r="T541" s="26" t="str">
        <f>IF(Table1[[#This Row],[MonthlyCharges]]&lt;=51,"Low",IF(Table1[[#This Row],[MonthlyCharges]]&lt;=84,"Medium","High"))</f>
        <v>Medium</v>
      </c>
      <c r="U541" s="26">
        <v>4946.7</v>
      </c>
      <c r="V541" t="s">
        <v>24</v>
      </c>
    </row>
    <row r="542" spans="1:22" x14ac:dyDescent="0.35">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s="26">
        <v>113.1</v>
      </c>
      <c r="T542" s="26" t="str">
        <f>IF(Table1[[#This Row],[MonthlyCharges]]&lt;=51,"Low",IF(Table1[[#This Row],[MonthlyCharges]]&lt;=84,"Medium","High"))</f>
        <v>High</v>
      </c>
      <c r="U542" s="26">
        <v>8248.5</v>
      </c>
      <c r="V542" t="s">
        <v>24</v>
      </c>
    </row>
    <row r="543" spans="1:22" x14ac:dyDescent="0.35">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s="26">
        <v>58.95</v>
      </c>
      <c r="T543" s="26" t="str">
        <f>IF(Table1[[#This Row],[MonthlyCharges]]&lt;=51,"Low",IF(Table1[[#This Row],[MonthlyCharges]]&lt;=84,"Medium","High"))</f>
        <v>Medium</v>
      </c>
      <c r="U543" s="26">
        <v>601.6</v>
      </c>
      <c r="V543" t="s">
        <v>24</v>
      </c>
    </row>
    <row r="544" spans="1:22" x14ac:dyDescent="0.35">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s="26">
        <v>19.55</v>
      </c>
      <c r="T544" s="26" t="str">
        <f>IF(Table1[[#This Row],[MonthlyCharges]]&lt;=51,"Low",IF(Table1[[#This Row],[MonthlyCharges]]&lt;=84,"Medium","High"))</f>
        <v>Low</v>
      </c>
      <c r="U544" s="26">
        <v>19.55</v>
      </c>
      <c r="V544" t="s">
        <v>24</v>
      </c>
    </row>
    <row r="545" spans="1:22" x14ac:dyDescent="0.35">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s="26">
        <v>86.05</v>
      </c>
      <c r="T545" s="26" t="str">
        <f>IF(Table1[[#This Row],[MonthlyCharges]]&lt;=51,"Low",IF(Table1[[#This Row],[MonthlyCharges]]&lt;=84,"Medium","High"))</f>
        <v>High</v>
      </c>
      <c r="U545" s="26">
        <v>834.1</v>
      </c>
      <c r="V545" t="s">
        <v>23</v>
      </c>
    </row>
    <row r="546" spans="1:22" x14ac:dyDescent="0.35">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s="26">
        <v>45.55</v>
      </c>
      <c r="T546" s="26" t="str">
        <f>IF(Table1[[#This Row],[MonthlyCharges]]&lt;=51,"Low",IF(Table1[[#This Row],[MonthlyCharges]]&lt;=84,"Medium","High"))</f>
        <v>Low</v>
      </c>
      <c r="U546" s="26">
        <v>597</v>
      </c>
      <c r="V546" t="s">
        <v>23</v>
      </c>
    </row>
    <row r="547" spans="1:22" x14ac:dyDescent="0.35">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s="26">
        <v>78.95</v>
      </c>
      <c r="T547" s="26" t="str">
        <f>IF(Table1[[#This Row],[MonthlyCharges]]&lt;=51,"Low",IF(Table1[[#This Row],[MonthlyCharges]]&lt;=84,"Medium","High"))</f>
        <v>Medium</v>
      </c>
      <c r="U547" s="26">
        <v>2647.2</v>
      </c>
      <c r="V547" t="s">
        <v>24</v>
      </c>
    </row>
    <row r="548" spans="1:22" x14ac:dyDescent="0.35">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s="26">
        <v>86.3</v>
      </c>
      <c r="T548" s="26" t="str">
        <f>IF(Table1[[#This Row],[MonthlyCharges]]&lt;=51,"Low",IF(Table1[[#This Row],[MonthlyCharges]]&lt;=84,"Medium","High"))</f>
        <v>High</v>
      </c>
      <c r="U548" s="26">
        <v>3266</v>
      </c>
      <c r="V548" t="s">
        <v>23</v>
      </c>
    </row>
    <row r="549" spans="1:22" x14ac:dyDescent="0.35">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s="26">
        <v>105.05</v>
      </c>
      <c r="T549" s="26" t="str">
        <f>IF(Table1[[#This Row],[MonthlyCharges]]&lt;=51,"Low",IF(Table1[[#This Row],[MonthlyCharges]]&lt;=84,"Medium","High"))</f>
        <v>High</v>
      </c>
      <c r="U549" s="26">
        <v>6744.25</v>
      </c>
      <c r="V549" t="s">
        <v>24</v>
      </c>
    </row>
    <row r="550" spans="1:22" x14ac:dyDescent="0.35">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s="26">
        <v>101.9</v>
      </c>
      <c r="T550" s="26" t="str">
        <f>IF(Table1[[#This Row],[MonthlyCharges]]&lt;=51,"Low",IF(Table1[[#This Row],[MonthlyCharges]]&lt;=84,"Medium","High"))</f>
        <v>High</v>
      </c>
      <c r="U550" s="26">
        <v>5265.5</v>
      </c>
      <c r="V550" t="s">
        <v>24</v>
      </c>
    </row>
    <row r="551" spans="1:22" x14ac:dyDescent="0.35">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s="26">
        <v>19.75</v>
      </c>
      <c r="T551" s="26" t="str">
        <f>IF(Table1[[#This Row],[MonthlyCharges]]&lt;=51,"Low",IF(Table1[[#This Row],[MonthlyCharges]]&lt;=84,"Medium","High"))</f>
        <v>Low</v>
      </c>
      <c r="U551" s="26">
        <v>311.60000000000002</v>
      </c>
      <c r="V551" t="s">
        <v>24</v>
      </c>
    </row>
    <row r="552" spans="1:22" x14ac:dyDescent="0.35">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s="26">
        <v>110.3</v>
      </c>
      <c r="T552" s="26" t="str">
        <f>IF(Table1[[#This Row],[MonthlyCharges]]&lt;=51,"Low",IF(Table1[[#This Row],[MonthlyCharges]]&lt;=84,"Medium","High"))</f>
        <v>High</v>
      </c>
      <c r="U552" s="26">
        <v>7966.9</v>
      </c>
      <c r="V552" t="s">
        <v>24</v>
      </c>
    </row>
    <row r="553" spans="1:22" x14ac:dyDescent="0.35">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s="26">
        <v>115.6</v>
      </c>
      <c r="T553" s="26" t="str">
        <f>IF(Table1[[#This Row],[MonthlyCharges]]&lt;=51,"Low",IF(Table1[[#This Row],[MonthlyCharges]]&lt;=84,"Medium","High"))</f>
        <v>High</v>
      </c>
      <c r="U553" s="26">
        <v>8220.4</v>
      </c>
      <c r="V553" t="s">
        <v>24</v>
      </c>
    </row>
    <row r="554" spans="1:22" x14ac:dyDescent="0.35">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s="26">
        <v>19.350000000000001</v>
      </c>
      <c r="T554" s="26" t="str">
        <f>IF(Table1[[#This Row],[MonthlyCharges]]&lt;=51,"Low",IF(Table1[[#This Row],[MonthlyCharges]]&lt;=84,"Medium","High"))</f>
        <v>Low</v>
      </c>
      <c r="U554" s="26">
        <v>1153.25</v>
      </c>
      <c r="V554" t="s">
        <v>24</v>
      </c>
    </row>
    <row r="555" spans="1:22" x14ac:dyDescent="0.35">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s="26">
        <v>25.6</v>
      </c>
      <c r="T555" s="26" t="str">
        <f>IF(Table1[[#This Row],[MonthlyCharges]]&lt;=51,"Low",IF(Table1[[#This Row],[MonthlyCharges]]&lt;=84,"Medium","High"))</f>
        <v>Low</v>
      </c>
      <c r="U555" s="26">
        <v>514.75</v>
      </c>
      <c r="V555" t="s">
        <v>24</v>
      </c>
    </row>
    <row r="556" spans="1:22" x14ac:dyDescent="0.35">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s="26">
        <v>80.349999999999994</v>
      </c>
      <c r="T556" s="26" t="str">
        <f>IF(Table1[[#This Row],[MonthlyCharges]]&lt;=51,"Low",IF(Table1[[#This Row],[MonthlyCharges]]&lt;=84,"Medium","High"))</f>
        <v>Medium</v>
      </c>
      <c r="U556" s="26">
        <v>2596.15</v>
      </c>
      <c r="V556" t="s">
        <v>23</v>
      </c>
    </row>
    <row r="557" spans="1:22" x14ac:dyDescent="0.35">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s="26">
        <v>68.75</v>
      </c>
      <c r="T557" s="26" t="str">
        <f>IF(Table1[[#This Row],[MonthlyCharges]]&lt;=51,"Low",IF(Table1[[#This Row],[MonthlyCharges]]&lt;=84,"Medium","High"))</f>
        <v>Medium</v>
      </c>
      <c r="U557" s="26">
        <v>3808</v>
      </c>
      <c r="V557" t="s">
        <v>24</v>
      </c>
    </row>
    <row r="558" spans="1:22" x14ac:dyDescent="0.35">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s="26">
        <v>19.899999999999999</v>
      </c>
      <c r="T558" s="26" t="str">
        <f>IF(Table1[[#This Row],[MonthlyCharges]]&lt;=51,"Low",IF(Table1[[#This Row],[MonthlyCharges]]&lt;=84,"Medium","High"))</f>
        <v>Low</v>
      </c>
      <c r="U558" s="26">
        <v>19.899999999999999</v>
      </c>
      <c r="V558" t="s">
        <v>24</v>
      </c>
    </row>
    <row r="559" spans="1:22" x14ac:dyDescent="0.35">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s="26">
        <v>70.599999999999994</v>
      </c>
      <c r="T559" s="26" t="str">
        <f>IF(Table1[[#This Row],[MonthlyCharges]]&lt;=51,"Low",IF(Table1[[#This Row],[MonthlyCharges]]&lt;=84,"Medium","High"))</f>
        <v>Medium</v>
      </c>
      <c r="U559" s="26">
        <v>2708.2</v>
      </c>
      <c r="V559" t="s">
        <v>24</v>
      </c>
    </row>
    <row r="560" spans="1:22" x14ac:dyDescent="0.35">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s="26">
        <v>70.2</v>
      </c>
      <c r="T560" s="26" t="str">
        <f>IF(Table1[[#This Row],[MonthlyCharges]]&lt;=51,"Low",IF(Table1[[#This Row],[MonthlyCharges]]&lt;=84,"Medium","High"))</f>
        <v>Medium</v>
      </c>
      <c r="U560" s="26">
        <v>760.05</v>
      </c>
      <c r="V560" t="s">
        <v>24</v>
      </c>
    </row>
    <row r="561" spans="1:22" x14ac:dyDescent="0.35">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s="26">
        <v>49.3</v>
      </c>
      <c r="T561" s="26" t="str">
        <f>IF(Table1[[#This Row],[MonthlyCharges]]&lt;=51,"Low",IF(Table1[[#This Row],[MonthlyCharges]]&lt;=84,"Medium","High"))</f>
        <v>Low</v>
      </c>
      <c r="U561" s="26">
        <v>49.3</v>
      </c>
      <c r="V561" t="s">
        <v>24</v>
      </c>
    </row>
    <row r="562" spans="1:22" x14ac:dyDescent="0.35">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s="26">
        <v>107.25</v>
      </c>
      <c r="T562" s="26" t="str">
        <f>IF(Table1[[#This Row],[MonthlyCharges]]&lt;=51,"Low",IF(Table1[[#This Row],[MonthlyCharges]]&lt;=84,"Medium","High"))</f>
        <v>High</v>
      </c>
      <c r="U562" s="26">
        <v>6033.3</v>
      </c>
      <c r="V562" t="s">
        <v>24</v>
      </c>
    </row>
    <row r="563" spans="1:22" x14ac:dyDescent="0.35">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s="26">
        <v>23.6</v>
      </c>
      <c r="T563" s="26" t="str">
        <f>IF(Table1[[#This Row],[MonthlyCharges]]&lt;=51,"Low",IF(Table1[[#This Row],[MonthlyCharges]]&lt;=84,"Medium","High"))</f>
        <v>Low</v>
      </c>
      <c r="U563" s="26">
        <v>89.05</v>
      </c>
      <c r="V563" t="s">
        <v>24</v>
      </c>
    </row>
    <row r="564" spans="1:22" x14ac:dyDescent="0.35">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s="26">
        <v>69.7</v>
      </c>
      <c r="T564" s="26" t="str">
        <f>IF(Table1[[#This Row],[MonthlyCharges]]&lt;=51,"Low",IF(Table1[[#This Row],[MonthlyCharges]]&lt;=84,"Medium","High"))</f>
        <v>Medium</v>
      </c>
      <c r="U564" s="26">
        <v>516.15</v>
      </c>
      <c r="V564" t="s">
        <v>24</v>
      </c>
    </row>
    <row r="565" spans="1:22" x14ac:dyDescent="0.35">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s="26">
        <v>99.5</v>
      </c>
      <c r="T565" s="26" t="str">
        <f>IF(Table1[[#This Row],[MonthlyCharges]]&lt;=51,"Low",IF(Table1[[#This Row],[MonthlyCharges]]&lt;=84,"Medium","High"))</f>
        <v>High</v>
      </c>
      <c r="U565" s="26">
        <v>5861.75</v>
      </c>
      <c r="V565" t="s">
        <v>24</v>
      </c>
    </row>
    <row r="566" spans="1:22" x14ac:dyDescent="0.35">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s="26">
        <v>64.3</v>
      </c>
      <c r="T566" s="26" t="str">
        <f>IF(Table1[[#This Row],[MonthlyCharges]]&lt;=51,"Low",IF(Table1[[#This Row],[MonthlyCharges]]&lt;=84,"Medium","High"))</f>
        <v>Medium</v>
      </c>
      <c r="U566" s="26">
        <v>445.95</v>
      </c>
      <c r="V566" t="s">
        <v>24</v>
      </c>
    </row>
    <row r="567" spans="1:22" x14ac:dyDescent="0.35">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s="26">
        <v>70.849999999999994</v>
      </c>
      <c r="T567" s="26" t="str">
        <f>IF(Table1[[#This Row],[MonthlyCharges]]&lt;=51,"Low",IF(Table1[[#This Row],[MonthlyCharges]]&lt;=84,"Medium","High"))</f>
        <v>Medium</v>
      </c>
      <c r="U567" s="26">
        <v>4973.3999999999996</v>
      </c>
      <c r="V567" t="s">
        <v>24</v>
      </c>
    </row>
    <row r="568" spans="1:22" x14ac:dyDescent="0.35">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s="26">
        <v>101.9</v>
      </c>
      <c r="T568" s="26" t="str">
        <f>IF(Table1[[#This Row],[MonthlyCharges]]&lt;=51,"Low",IF(Table1[[#This Row],[MonthlyCharges]]&lt;=84,"Medium","High"))</f>
        <v>High</v>
      </c>
      <c r="U568" s="26">
        <v>1667.25</v>
      </c>
      <c r="V568" t="s">
        <v>24</v>
      </c>
    </row>
    <row r="569" spans="1:22" x14ac:dyDescent="0.35">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s="26">
        <v>73.5</v>
      </c>
      <c r="T569" s="26" t="str">
        <f>IF(Table1[[#This Row],[MonthlyCharges]]&lt;=51,"Low",IF(Table1[[#This Row],[MonthlyCharges]]&lt;=84,"Medium","High"))</f>
        <v>Medium</v>
      </c>
      <c r="U569" s="26">
        <v>5357.75</v>
      </c>
      <c r="V569" t="s">
        <v>24</v>
      </c>
    </row>
    <row r="570" spans="1:22" x14ac:dyDescent="0.35">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s="26">
        <v>100.25</v>
      </c>
      <c r="T570" s="26" t="str">
        <f>IF(Table1[[#This Row],[MonthlyCharges]]&lt;=51,"Low",IF(Table1[[#This Row],[MonthlyCharges]]&lt;=84,"Medium","High"))</f>
        <v>High</v>
      </c>
      <c r="U570" s="26">
        <v>3527.6</v>
      </c>
      <c r="V570" t="s">
        <v>23</v>
      </c>
    </row>
    <row r="571" spans="1:22" x14ac:dyDescent="0.35">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s="26">
        <v>40.4</v>
      </c>
      <c r="T571" s="26" t="str">
        <f>IF(Table1[[#This Row],[MonthlyCharges]]&lt;=51,"Low",IF(Table1[[#This Row],[MonthlyCharges]]&lt;=84,"Medium","High"))</f>
        <v>Low</v>
      </c>
      <c r="U571" s="26">
        <v>422.6</v>
      </c>
      <c r="V571" t="s">
        <v>24</v>
      </c>
    </row>
    <row r="572" spans="1:22" x14ac:dyDescent="0.35">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s="26">
        <v>19.25</v>
      </c>
      <c r="T572" s="26" t="str">
        <f>IF(Table1[[#This Row],[MonthlyCharges]]&lt;=51,"Low",IF(Table1[[#This Row],[MonthlyCharges]]&lt;=84,"Medium","High"))</f>
        <v>Low</v>
      </c>
      <c r="U572" s="26">
        <v>1103.25</v>
      </c>
      <c r="V572" t="s">
        <v>24</v>
      </c>
    </row>
    <row r="573" spans="1:22" x14ac:dyDescent="0.35">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s="26">
        <v>59.6</v>
      </c>
      <c r="T573" s="26" t="str">
        <f>IF(Table1[[#This Row],[MonthlyCharges]]&lt;=51,"Low",IF(Table1[[#This Row],[MonthlyCharges]]&lt;=84,"Medium","High"))</f>
        <v>Medium</v>
      </c>
      <c r="U573" s="26">
        <v>2754</v>
      </c>
      <c r="V573" t="s">
        <v>24</v>
      </c>
    </row>
    <row r="574" spans="1:22" x14ac:dyDescent="0.35">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s="26">
        <v>64.900000000000006</v>
      </c>
      <c r="T574" s="26" t="str">
        <f>IF(Table1[[#This Row],[MonthlyCharges]]&lt;=51,"Low",IF(Table1[[#This Row],[MonthlyCharges]]&lt;=84,"Medium","High"))</f>
        <v>Medium</v>
      </c>
      <c r="U574" s="26">
        <v>697.25</v>
      </c>
      <c r="V574" t="s">
        <v>24</v>
      </c>
    </row>
    <row r="575" spans="1:22" x14ac:dyDescent="0.35">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s="26">
        <v>100.3</v>
      </c>
      <c r="T575" s="26" t="str">
        <f>IF(Table1[[#This Row],[MonthlyCharges]]&lt;=51,"Low",IF(Table1[[#This Row],[MonthlyCharges]]&lt;=84,"Medium","High"))</f>
        <v>High</v>
      </c>
      <c r="U575" s="26">
        <v>5614.45</v>
      </c>
      <c r="V575" t="s">
        <v>23</v>
      </c>
    </row>
    <row r="576" spans="1:22" x14ac:dyDescent="0.35">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s="26">
        <v>110.85</v>
      </c>
      <c r="T576" s="26" t="str">
        <f>IF(Table1[[#This Row],[MonthlyCharges]]&lt;=51,"Low",IF(Table1[[#This Row],[MonthlyCharges]]&lt;=84,"Medium","High"))</f>
        <v>High</v>
      </c>
      <c r="U576" s="26">
        <v>3204.4</v>
      </c>
      <c r="V576" t="s">
        <v>24</v>
      </c>
    </row>
    <row r="577" spans="1:22" x14ac:dyDescent="0.35">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s="26">
        <v>81.05</v>
      </c>
      <c r="T577" s="26" t="str">
        <f>IF(Table1[[#This Row],[MonthlyCharges]]&lt;=51,"Low",IF(Table1[[#This Row],[MonthlyCharges]]&lt;=84,"Medium","High"))</f>
        <v>Medium</v>
      </c>
      <c r="U577" s="26">
        <v>4747.6499999999996</v>
      </c>
      <c r="V577" t="s">
        <v>24</v>
      </c>
    </row>
    <row r="578" spans="1:22" x14ac:dyDescent="0.35">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s="26">
        <v>98.05</v>
      </c>
      <c r="T578" s="26" t="str">
        <f>IF(Table1[[#This Row],[MonthlyCharges]]&lt;=51,"Low",IF(Table1[[#This Row],[MonthlyCharges]]&lt;=84,"Medium","High"))</f>
        <v>High</v>
      </c>
      <c r="U578" s="26">
        <v>3082.1</v>
      </c>
      <c r="V578" t="s">
        <v>24</v>
      </c>
    </row>
    <row r="579" spans="1:22" x14ac:dyDescent="0.35">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s="26">
        <v>70.5</v>
      </c>
      <c r="T579" s="26" t="str">
        <f>IF(Table1[[#This Row],[MonthlyCharges]]&lt;=51,"Low",IF(Table1[[#This Row],[MonthlyCharges]]&lt;=84,"Medium","High"))</f>
        <v>Medium</v>
      </c>
      <c r="U579" s="26">
        <v>597.9</v>
      </c>
      <c r="V579" t="s">
        <v>24</v>
      </c>
    </row>
    <row r="580" spans="1:22" x14ac:dyDescent="0.35">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s="26">
        <v>94.55</v>
      </c>
      <c r="T580" s="26" t="str">
        <f>IF(Table1[[#This Row],[MonthlyCharges]]&lt;=51,"Low",IF(Table1[[#This Row],[MonthlyCharges]]&lt;=84,"Medium","High"))</f>
        <v>High</v>
      </c>
      <c r="U580" s="26">
        <v>3365.4</v>
      </c>
      <c r="V580" t="s">
        <v>24</v>
      </c>
    </row>
    <row r="581" spans="1:22" x14ac:dyDescent="0.35">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s="26">
        <v>19.649999999999999</v>
      </c>
      <c r="T581" s="26" t="str">
        <f>IF(Table1[[#This Row],[MonthlyCharges]]&lt;=51,"Low",IF(Table1[[#This Row],[MonthlyCharges]]&lt;=84,"Medium","High"))</f>
        <v>Low</v>
      </c>
      <c r="U581" s="26">
        <v>38.799999999999997</v>
      </c>
      <c r="V581" t="s">
        <v>24</v>
      </c>
    </row>
    <row r="582" spans="1:22" x14ac:dyDescent="0.35">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s="26">
        <v>19</v>
      </c>
      <c r="T582" s="26" t="str">
        <f>IF(Table1[[#This Row],[MonthlyCharges]]&lt;=51,"Low",IF(Table1[[#This Row],[MonthlyCharges]]&lt;=84,"Medium","High"))</f>
        <v>Low</v>
      </c>
      <c r="U582" s="26">
        <v>233.55</v>
      </c>
      <c r="V582" t="s">
        <v>23</v>
      </c>
    </row>
    <row r="583" spans="1:22" x14ac:dyDescent="0.35">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s="26">
        <v>75.3</v>
      </c>
      <c r="T583" s="26" t="str">
        <f>IF(Table1[[#This Row],[MonthlyCharges]]&lt;=51,"Low",IF(Table1[[#This Row],[MonthlyCharges]]&lt;=84,"Medium","High"))</f>
        <v>Medium</v>
      </c>
      <c r="U583" s="26">
        <v>75.3</v>
      </c>
      <c r="V583" t="s">
        <v>23</v>
      </c>
    </row>
    <row r="584" spans="1:22" x14ac:dyDescent="0.35">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s="26">
        <v>89.2</v>
      </c>
      <c r="T584" s="26" t="str">
        <f>IF(Table1[[#This Row],[MonthlyCharges]]&lt;=51,"Low",IF(Table1[[#This Row],[MonthlyCharges]]&lt;=84,"Medium","High"))</f>
        <v>High</v>
      </c>
      <c r="U584" s="26">
        <v>346.2</v>
      </c>
      <c r="V584" t="s">
        <v>23</v>
      </c>
    </row>
    <row r="585" spans="1:22" x14ac:dyDescent="0.35">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s="26">
        <v>19</v>
      </c>
      <c r="T585" s="26" t="str">
        <f>IF(Table1[[#This Row],[MonthlyCharges]]&lt;=51,"Low",IF(Table1[[#This Row],[MonthlyCharges]]&lt;=84,"Medium","High"))</f>
        <v>Low</v>
      </c>
      <c r="U585" s="26">
        <v>19</v>
      </c>
      <c r="V585" t="s">
        <v>24</v>
      </c>
    </row>
    <row r="586" spans="1:22" x14ac:dyDescent="0.35">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s="26">
        <v>20</v>
      </c>
      <c r="T586" s="26" t="str">
        <f>IF(Table1[[#This Row],[MonthlyCharges]]&lt;=51,"Low",IF(Table1[[#This Row],[MonthlyCharges]]&lt;=84,"Medium","High"))</f>
        <v>Low</v>
      </c>
      <c r="U586" s="26">
        <v>61.7</v>
      </c>
      <c r="V586" t="s">
        <v>24</v>
      </c>
    </row>
    <row r="587" spans="1:22" x14ac:dyDescent="0.35">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s="26">
        <v>85.7</v>
      </c>
      <c r="T587" s="26" t="str">
        <f>IF(Table1[[#This Row],[MonthlyCharges]]&lt;=51,"Low",IF(Table1[[#This Row],[MonthlyCharges]]&lt;=84,"Medium","High"))</f>
        <v>High</v>
      </c>
      <c r="U587" s="26">
        <v>85.7</v>
      </c>
      <c r="V587" t="s">
        <v>23</v>
      </c>
    </row>
    <row r="588" spans="1:22" x14ac:dyDescent="0.35">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s="26">
        <v>63.25</v>
      </c>
      <c r="T588" s="26" t="str">
        <f>IF(Table1[[#This Row],[MonthlyCharges]]&lt;=51,"Low",IF(Table1[[#This Row],[MonthlyCharges]]&lt;=84,"Medium","High"))</f>
        <v>Medium</v>
      </c>
      <c r="U588" s="26">
        <v>3342.45</v>
      </c>
      <c r="V588" t="s">
        <v>24</v>
      </c>
    </row>
    <row r="589" spans="1:22" x14ac:dyDescent="0.35">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s="26">
        <v>20.100000000000001</v>
      </c>
      <c r="T589" s="26" t="str">
        <f>IF(Table1[[#This Row],[MonthlyCharges]]&lt;=51,"Low",IF(Table1[[#This Row],[MonthlyCharges]]&lt;=84,"Medium","High"))</f>
        <v>Low</v>
      </c>
      <c r="U589" s="26">
        <v>85.1</v>
      </c>
      <c r="V589" t="s">
        <v>24</v>
      </c>
    </row>
    <row r="590" spans="1:22" x14ac:dyDescent="0.35">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s="26">
        <v>99.15</v>
      </c>
      <c r="T590" s="26" t="str">
        <f>IF(Table1[[#This Row],[MonthlyCharges]]&lt;=51,"Low",IF(Table1[[#This Row],[MonthlyCharges]]&lt;=84,"Medium","High"))</f>
        <v>High</v>
      </c>
      <c r="U590" s="26">
        <v>7422.1</v>
      </c>
      <c r="V590" t="s">
        <v>24</v>
      </c>
    </row>
    <row r="591" spans="1:22" x14ac:dyDescent="0.35">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s="26">
        <v>90.4</v>
      </c>
      <c r="T591" s="26" t="str">
        <f>IF(Table1[[#This Row],[MonthlyCharges]]&lt;=51,"Low",IF(Table1[[#This Row],[MonthlyCharges]]&lt;=84,"Medium","High"))</f>
        <v>High</v>
      </c>
      <c r="U591" s="26">
        <v>6668.05</v>
      </c>
      <c r="V591" t="s">
        <v>24</v>
      </c>
    </row>
    <row r="592" spans="1:22" x14ac:dyDescent="0.35">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s="26">
        <v>111.9</v>
      </c>
      <c r="T592" s="26" t="str">
        <f>IF(Table1[[#This Row],[MonthlyCharges]]&lt;=51,"Low",IF(Table1[[#This Row],[MonthlyCharges]]&lt;=84,"Medium","High"))</f>
        <v>High</v>
      </c>
      <c r="U592" s="26">
        <v>8071.05</v>
      </c>
      <c r="V592" t="s">
        <v>24</v>
      </c>
    </row>
    <row r="593" spans="1:22" x14ac:dyDescent="0.35">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s="26">
        <v>24.9</v>
      </c>
      <c r="T593" s="26" t="str">
        <f>IF(Table1[[#This Row],[MonthlyCharges]]&lt;=51,"Low",IF(Table1[[#This Row],[MonthlyCharges]]&lt;=84,"Medium","High"))</f>
        <v>Low</v>
      </c>
      <c r="U593" s="26">
        <v>1174.8</v>
      </c>
      <c r="V593" t="s">
        <v>24</v>
      </c>
    </row>
    <row r="594" spans="1:22" x14ac:dyDescent="0.35">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s="26">
        <v>83.5</v>
      </c>
      <c r="T594" s="26" t="str">
        <f>IF(Table1[[#This Row],[MonthlyCharges]]&lt;=51,"Low",IF(Table1[[#This Row],[MonthlyCharges]]&lt;=84,"Medium","High"))</f>
        <v>Medium</v>
      </c>
      <c r="U594" s="26">
        <v>5435</v>
      </c>
      <c r="V594" t="s">
        <v>24</v>
      </c>
    </row>
    <row r="595" spans="1:22" x14ac:dyDescent="0.35">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s="26">
        <v>84.3</v>
      </c>
      <c r="T595" s="26" t="str">
        <f>IF(Table1[[#This Row],[MonthlyCharges]]&lt;=51,"Low",IF(Table1[[#This Row],[MonthlyCharges]]&lt;=84,"Medium","High"))</f>
        <v>High</v>
      </c>
      <c r="U595" s="26">
        <v>2438.6</v>
      </c>
      <c r="V595" t="s">
        <v>24</v>
      </c>
    </row>
    <row r="596" spans="1:22" x14ac:dyDescent="0.35">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s="26">
        <v>45.6</v>
      </c>
      <c r="T596" s="26" t="str">
        <f>IF(Table1[[#This Row],[MonthlyCharges]]&lt;=51,"Low",IF(Table1[[#This Row],[MonthlyCharges]]&lt;=84,"Medium","High"))</f>
        <v>Low</v>
      </c>
      <c r="U596" s="26">
        <v>45.6</v>
      </c>
      <c r="V596" t="s">
        <v>24</v>
      </c>
    </row>
    <row r="597" spans="1:22" x14ac:dyDescent="0.35">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s="26">
        <v>61.65</v>
      </c>
      <c r="T597" s="26" t="str">
        <f>IF(Table1[[#This Row],[MonthlyCharges]]&lt;=51,"Low",IF(Table1[[#This Row],[MonthlyCharges]]&lt;=84,"Medium","High"))</f>
        <v>Medium</v>
      </c>
      <c r="U597" s="26">
        <v>713.75</v>
      </c>
      <c r="V597" t="s">
        <v>23</v>
      </c>
    </row>
    <row r="598" spans="1:22" x14ac:dyDescent="0.35">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s="26">
        <v>54.85</v>
      </c>
      <c r="T598" s="26" t="str">
        <f>IF(Table1[[#This Row],[MonthlyCharges]]&lt;=51,"Low",IF(Table1[[#This Row],[MonthlyCharges]]&lt;=84,"Medium","High"))</f>
        <v>Medium</v>
      </c>
      <c r="U598" s="26">
        <v>916.15</v>
      </c>
      <c r="V598" t="s">
        <v>24</v>
      </c>
    </row>
    <row r="599" spans="1:22" x14ac:dyDescent="0.35">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s="26">
        <v>65.55</v>
      </c>
      <c r="T599" s="26" t="str">
        <f>IF(Table1[[#This Row],[MonthlyCharges]]&lt;=51,"Low",IF(Table1[[#This Row],[MonthlyCharges]]&lt;=84,"Medium","High"))</f>
        <v>Medium</v>
      </c>
      <c r="U599" s="26">
        <v>237.2</v>
      </c>
      <c r="V599" t="s">
        <v>24</v>
      </c>
    </row>
    <row r="600" spans="1:22" x14ac:dyDescent="0.35">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s="26">
        <v>90.35</v>
      </c>
      <c r="T600" s="26" t="str">
        <f>IF(Table1[[#This Row],[MonthlyCharges]]&lt;=51,"Low",IF(Table1[[#This Row],[MonthlyCharges]]&lt;=84,"Medium","High"))</f>
        <v>High</v>
      </c>
      <c r="U600" s="26">
        <v>4614.55</v>
      </c>
      <c r="V600" t="s">
        <v>24</v>
      </c>
    </row>
    <row r="601" spans="1:22" x14ac:dyDescent="0.35">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s="26">
        <v>20.399999999999999</v>
      </c>
      <c r="T601" s="26" t="str">
        <f>IF(Table1[[#This Row],[MonthlyCharges]]&lt;=51,"Low",IF(Table1[[#This Row],[MonthlyCharges]]&lt;=84,"Medium","High"))</f>
        <v>Low</v>
      </c>
      <c r="U601" s="26">
        <v>1414.45</v>
      </c>
      <c r="V601" t="s">
        <v>24</v>
      </c>
    </row>
    <row r="602" spans="1:22" x14ac:dyDescent="0.35">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s="26">
        <v>74.55</v>
      </c>
      <c r="T602" s="26" t="str">
        <f>IF(Table1[[#This Row],[MonthlyCharges]]&lt;=51,"Low",IF(Table1[[#This Row],[MonthlyCharges]]&lt;=84,"Medium","High"))</f>
        <v>Medium</v>
      </c>
      <c r="U602" s="26">
        <v>1170.5</v>
      </c>
      <c r="V602" t="s">
        <v>24</v>
      </c>
    </row>
    <row r="603" spans="1:22" x14ac:dyDescent="0.35">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s="26">
        <v>19.95</v>
      </c>
      <c r="T603" s="26" t="str">
        <f>IF(Table1[[#This Row],[MonthlyCharges]]&lt;=51,"Low",IF(Table1[[#This Row],[MonthlyCharges]]&lt;=84,"Medium","High"))</f>
        <v>Low</v>
      </c>
      <c r="U603" s="26">
        <v>47.7</v>
      </c>
      <c r="V603" t="s">
        <v>24</v>
      </c>
    </row>
    <row r="604" spans="1:22" x14ac:dyDescent="0.35">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s="26">
        <v>74.25</v>
      </c>
      <c r="T604" s="26" t="str">
        <f>IF(Table1[[#This Row],[MonthlyCharges]]&lt;=51,"Low",IF(Table1[[#This Row],[MonthlyCharges]]&lt;=84,"Medium","High"))</f>
        <v>Medium</v>
      </c>
      <c r="U604" s="26">
        <v>4859.25</v>
      </c>
      <c r="V604" t="s">
        <v>24</v>
      </c>
    </row>
    <row r="605" spans="1:22" x14ac:dyDescent="0.35">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s="26">
        <v>108.65</v>
      </c>
      <c r="T605" s="26" t="str">
        <f>IF(Table1[[#This Row],[MonthlyCharges]]&lt;=51,"Low",IF(Table1[[#This Row],[MonthlyCharges]]&lt;=84,"Medium","High"))</f>
        <v>High</v>
      </c>
      <c r="U605" s="26">
        <v>4903.2</v>
      </c>
      <c r="V605" t="s">
        <v>24</v>
      </c>
    </row>
    <row r="606" spans="1:22" x14ac:dyDescent="0.35">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s="26">
        <v>109.55</v>
      </c>
      <c r="T606" s="26" t="str">
        <f>IF(Table1[[#This Row],[MonthlyCharges]]&lt;=51,"Low",IF(Table1[[#This Row],[MonthlyCharges]]&lt;=84,"Medium","High"))</f>
        <v>High</v>
      </c>
      <c r="U606" s="26">
        <v>3608</v>
      </c>
      <c r="V606" t="s">
        <v>24</v>
      </c>
    </row>
    <row r="607" spans="1:22" x14ac:dyDescent="0.35">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s="26">
        <v>86.65</v>
      </c>
      <c r="T607" s="26" t="str">
        <f>IF(Table1[[#This Row],[MonthlyCharges]]&lt;=51,"Low",IF(Table1[[#This Row],[MonthlyCharges]]&lt;=84,"Medium","High"))</f>
        <v>High</v>
      </c>
      <c r="U607" s="26">
        <v>6094.25</v>
      </c>
      <c r="V607" t="s">
        <v>24</v>
      </c>
    </row>
    <row r="608" spans="1:22" x14ac:dyDescent="0.35">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s="26">
        <v>81</v>
      </c>
      <c r="T608" s="26" t="str">
        <f>IF(Table1[[#This Row],[MonthlyCharges]]&lt;=51,"Low",IF(Table1[[#This Row],[MonthlyCharges]]&lt;=84,"Medium","High"))</f>
        <v>Medium</v>
      </c>
      <c r="U608" s="26">
        <v>3084.9</v>
      </c>
      <c r="V608" t="s">
        <v>24</v>
      </c>
    </row>
    <row r="609" spans="1:22" x14ac:dyDescent="0.35">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s="26">
        <v>47.85</v>
      </c>
      <c r="T609" s="26" t="str">
        <f>IF(Table1[[#This Row],[MonthlyCharges]]&lt;=51,"Low",IF(Table1[[#This Row],[MonthlyCharges]]&lt;=84,"Medium","High"))</f>
        <v>Low</v>
      </c>
      <c r="U609" s="26">
        <v>2356.75</v>
      </c>
      <c r="V609" t="s">
        <v>24</v>
      </c>
    </row>
    <row r="610" spans="1:22" x14ac:dyDescent="0.35">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s="26">
        <v>114.55</v>
      </c>
      <c r="T610" s="26" t="str">
        <f>IF(Table1[[#This Row],[MonthlyCharges]]&lt;=51,"Low",IF(Table1[[#This Row],[MonthlyCharges]]&lt;=84,"Medium","High"))</f>
        <v>High</v>
      </c>
      <c r="U610" s="26">
        <v>8306.0499999999993</v>
      </c>
      <c r="V610" t="s">
        <v>24</v>
      </c>
    </row>
    <row r="611" spans="1:22" x14ac:dyDescent="0.35">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s="26">
        <v>105.25</v>
      </c>
      <c r="T611" s="26" t="str">
        <f>IF(Table1[[#This Row],[MonthlyCharges]]&lt;=51,"Low",IF(Table1[[#This Row],[MonthlyCharges]]&lt;=84,"Medium","High"))</f>
        <v>High</v>
      </c>
      <c r="U611" s="26">
        <v>6786.4</v>
      </c>
      <c r="V611" t="s">
        <v>23</v>
      </c>
    </row>
    <row r="612" spans="1:22" x14ac:dyDescent="0.35">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s="26">
        <v>29.95</v>
      </c>
      <c r="T612" s="26" t="str">
        <f>IF(Table1[[#This Row],[MonthlyCharges]]&lt;=51,"Low",IF(Table1[[#This Row],[MonthlyCharges]]&lt;=84,"Medium","High"))</f>
        <v>Low</v>
      </c>
      <c r="U612" s="26">
        <v>248.95</v>
      </c>
      <c r="V612" t="s">
        <v>23</v>
      </c>
    </row>
    <row r="613" spans="1:22" x14ac:dyDescent="0.35">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s="26">
        <v>65</v>
      </c>
      <c r="T613" s="26" t="str">
        <f>IF(Table1[[#This Row],[MonthlyCharges]]&lt;=51,"Low",IF(Table1[[#This Row],[MonthlyCharges]]&lt;=84,"Medium","High"))</f>
        <v>Medium</v>
      </c>
      <c r="U613" s="26">
        <v>663.05</v>
      </c>
      <c r="V613" t="s">
        <v>23</v>
      </c>
    </row>
    <row r="614" spans="1:22" x14ac:dyDescent="0.35">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s="26">
        <v>20.55</v>
      </c>
      <c r="T614" s="26" t="str">
        <f>IF(Table1[[#This Row],[MonthlyCharges]]&lt;=51,"Low",IF(Table1[[#This Row],[MonthlyCharges]]&lt;=84,"Medium","High"))</f>
        <v>Low</v>
      </c>
      <c r="U614" s="26">
        <v>1357.1</v>
      </c>
      <c r="V614" t="s">
        <v>24</v>
      </c>
    </row>
    <row r="615" spans="1:22" x14ac:dyDescent="0.35">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s="26">
        <v>109.8</v>
      </c>
      <c r="T615" s="26" t="str">
        <f>IF(Table1[[#This Row],[MonthlyCharges]]&lt;=51,"Low",IF(Table1[[#This Row],[MonthlyCharges]]&lt;=84,"Medium","High"))</f>
        <v>High</v>
      </c>
      <c r="U615" s="26">
        <v>4860.3500000000004</v>
      </c>
      <c r="V615" t="s">
        <v>24</v>
      </c>
    </row>
    <row r="616" spans="1:22" x14ac:dyDescent="0.35">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s="26">
        <v>69.5</v>
      </c>
      <c r="T616" s="26" t="str">
        <f>IF(Table1[[#This Row],[MonthlyCharges]]&lt;=51,"Low",IF(Table1[[#This Row],[MonthlyCharges]]&lt;=84,"Medium","High"))</f>
        <v>Medium</v>
      </c>
      <c r="U616" s="26">
        <v>3418.2</v>
      </c>
      <c r="V616" t="s">
        <v>24</v>
      </c>
    </row>
    <row r="617" spans="1:22" x14ac:dyDescent="0.35">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s="26">
        <v>48.85</v>
      </c>
      <c r="T617" s="26" t="str">
        <f>IF(Table1[[#This Row],[MonthlyCharges]]&lt;=51,"Low",IF(Table1[[#This Row],[MonthlyCharges]]&lt;=84,"Medium","High"))</f>
        <v>Low</v>
      </c>
      <c r="U617" s="26">
        <v>631.4</v>
      </c>
      <c r="V617" t="s">
        <v>24</v>
      </c>
    </row>
    <row r="618" spans="1:22" x14ac:dyDescent="0.35">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s="26">
        <v>25.25</v>
      </c>
      <c r="T618" s="26" t="str">
        <f>IF(Table1[[#This Row],[MonthlyCharges]]&lt;=51,"Low",IF(Table1[[#This Row],[MonthlyCharges]]&lt;=84,"Medium","High"))</f>
        <v>Low</v>
      </c>
      <c r="U618" s="26">
        <v>186.3</v>
      </c>
      <c r="V618" t="s">
        <v>24</v>
      </c>
    </row>
    <row r="619" spans="1:22" x14ac:dyDescent="0.35">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s="26">
        <v>102.85</v>
      </c>
      <c r="T619" s="26" t="str">
        <f>IF(Table1[[#This Row],[MonthlyCharges]]&lt;=51,"Low",IF(Table1[[#This Row],[MonthlyCharges]]&lt;=84,"Medium","High"))</f>
        <v>High</v>
      </c>
      <c r="U619" s="26">
        <v>6976.75</v>
      </c>
      <c r="V619" t="s">
        <v>24</v>
      </c>
    </row>
    <row r="620" spans="1:22" x14ac:dyDescent="0.35">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s="26">
        <v>87.55</v>
      </c>
      <c r="T620" s="26" t="str">
        <f>IF(Table1[[#This Row],[MonthlyCharges]]&lt;=51,"Low",IF(Table1[[#This Row],[MonthlyCharges]]&lt;=84,"Medium","High"))</f>
        <v>High</v>
      </c>
      <c r="U620" s="26">
        <v>4884.8500000000004</v>
      </c>
      <c r="V620" t="s">
        <v>24</v>
      </c>
    </row>
    <row r="621" spans="1:22" x14ac:dyDescent="0.35">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s="26">
        <v>78.55</v>
      </c>
      <c r="T621" s="26" t="str">
        <f>IF(Table1[[#This Row],[MonthlyCharges]]&lt;=51,"Low",IF(Table1[[#This Row],[MonthlyCharges]]&lt;=84,"Medium","High"))</f>
        <v>Medium</v>
      </c>
      <c r="U621" s="26">
        <v>522.95000000000005</v>
      </c>
      <c r="V621" t="s">
        <v>24</v>
      </c>
    </row>
    <row r="622" spans="1:22" x14ac:dyDescent="0.35">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s="26">
        <v>34.549999999999997</v>
      </c>
      <c r="T622" s="26" t="str">
        <f>IF(Table1[[#This Row],[MonthlyCharges]]&lt;=51,"Low",IF(Table1[[#This Row],[MonthlyCharges]]&lt;=84,"Medium","High"))</f>
        <v>Low</v>
      </c>
      <c r="U622" s="26">
        <v>362.6</v>
      </c>
      <c r="V622" t="s">
        <v>24</v>
      </c>
    </row>
    <row r="623" spans="1:22" x14ac:dyDescent="0.35">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s="26">
        <v>92.05</v>
      </c>
      <c r="T623" s="26" t="str">
        <f>IF(Table1[[#This Row],[MonthlyCharges]]&lt;=51,"Low",IF(Table1[[#This Row],[MonthlyCharges]]&lt;=84,"Medium","High"))</f>
        <v>High</v>
      </c>
      <c r="U623" s="26">
        <v>5755.8</v>
      </c>
      <c r="V623" t="s">
        <v>24</v>
      </c>
    </row>
    <row r="624" spans="1:22" x14ac:dyDescent="0.35">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s="26">
        <v>85.05</v>
      </c>
      <c r="T624" s="26" t="str">
        <f>IF(Table1[[#This Row],[MonthlyCharges]]&lt;=51,"Low",IF(Table1[[#This Row],[MonthlyCharges]]&lt;=84,"Medium","High"))</f>
        <v>High</v>
      </c>
      <c r="U624" s="26">
        <v>3355.65</v>
      </c>
      <c r="V624" t="s">
        <v>24</v>
      </c>
    </row>
    <row r="625" spans="1:22" x14ac:dyDescent="0.35">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s="26">
        <v>19.7</v>
      </c>
      <c r="T625" s="26" t="str">
        <f>IF(Table1[[#This Row],[MonthlyCharges]]&lt;=51,"Low",IF(Table1[[#This Row],[MonthlyCharges]]&lt;=84,"Medium","High"))</f>
        <v>Low</v>
      </c>
      <c r="U625" s="26">
        <v>406.95</v>
      </c>
      <c r="V625" t="s">
        <v>24</v>
      </c>
    </row>
    <row r="626" spans="1:22" x14ac:dyDescent="0.35">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s="26">
        <v>20</v>
      </c>
      <c r="T626" s="26" t="str">
        <f>IF(Table1[[#This Row],[MonthlyCharges]]&lt;=51,"Low",IF(Table1[[#This Row],[MonthlyCharges]]&lt;=84,"Medium","High"))</f>
        <v>Low</v>
      </c>
      <c r="U626" s="26">
        <v>137.6</v>
      </c>
      <c r="V626" t="s">
        <v>23</v>
      </c>
    </row>
    <row r="627" spans="1:22" x14ac:dyDescent="0.35">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s="26">
        <v>95.15</v>
      </c>
      <c r="T627" s="26" t="str">
        <f>IF(Table1[[#This Row],[MonthlyCharges]]&lt;=51,"Low",IF(Table1[[#This Row],[MonthlyCharges]]&lt;=84,"Medium","High"))</f>
        <v>High</v>
      </c>
      <c r="U627" s="26">
        <v>2395.6999999999998</v>
      </c>
      <c r="V627" t="s">
        <v>24</v>
      </c>
    </row>
    <row r="628" spans="1:22" x14ac:dyDescent="0.35">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s="26">
        <v>84.25</v>
      </c>
      <c r="T628" s="26" t="str">
        <f>IF(Table1[[#This Row],[MonthlyCharges]]&lt;=51,"Low",IF(Table1[[#This Row],[MonthlyCharges]]&lt;=84,"Medium","High"))</f>
        <v>High</v>
      </c>
      <c r="U628" s="26">
        <v>1968.1</v>
      </c>
      <c r="V628" t="s">
        <v>24</v>
      </c>
    </row>
    <row r="629" spans="1:22" x14ac:dyDescent="0.35">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s="26">
        <v>104.6</v>
      </c>
      <c r="T629" s="26" t="str">
        <f>IF(Table1[[#This Row],[MonthlyCharges]]&lt;=51,"Low",IF(Table1[[#This Row],[MonthlyCharges]]&lt;=84,"Medium","High"))</f>
        <v>High</v>
      </c>
      <c r="U629" s="26">
        <v>6819.45</v>
      </c>
      <c r="V629" t="s">
        <v>24</v>
      </c>
    </row>
    <row r="630" spans="1:22" x14ac:dyDescent="0.35">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s="26">
        <v>111.65</v>
      </c>
      <c r="T630" s="26" t="str">
        <f>IF(Table1[[#This Row],[MonthlyCharges]]&lt;=51,"Low",IF(Table1[[#This Row],[MonthlyCharges]]&lt;=84,"Medium","High"))</f>
        <v>High</v>
      </c>
      <c r="U630" s="26">
        <v>7943.45</v>
      </c>
      <c r="V630" t="s">
        <v>24</v>
      </c>
    </row>
    <row r="631" spans="1:22" x14ac:dyDescent="0.35">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s="26">
        <v>90.05</v>
      </c>
      <c r="T631" s="26" t="str">
        <f>IF(Table1[[#This Row],[MonthlyCharges]]&lt;=51,"Low",IF(Table1[[#This Row],[MonthlyCharges]]&lt;=84,"Medium","High"))</f>
        <v>High</v>
      </c>
      <c r="U631" s="26">
        <v>4547.25</v>
      </c>
      <c r="V631" t="s">
        <v>23</v>
      </c>
    </row>
    <row r="632" spans="1:22" x14ac:dyDescent="0.35">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s="26">
        <v>110.75</v>
      </c>
      <c r="T632" s="26" t="str">
        <f>IF(Table1[[#This Row],[MonthlyCharges]]&lt;=51,"Low",IF(Table1[[#This Row],[MonthlyCharges]]&lt;=84,"Medium","High"))</f>
        <v>High</v>
      </c>
      <c r="U632" s="26">
        <v>4687.8999999999996</v>
      </c>
      <c r="V632" t="s">
        <v>23</v>
      </c>
    </row>
    <row r="633" spans="1:22" x14ac:dyDescent="0.35">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s="26">
        <v>55</v>
      </c>
      <c r="T633" s="26" t="str">
        <f>IF(Table1[[#This Row],[MonthlyCharges]]&lt;=51,"Low",IF(Table1[[#This Row],[MonthlyCharges]]&lt;=84,"Medium","High"))</f>
        <v>Medium</v>
      </c>
      <c r="U633" s="26">
        <v>2473.9499999999998</v>
      </c>
      <c r="V633" t="s">
        <v>24</v>
      </c>
    </row>
    <row r="634" spans="1:22" x14ac:dyDescent="0.35">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s="26">
        <v>89.85</v>
      </c>
      <c r="T634" s="26" t="str">
        <f>IF(Table1[[#This Row],[MonthlyCharges]]&lt;=51,"Low",IF(Table1[[#This Row],[MonthlyCharges]]&lt;=84,"Medium","High"))</f>
        <v>High</v>
      </c>
      <c r="U634" s="26">
        <v>6562.9</v>
      </c>
      <c r="V634" t="s">
        <v>24</v>
      </c>
    </row>
    <row r="635" spans="1:22" x14ac:dyDescent="0.35">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s="26">
        <v>20.350000000000001</v>
      </c>
      <c r="T635" s="26" t="str">
        <f>IF(Table1[[#This Row],[MonthlyCharges]]&lt;=51,"Low",IF(Table1[[#This Row],[MonthlyCharges]]&lt;=84,"Medium","High"))</f>
        <v>Low</v>
      </c>
      <c r="U635" s="26">
        <v>176.3</v>
      </c>
      <c r="V635" t="s">
        <v>24</v>
      </c>
    </row>
    <row r="636" spans="1:22" x14ac:dyDescent="0.35">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s="26">
        <v>54.55</v>
      </c>
      <c r="T636" s="26" t="str">
        <f>IF(Table1[[#This Row],[MonthlyCharges]]&lt;=51,"Low",IF(Table1[[#This Row],[MonthlyCharges]]&lt;=84,"Medium","High"))</f>
        <v>Medium</v>
      </c>
      <c r="U636" s="26">
        <v>2236.1999999999998</v>
      </c>
      <c r="V636" t="s">
        <v>24</v>
      </c>
    </row>
    <row r="637" spans="1:22" x14ac:dyDescent="0.35">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s="26">
        <v>105.5</v>
      </c>
      <c r="T637" s="26" t="str">
        <f>IF(Table1[[#This Row],[MonthlyCharges]]&lt;=51,"Low",IF(Table1[[#This Row],[MonthlyCharges]]&lt;=84,"Medium","High"))</f>
        <v>High</v>
      </c>
      <c r="U637" s="26">
        <v>6985.65</v>
      </c>
      <c r="V637" t="s">
        <v>23</v>
      </c>
    </row>
    <row r="638" spans="1:22" x14ac:dyDescent="0.35">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s="26">
        <v>99.45</v>
      </c>
      <c r="T638" s="26" t="str">
        <f>IF(Table1[[#This Row],[MonthlyCharges]]&lt;=51,"Low",IF(Table1[[#This Row],[MonthlyCharges]]&lt;=84,"Medium","High"))</f>
        <v>High</v>
      </c>
      <c r="U638" s="26">
        <v>3109.9</v>
      </c>
      <c r="V638" t="s">
        <v>24</v>
      </c>
    </row>
    <row r="639" spans="1:22" x14ac:dyDescent="0.35">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s="26">
        <v>70.900000000000006</v>
      </c>
      <c r="T639" s="26" t="str">
        <f>IF(Table1[[#This Row],[MonthlyCharges]]&lt;=51,"Low",IF(Table1[[#This Row],[MonthlyCharges]]&lt;=84,"Medium","High"))</f>
        <v>Medium</v>
      </c>
      <c r="U639" s="26">
        <v>4911.3500000000004</v>
      </c>
      <c r="V639" t="s">
        <v>24</v>
      </c>
    </row>
    <row r="640" spans="1:22" x14ac:dyDescent="0.35">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s="26">
        <v>104.55</v>
      </c>
      <c r="T640" s="26" t="str">
        <f>IF(Table1[[#This Row],[MonthlyCharges]]&lt;=51,"Low",IF(Table1[[#This Row],[MonthlyCharges]]&lt;=84,"Medium","High"))</f>
        <v>High</v>
      </c>
      <c r="U640" s="26">
        <v>5794.65</v>
      </c>
      <c r="V640" t="s">
        <v>23</v>
      </c>
    </row>
    <row r="641" spans="1:22" x14ac:dyDescent="0.35">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s="26">
        <v>85.25</v>
      </c>
      <c r="T641" s="26" t="str">
        <f>IF(Table1[[#This Row],[MonthlyCharges]]&lt;=51,"Low",IF(Table1[[#This Row],[MonthlyCharges]]&lt;=84,"Medium","High"))</f>
        <v>High</v>
      </c>
      <c r="U641" s="26">
        <v>855.3</v>
      </c>
      <c r="V641" t="s">
        <v>23</v>
      </c>
    </row>
    <row r="642" spans="1:22" x14ac:dyDescent="0.35">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s="26">
        <v>25.4</v>
      </c>
      <c r="T642" s="26" t="str">
        <f>IF(Table1[[#This Row],[MonthlyCharges]]&lt;=51,"Low",IF(Table1[[#This Row],[MonthlyCharges]]&lt;=84,"Medium","High"))</f>
        <v>Low</v>
      </c>
      <c r="U642" s="26">
        <v>1620.2</v>
      </c>
      <c r="V642" t="s">
        <v>24</v>
      </c>
    </row>
    <row r="643" spans="1:22" x14ac:dyDescent="0.35">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s="26">
        <v>56.15</v>
      </c>
      <c r="T643" s="26" t="str">
        <f>IF(Table1[[#This Row],[MonthlyCharges]]&lt;=51,"Low",IF(Table1[[#This Row],[MonthlyCharges]]&lt;=84,"Medium","High"))</f>
        <v>Medium</v>
      </c>
      <c r="U643" s="26">
        <v>2499.3000000000002</v>
      </c>
      <c r="V643" t="s">
        <v>23</v>
      </c>
    </row>
    <row r="644" spans="1:22" x14ac:dyDescent="0.35">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s="26">
        <v>89.55</v>
      </c>
      <c r="T644" s="26" t="str">
        <f>IF(Table1[[#This Row],[MonthlyCharges]]&lt;=51,"Low",IF(Table1[[#This Row],[MonthlyCharges]]&lt;=84,"Medium","High"))</f>
        <v>High</v>
      </c>
      <c r="U644" s="26">
        <v>89.55</v>
      </c>
      <c r="V644" t="s">
        <v>23</v>
      </c>
    </row>
    <row r="645" spans="1:22" x14ac:dyDescent="0.35">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s="26">
        <v>89.85</v>
      </c>
      <c r="T645" s="26" t="str">
        <f>IF(Table1[[#This Row],[MonthlyCharges]]&lt;=51,"Low",IF(Table1[[#This Row],[MonthlyCharges]]&lt;=84,"Medium","High"))</f>
        <v>High</v>
      </c>
      <c r="U645" s="26">
        <v>4287.2</v>
      </c>
      <c r="V645" t="s">
        <v>24</v>
      </c>
    </row>
    <row r="646" spans="1:22" x14ac:dyDescent="0.35">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s="26">
        <v>25.25</v>
      </c>
      <c r="T646" s="26" t="str">
        <f>IF(Table1[[#This Row],[MonthlyCharges]]&lt;=51,"Low",IF(Table1[[#This Row],[MonthlyCharges]]&lt;=84,"Medium","High"))</f>
        <v>Low</v>
      </c>
      <c r="U646" s="26">
        <v>394.85</v>
      </c>
      <c r="V646" t="s">
        <v>24</v>
      </c>
    </row>
    <row r="647" spans="1:22" x14ac:dyDescent="0.35">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s="26">
        <v>94.55</v>
      </c>
      <c r="T647" s="26" t="str">
        <f>IF(Table1[[#This Row],[MonthlyCharges]]&lt;=51,"Low",IF(Table1[[#This Row],[MonthlyCharges]]&lt;=84,"Medium","High"))</f>
        <v>High</v>
      </c>
      <c r="U647" s="26">
        <v>1899.65</v>
      </c>
      <c r="V647" t="s">
        <v>23</v>
      </c>
    </row>
    <row r="648" spans="1:22" x14ac:dyDescent="0.35">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s="26">
        <v>45.7</v>
      </c>
      <c r="T648" s="26" t="str">
        <f>IF(Table1[[#This Row],[MonthlyCharges]]&lt;=51,"Low",IF(Table1[[#This Row],[MonthlyCharges]]&lt;=84,"Medium","High"))</f>
        <v>Low</v>
      </c>
      <c r="U648" s="26">
        <v>45.7</v>
      </c>
      <c r="V648" t="s">
        <v>23</v>
      </c>
    </row>
    <row r="649" spans="1:22" x14ac:dyDescent="0.35">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s="26">
        <v>69.650000000000006</v>
      </c>
      <c r="T649" s="26" t="str">
        <f>IF(Table1[[#This Row],[MonthlyCharges]]&lt;=51,"Low",IF(Table1[[#This Row],[MonthlyCharges]]&lt;=84,"Medium","High"))</f>
        <v>Medium</v>
      </c>
      <c r="U649" s="26">
        <v>3442.15</v>
      </c>
      <c r="V649" t="s">
        <v>24</v>
      </c>
    </row>
    <row r="650" spans="1:22" x14ac:dyDescent="0.35">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s="26">
        <v>89.5</v>
      </c>
      <c r="T650" s="26" t="str">
        <f>IF(Table1[[#This Row],[MonthlyCharges]]&lt;=51,"Low",IF(Table1[[#This Row],[MonthlyCharges]]&lt;=84,"Medium","High"))</f>
        <v>High</v>
      </c>
      <c r="U650" s="26">
        <v>161.5</v>
      </c>
      <c r="V650" t="s">
        <v>23</v>
      </c>
    </row>
    <row r="651" spans="1:22" x14ac:dyDescent="0.35">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s="26">
        <v>70</v>
      </c>
      <c r="T651" s="26" t="str">
        <f>IF(Table1[[#This Row],[MonthlyCharges]]&lt;=51,"Low",IF(Table1[[#This Row],[MonthlyCharges]]&lt;=84,"Medium","High"))</f>
        <v>Medium</v>
      </c>
      <c r="U651" s="26">
        <v>1732.6</v>
      </c>
      <c r="V651" t="s">
        <v>24</v>
      </c>
    </row>
    <row r="652" spans="1:22" x14ac:dyDescent="0.35">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s="26">
        <v>69.55</v>
      </c>
      <c r="T652" s="26" t="str">
        <f>IF(Table1[[#This Row],[MonthlyCharges]]&lt;=51,"Low",IF(Table1[[#This Row],[MonthlyCharges]]&lt;=84,"Medium","High"))</f>
        <v>Medium</v>
      </c>
      <c r="U652" s="26">
        <v>222.3</v>
      </c>
      <c r="V652" t="s">
        <v>23</v>
      </c>
    </row>
    <row r="653" spans="1:22" x14ac:dyDescent="0.35">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s="26">
        <v>74.599999999999994</v>
      </c>
      <c r="T653" s="26" t="str">
        <f>IF(Table1[[#This Row],[MonthlyCharges]]&lt;=51,"Low",IF(Table1[[#This Row],[MonthlyCharges]]&lt;=84,"Medium","High"))</f>
        <v>Medium</v>
      </c>
      <c r="U653" s="26">
        <v>74.599999999999994</v>
      </c>
      <c r="V653" t="s">
        <v>23</v>
      </c>
    </row>
    <row r="654" spans="1:22" x14ac:dyDescent="0.35">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s="26">
        <v>20.100000000000001</v>
      </c>
      <c r="T654" s="26" t="str">
        <f>IF(Table1[[#This Row],[MonthlyCharges]]&lt;=51,"Low",IF(Table1[[#This Row],[MonthlyCharges]]&lt;=84,"Medium","High"))</f>
        <v>Low</v>
      </c>
      <c r="U654" s="26">
        <v>655.29999999999995</v>
      </c>
      <c r="V654" t="s">
        <v>24</v>
      </c>
    </row>
    <row r="655" spans="1:22" x14ac:dyDescent="0.35">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s="26">
        <v>24.8</v>
      </c>
      <c r="T655" s="26" t="str">
        <f>IF(Table1[[#This Row],[MonthlyCharges]]&lt;=51,"Low",IF(Table1[[#This Row],[MonthlyCharges]]&lt;=84,"Medium","High"))</f>
        <v>Low</v>
      </c>
      <c r="U655" s="26">
        <v>475.25</v>
      </c>
      <c r="V655" t="s">
        <v>24</v>
      </c>
    </row>
    <row r="656" spans="1:22" x14ac:dyDescent="0.35">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s="26">
        <v>19.649999999999999</v>
      </c>
      <c r="T656" s="26" t="str">
        <f>IF(Table1[[#This Row],[MonthlyCharges]]&lt;=51,"Low",IF(Table1[[#This Row],[MonthlyCharges]]&lt;=84,"Medium","High"))</f>
        <v>Low</v>
      </c>
      <c r="U656" s="26">
        <v>164.3</v>
      </c>
      <c r="V656" t="s">
        <v>23</v>
      </c>
    </row>
    <row r="657" spans="1:22" x14ac:dyDescent="0.35">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s="26">
        <v>95.1</v>
      </c>
      <c r="T657" s="26" t="str">
        <f>IF(Table1[[#This Row],[MonthlyCharges]]&lt;=51,"Low",IF(Table1[[#This Row],[MonthlyCharges]]&lt;=84,"Medium","High"))</f>
        <v>High</v>
      </c>
      <c r="U657" s="26">
        <v>865.1</v>
      </c>
      <c r="V657" t="s">
        <v>24</v>
      </c>
    </row>
    <row r="658" spans="1:22" x14ac:dyDescent="0.35">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s="26">
        <v>88.85</v>
      </c>
      <c r="T658" s="26" t="str">
        <f>IF(Table1[[#This Row],[MonthlyCharges]]&lt;=51,"Low",IF(Table1[[#This Row],[MonthlyCharges]]&lt;=84,"Medium","High"))</f>
        <v>High</v>
      </c>
      <c r="U658" s="26">
        <v>6132.7</v>
      </c>
      <c r="V658" t="s">
        <v>24</v>
      </c>
    </row>
    <row r="659" spans="1:22" x14ac:dyDescent="0.35">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s="26">
        <v>78.8</v>
      </c>
      <c r="T659" s="26" t="str">
        <f>IF(Table1[[#This Row],[MonthlyCharges]]&lt;=51,"Low",IF(Table1[[#This Row],[MonthlyCharges]]&lt;=84,"Medium","High"))</f>
        <v>Medium</v>
      </c>
      <c r="U659" s="26">
        <v>3597.5</v>
      </c>
      <c r="V659" t="s">
        <v>24</v>
      </c>
    </row>
    <row r="660" spans="1:22" x14ac:dyDescent="0.35">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s="26">
        <v>19.850000000000001</v>
      </c>
      <c r="T660" s="26" t="str">
        <f>IF(Table1[[#This Row],[MonthlyCharges]]&lt;=51,"Low",IF(Table1[[#This Row],[MonthlyCharges]]&lt;=84,"Medium","High"))</f>
        <v>Low</v>
      </c>
      <c r="U660" s="26">
        <v>35.9</v>
      </c>
      <c r="V660" t="s">
        <v>23</v>
      </c>
    </row>
    <row r="661" spans="1:22" x14ac:dyDescent="0.35">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s="26">
        <v>20.350000000000001</v>
      </c>
      <c r="T661" s="26" t="str">
        <f>IF(Table1[[#This Row],[MonthlyCharges]]&lt;=51,"Low",IF(Table1[[#This Row],[MonthlyCharges]]&lt;=84,"Medium","High"))</f>
        <v>Low</v>
      </c>
      <c r="U661" s="26">
        <v>697.65</v>
      </c>
      <c r="V661" t="s">
        <v>24</v>
      </c>
    </row>
    <row r="662" spans="1:22" x14ac:dyDescent="0.35">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s="26">
        <v>24.25</v>
      </c>
      <c r="T662" s="26" t="str">
        <f>IF(Table1[[#This Row],[MonthlyCharges]]&lt;=51,"Low",IF(Table1[[#This Row],[MonthlyCharges]]&lt;=84,"Medium","High"))</f>
        <v>Low</v>
      </c>
      <c r="U662" s="26">
        <v>96.05</v>
      </c>
      <c r="V662" t="s">
        <v>23</v>
      </c>
    </row>
    <row r="663" spans="1:22" x14ac:dyDescent="0.35">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s="26">
        <v>45.25</v>
      </c>
      <c r="T663" s="26" t="str">
        <f>IF(Table1[[#This Row],[MonthlyCharges]]&lt;=51,"Low",IF(Table1[[#This Row],[MonthlyCharges]]&lt;=84,"Medium","High"))</f>
        <v>Low</v>
      </c>
      <c r="U663" s="26">
        <v>428.7</v>
      </c>
      <c r="V663" t="s">
        <v>24</v>
      </c>
    </row>
    <row r="664" spans="1:22" x14ac:dyDescent="0.35">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s="26">
        <v>20.05</v>
      </c>
      <c r="T664" s="26" t="str">
        <f>IF(Table1[[#This Row],[MonthlyCharges]]&lt;=51,"Low",IF(Table1[[#This Row],[MonthlyCharges]]&lt;=84,"Medium","High"))</f>
        <v>Low</v>
      </c>
      <c r="U664" s="26">
        <v>20.05</v>
      </c>
      <c r="V664" t="s">
        <v>24</v>
      </c>
    </row>
    <row r="665" spans="1:22" x14ac:dyDescent="0.35">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s="26">
        <v>69.55</v>
      </c>
      <c r="T665" s="26" t="str">
        <f>IF(Table1[[#This Row],[MonthlyCharges]]&lt;=51,"Low",IF(Table1[[#This Row],[MonthlyCharges]]&lt;=84,"Medium","High"))</f>
        <v>Medium</v>
      </c>
      <c r="U665" s="26">
        <v>4459.1499999999996</v>
      </c>
      <c r="V665" t="s">
        <v>24</v>
      </c>
    </row>
    <row r="666" spans="1:22" x14ac:dyDescent="0.35">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s="26">
        <v>19.5</v>
      </c>
      <c r="T666" s="26" t="str">
        <f>IF(Table1[[#This Row],[MonthlyCharges]]&lt;=51,"Low",IF(Table1[[#This Row],[MonthlyCharges]]&lt;=84,"Medium","High"))</f>
        <v>Low</v>
      </c>
      <c r="U666" s="26">
        <v>1167.5999999999999</v>
      </c>
      <c r="V666" t="s">
        <v>24</v>
      </c>
    </row>
    <row r="667" spans="1:22" x14ac:dyDescent="0.35">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s="26">
        <v>74.75</v>
      </c>
      <c r="T667" s="26" t="str">
        <f>IF(Table1[[#This Row],[MonthlyCharges]]&lt;=51,"Low",IF(Table1[[#This Row],[MonthlyCharges]]&lt;=84,"Medium","High"))</f>
        <v>Medium</v>
      </c>
      <c r="U667" s="26">
        <v>238.1</v>
      </c>
      <c r="V667" t="s">
        <v>24</v>
      </c>
    </row>
    <row r="668" spans="1:22" x14ac:dyDescent="0.35">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s="26">
        <v>69.650000000000006</v>
      </c>
      <c r="T668" s="26" t="str">
        <f>IF(Table1[[#This Row],[MonthlyCharges]]&lt;=51,"Low",IF(Table1[[#This Row],[MonthlyCharges]]&lt;=84,"Medium","High"))</f>
        <v>Medium</v>
      </c>
      <c r="U668" s="26">
        <v>145.15</v>
      </c>
      <c r="V668" t="s">
        <v>23</v>
      </c>
    </row>
    <row r="669" spans="1:22" x14ac:dyDescent="0.35">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s="26">
        <v>30.2</v>
      </c>
      <c r="T669" s="26" t="str">
        <f>IF(Table1[[#This Row],[MonthlyCharges]]&lt;=51,"Low",IF(Table1[[#This Row],[MonthlyCharges]]&lt;=84,"Medium","High"))</f>
        <v>Low</v>
      </c>
      <c r="U669" s="26">
        <v>1453.1</v>
      </c>
      <c r="V669" t="s">
        <v>24</v>
      </c>
    </row>
    <row r="670" spans="1:22" x14ac:dyDescent="0.35">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s="26">
        <v>45.65</v>
      </c>
      <c r="T670" s="26" t="str">
        <f>IF(Table1[[#This Row],[MonthlyCharges]]&lt;=51,"Low",IF(Table1[[#This Row],[MonthlyCharges]]&lt;=84,"Medium","High"))</f>
        <v>Low</v>
      </c>
      <c r="U670" s="26">
        <v>191.05</v>
      </c>
      <c r="V670" t="s">
        <v>23</v>
      </c>
    </row>
    <row r="671" spans="1:22" x14ac:dyDescent="0.35">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s="26">
        <v>57.8</v>
      </c>
      <c r="T671" s="26" t="str">
        <f>IF(Table1[[#This Row],[MonthlyCharges]]&lt;=51,"Low",IF(Table1[[#This Row],[MonthlyCharges]]&lt;=84,"Medium","High"))</f>
        <v>Medium</v>
      </c>
      <c r="U671" s="26">
        <v>4039.3</v>
      </c>
      <c r="V671" t="s">
        <v>24</v>
      </c>
    </row>
    <row r="672" spans="1:22" x14ac:dyDescent="0.35">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s="26">
        <v>19.850000000000001</v>
      </c>
      <c r="T672" s="26" t="str">
        <f>IF(Table1[[#This Row],[MonthlyCharges]]&lt;=51,"Low",IF(Table1[[#This Row],[MonthlyCharges]]&lt;=84,"Medium","High"))</f>
        <v>Low</v>
      </c>
      <c r="U672" s="26">
        <v>1039.45</v>
      </c>
      <c r="V672" t="s">
        <v>24</v>
      </c>
    </row>
    <row r="673" spans="1:22" x14ac:dyDescent="0.35">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s="26">
        <v>25.55</v>
      </c>
      <c r="T673" s="26" t="str">
        <f>IF(Table1[[#This Row],[MonthlyCharges]]&lt;=51,"Low",IF(Table1[[#This Row],[MonthlyCharges]]&lt;=84,"Medium","High"))</f>
        <v>Low</v>
      </c>
      <c r="U673" s="26">
        <v>1336.1</v>
      </c>
      <c r="V673" t="s">
        <v>24</v>
      </c>
    </row>
    <row r="674" spans="1:22" x14ac:dyDescent="0.35">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s="26">
        <v>75.05</v>
      </c>
      <c r="T674" s="26" t="str">
        <f>IF(Table1[[#This Row],[MonthlyCharges]]&lt;=51,"Low",IF(Table1[[#This Row],[MonthlyCharges]]&lt;=84,"Medium","High"))</f>
        <v>Medium</v>
      </c>
      <c r="U674" s="26">
        <v>75.05</v>
      </c>
      <c r="V674" t="s">
        <v>23</v>
      </c>
    </row>
    <row r="675" spans="1:22" x14ac:dyDescent="0.35">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s="26">
        <v>24.85</v>
      </c>
      <c r="T675" s="26" t="str">
        <f>IF(Table1[[#This Row],[MonthlyCharges]]&lt;=51,"Low",IF(Table1[[#This Row],[MonthlyCharges]]&lt;=84,"Medium","High"))</f>
        <v>Low</v>
      </c>
      <c r="U675" s="26">
        <v>493.4</v>
      </c>
      <c r="V675" t="s">
        <v>24</v>
      </c>
    </row>
    <row r="676" spans="1:22" x14ac:dyDescent="0.35">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s="26">
        <v>49.15</v>
      </c>
      <c r="T676" s="26" t="str">
        <f>IF(Table1[[#This Row],[MonthlyCharges]]&lt;=51,"Low",IF(Table1[[#This Row],[MonthlyCharges]]&lt;=84,"Medium","High"))</f>
        <v>Low</v>
      </c>
      <c r="U676" s="26">
        <v>2550.9</v>
      </c>
      <c r="V676" t="s">
        <v>23</v>
      </c>
    </row>
    <row r="677" spans="1:22" x14ac:dyDescent="0.35">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s="26">
        <v>110.35</v>
      </c>
      <c r="T677" s="26" t="str">
        <f>IF(Table1[[#This Row],[MonthlyCharges]]&lt;=51,"Low",IF(Table1[[#This Row],[MonthlyCharges]]&lt;=84,"Medium","High"))</f>
        <v>High</v>
      </c>
      <c r="U677" s="26">
        <v>7246.15</v>
      </c>
      <c r="V677" t="s">
        <v>24</v>
      </c>
    </row>
    <row r="678" spans="1:22" x14ac:dyDescent="0.35">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s="26">
        <v>24.55</v>
      </c>
      <c r="T678" s="26" t="str">
        <f>IF(Table1[[#This Row],[MonthlyCharges]]&lt;=51,"Low",IF(Table1[[#This Row],[MonthlyCharges]]&lt;=84,"Medium","High"))</f>
        <v>Low</v>
      </c>
      <c r="U678" s="26">
        <v>1203.95</v>
      </c>
      <c r="V678" t="s">
        <v>24</v>
      </c>
    </row>
    <row r="679" spans="1:22" x14ac:dyDescent="0.35">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s="26">
        <v>34.700000000000003</v>
      </c>
      <c r="T679" s="26" t="str">
        <f>IF(Table1[[#This Row],[MonthlyCharges]]&lt;=51,"Low",IF(Table1[[#This Row],[MonthlyCharges]]&lt;=84,"Medium","High"))</f>
        <v>Low</v>
      </c>
      <c r="U679" s="26">
        <v>62.25</v>
      </c>
      <c r="V679" t="s">
        <v>23</v>
      </c>
    </row>
    <row r="680" spans="1:22" x14ac:dyDescent="0.35">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s="26">
        <v>107.95</v>
      </c>
      <c r="T680" s="26" t="str">
        <f>IF(Table1[[#This Row],[MonthlyCharges]]&lt;=51,"Low",IF(Table1[[#This Row],[MonthlyCharges]]&lt;=84,"Medium","High"))</f>
        <v>High</v>
      </c>
      <c r="U680" s="26">
        <v>313.60000000000002</v>
      </c>
      <c r="V680" t="s">
        <v>24</v>
      </c>
    </row>
    <row r="681" spans="1:22" x14ac:dyDescent="0.35">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s="26">
        <v>81.400000000000006</v>
      </c>
      <c r="T681" s="26" t="str">
        <f>IF(Table1[[#This Row],[MonthlyCharges]]&lt;=51,"Low",IF(Table1[[#This Row],[MonthlyCharges]]&lt;=84,"Medium","High"))</f>
        <v>Medium</v>
      </c>
      <c r="U681" s="26">
        <v>3775.85</v>
      </c>
      <c r="V681" t="s">
        <v>24</v>
      </c>
    </row>
    <row r="682" spans="1:22" x14ac:dyDescent="0.35">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s="26">
        <v>80</v>
      </c>
      <c r="T682" s="26" t="str">
        <f>IF(Table1[[#This Row],[MonthlyCharges]]&lt;=51,"Low",IF(Table1[[#This Row],[MonthlyCharges]]&lt;=84,"Medium","High"))</f>
        <v>Medium</v>
      </c>
      <c r="U682" s="26">
        <v>80</v>
      </c>
      <c r="V682" t="s">
        <v>23</v>
      </c>
    </row>
    <row r="683" spans="1:22" x14ac:dyDescent="0.35">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s="26">
        <v>73.8</v>
      </c>
      <c r="T683" s="26" t="str">
        <f>IF(Table1[[#This Row],[MonthlyCharges]]&lt;=51,"Low",IF(Table1[[#This Row],[MonthlyCharges]]&lt;=84,"Medium","High"))</f>
        <v>Medium</v>
      </c>
      <c r="U683" s="26">
        <v>4616.05</v>
      </c>
      <c r="V683" t="s">
        <v>24</v>
      </c>
    </row>
    <row r="684" spans="1:22" x14ac:dyDescent="0.35">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s="26">
        <v>64.400000000000006</v>
      </c>
      <c r="T684" s="26" t="str">
        <f>IF(Table1[[#This Row],[MonthlyCharges]]&lt;=51,"Low",IF(Table1[[#This Row],[MonthlyCharges]]&lt;=84,"Medium","High"))</f>
        <v>Medium</v>
      </c>
      <c r="U684" s="26">
        <v>195.65</v>
      </c>
      <c r="V684" t="s">
        <v>24</v>
      </c>
    </row>
    <row r="685" spans="1:22" x14ac:dyDescent="0.35">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s="26">
        <v>103.75</v>
      </c>
      <c r="T685" s="26" t="str">
        <f>IF(Table1[[#This Row],[MonthlyCharges]]&lt;=51,"Low",IF(Table1[[#This Row],[MonthlyCharges]]&lt;=84,"Medium","High"))</f>
        <v>High</v>
      </c>
      <c r="U685" s="26">
        <v>4188.3999999999996</v>
      </c>
      <c r="V685" t="s">
        <v>24</v>
      </c>
    </row>
    <row r="686" spans="1:22" x14ac:dyDescent="0.35">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s="26">
        <v>71.099999999999994</v>
      </c>
      <c r="T686" s="26" t="str">
        <f>IF(Table1[[#This Row],[MonthlyCharges]]&lt;=51,"Low",IF(Table1[[#This Row],[MonthlyCharges]]&lt;=84,"Medium","High"))</f>
        <v>Medium</v>
      </c>
      <c r="U686" s="26">
        <v>71.099999999999994</v>
      </c>
      <c r="V686" t="s">
        <v>24</v>
      </c>
    </row>
    <row r="687" spans="1:22" x14ac:dyDescent="0.35">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s="26">
        <v>49.9</v>
      </c>
      <c r="T687" s="26" t="str">
        <f>IF(Table1[[#This Row],[MonthlyCharges]]&lt;=51,"Low",IF(Table1[[#This Row],[MonthlyCharges]]&lt;=84,"Medium","High"))</f>
        <v>Low</v>
      </c>
      <c r="U687" s="26">
        <v>49.9</v>
      </c>
      <c r="V687" t="s">
        <v>24</v>
      </c>
    </row>
    <row r="688" spans="1:22" x14ac:dyDescent="0.35">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s="26">
        <v>24.6</v>
      </c>
      <c r="T688" s="26" t="str">
        <f>IF(Table1[[#This Row],[MonthlyCharges]]&lt;=51,"Low",IF(Table1[[#This Row],[MonthlyCharges]]&lt;=84,"Medium","High"))</f>
        <v>Low</v>
      </c>
      <c r="U688" s="26">
        <v>1266.4000000000001</v>
      </c>
      <c r="V688" t="s">
        <v>24</v>
      </c>
    </row>
    <row r="689" spans="1:22" x14ac:dyDescent="0.35">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s="26">
        <v>49.25</v>
      </c>
      <c r="T689" s="26" t="str">
        <f>IF(Table1[[#This Row],[MonthlyCharges]]&lt;=51,"Low",IF(Table1[[#This Row],[MonthlyCharges]]&lt;=84,"Medium","High"))</f>
        <v>Low</v>
      </c>
      <c r="U689" s="26">
        <v>91.1</v>
      </c>
      <c r="V689" t="s">
        <v>23</v>
      </c>
    </row>
    <row r="690" spans="1:22" x14ac:dyDescent="0.35">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s="26">
        <v>30.1</v>
      </c>
      <c r="T690" s="26" t="str">
        <f>IF(Table1[[#This Row],[MonthlyCharges]]&lt;=51,"Low",IF(Table1[[#This Row],[MonthlyCharges]]&lt;=84,"Medium","High"))</f>
        <v>Low</v>
      </c>
      <c r="U690" s="26">
        <v>1623.4</v>
      </c>
      <c r="V690" t="s">
        <v>24</v>
      </c>
    </row>
    <row r="691" spans="1:22" x14ac:dyDescent="0.35">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s="26">
        <v>83.4</v>
      </c>
      <c r="T691" s="26" t="str">
        <f>IF(Table1[[#This Row],[MonthlyCharges]]&lt;=51,"Low",IF(Table1[[#This Row],[MonthlyCharges]]&lt;=84,"Medium","High"))</f>
        <v>Medium</v>
      </c>
      <c r="U691" s="26">
        <v>4149.45</v>
      </c>
      <c r="V691" t="s">
        <v>24</v>
      </c>
    </row>
    <row r="692" spans="1:22" x14ac:dyDescent="0.35">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s="26">
        <v>20.45</v>
      </c>
      <c r="T692" s="26" t="str">
        <f>IF(Table1[[#This Row],[MonthlyCharges]]&lt;=51,"Low",IF(Table1[[#This Row],[MonthlyCharges]]&lt;=84,"Medium","High"))</f>
        <v>Low</v>
      </c>
      <c r="U692" s="26">
        <v>20.45</v>
      </c>
      <c r="V692" t="s">
        <v>24</v>
      </c>
    </row>
    <row r="693" spans="1:22" x14ac:dyDescent="0.35">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s="26">
        <v>75.25</v>
      </c>
      <c r="T693" s="26" t="str">
        <f>IF(Table1[[#This Row],[MonthlyCharges]]&lt;=51,"Low",IF(Table1[[#This Row],[MonthlyCharges]]&lt;=84,"Medium","High"))</f>
        <v>Medium</v>
      </c>
      <c r="U693" s="26">
        <v>2344.5</v>
      </c>
      <c r="V693" t="s">
        <v>24</v>
      </c>
    </row>
    <row r="694" spans="1:22" x14ac:dyDescent="0.35">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s="26">
        <v>20.55</v>
      </c>
      <c r="T694" s="26" t="str">
        <f>IF(Table1[[#This Row],[MonthlyCharges]]&lt;=51,"Low",IF(Table1[[#This Row],[MonthlyCharges]]&lt;=84,"Medium","High"))</f>
        <v>Low</v>
      </c>
      <c r="U694" s="26">
        <v>1013.05</v>
      </c>
      <c r="V694" t="s">
        <v>24</v>
      </c>
    </row>
    <row r="695" spans="1:22" x14ac:dyDescent="0.35">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s="26">
        <v>75.099999999999994</v>
      </c>
      <c r="T695" s="26" t="str">
        <f>IF(Table1[[#This Row],[MonthlyCharges]]&lt;=51,"Low",IF(Table1[[#This Row],[MonthlyCharges]]&lt;=84,"Medium","High"))</f>
        <v>Medium</v>
      </c>
      <c r="U695" s="26">
        <v>270.7</v>
      </c>
      <c r="V695" t="s">
        <v>23</v>
      </c>
    </row>
    <row r="696" spans="1:22" x14ac:dyDescent="0.35">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s="26">
        <v>20.05</v>
      </c>
      <c r="T696" s="26" t="str">
        <f>IF(Table1[[#This Row],[MonthlyCharges]]&lt;=51,"Low",IF(Table1[[#This Row],[MonthlyCharges]]&lt;=84,"Medium","High"))</f>
        <v>Low</v>
      </c>
      <c r="U696" s="26">
        <v>417</v>
      </c>
      <c r="V696" t="s">
        <v>24</v>
      </c>
    </row>
    <row r="697" spans="1:22" x14ac:dyDescent="0.35">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s="26">
        <v>20.65</v>
      </c>
      <c r="T697" s="26" t="str">
        <f>IF(Table1[[#This Row],[MonthlyCharges]]&lt;=51,"Low",IF(Table1[[#This Row],[MonthlyCharges]]&lt;=84,"Medium","High"))</f>
        <v>Low</v>
      </c>
      <c r="U697" s="26">
        <v>20.65</v>
      </c>
      <c r="V697" t="s">
        <v>24</v>
      </c>
    </row>
    <row r="698" spans="1:22" x14ac:dyDescent="0.35">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s="26">
        <v>85.15</v>
      </c>
      <c r="T698" s="26" t="str">
        <f>IF(Table1[[#This Row],[MonthlyCharges]]&lt;=51,"Low",IF(Table1[[#This Row],[MonthlyCharges]]&lt;=84,"Medium","High"))</f>
        <v>High</v>
      </c>
      <c r="U698" s="26">
        <v>6316.2</v>
      </c>
      <c r="V698" t="s">
        <v>24</v>
      </c>
    </row>
    <row r="699" spans="1:22" x14ac:dyDescent="0.35">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s="26">
        <v>50.15</v>
      </c>
      <c r="T699" s="26" t="str">
        <f>IF(Table1[[#This Row],[MonthlyCharges]]&lt;=51,"Low",IF(Table1[[#This Row],[MonthlyCharges]]&lt;=84,"Medium","High"))</f>
        <v>Low</v>
      </c>
      <c r="U699" s="26">
        <v>168.15</v>
      </c>
      <c r="V699" t="s">
        <v>23</v>
      </c>
    </row>
    <row r="700" spans="1:22" x14ac:dyDescent="0.35">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s="26">
        <v>84.95</v>
      </c>
      <c r="T700" s="26" t="str">
        <f>IF(Table1[[#This Row],[MonthlyCharges]]&lt;=51,"Low",IF(Table1[[#This Row],[MonthlyCharges]]&lt;=84,"Medium","High"))</f>
        <v>High</v>
      </c>
      <c r="U700" s="26">
        <v>4018.05</v>
      </c>
      <c r="V700" t="s">
        <v>24</v>
      </c>
    </row>
    <row r="701" spans="1:22" x14ac:dyDescent="0.35">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s="26">
        <v>66.5</v>
      </c>
      <c r="T701" s="26" t="str">
        <f>IF(Table1[[#This Row],[MonthlyCharges]]&lt;=51,"Low",IF(Table1[[#This Row],[MonthlyCharges]]&lt;=84,"Medium","High"))</f>
        <v>Medium</v>
      </c>
      <c r="U701" s="26">
        <v>4811.6000000000004</v>
      </c>
      <c r="V701" t="s">
        <v>24</v>
      </c>
    </row>
    <row r="702" spans="1:22" x14ac:dyDescent="0.35">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s="26">
        <v>63.3</v>
      </c>
      <c r="T702" s="26" t="str">
        <f>IF(Table1[[#This Row],[MonthlyCharges]]&lt;=51,"Low",IF(Table1[[#This Row],[MonthlyCharges]]&lt;=84,"Medium","High"))</f>
        <v>Medium</v>
      </c>
      <c r="U702" s="26">
        <v>4189.7</v>
      </c>
      <c r="V702" t="s">
        <v>24</v>
      </c>
    </row>
    <row r="703" spans="1:22" x14ac:dyDescent="0.35">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s="26">
        <v>83.15</v>
      </c>
      <c r="T703" s="26" t="str">
        <f>IF(Table1[[#This Row],[MonthlyCharges]]&lt;=51,"Low",IF(Table1[[#This Row],[MonthlyCharges]]&lt;=84,"Medium","High"))</f>
        <v>Medium</v>
      </c>
      <c r="U703" s="26">
        <v>2848.45</v>
      </c>
      <c r="V703" t="s">
        <v>24</v>
      </c>
    </row>
    <row r="704" spans="1:22" x14ac:dyDescent="0.35">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s="26">
        <v>84.9</v>
      </c>
      <c r="T704" s="26" t="str">
        <f>IF(Table1[[#This Row],[MonthlyCharges]]&lt;=51,"Low",IF(Table1[[#This Row],[MonthlyCharges]]&lt;=84,"Medium","High"))</f>
        <v>High</v>
      </c>
      <c r="U704" s="26">
        <v>2516.1999999999998</v>
      </c>
      <c r="V704" t="s">
        <v>24</v>
      </c>
    </row>
    <row r="705" spans="1:22" x14ac:dyDescent="0.35">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s="26">
        <v>20.55</v>
      </c>
      <c r="T705" s="26" t="str">
        <f>IF(Table1[[#This Row],[MonthlyCharges]]&lt;=51,"Low",IF(Table1[[#This Row],[MonthlyCharges]]&lt;=84,"Medium","High"))</f>
        <v>Low</v>
      </c>
      <c r="U705" s="26">
        <v>33.6</v>
      </c>
      <c r="V705" t="s">
        <v>24</v>
      </c>
    </row>
    <row r="706" spans="1:22" x14ac:dyDescent="0.35">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s="26">
        <v>49.25</v>
      </c>
      <c r="T706" s="26" t="str">
        <f>IF(Table1[[#This Row],[MonthlyCharges]]&lt;=51,"Low",IF(Table1[[#This Row],[MonthlyCharges]]&lt;=84,"Medium","High"))</f>
        <v>Low</v>
      </c>
      <c r="U706" s="26">
        <v>208.45</v>
      </c>
      <c r="V706" t="s">
        <v>24</v>
      </c>
    </row>
    <row r="707" spans="1:22" x14ac:dyDescent="0.35">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s="26">
        <v>79.849999999999994</v>
      </c>
      <c r="T707" s="26" t="str">
        <f>IF(Table1[[#This Row],[MonthlyCharges]]&lt;=51,"Low",IF(Table1[[#This Row],[MonthlyCharges]]&lt;=84,"Medium","High"))</f>
        <v>Medium</v>
      </c>
      <c r="U707" s="26">
        <v>2015.35</v>
      </c>
      <c r="V707" t="s">
        <v>23</v>
      </c>
    </row>
    <row r="708" spans="1:22" x14ac:dyDescent="0.35">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s="26">
        <v>59.6</v>
      </c>
      <c r="T708" s="26" t="str">
        <f>IF(Table1[[#This Row],[MonthlyCharges]]&lt;=51,"Low",IF(Table1[[#This Row],[MonthlyCharges]]&lt;=84,"Medium","High"))</f>
        <v>Medium</v>
      </c>
      <c r="U708" s="26">
        <v>3739.8</v>
      </c>
      <c r="V708" t="s">
        <v>24</v>
      </c>
    </row>
    <row r="709" spans="1:22" x14ac:dyDescent="0.35">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s="26">
        <v>104.65</v>
      </c>
      <c r="T709" s="26" t="str">
        <f>IF(Table1[[#This Row],[MonthlyCharges]]&lt;=51,"Low",IF(Table1[[#This Row],[MonthlyCharges]]&lt;=84,"Medium","High"))</f>
        <v>High</v>
      </c>
      <c r="U709" s="26">
        <v>2964</v>
      </c>
      <c r="V709" t="s">
        <v>24</v>
      </c>
    </row>
    <row r="710" spans="1:22" x14ac:dyDescent="0.35">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s="26">
        <v>75.3</v>
      </c>
      <c r="T710" s="26" t="str">
        <f>IF(Table1[[#This Row],[MonthlyCharges]]&lt;=51,"Low",IF(Table1[[#This Row],[MonthlyCharges]]&lt;=84,"Medium","High"))</f>
        <v>Medium</v>
      </c>
      <c r="U710" s="26">
        <v>2263.4</v>
      </c>
      <c r="V710" t="s">
        <v>24</v>
      </c>
    </row>
    <row r="711" spans="1:22" x14ac:dyDescent="0.35">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s="26">
        <v>80.099999999999994</v>
      </c>
      <c r="T711" s="26" t="str">
        <f>IF(Table1[[#This Row],[MonthlyCharges]]&lt;=51,"Low",IF(Table1[[#This Row],[MonthlyCharges]]&lt;=84,"Medium","High"))</f>
        <v>Medium</v>
      </c>
      <c r="U711" s="26">
        <v>2211.8000000000002</v>
      </c>
      <c r="V711" t="s">
        <v>24</v>
      </c>
    </row>
    <row r="712" spans="1:22" x14ac:dyDescent="0.35">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s="26">
        <v>19.55</v>
      </c>
      <c r="T712" s="26" t="str">
        <f>IF(Table1[[#This Row],[MonthlyCharges]]&lt;=51,"Low",IF(Table1[[#This Row],[MonthlyCharges]]&lt;=84,"Medium","High"))</f>
        <v>Low</v>
      </c>
      <c r="U712" s="26">
        <v>19.55</v>
      </c>
      <c r="V712" t="s">
        <v>23</v>
      </c>
    </row>
    <row r="713" spans="1:22" x14ac:dyDescent="0.35">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s="26">
        <v>81</v>
      </c>
      <c r="T713" s="26" t="str">
        <f>IF(Table1[[#This Row],[MonthlyCharges]]&lt;=51,"Low",IF(Table1[[#This Row],[MonthlyCharges]]&lt;=84,"Medium","High"))</f>
        <v>Medium</v>
      </c>
      <c r="U713" s="26">
        <v>1683.7</v>
      </c>
      <c r="V713" t="s">
        <v>24</v>
      </c>
    </row>
    <row r="714" spans="1:22" x14ac:dyDescent="0.35">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s="26">
        <v>24.7</v>
      </c>
      <c r="T714" s="26" t="str">
        <f>IF(Table1[[#This Row],[MonthlyCharges]]&lt;=51,"Low",IF(Table1[[#This Row],[MonthlyCharges]]&lt;=84,"Medium","High"))</f>
        <v>Low</v>
      </c>
      <c r="U714" s="26">
        <v>1519</v>
      </c>
      <c r="V714" t="s">
        <v>24</v>
      </c>
    </row>
    <row r="715" spans="1:22" x14ac:dyDescent="0.35">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s="26">
        <v>86</v>
      </c>
      <c r="T715" s="26" t="str">
        <f>IF(Table1[[#This Row],[MonthlyCharges]]&lt;=51,"Low",IF(Table1[[#This Row],[MonthlyCharges]]&lt;=84,"Medium","High"))</f>
        <v>High</v>
      </c>
      <c r="U715" s="26">
        <v>1164.05</v>
      </c>
      <c r="V715" t="s">
        <v>24</v>
      </c>
    </row>
    <row r="716" spans="1:22" x14ac:dyDescent="0.35">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s="26">
        <v>25.4</v>
      </c>
      <c r="T716" s="26" t="str">
        <f>IF(Table1[[#This Row],[MonthlyCharges]]&lt;=51,"Low",IF(Table1[[#This Row],[MonthlyCharges]]&lt;=84,"Medium","High"))</f>
        <v>Low</v>
      </c>
      <c r="U716" s="26">
        <v>1710.9</v>
      </c>
      <c r="V716" t="s">
        <v>24</v>
      </c>
    </row>
    <row r="717" spans="1:22" x14ac:dyDescent="0.35">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s="26">
        <v>89.15</v>
      </c>
      <c r="T717" s="26" t="str">
        <f>IF(Table1[[#This Row],[MonthlyCharges]]&lt;=51,"Low",IF(Table1[[#This Row],[MonthlyCharges]]&lt;=84,"Medium","High"))</f>
        <v>High</v>
      </c>
      <c r="U717" s="26">
        <v>4245.55</v>
      </c>
      <c r="V717" t="s">
        <v>24</v>
      </c>
    </row>
    <row r="718" spans="1:22" x14ac:dyDescent="0.35">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s="26">
        <v>58.25</v>
      </c>
      <c r="T718" s="26" t="str">
        <f>IF(Table1[[#This Row],[MonthlyCharges]]&lt;=51,"Low",IF(Table1[[#This Row],[MonthlyCharges]]&lt;=84,"Medium","High"))</f>
        <v>Medium</v>
      </c>
      <c r="U718" s="26">
        <v>4145.8999999999996</v>
      </c>
      <c r="V718" t="s">
        <v>24</v>
      </c>
    </row>
    <row r="719" spans="1:22" x14ac:dyDescent="0.35">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s="26">
        <v>85.65</v>
      </c>
      <c r="T719" s="26" t="str">
        <f>IF(Table1[[#This Row],[MonthlyCharges]]&lt;=51,"Low",IF(Table1[[#This Row],[MonthlyCharges]]&lt;=84,"Medium","High"))</f>
        <v>High</v>
      </c>
      <c r="U719" s="26">
        <v>2664.3</v>
      </c>
      <c r="V719" t="s">
        <v>24</v>
      </c>
    </row>
    <row r="720" spans="1:22" x14ac:dyDescent="0.35">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s="26">
        <v>50.35</v>
      </c>
      <c r="T720" s="26" t="str">
        <f>IF(Table1[[#This Row],[MonthlyCharges]]&lt;=51,"Low",IF(Table1[[#This Row],[MonthlyCharges]]&lt;=84,"Medium","High"))</f>
        <v>Low</v>
      </c>
      <c r="U720" s="26">
        <v>1277.5</v>
      </c>
      <c r="V720" t="s">
        <v>24</v>
      </c>
    </row>
    <row r="721" spans="1:22" x14ac:dyDescent="0.35">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s="26">
        <v>80.349999999999994</v>
      </c>
      <c r="T721" s="26" t="str">
        <f>IF(Table1[[#This Row],[MonthlyCharges]]&lt;=51,"Low",IF(Table1[[#This Row],[MonthlyCharges]]&lt;=84,"Medium","High"))</f>
        <v>Medium</v>
      </c>
      <c r="U721" s="26">
        <v>5589.3</v>
      </c>
      <c r="V721" t="s">
        <v>24</v>
      </c>
    </row>
    <row r="722" spans="1:22" x14ac:dyDescent="0.35">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s="26">
        <v>20.2</v>
      </c>
      <c r="T722" s="26" t="str">
        <f>IF(Table1[[#This Row],[MonthlyCharges]]&lt;=51,"Low",IF(Table1[[#This Row],[MonthlyCharges]]&lt;=84,"Medium","High"))</f>
        <v>Low</v>
      </c>
      <c r="U722" s="26">
        <v>34.75</v>
      </c>
      <c r="V722" t="s">
        <v>24</v>
      </c>
    </row>
    <row r="723" spans="1:22" x14ac:dyDescent="0.35">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s="26">
        <v>20.55</v>
      </c>
      <c r="T723" s="26" t="str">
        <f>IF(Table1[[#This Row],[MonthlyCharges]]&lt;=51,"Low",IF(Table1[[#This Row],[MonthlyCharges]]&lt;=84,"Medium","High"))</f>
        <v>Low</v>
      </c>
      <c r="U723" s="26">
        <v>1305.95</v>
      </c>
      <c r="V723" t="s">
        <v>24</v>
      </c>
    </row>
    <row r="724" spans="1:22" x14ac:dyDescent="0.35">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s="26">
        <v>85.95</v>
      </c>
      <c r="T724" s="26" t="str">
        <f>IF(Table1[[#This Row],[MonthlyCharges]]&lt;=51,"Low",IF(Table1[[#This Row],[MonthlyCharges]]&lt;=84,"Medium","High"))</f>
        <v>High</v>
      </c>
      <c r="U724" s="26">
        <v>381.3</v>
      </c>
      <c r="V724" t="s">
        <v>23</v>
      </c>
    </row>
    <row r="725" spans="1:22" x14ac:dyDescent="0.35">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s="26">
        <v>45.35</v>
      </c>
      <c r="T725" s="26" t="str">
        <f>IF(Table1[[#This Row],[MonthlyCharges]]&lt;=51,"Low",IF(Table1[[#This Row],[MonthlyCharges]]&lt;=84,"Medium","High"))</f>
        <v>Low</v>
      </c>
      <c r="U725" s="26">
        <v>141.5</v>
      </c>
      <c r="V725" t="s">
        <v>23</v>
      </c>
    </row>
    <row r="726" spans="1:22" x14ac:dyDescent="0.35">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s="26">
        <v>94.5</v>
      </c>
      <c r="T726" s="26" t="str">
        <f>IF(Table1[[#This Row],[MonthlyCharges]]&lt;=51,"Low",IF(Table1[[#This Row],[MonthlyCharges]]&lt;=84,"Medium","High"))</f>
        <v>High</v>
      </c>
      <c r="U726" s="26">
        <v>3105.55</v>
      </c>
      <c r="V726" t="s">
        <v>23</v>
      </c>
    </row>
    <row r="727" spans="1:22" x14ac:dyDescent="0.35">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s="26">
        <v>21.25</v>
      </c>
      <c r="T727" s="26" t="str">
        <f>IF(Table1[[#This Row],[MonthlyCharges]]&lt;=51,"Low",IF(Table1[[#This Row],[MonthlyCharges]]&lt;=84,"Medium","High"))</f>
        <v>Low</v>
      </c>
      <c r="U727" s="26">
        <v>204.55</v>
      </c>
      <c r="V727" t="s">
        <v>24</v>
      </c>
    </row>
    <row r="728" spans="1:22" x14ac:dyDescent="0.35">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s="26">
        <v>26.25</v>
      </c>
      <c r="T728" s="26" t="str">
        <f>IF(Table1[[#This Row],[MonthlyCharges]]&lt;=51,"Low",IF(Table1[[#This Row],[MonthlyCharges]]&lt;=84,"Medium","High"))</f>
        <v>Low</v>
      </c>
      <c r="U728" s="26">
        <v>605.9</v>
      </c>
      <c r="V728" t="s">
        <v>24</v>
      </c>
    </row>
    <row r="729" spans="1:22" x14ac:dyDescent="0.35">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s="26">
        <v>80.849999999999994</v>
      </c>
      <c r="T729" s="26" t="str">
        <f>IF(Table1[[#This Row],[MonthlyCharges]]&lt;=51,"Low",IF(Table1[[#This Row],[MonthlyCharges]]&lt;=84,"Medium","High"))</f>
        <v>Medium</v>
      </c>
      <c r="U729" s="26">
        <v>356.1</v>
      </c>
      <c r="V729" t="s">
        <v>24</v>
      </c>
    </row>
    <row r="730" spans="1:22" x14ac:dyDescent="0.35">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s="26">
        <v>91.7</v>
      </c>
      <c r="T730" s="26" t="str">
        <f>IF(Table1[[#This Row],[MonthlyCharges]]&lt;=51,"Low",IF(Table1[[#This Row],[MonthlyCharges]]&lt;=84,"Medium","High"))</f>
        <v>High</v>
      </c>
      <c r="U730" s="26">
        <v>2758.15</v>
      </c>
      <c r="V730" t="s">
        <v>23</v>
      </c>
    </row>
    <row r="731" spans="1:22" x14ac:dyDescent="0.35">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s="26">
        <v>74.2</v>
      </c>
      <c r="T731" s="26" t="str">
        <f>IF(Table1[[#This Row],[MonthlyCharges]]&lt;=51,"Low",IF(Table1[[#This Row],[MonthlyCharges]]&lt;=84,"Medium","High"))</f>
        <v>Medium</v>
      </c>
      <c r="U731" s="26">
        <v>4805.6499999999996</v>
      </c>
      <c r="V731" t="s">
        <v>24</v>
      </c>
    </row>
    <row r="732" spans="1:22" x14ac:dyDescent="0.35">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s="26">
        <v>87.25</v>
      </c>
      <c r="T732" s="26" t="str">
        <f>IF(Table1[[#This Row],[MonthlyCharges]]&lt;=51,"Low",IF(Table1[[#This Row],[MonthlyCharges]]&lt;=84,"Medium","High"))</f>
        <v>High</v>
      </c>
      <c r="U732" s="26">
        <v>3941.7</v>
      </c>
      <c r="V732" t="s">
        <v>23</v>
      </c>
    </row>
    <row r="733" spans="1:22" x14ac:dyDescent="0.35">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s="26">
        <v>20.350000000000001</v>
      </c>
      <c r="T733" s="26" t="str">
        <f>IF(Table1[[#This Row],[MonthlyCharges]]&lt;=51,"Low",IF(Table1[[#This Row],[MonthlyCharges]]&lt;=84,"Medium","High"))</f>
        <v>Low</v>
      </c>
      <c r="U733" s="26">
        <v>92.75</v>
      </c>
      <c r="V733" t="s">
        <v>24</v>
      </c>
    </row>
    <row r="734" spans="1:22" x14ac:dyDescent="0.35">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s="26">
        <v>75.5</v>
      </c>
      <c r="T734" s="26" t="str">
        <f>IF(Table1[[#This Row],[MonthlyCharges]]&lt;=51,"Low",IF(Table1[[#This Row],[MonthlyCharges]]&lt;=84,"Medium","High"))</f>
        <v>Medium</v>
      </c>
      <c r="U734" s="26">
        <v>1901.05</v>
      </c>
      <c r="V734" t="s">
        <v>24</v>
      </c>
    </row>
    <row r="735" spans="1:22" x14ac:dyDescent="0.35">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s="26">
        <v>79.05</v>
      </c>
      <c r="T735" s="26" t="str">
        <f>IF(Table1[[#This Row],[MonthlyCharges]]&lt;=51,"Low",IF(Table1[[#This Row],[MonthlyCharges]]&lt;=84,"Medium","High"))</f>
        <v>Medium</v>
      </c>
      <c r="U735" s="26">
        <v>5730.7</v>
      </c>
      <c r="V735" t="s">
        <v>24</v>
      </c>
    </row>
    <row r="736" spans="1:22" x14ac:dyDescent="0.35">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s="26">
        <v>90.15</v>
      </c>
      <c r="T736" s="26" t="str">
        <f>IF(Table1[[#This Row],[MonthlyCharges]]&lt;=51,"Low",IF(Table1[[#This Row],[MonthlyCharges]]&lt;=84,"Medium","High"))</f>
        <v>High</v>
      </c>
      <c r="U736" s="26">
        <v>2423.4</v>
      </c>
      <c r="V736" t="s">
        <v>24</v>
      </c>
    </row>
    <row r="737" spans="1:22" x14ac:dyDescent="0.35">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s="26">
        <v>50.6</v>
      </c>
      <c r="T737" s="26" t="str">
        <f>IF(Table1[[#This Row],[MonthlyCharges]]&lt;=51,"Low",IF(Table1[[#This Row],[MonthlyCharges]]&lt;=84,"Medium","High"))</f>
        <v>Low</v>
      </c>
      <c r="U737" s="26">
        <v>1653.45</v>
      </c>
      <c r="V737" t="s">
        <v>24</v>
      </c>
    </row>
    <row r="738" spans="1:22" x14ac:dyDescent="0.35">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s="26">
        <v>110.45</v>
      </c>
      <c r="T738" s="26" t="str">
        <f>IF(Table1[[#This Row],[MonthlyCharges]]&lt;=51,"Low",IF(Table1[[#This Row],[MonthlyCharges]]&lt;=84,"Medium","High"))</f>
        <v>High</v>
      </c>
      <c r="U738" s="26">
        <v>3327.05</v>
      </c>
      <c r="V738" t="s">
        <v>24</v>
      </c>
    </row>
    <row r="739" spans="1:22" x14ac:dyDescent="0.35">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s="26">
        <v>101</v>
      </c>
      <c r="T739" s="26" t="str">
        <f>IF(Table1[[#This Row],[MonthlyCharges]]&lt;=51,"Low",IF(Table1[[#This Row],[MonthlyCharges]]&lt;=84,"Medium","High"))</f>
        <v>High</v>
      </c>
      <c r="U739" s="26">
        <v>7085.5</v>
      </c>
      <c r="V739" t="s">
        <v>24</v>
      </c>
    </row>
    <row r="740" spans="1:22" x14ac:dyDescent="0.35">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s="26">
        <v>79.349999999999994</v>
      </c>
      <c r="T740" s="26" t="str">
        <f>IF(Table1[[#This Row],[MonthlyCharges]]&lt;=51,"Low",IF(Table1[[#This Row],[MonthlyCharges]]&lt;=84,"Medium","High"))</f>
        <v>Medium</v>
      </c>
      <c r="U740" s="26">
        <v>3344.1</v>
      </c>
      <c r="V740" t="s">
        <v>24</v>
      </c>
    </row>
    <row r="741" spans="1:22" x14ac:dyDescent="0.35">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s="26">
        <v>89.85</v>
      </c>
      <c r="T741" s="26" t="str">
        <f>IF(Table1[[#This Row],[MonthlyCharges]]&lt;=51,"Low",IF(Table1[[#This Row],[MonthlyCharges]]&lt;=84,"Medium","High"))</f>
        <v>High</v>
      </c>
      <c r="U741" s="26">
        <v>6697.35</v>
      </c>
      <c r="V741" t="s">
        <v>24</v>
      </c>
    </row>
    <row r="742" spans="1:22" x14ac:dyDescent="0.35">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s="26">
        <v>65</v>
      </c>
      <c r="T742" s="26" t="str">
        <f>IF(Table1[[#This Row],[MonthlyCharges]]&lt;=51,"Low",IF(Table1[[#This Row],[MonthlyCharges]]&lt;=84,"Medium","High"))</f>
        <v>Medium</v>
      </c>
      <c r="U742" s="26">
        <v>2879.9</v>
      </c>
      <c r="V742" t="s">
        <v>24</v>
      </c>
    </row>
    <row r="743" spans="1:22" x14ac:dyDescent="0.35">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s="26">
        <v>80.45</v>
      </c>
      <c r="T743" s="26" t="str">
        <f>IF(Table1[[#This Row],[MonthlyCharges]]&lt;=51,"Low",IF(Table1[[#This Row],[MonthlyCharges]]&lt;=84,"Medium","High"))</f>
        <v>Medium</v>
      </c>
      <c r="U743" s="26">
        <v>137.1</v>
      </c>
      <c r="V743" t="s">
        <v>24</v>
      </c>
    </row>
    <row r="744" spans="1:22" x14ac:dyDescent="0.35">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s="26">
        <v>98.55</v>
      </c>
      <c r="T744" s="26" t="str">
        <f>IF(Table1[[#This Row],[MonthlyCharges]]&lt;=51,"Low",IF(Table1[[#This Row],[MonthlyCharges]]&lt;=84,"Medium","High"))</f>
        <v>High</v>
      </c>
      <c r="U744" s="26">
        <v>1008.55</v>
      </c>
      <c r="V744" t="s">
        <v>23</v>
      </c>
    </row>
    <row r="745" spans="1:22" x14ac:dyDescent="0.35">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s="26">
        <v>24.1</v>
      </c>
      <c r="T745" s="26" t="str">
        <f>IF(Table1[[#This Row],[MonthlyCharges]]&lt;=51,"Low",IF(Table1[[#This Row],[MonthlyCharges]]&lt;=84,"Medium","High"))</f>
        <v>Low</v>
      </c>
      <c r="U745" s="26">
        <v>1551.6</v>
      </c>
      <c r="V745" t="s">
        <v>24</v>
      </c>
    </row>
    <row r="746" spans="1:22" x14ac:dyDescent="0.35">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s="26">
        <v>44.05</v>
      </c>
      <c r="T746" s="26" t="str">
        <f>IF(Table1[[#This Row],[MonthlyCharges]]&lt;=51,"Low",IF(Table1[[#This Row],[MonthlyCharges]]&lt;=84,"Medium","High"))</f>
        <v>Low</v>
      </c>
      <c r="U746" s="26">
        <v>202.15</v>
      </c>
      <c r="V746" t="s">
        <v>24</v>
      </c>
    </row>
    <row r="747" spans="1:22" x14ac:dyDescent="0.35">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s="26">
        <v>110.8</v>
      </c>
      <c r="T747" s="26" t="str">
        <f>IF(Table1[[#This Row],[MonthlyCharges]]&lt;=51,"Low",IF(Table1[[#This Row],[MonthlyCharges]]&lt;=84,"Medium","High"))</f>
        <v>High</v>
      </c>
      <c r="U747" s="26">
        <v>7882.25</v>
      </c>
      <c r="V747" t="s">
        <v>24</v>
      </c>
    </row>
    <row r="748" spans="1:22" x14ac:dyDescent="0.35">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s="26">
        <v>114.95</v>
      </c>
      <c r="T748" s="26" t="str">
        <f>IF(Table1[[#This Row],[MonthlyCharges]]&lt;=51,"Low",IF(Table1[[#This Row],[MonthlyCharges]]&lt;=84,"Medium","High"))</f>
        <v>High</v>
      </c>
      <c r="U748" s="26">
        <v>8196.4</v>
      </c>
      <c r="V748" t="s">
        <v>24</v>
      </c>
    </row>
    <row r="749" spans="1:22" x14ac:dyDescent="0.35">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s="26">
        <v>75.05</v>
      </c>
      <c r="T749" s="26" t="str">
        <f>IF(Table1[[#This Row],[MonthlyCharges]]&lt;=51,"Low",IF(Table1[[#This Row],[MonthlyCharges]]&lt;=84,"Medium","High"))</f>
        <v>Medium</v>
      </c>
      <c r="U749" s="26">
        <v>202.9</v>
      </c>
      <c r="V749" t="s">
        <v>24</v>
      </c>
    </row>
    <row r="750" spans="1:22" x14ac:dyDescent="0.35">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s="26">
        <v>19.25</v>
      </c>
      <c r="T750" s="26" t="str">
        <f>IF(Table1[[#This Row],[MonthlyCharges]]&lt;=51,"Low",IF(Table1[[#This Row],[MonthlyCharges]]&lt;=84,"Medium","High"))</f>
        <v>Low</v>
      </c>
      <c r="U750" s="26">
        <v>855.1</v>
      </c>
      <c r="V750" t="s">
        <v>24</v>
      </c>
    </row>
    <row r="751" spans="1:22" x14ac:dyDescent="0.35">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s="26">
        <v>90.05</v>
      </c>
      <c r="T751" s="26" t="str">
        <f>IF(Table1[[#This Row],[MonthlyCharges]]&lt;=51,"Low",IF(Table1[[#This Row],[MonthlyCharges]]&lt;=84,"Medium","High"))</f>
        <v>High</v>
      </c>
      <c r="U751" s="26">
        <v>5817</v>
      </c>
      <c r="V751" t="s">
        <v>24</v>
      </c>
    </row>
    <row r="752" spans="1:22" x14ac:dyDescent="0.35">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s="26">
        <v>56.7</v>
      </c>
      <c r="T752" s="26" t="str">
        <f>IF(Table1[[#This Row],[MonthlyCharges]]&lt;=51,"Low",IF(Table1[[#This Row],[MonthlyCharges]]&lt;=84,"Medium","High"))</f>
        <v>Medium</v>
      </c>
      <c r="U752" s="26">
        <v>1652.95</v>
      </c>
      <c r="V752" t="s">
        <v>24</v>
      </c>
    </row>
    <row r="753" spans="1:22" x14ac:dyDescent="0.35">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s="26">
        <v>80.150000000000006</v>
      </c>
      <c r="T753" s="26" t="str">
        <f>IF(Table1[[#This Row],[MonthlyCharges]]&lt;=51,"Low",IF(Table1[[#This Row],[MonthlyCharges]]&lt;=84,"Medium","High"))</f>
        <v>Medium</v>
      </c>
      <c r="U753" s="26">
        <v>5600.15</v>
      </c>
      <c r="V753" t="s">
        <v>24</v>
      </c>
    </row>
    <row r="754" spans="1:22" x14ac:dyDescent="0.35">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s="26">
        <v>71.349999999999994</v>
      </c>
      <c r="T754" s="26" t="str">
        <f>IF(Table1[[#This Row],[MonthlyCharges]]&lt;=51,"Low",IF(Table1[[#This Row],[MonthlyCharges]]&lt;=84,"Medium","High"))</f>
        <v>Medium</v>
      </c>
      <c r="U754" s="26">
        <v>515.75</v>
      </c>
      <c r="V754" t="s">
        <v>24</v>
      </c>
    </row>
    <row r="755" spans="1:22" x14ac:dyDescent="0.35">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s="26">
        <v>20.25</v>
      </c>
      <c r="T755" s="26" t="str">
        <f>IF(Table1[[#This Row],[MonthlyCharges]]&lt;=51,"Low",IF(Table1[[#This Row],[MonthlyCharges]]&lt;=84,"Medium","High"))</f>
        <v>Low</v>
      </c>
      <c r="U755" s="26"/>
      <c r="V755" t="s">
        <v>24</v>
      </c>
    </row>
    <row r="756" spans="1:22" x14ac:dyDescent="0.35">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s="26">
        <v>90.35</v>
      </c>
      <c r="T756" s="26" t="str">
        <f>IF(Table1[[#This Row],[MonthlyCharges]]&lt;=51,"Low",IF(Table1[[#This Row],[MonthlyCharges]]&lt;=84,"Medium","High"))</f>
        <v>High</v>
      </c>
      <c r="U756" s="26">
        <v>190.5</v>
      </c>
      <c r="V756" t="s">
        <v>24</v>
      </c>
    </row>
    <row r="757" spans="1:22" x14ac:dyDescent="0.35">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s="26">
        <v>98.55</v>
      </c>
      <c r="T757" s="26" t="str">
        <f>IF(Table1[[#This Row],[MonthlyCharges]]&lt;=51,"Low",IF(Table1[[#This Row],[MonthlyCharges]]&lt;=84,"Medium","High"))</f>
        <v>High</v>
      </c>
      <c r="U757" s="26">
        <v>1842.8</v>
      </c>
      <c r="V757" t="s">
        <v>23</v>
      </c>
    </row>
    <row r="758" spans="1:22" x14ac:dyDescent="0.35">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s="26">
        <v>19.7</v>
      </c>
      <c r="T758" s="26" t="str">
        <f>IF(Table1[[#This Row],[MonthlyCharges]]&lt;=51,"Low",IF(Table1[[#This Row],[MonthlyCharges]]&lt;=84,"Medium","High"))</f>
        <v>Low</v>
      </c>
      <c r="U758" s="26">
        <v>1253.8</v>
      </c>
      <c r="V758" t="s">
        <v>24</v>
      </c>
    </row>
    <row r="759" spans="1:22" x14ac:dyDescent="0.35">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s="26">
        <v>19.850000000000001</v>
      </c>
      <c r="T759" s="26" t="str">
        <f>IF(Table1[[#This Row],[MonthlyCharges]]&lt;=51,"Low",IF(Table1[[#This Row],[MonthlyCharges]]&lt;=84,"Medium","High"))</f>
        <v>Low</v>
      </c>
      <c r="U759" s="26">
        <v>57.2</v>
      </c>
      <c r="V759" t="s">
        <v>24</v>
      </c>
    </row>
    <row r="760" spans="1:22" x14ac:dyDescent="0.35">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s="26">
        <v>85.9</v>
      </c>
      <c r="T760" s="26" t="str">
        <f>IF(Table1[[#This Row],[MonthlyCharges]]&lt;=51,"Low",IF(Table1[[#This Row],[MonthlyCharges]]&lt;=84,"Medium","High"))</f>
        <v>High</v>
      </c>
      <c r="U760" s="26">
        <v>1269.55</v>
      </c>
      <c r="V760" t="s">
        <v>23</v>
      </c>
    </row>
    <row r="761" spans="1:22" x14ac:dyDescent="0.35">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s="26">
        <v>90.35</v>
      </c>
      <c r="T761" s="26" t="str">
        <f>IF(Table1[[#This Row],[MonthlyCharges]]&lt;=51,"Low",IF(Table1[[#This Row],[MonthlyCharges]]&lt;=84,"Medium","High"))</f>
        <v>High</v>
      </c>
      <c r="U761" s="26">
        <v>6563.4</v>
      </c>
      <c r="V761" t="s">
        <v>24</v>
      </c>
    </row>
    <row r="762" spans="1:22" x14ac:dyDescent="0.35">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s="26">
        <v>20.8</v>
      </c>
      <c r="T762" s="26" t="str">
        <f>IF(Table1[[#This Row],[MonthlyCharges]]&lt;=51,"Low",IF(Table1[[#This Row],[MonthlyCharges]]&lt;=84,"Medium","High"))</f>
        <v>Low</v>
      </c>
      <c r="U762" s="26">
        <v>20.8</v>
      </c>
      <c r="V762" t="s">
        <v>24</v>
      </c>
    </row>
    <row r="763" spans="1:22" x14ac:dyDescent="0.35">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s="26">
        <v>89.25</v>
      </c>
      <c r="T763" s="26" t="str">
        <f>IF(Table1[[#This Row],[MonthlyCharges]]&lt;=51,"Low",IF(Table1[[#This Row],[MonthlyCharges]]&lt;=84,"Medium","High"))</f>
        <v>High</v>
      </c>
      <c r="U763" s="26">
        <v>1907.85</v>
      </c>
      <c r="V763" t="s">
        <v>23</v>
      </c>
    </row>
    <row r="764" spans="1:22" x14ac:dyDescent="0.35">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s="26">
        <v>70.3</v>
      </c>
      <c r="T764" s="26" t="str">
        <f>IF(Table1[[#This Row],[MonthlyCharges]]&lt;=51,"Low",IF(Table1[[#This Row],[MonthlyCharges]]&lt;=84,"Medium","High"))</f>
        <v>Medium</v>
      </c>
      <c r="U764" s="26">
        <v>208.85</v>
      </c>
      <c r="V764" t="s">
        <v>23</v>
      </c>
    </row>
    <row r="765" spans="1:22" x14ac:dyDescent="0.35">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s="26">
        <v>66.849999999999994</v>
      </c>
      <c r="T765" s="26" t="str">
        <f>IF(Table1[[#This Row],[MonthlyCharges]]&lt;=51,"Low",IF(Table1[[#This Row],[MonthlyCharges]]&lt;=84,"Medium","High"))</f>
        <v>Medium</v>
      </c>
      <c r="U765" s="26">
        <v>4758.8</v>
      </c>
      <c r="V765" t="s">
        <v>24</v>
      </c>
    </row>
    <row r="766" spans="1:22" x14ac:dyDescent="0.35">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s="26">
        <v>19.899999999999999</v>
      </c>
      <c r="T766" s="26" t="str">
        <f>IF(Table1[[#This Row],[MonthlyCharges]]&lt;=51,"Low",IF(Table1[[#This Row],[MonthlyCharges]]&lt;=84,"Medium","High"))</f>
        <v>Low</v>
      </c>
      <c r="U766" s="26">
        <v>1292.5999999999999</v>
      </c>
      <c r="V766" t="s">
        <v>24</v>
      </c>
    </row>
    <row r="767" spans="1:22" x14ac:dyDescent="0.35">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s="26">
        <v>35.799999999999997</v>
      </c>
      <c r="T767" s="26" t="str">
        <f>IF(Table1[[#This Row],[MonthlyCharges]]&lt;=51,"Low",IF(Table1[[#This Row],[MonthlyCharges]]&lt;=84,"Medium","High"))</f>
        <v>Low</v>
      </c>
      <c r="U767" s="26">
        <v>363.15</v>
      </c>
      <c r="V767" t="s">
        <v>24</v>
      </c>
    </row>
    <row r="768" spans="1:22" x14ac:dyDescent="0.35">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s="26">
        <v>78.849999999999994</v>
      </c>
      <c r="T768" s="26" t="str">
        <f>IF(Table1[[#This Row],[MonthlyCharges]]&lt;=51,"Low",IF(Table1[[#This Row],[MonthlyCharges]]&lt;=84,"Medium","High"))</f>
        <v>Medium</v>
      </c>
      <c r="U768" s="26">
        <v>1600.25</v>
      </c>
      <c r="V768" t="s">
        <v>24</v>
      </c>
    </row>
    <row r="769" spans="1:22" x14ac:dyDescent="0.35">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s="26">
        <v>20.399999999999999</v>
      </c>
      <c r="T769" s="26" t="str">
        <f>IF(Table1[[#This Row],[MonthlyCharges]]&lt;=51,"Low",IF(Table1[[#This Row],[MonthlyCharges]]&lt;=84,"Medium","High"))</f>
        <v>Low</v>
      </c>
      <c r="U769" s="26">
        <v>275.7</v>
      </c>
      <c r="V769" t="s">
        <v>24</v>
      </c>
    </row>
    <row r="770" spans="1:22" x14ac:dyDescent="0.35">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s="26">
        <v>74.25</v>
      </c>
      <c r="T770" s="26" t="str">
        <f>IF(Table1[[#This Row],[MonthlyCharges]]&lt;=51,"Low",IF(Table1[[#This Row],[MonthlyCharges]]&lt;=84,"Medium","High"))</f>
        <v>Medium</v>
      </c>
      <c r="U770" s="26">
        <v>3089.1</v>
      </c>
      <c r="V770" t="s">
        <v>24</v>
      </c>
    </row>
    <row r="771" spans="1:22" x14ac:dyDescent="0.35">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s="26">
        <v>64.8</v>
      </c>
      <c r="T771" s="26" t="str">
        <f>IF(Table1[[#This Row],[MonthlyCharges]]&lt;=51,"Low",IF(Table1[[#This Row],[MonthlyCharges]]&lt;=84,"Medium","High"))</f>
        <v>Medium</v>
      </c>
      <c r="U771" s="26">
        <v>1175.5999999999999</v>
      </c>
      <c r="V771" t="s">
        <v>24</v>
      </c>
    </row>
    <row r="772" spans="1:22" x14ac:dyDescent="0.35">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s="26">
        <v>20.45</v>
      </c>
      <c r="T772" s="26" t="str">
        <f>IF(Table1[[#This Row],[MonthlyCharges]]&lt;=51,"Low",IF(Table1[[#This Row],[MonthlyCharges]]&lt;=84,"Medium","High"))</f>
        <v>Low</v>
      </c>
      <c r="U772" s="26">
        <v>237.3</v>
      </c>
      <c r="V772" t="s">
        <v>24</v>
      </c>
    </row>
    <row r="773" spans="1:22" x14ac:dyDescent="0.35">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s="26">
        <v>93.35</v>
      </c>
      <c r="T773" s="26" t="str">
        <f>IF(Table1[[#This Row],[MonthlyCharges]]&lt;=51,"Low",IF(Table1[[#This Row],[MonthlyCharges]]&lt;=84,"Medium","High"))</f>
        <v>High</v>
      </c>
      <c r="U773" s="26">
        <v>1444.65</v>
      </c>
      <c r="V773" t="s">
        <v>23</v>
      </c>
    </row>
    <row r="774" spans="1:22" x14ac:dyDescent="0.35">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s="26">
        <v>19.899999999999999</v>
      </c>
      <c r="T774" s="26" t="str">
        <f>IF(Table1[[#This Row],[MonthlyCharges]]&lt;=51,"Low",IF(Table1[[#This Row],[MonthlyCharges]]&lt;=84,"Medium","High"))</f>
        <v>Low</v>
      </c>
      <c r="U774" s="26">
        <v>19.899999999999999</v>
      </c>
      <c r="V774" t="s">
        <v>23</v>
      </c>
    </row>
    <row r="775" spans="1:22" x14ac:dyDescent="0.35">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s="26">
        <v>88.9</v>
      </c>
      <c r="T775" s="26" t="str">
        <f>IF(Table1[[#This Row],[MonthlyCharges]]&lt;=51,"Low",IF(Table1[[#This Row],[MonthlyCharges]]&lt;=84,"Medium","High"))</f>
        <v>High</v>
      </c>
      <c r="U775" s="26">
        <v>454.15</v>
      </c>
      <c r="V775" t="s">
        <v>23</v>
      </c>
    </row>
    <row r="776" spans="1:22" x14ac:dyDescent="0.35">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s="26">
        <v>95.8</v>
      </c>
      <c r="T776" s="26" t="str">
        <f>IF(Table1[[#This Row],[MonthlyCharges]]&lt;=51,"Low",IF(Table1[[#This Row],[MonthlyCharges]]&lt;=84,"Medium","High"))</f>
        <v>High</v>
      </c>
      <c r="U776" s="26">
        <v>3036.75</v>
      </c>
      <c r="V776" t="s">
        <v>23</v>
      </c>
    </row>
    <row r="777" spans="1:22" x14ac:dyDescent="0.35">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s="26">
        <v>110.65</v>
      </c>
      <c r="T777" s="26" t="str">
        <f>IF(Table1[[#This Row],[MonthlyCharges]]&lt;=51,"Low",IF(Table1[[#This Row],[MonthlyCharges]]&lt;=84,"Medium","High"))</f>
        <v>High</v>
      </c>
      <c r="U777" s="26">
        <v>8065.65</v>
      </c>
      <c r="V777" t="s">
        <v>24</v>
      </c>
    </row>
    <row r="778" spans="1:22" x14ac:dyDescent="0.35">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s="26">
        <v>40.299999999999997</v>
      </c>
      <c r="T778" s="26" t="str">
        <f>IF(Table1[[#This Row],[MonthlyCharges]]&lt;=51,"Low",IF(Table1[[#This Row],[MonthlyCharges]]&lt;=84,"Medium","High"))</f>
        <v>Low</v>
      </c>
      <c r="U778" s="26">
        <v>92.5</v>
      </c>
      <c r="V778" t="s">
        <v>24</v>
      </c>
    </row>
    <row r="779" spans="1:22" x14ac:dyDescent="0.35">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s="26">
        <v>82</v>
      </c>
      <c r="T779" s="26" t="str">
        <f>IF(Table1[[#This Row],[MonthlyCharges]]&lt;=51,"Low",IF(Table1[[#This Row],[MonthlyCharges]]&lt;=84,"Medium","High"))</f>
        <v>Medium</v>
      </c>
      <c r="U779" s="26">
        <v>184.65</v>
      </c>
      <c r="V779" t="s">
        <v>23</v>
      </c>
    </row>
    <row r="780" spans="1:22" x14ac:dyDescent="0.35">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s="26">
        <v>107</v>
      </c>
      <c r="T780" s="26" t="str">
        <f>IF(Table1[[#This Row],[MonthlyCharges]]&lt;=51,"Low",IF(Table1[[#This Row],[MonthlyCharges]]&lt;=84,"Medium","High"))</f>
        <v>High</v>
      </c>
      <c r="U780" s="26">
        <v>6152.3</v>
      </c>
      <c r="V780" t="s">
        <v>24</v>
      </c>
    </row>
    <row r="781" spans="1:22" x14ac:dyDescent="0.35">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s="26">
        <v>45.35</v>
      </c>
      <c r="T781" s="26" t="str">
        <f>IF(Table1[[#This Row],[MonthlyCharges]]&lt;=51,"Low",IF(Table1[[#This Row],[MonthlyCharges]]&lt;=84,"Medium","High"))</f>
        <v>Low</v>
      </c>
      <c r="U781" s="26">
        <v>89.5</v>
      </c>
      <c r="V781" t="s">
        <v>23</v>
      </c>
    </row>
    <row r="782" spans="1:22" x14ac:dyDescent="0.35">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s="26">
        <v>73.349999999999994</v>
      </c>
      <c r="T782" s="26" t="str">
        <f>IF(Table1[[#This Row],[MonthlyCharges]]&lt;=51,"Low",IF(Table1[[#This Row],[MonthlyCharges]]&lt;=84,"Medium","High"))</f>
        <v>Medium</v>
      </c>
      <c r="U782" s="26">
        <v>5154.5</v>
      </c>
      <c r="V782" t="s">
        <v>24</v>
      </c>
    </row>
    <row r="783" spans="1:22" x14ac:dyDescent="0.35">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s="26">
        <v>44.8</v>
      </c>
      <c r="T783" s="26" t="str">
        <f>IF(Table1[[#This Row],[MonthlyCharges]]&lt;=51,"Low",IF(Table1[[#This Row],[MonthlyCharges]]&lt;=84,"Medium","High"))</f>
        <v>Low</v>
      </c>
      <c r="U783" s="26">
        <v>220.45</v>
      </c>
      <c r="V783" t="s">
        <v>24</v>
      </c>
    </row>
    <row r="784" spans="1:22" x14ac:dyDescent="0.35">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s="26">
        <v>54.75</v>
      </c>
      <c r="T784" s="26" t="str">
        <f>IF(Table1[[#This Row],[MonthlyCharges]]&lt;=51,"Low",IF(Table1[[#This Row],[MonthlyCharges]]&lt;=84,"Medium","High"))</f>
        <v>Medium</v>
      </c>
      <c r="U784" s="26">
        <v>1510.3</v>
      </c>
      <c r="V784" t="s">
        <v>24</v>
      </c>
    </row>
    <row r="785" spans="1:22" x14ac:dyDescent="0.35">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s="26">
        <v>52.2</v>
      </c>
      <c r="T785" s="26" t="str">
        <f>IF(Table1[[#This Row],[MonthlyCharges]]&lt;=51,"Low",IF(Table1[[#This Row],[MonthlyCharges]]&lt;=84,"Medium","High"))</f>
        <v>Medium</v>
      </c>
      <c r="U785" s="26">
        <v>52.2</v>
      </c>
      <c r="V785" t="s">
        <v>23</v>
      </c>
    </row>
    <row r="786" spans="1:22" x14ac:dyDescent="0.35">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s="26">
        <v>40.6</v>
      </c>
      <c r="T786" s="26" t="str">
        <f>IF(Table1[[#This Row],[MonthlyCharges]]&lt;=51,"Low",IF(Table1[[#This Row],[MonthlyCharges]]&lt;=84,"Medium","High"))</f>
        <v>Low</v>
      </c>
      <c r="U786" s="26">
        <v>2588.9499999999998</v>
      </c>
      <c r="V786" t="s">
        <v>24</v>
      </c>
    </row>
    <row r="787" spans="1:22" x14ac:dyDescent="0.35">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s="26">
        <v>110</v>
      </c>
      <c r="T787" s="26" t="str">
        <f>IF(Table1[[#This Row],[MonthlyCharges]]&lt;=51,"Low",IF(Table1[[#This Row],[MonthlyCharges]]&lt;=84,"Medium","High"))</f>
        <v>High</v>
      </c>
      <c r="U787" s="26">
        <v>4874.8</v>
      </c>
      <c r="V787" t="s">
        <v>23</v>
      </c>
    </row>
    <row r="788" spans="1:22" x14ac:dyDescent="0.35">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s="26">
        <v>55.3</v>
      </c>
      <c r="T788" s="26" t="str">
        <f>IF(Table1[[#This Row],[MonthlyCharges]]&lt;=51,"Low",IF(Table1[[#This Row],[MonthlyCharges]]&lt;=84,"Medium","High"))</f>
        <v>Medium</v>
      </c>
      <c r="U788" s="26">
        <v>3983.6</v>
      </c>
      <c r="V788" t="s">
        <v>24</v>
      </c>
    </row>
    <row r="789" spans="1:22" x14ac:dyDescent="0.35">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s="26">
        <v>60.85</v>
      </c>
      <c r="T789" s="26" t="str">
        <f>IF(Table1[[#This Row],[MonthlyCharges]]&lt;=51,"Low",IF(Table1[[#This Row],[MonthlyCharges]]&lt;=84,"Medium","High"))</f>
        <v>Medium</v>
      </c>
      <c r="U789" s="26">
        <v>2003.6</v>
      </c>
      <c r="V789" t="s">
        <v>24</v>
      </c>
    </row>
    <row r="790" spans="1:22" x14ac:dyDescent="0.35">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s="26">
        <v>78.400000000000006</v>
      </c>
      <c r="T790" s="26" t="str">
        <f>IF(Table1[[#This Row],[MonthlyCharges]]&lt;=51,"Low",IF(Table1[[#This Row],[MonthlyCharges]]&lt;=84,"Medium","High"))</f>
        <v>Medium</v>
      </c>
      <c r="U790" s="26">
        <v>1832.4</v>
      </c>
      <c r="V790" t="s">
        <v>24</v>
      </c>
    </row>
    <row r="791" spans="1:22" x14ac:dyDescent="0.35">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s="26">
        <v>69.650000000000006</v>
      </c>
      <c r="T791" s="26" t="str">
        <f>IF(Table1[[#This Row],[MonthlyCharges]]&lt;=51,"Low",IF(Table1[[#This Row],[MonthlyCharges]]&lt;=84,"Medium","High"))</f>
        <v>Medium</v>
      </c>
      <c r="U791" s="26">
        <v>4908.25</v>
      </c>
      <c r="V791" t="s">
        <v>24</v>
      </c>
    </row>
    <row r="792" spans="1:22" x14ac:dyDescent="0.35">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s="26">
        <v>59.85</v>
      </c>
      <c r="T792" s="26" t="str">
        <f>IF(Table1[[#This Row],[MonthlyCharges]]&lt;=51,"Low",IF(Table1[[#This Row],[MonthlyCharges]]&lt;=84,"Medium","High"))</f>
        <v>Medium</v>
      </c>
      <c r="U792" s="26">
        <v>3590.2</v>
      </c>
      <c r="V792" t="s">
        <v>24</v>
      </c>
    </row>
    <row r="793" spans="1:22" x14ac:dyDescent="0.35">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s="26">
        <v>76.900000000000006</v>
      </c>
      <c r="T793" s="26" t="str">
        <f>IF(Table1[[#This Row],[MonthlyCharges]]&lt;=51,"Low",IF(Table1[[#This Row],[MonthlyCharges]]&lt;=84,"Medium","High"))</f>
        <v>Medium</v>
      </c>
      <c r="U793" s="26">
        <v>5023</v>
      </c>
      <c r="V793" t="s">
        <v>24</v>
      </c>
    </row>
    <row r="794" spans="1:22" x14ac:dyDescent="0.35">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s="26">
        <v>19.850000000000001</v>
      </c>
      <c r="T794" s="26" t="str">
        <f>IF(Table1[[#This Row],[MonthlyCharges]]&lt;=51,"Low",IF(Table1[[#This Row],[MonthlyCharges]]&lt;=84,"Medium","High"))</f>
        <v>Low</v>
      </c>
      <c r="U794" s="26">
        <v>146.6</v>
      </c>
      <c r="V794" t="s">
        <v>24</v>
      </c>
    </row>
    <row r="795" spans="1:22" x14ac:dyDescent="0.35">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s="26">
        <v>67.650000000000006</v>
      </c>
      <c r="T795" s="26" t="str">
        <f>IF(Table1[[#This Row],[MonthlyCharges]]&lt;=51,"Low",IF(Table1[[#This Row],[MonthlyCharges]]&lt;=84,"Medium","High"))</f>
        <v>Medium</v>
      </c>
      <c r="U795" s="26">
        <v>2339.3000000000002</v>
      </c>
      <c r="V795" t="s">
        <v>24</v>
      </c>
    </row>
    <row r="796" spans="1:22" x14ac:dyDescent="0.35">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s="26">
        <v>45</v>
      </c>
      <c r="T796" s="26" t="str">
        <f>IF(Table1[[#This Row],[MonthlyCharges]]&lt;=51,"Low",IF(Table1[[#This Row],[MonthlyCharges]]&lt;=84,"Medium","High"))</f>
        <v>Low</v>
      </c>
      <c r="U796" s="26">
        <v>298.7</v>
      </c>
      <c r="V796" t="s">
        <v>24</v>
      </c>
    </row>
    <row r="797" spans="1:22" x14ac:dyDescent="0.35">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s="26">
        <v>64.2</v>
      </c>
      <c r="T797" s="26" t="str">
        <f>IF(Table1[[#This Row],[MonthlyCharges]]&lt;=51,"Low",IF(Table1[[#This Row],[MonthlyCharges]]&lt;=84,"Medium","High"))</f>
        <v>Medium</v>
      </c>
      <c r="U797" s="26">
        <v>143.65</v>
      </c>
      <c r="V797" t="s">
        <v>24</v>
      </c>
    </row>
    <row r="798" spans="1:22" x14ac:dyDescent="0.35">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s="26">
        <v>81.7</v>
      </c>
      <c r="T798" s="26" t="str">
        <f>IF(Table1[[#This Row],[MonthlyCharges]]&lt;=51,"Low",IF(Table1[[#This Row],[MonthlyCharges]]&lt;=84,"Medium","High"))</f>
        <v>Medium</v>
      </c>
      <c r="U798" s="26">
        <v>2548.65</v>
      </c>
      <c r="V798" t="s">
        <v>24</v>
      </c>
    </row>
    <row r="799" spans="1:22" x14ac:dyDescent="0.35">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s="26">
        <v>25.55</v>
      </c>
      <c r="T799" s="26" t="str">
        <f>IF(Table1[[#This Row],[MonthlyCharges]]&lt;=51,"Low",IF(Table1[[#This Row],[MonthlyCharges]]&lt;=84,"Medium","High"))</f>
        <v>Low</v>
      </c>
      <c r="U799" s="26">
        <v>507.4</v>
      </c>
      <c r="V799" t="s">
        <v>24</v>
      </c>
    </row>
    <row r="800" spans="1:22" x14ac:dyDescent="0.35">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s="26">
        <v>20</v>
      </c>
      <c r="T800" s="26" t="str">
        <f>IF(Table1[[#This Row],[MonthlyCharges]]&lt;=51,"Low",IF(Table1[[#This Row],[MonthlyCharges]]&lt;=84,"Medium","High"))</f>
        <v>Low</v>
      </c>
      <c r="U800" s="26">
        <v>20</v>
      </c>
      <c r="V800" t="s">
        <v>24</v>
      </c>
    </row>
    <row r="801" spans="1:22" x14ac:dyDescent="0.35">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s="26">
        <v>96.75</v>
      </c>
      <c r="T801" s="26" t="str">
        <f>IF(Table1[[#This Row],[MonthlyCharges]]&lt;=51,"Low",IF(Table1[[#This Row],[MonthlyCharges]]&lt;=84,"Medium","High"))</f>
        <v>High</v>
      </c>
      <c r="U801" s="26">
        <v>6125.4</v>
      </c>
      <c r="V801" t="s">
        <v>23</v>
      </c>
    </row>
    <row r="802" spans="1:22" x14ac:dyDescent="0.35">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s="26">
        <v>75.650000000000006</v>
      </c>
      <c r="T802" s="26" t="str">
        <f>IF(Table1[[#This Row],[MonthlyCharges]]&lt;=51,"Low",IF(Table1[[#This Row],[MonthlyCharges]]&lt;=84,"Medium","High"))</f>
        <v>Medium</v>
      </c>
      <c r="U802" s="26">
        <v>5411.4</v>
      </c>
      <c r="V802" t="s">
        <v>24</v>
      </c>
    </row>
    <row r="803" spans="1:22" x14ac:dyDescent="0.35">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s="26">
        <v>98.5</v>
      </c>
      <c r="T803" s="26" t="str">
        <f>IF(Table1[[#This Row],[MonthlyCharges]]&lt;=51,"Low",IF(Table1[[#This Row],[MonthlyCharges]]&lt;=84,"Medium","High"))</f>
        <v>High</v>
      </c>
      <c r="U803" s="26">
        <v>1058.25</v>
      </c>
      <c r="V803" t="s">
        <v>23</v>
      </c>
    </row>
    <row r="804" spans="1:22" x14ac:dyDescent="0.35">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s="26">
        <v>23.8</v>
      </c>
      <c r="T804" s="26" t="str">
        <f>IF(Table1[[#This Row],[MonthlyCharges]]&lt;=51,"Low",IF(Table1[[#This Row],[MonthlyCharges]]&lt;=84,"Medium","High"))</f>
        <v>Low</v>
      </c>
      <c r="U804" s="26">
        <v>903.8</v>
      </c>
      <c r="V804" t="s">
        <v>24</v>
      </c>
    </row>
    <row r="805" spans="1:22" x14ac:dyDescent="0.35">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s="26">
        <v>64.2</v>
      </c>
      <c r="T805" s="26" t="str">
        <f>IF(Table1[[#This Row],[MonthlyCharges]]&lt;=51,"Low",IF(Table1[[#This Row],[MonthlyCharges]]&lt;=84,"Medium","High"))</f>
        <v>Medium</v>
      </c>
      <c r="U805" s="26">
        <v>3009.5</v>
      </c>
      <c r="V805" t="s">
        <v>24</v>
      </c>
    </row>
    <row r="806" spans="1:22" x14ac:dyDescent="0.35">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s="26">
        <v>85.35</v>
      </c>
      <c r="T806" s="26" t="str">
        <f>IF(Table1[[#This Row],[MonthlyCharges]]&lt;=51,"Low",IF(Table1[[#This Row],[MonthlyCharges]]&lt;=84,"Medium","High"))</f>
        <v>High</v>
      </c>
      <c r="U806" s="26">
        <v>489.45</v>
      </c>
      <c r="V806" t="s">
        <v>23</v>
      </c>
    </row>
    <row r="807" spans="1:22" x14ac:dyDescent="0.35">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s="26">
        <v>76.8</v>
      </c>
      <c r="T807" s="26" t="str">
        <f>IF(Table1[[#This Row],[MonthlyCharges]]&lt;=51,"Low",IF(Table1[[#This Row],[MonthlyCharges]]&lt;=84,"Medium","High"))</f>
        <v>Medium</v>
      </c>
      <c r="U807" s="26">
        <v>5468.45</v>
      </c>
      <c r="V807" t="s">
        <v>24</v>
      </c>
    </row>
    <row r="808" spans="1:22" x14ac:dyDescent="0.35">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s="26">
        <v>55.2</v>
      </c>
      <c r="T808" s="26" t="str">
        <f>IF(Table1[[#This Row],[MonthlyCharges]]&lt;=51,"Low",IF(Table1[[#This Row],[MonthlyCharges]]&lt;=84,"Medium","High"))</f>
        <v>Medium</v>
      </c>
      <c r="U808" s="26">
        <v>1058.0999999999999</v>
      </c>
      <c r="V808" t="s">
        <v>24</v>
      </c>
    </row>
    <row r="809" spans="1:22" x14ac:dyDescent="0.35">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s="26">
        <v>108.55</v>
      </c>
      <c r="T809" s="26" t="str">
        <f>IF(Table1[[#This Row],[MonthlyCharges]]&lt;=51,"Low",IF(Table1[[#This Row],[MonthlyCharges]]&lt;=84,"Medium","High"))</f>
        <v>High</v>
      </c>
      <c r="U809" s="26">
        <v>7616</v>
      </c>
      <c r="V809" t="s">
        <v>24</v>
      </c>
    </row>
    <row r="810" spans="1:22" x14ac:dyDescent="0.35">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s="26">
        <v>101.3</v>
      </c>
      <c r="T810" s="26" t="str">
        <f>IF(Table1[[#This Row],[MonthlyCharges]]&lt;=51,"Low",IF(Table1[[#This Row],[MonthlyCharges]]&lt;=84,"Medium","High"))</f>
        <v>High</v>
      </c>
      <c r="U810" s="26">
        <v>4113.1000000000004</v>
      </c>
      <c r="V810" t="s">
        <v>23</v>
      </c>
    </row>
    <row r="811" spans="1:22" x14ac:dyDescent="0.35">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s="26">
        <v>69.55</v>
      </c>
      <c r="T811" s="26" t="str">
        <f>IF(Table1[[#This Row],[MonthlyCharges]]&lt;=51,"Low",IF(Table1[[#This Row],[MonthlyCharges]]&lt;=84,"Medium","High"))</f>
        <v>Medium</v>
      </c>
      <c r="U811" s="26">
        <v>69.55</v>
      </c>
      <c r="V811" t="s">
        <v>23</v>
      </c>
    </row>
    <row r="812" spans="1:22" x14ac:dyDescent="0.35">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s="26">
        <v>103.25</v>
      </c>
      <c r="T812" s="26" t="str">
        <f>IF(Table1[[#This Row],[MonthlyCharges]]&lt;=51,"Low",IF(Table1[[#This Row],[MonthlyCharges]]&lt;=84,"Medium","High"))</f>
        <v>High</v>
      </c>
      <c r="U812" s="26">
        <v>6017.65</v>
      </c>
      <c r="V812" t="s">
        <v>23</v>
      </c>
    </row>
    <row r="813" spans="1:22" x14ac:dyDescent="0.35">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s="26">
        <v>104</v>
      </c>
      <c r="T813" s="26" t="str">
        <f>IF(Table1[[#This Row],[MonthlyCharges]]&lt;=51,"Low",IF(Table1[[#This Row],[MonthlyCharges]]&lt;=84,"Medium","High"))</f>
        <v>High</v>
      </c>
      <c r="U813" s="26">
        <v>7250.15</v>
      </c>
      <c r="V813" t="s">
        <v>23</v>
      </c>
    </row>
    <row r="814" spans="1:22" x14ac:dyDescent="0.35">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s="26">
        <v>25.25</v>
      </c>
      <c r="T814" s="26" t="str">
        <f>IF(Table1[[#This Row],[MonthlyCharges]]&lt;=51,"Low",IF(Table1[[#This Row],[MonthlyCharges]]&lt;=84,"Medium","High"))</f>
        <v>Low</v>
      </c>
      <c r="U814" s="26">
        <v>1108.2</v>
      </c>
      <c r="V814" t="s">
        <v>24</v>
      </c>
    </row>
    <row r="815" spans="1:22" x14ac:dyDescent="0.35">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s="26">
        <v>30.4</v>
      </c>
      <c r="T815" s="26" t="str">
        <f>IF(Table1[[#This Row],[MonthlyCharges]]&lt;=51,"Low",IF(Table1[[#This Row],[MonthlyCharges]]&lt;=84,"Medium","High"))</f>
        <v>Low</v>
      </c>
      <c r="U815" s="26">
        <v>938.65</v>
      </c>
      <c r="V815" t="s">
        <v>24</v>
      </c>
    </row>
    <row r="816" spans="1:22" x14ac:dyDescent="0.35">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s="26">
        <v>20.05</v>
      </c>
      <c r="T816" s="26" t="str">
        <f>IF(Table1[[#This Row],[MonthlyCharges]]&lt;=51,"Low",IF(Table1[[#This Row],[MonthlyCharges]]&lt;=84,"Medium","High"))</f>
        <v>Low</v>
      </c>
      <c r="U816" s="26">
        <v>94.15</v>
      </c>
      <c r="V816" t="s">
        <v>24</v>
      </c>
    </row>
    <row r="817" spans="1:22" x14ac:dyDescent="0.35">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s="26">
        <v>84.6</v>
      </c>
      <c r="T817" s="26" t="str">
        <f>IF(Table1[[#This Row],[MonthlyCharges]]&lt;=51,"Low",IF(Table1[[#This Row],[MonthlyCharges]]&lt;=84,"Medium","High"))</f>
        <v>High</v>
      </c>
      <c r="U817" s="26">
        <v>2088.0500000000002</v>
      </c>
      <c r="V817" t="s">
        <v>24</v>
      </c>
    </row>
    <row r="818" spans="1:22" x14ac:dyDescent="0.35">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s="26">
        <v>86.2</v>
      </c>
      <c r="T818" s="26" t="str">
        <f>IF(Table1[[#This Row],[MonthlyCharges]]&lt;=51,"Low",IF(Table1[[#This Row],[MonthlyCharges]]&lt;=84,"Medium","High"))</f>
        <v>High</v>
      </c>
      <c r="U818" s="26">
        <v>178.7</v>
      </c>
      <c r="V818" t="s">
        <v>23</v>
      </c>
    </row>
    <row r="819" spans="1:22" x14ac:dyDescent="0.35">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s="26">
        <v>103.7</v>
      </c>
      <c r="T819" s="26" t="str">
        <f>IF(Table1[[#This Row],[MonthlyCharges]]&lt;=51,"Low",IF(Table1[[#This Row],[MonthlyCharges]]&lt;=84,"Medium","High"))</f>
        <v>High</v>
      </c>
      <c r="U819" s="26">
        <v>5656.75</v>
      </c>
      <c r="V819" t="s">
        <v>24</v>
      </c>
    </row>
    <row r="820" spans="1:22" x14ac:dyDescent="0.35">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s="26">
        <v>111.2</v>
      </c>
      <c r="T820" s="26" t="str">
        <f>IF(Table1[[#This Row],[MonthlyCharges]]&lt;=51,"Low",IF(Table1[[#This Row],[MonthlyCharges]]&lt;=84,"Medium","High"))</f>
        <v>High</v>
      </c>
      <c r="U820" s="26">
        <v>2317.1</v>
      </c>
      <c r="V820" t="s">
        <v>23</v>
      </c>
    </row>
    <row r="821" spans="1:22" x14ac:dyDescent="0.35">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s="26">
        <v>88</v>
      </c>
      <c r="T821" s="26" t="str">
        <f>IF(Table1[[#This Row],[MonthlyCharges]]&lt;=51,"Low",IF(Table1[[#This Row],[MonthlyCharges]]&lt;=84,"Medium","High"))</f>
        <v>High</v>
      </c>
      <c r="U821" s="26">
        <v>5986.45</v>
      </c>
      <c r="V821" t="s">
        <v>24</v>
      </c>
    </row>
    <row r="822" spans="1:22" x14ac:dyDescent="0.35">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s="26">
        <v>106.35</v>
      </c>
      <c r="T822" s="26" t="str">
        <f>IF(Table1[[#This Row],[MonthlyCharges]]&lt;=51,"Low",IF(Table1[[#This Row],[MonthlyCharges]]&lt;=84,"Medium","High"))</f>
        <v>High</v>
      </c>
      <c r="U822" s="26">
        <v>6751.35</v>
      </c>
      <c r="V822" t="s">
        <v>24</v>
      </c>
    </row>
    <row r="823" spans="1:22" x14ac:dyDescent="0.35">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s="26">
        <v>79.150000000000006</v>
      </c>
      <c r="T823" s="26" t="str">
        <f>IF(Table1[[#This Row],[MonthlyCharges]]&lt;=51,"Low",IF(Table1[[#This Row],[MonthlyCharges]]&lt;=84,"Medium","High"))</f>
        <v>Medium</v>
      </c>
      <c r="U823" s="26">
        <v>3566.6</v>
      </c>
      <c r="V823" t="s">
        <v>24</v>
      </c>
    </row>
    <row r="824" spans="1:22" x14ac:dyDescent="0.35">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s="26">
        <v>103.1</v>
      </c>
      <c r="T824" s="26" t="str">
        <f>IF(Table1[[#This Row],[MonthlyCharges]]&lt;=51,"Low",IF(Table1[[#This Row],[MonthlyCharges]]&lt;=84,"Medium","High"))</f>
        <v>High</v>
      </c>
      <c r="U824" s="26">
        <v>4889.3</v>
      </c>
      <c r="V824" t="s">
        <v>24</v>
      </c>
    </row>
    <row r="825" spans="1:22" x14ac:dyDescent="0.35">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s="26">
        <v>63.95</v>
      </c>
      <c r="T825" s="26" t="str">
        <f>IF(Table1[[#This Row],[MonthlyCharges]]&lt;=51,"Low",IF(Table1[[#This Row],[MonthlyCharges]]&lt;=84,"Medium","High"))</f>
        <v>Medium</v>
      </c>
      <c r="U825" s="26">
        <v>318.10000000000002</v>
      </c>
      <c r="V825" t="s">
        <v>24</v>
      </c>
    </row>
    <row r="826" spans="1:22" x14ac:dyDescent="0.35">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s="26">
        <v>25.8</v>
      </c>
      <c r="T826" s="26" t="str">
        <f>IF(Table1[[#This Row],[MonthlyCharges]]&lt;=51,"Low",IF(Table1[[#This Row],[MonthlyCharges]]&lt;=84,"Medium","High"))</f>
        <v>Low</v>
      </c>
      <c r="U826" s="26">
        <v>1563.95</v>
      </c>
      <c r="V826" t="s">
        <v>24</v>
      </c>
    </row>
    <row r="827" spans="1:22" x14ac:dyDescent="0.35">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s="26">
        <v>89.45</v>
      </c>
      <c r="T827" s="26" t="str">
        <f>IF(Table1[[#This Row],[MonthlyCharges]]&lt;=51,"Low",IF(Table1[[#This Row],[MonthlyCharges]]&lt;=84,"Medium","High"))</f>
        <v>High</v>
      </c>
      <c r="U827" s="26">
        <v>1430.25</v>
      </c>
      <c r="V827" t="s">
        <v>23</v>
      </c>
    </row>
    <row r="828" spans="1:22" x14ac:dyDescent="0.35">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s="26">
        <v>95.6</v>
      </c>
      <c r="T828" s="26" t="str">
        <f>IF(Table1[[#This Row],[MonthlyCharges]]&lt;=51,"Low",IF(Table1[[#This Row],[MonthlyCharges]]&lt;=84,"Medium","High"))</f>
        <v>High</v>
      </c>
      <c r="U828" s="26">
        <v>644.35</v>
      </c>
      <c r="V828" t="s">
        <v>23</v>
      </c>
    </row>
    <row r="829" spans="1:22" x14ac:dyDescent="0.35">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s="26">
        <v>25.55</v>
      </c>
      <c r="T829" s="26" t="str">
        <f>IF(Table1[[#This Row],[MonthlyCharges]]&lt;=51,"Low",IF(Table1[[#This Row],[MonthlyCharges]]&lt;=84,"Medium","High"))</f>
        <v>Low</v>
      </c>
      <c r="U829" s="26">
        <v>372.45</v>
      </c>
      <c r="V829" t="s">
        <v>24</v>
      </c>
    </row>
    <row r="830" spans="1:22" x14ac:dyDescent="0.35">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s="26">
        <v>90.95</v>
      </c>
      <c r="T830" s="26" t="str">
        <f>IF(Table1[[#This Row],[MonthlyCharges]]&lt;=51,"Low",IF(Table1[[#This Row],[MonthlyCharges]]&lt;=84,"Medium","High"))</f>
        <v>High</v>
      </c>
      <c r="U830" s="26">
        <v>5453.4</v>
      </c>
      <c r="V830" t="s">
        <v>23</v>
      </c>
    </row>
    <row r="831" spans="1:22" x14ac:dyDescent="0.35">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s="26">
        <v>44.85</v>
      </c>
      <c r="T831" s="26" t="str">
        <f>IF(Table1[[#This Row],[MonthlyCharges]]&lt;=51,"Low",IF(Table1[[#This Row],[MonthlyCharges]]&lt;=84,"Medium","High"))</f>
        <v>Low</v>
      </c>
      <c r="U831" s="26">
        <v>1442.6</v>
      </c>
      <c r="V831" t="s">
        <v>24</v>
      </c>
    </row>
    <row r="832" spans="1:22" x14ac:dyDescent="0.35">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s="26">
        <v>108.55</v>
      </c>
      <c r="T832" s="26" t="str">
        <f>IF(Table1[[#This Row],[MonthlyCharges]]&lt;=51,"Low",IF(Table1[[#This Row],[MonthlyCharges]]&lt;=84,"Medium","High"))</f>
        <v>High</v>
      </c>
      <c r="U832" s="26">
        <v>5610.7</v>
      </c>
      <c r="V832" t="s">
        <v>23</v>
      </c>
    </row>
    <row r="833" spans="1:22" x14ac:dyDescent="0.35">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s="26">
        <v>25.05</v>
      </c>
      <c r="T833" s="26" t="str">
        <f>IF(Table1[[#This Row],[MonthlyCharges]]&lt;=51,"Low",IF(Table1[[#This Row],[MonthlyCharges]]&lt;=84,"Medium","High"))</f>
        <v>Low</v>
      </c>
      <c r="U833" s="26">
        <v>963.95</v>
      </c>
      <c r="V833" t="s">
        <v>24</v>
      </c>
    </row>
    <row r="834" spans="1:22" x14ac:dyDescent="0.35">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s="26">
        <v>74.099999999999994</v>
      </c>
      <c r="T834" s="26" t="str">
        <f>IF(Table1[[#This Row],[MonthlyCharges]]&lt;=51,"Low",IF(Table1[[#This Row],[MonthlyCharges]]&lt;=84,"Medium","High"))</f>
        <v>Medium</v>
      </c>
      <c r="U834" s="26">
        <v>5222.3</v>
      </c>
      <c r="V834" t="s">
        <v>24</v>
      </c>
    </row>
    <row r="835" spans="1:22" x14ac:dyDescent="0.35">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s="26">
        <v>88.8</v>
      </c>
      <c r="T835" s="26" t="str">
        <f>IF(Table1[[#This Row],[MonthlyCharges]]&lt;=51,"Low",IF(Table1[[#This Row],[MonthlyCharges]]&lt;=84,"Medium","High"))</f>
        <v>High</v>
      </c>
      <c r="U835" s="26">
        <v>3340.55</v>
      </c>
      <c r="V835" t="s">
        <v>24</v>
      </c>
    </row>
    <row r="836" spans="1:22" x14ac:dyDescent="0.35">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s="26">
        <v>78.849999999999994</v>
      </c>
      <c r="T836" s="26" t="str">
        <f>IF(Table1[[#This Row],[MonthlyCharges]]&lt;=51,"Low",IF(Table1[[#This Row],[MonthlyCharges]]&lt;=84,"Medium","High"))</f>
        <v>Medium</v>
      </c>
      <c r="U836" s="26">
        <v>292.8</v>
      </c>
      <c r="V836" t="s">
        <v>23</v>
      </c>
    </row>
    <row r="837" spans="1:22" x14ac:dyDescent="0.35">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s="26">
        <v>93.25</v>
      </c>
      <c r="T837" s="26" t="str">
        <f>IF(Table1[[#This Row],[MonthlyCharges]]&lt;=51,"Low",IF(Table1[[#This Row],[MonthlyCharges]]&lt;=84,"Medium","High"))</f>
        <v>High</v>
      </c>
      <c r="U837" s="26">
        <v>5774.55</v>
      </c>
      <c r="V837" t="s">
        <v>24</v>
      </c>
    </row>
    <row r="838" spans="1:22" x14ac:dyDescent="0.35">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s="26">
        <v>71.400000000000006</v>
      </c>
      <c r="T838" s="26" t="str">
        <f>IF(Table1[[#This Row],[MonthlyCharges]]&lt;=51,"Low",IF(Table1[[#This Row],[MonthlyCharges]]&lt;=84,"Medium","High"))</f>
        <v>Medium</v>
      </c>
      <c r="U838" s="26">
        <v>4487.3</v>
      </c>
      <c r="V838" t="s">
        <v>24</v>
      </c>
    </row>
    <row r="839" spans="1:22" x14ac:dyDescent="0.35">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s="26">
        <v>44.4</v>
      </c>
      <c r="T839" s="26" t="str">
        <f>IF(Table1[[#This Row],[MonthlyCharges]]&lt;=51,"Low",IF(Table1[[#This Row],[MonthlyCharges]]&lt;=84,"Medium","High"))</f>
        <v>Low</v>
      </c>
      <c r="U839" s="26">
        <v>44.4</v>
      </c>
      <c r="V839" t="s">
        <v>23</v>
      </c>
    </row>
    <row r="840" spans="1:22" x14ac:dyDescent="0.35">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s="26">
        <v>79.2</v>
      </c>
      <c r="T840" s="26" t="str">
        <f>IF(Table1[[#This Row],[MonthlyCharges]]&lt;=51,"Low",IF(Table1[[#This Row],[MonthlyCharges]]&lt;=84,"Medium","High"))</f>
        <v>Medium</v>
      </c>
      <c r="U840" s="26">
        <v>2854.95</v>
      </c>
      <c r="V840" t="s">
        <v>24</v>
      </c>
    </row>
    <row r="841" spans="1:22" x14ac:dyDescent="0.35">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s="26">
        <v>20.399999999999999</v>
      </c>
      <c r="T841" s="26" t="str">
        <f>IF(Table1[[#This Row],[MonthlyCharges]]&lt;=51,"Low",IF(Table1[[#This Row],[MonthlyCharges]]&lt;=84,"Medium","High"))</f>
        <v>Low</v>
      </c>
      <c r="U841" s="26">
        <v>905.55</v>
      </c>
      <c r="V841" t="s">
        <v>24</v>
      </c>
    </row>
    <row r="842" spans="1:22" x14ac:dyDescent="0.35">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s="26">
        <v>100</v>
      </c>
      <c r="T842" s="26" t="str">
        <f>IF(Table1[[#This Row],[MonthlyCharges]]&lt;=51,"Low",IF(Table1[[#This Row],[MonthlyCharges]]&lt;=84,"Medium","High"))</f>
        <v>High</v>
      </c>
      <c r="U842" s="26">
        <v>5509.3</v>
      </c>
      <c r="V842" t="s">
        <v>23</v>
      </c>
    </row>
    <row r="843" spans="1:22" x14ac:dyDescent="0.35">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s="26">
        <v>105</v>
      </c>
      <c r="T843" s="26" t="str">
        <f>IF(Table1[[#This Row],[MonthlyCharges]]&lt;=51,"Low",IF(Table1[[#This Row],[MonthlyCharges]]&lt;=84,"Medium","High"))</f>
        <v>High</v>
      </c>
      <c r="U843" s="26">
        <v>7589.8</v>
      </c>
      <c r="V843" t="s">
        <v>24</v>
      </c>
    </row>
    <row r="844" spans="1:22" x14ac:dyDescent="0.35">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s="26">
        <v>19.8</v>
      </c>
      <c r="T844" s="26" t="str">
        <f>IF(Table1[[#This Row],[MonthlyCharges]]&lt;=51,"Low",IF(Table1[[#This Row],[MonthlyCharges]]&lt;=84,"Medium","High"))</f>
        <v>Low</v>
      </c>
      <c r="U844" s="26">
        <v>229.6</v>
      </c>
      <c r="V844" t="s">
        <v>23</v>
      </c>
    </row>
    <row r="845" spans="1:22" x14ac:dyDescent="0.35">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s="26">
        <v>30.85</v>
      </c>
      <c r="T845" s="26" t="str">
        <f>IF(Table1[[#This Row],[MonthlyCharges]]&lt;=51,"Low",IF(Table1[[#This Row],[MonthlyCharges]]&lt;=84,"Medium","High"))</f>
        <v>Low</v>
      </c>
      <c r="U845" s="26">
        <v>394.1</v>
      </c>
      <c r="V845" t="s">
        <v>24</v>
      </c>
    </row>
    <row r="846" spans="1:22" x14ac:dyDescent="0.35">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s="26">
        <v>89.9</v>
      </c>
      <c r="T846" s="26" t="str">
        <f>IF(Table1[[#This Row],[MonthlyCharges]]&lt;=51,"Low",IF(Table1[[#This Row],[MonthlyCharges]]&lt;=84,"Medium","High"))</f>
        <v>High</v>
      </c>
      <c r="U846" s="26">
        <v>89.9</v>
      </c>
      <c r="V846" t="s">
        <v>23</v>
      </c>
    </row>
    <row r="847" spans="1:22" x14ac:dyDescent="0.35">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s="26">
        <v>20.55</v>
      </c>
      <c r="T847" s="26" t="str">
        <f>IF(Table1[[#This Row],[MonthlyCharges]]&lt;=51,"Low",IF(Table1[[#This Row],[MonthlyCharges]]&lt;=84,"Medium","High"))</f>
        <v>Low</v>
      </c>
      <c r="U847" s="26">
        <v>295.95</v>
      </c>
      <c r="V847" t="s">
        <v>24</v>
      </c>
    </row>
    <row r="848" spans="1:22" x14ac:dyDescent="0.35">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s="26">
        <v>84.85</v>
      </c>
      <c r="T848" s="26" t="str">
        <f>IF(Table1[[#This Row],[MonthlyCharges]]&lt;=51,"Low",IF(Table1[[#This Row],[MonthlyCharges]]&lt;=84,"Medium","High"))</f>
        <v>High</v>
      </c>
      <c r="U848" s="26">
        <v>5459.2</v>
      </c>
      <c r="V848" t="s">
        <v>24</v>
      </c>
    </row>
    <row r="849" spans="1:22" x14ac:dyDescent="0.35">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s="26">
        <v>33.15</v>
      </c>
      <c r="T849" s="26" t="str">
        <f>IF(Table1[[#This Row],[MonthlyCharges]]&lt;=51,"Low",IF(Table1[[#This Row],[MonthlyCharges]]&lt;=84,"Medium","High"))</f>
        <v>Low</v>
      </c>
      <c r="U849" s="26">
        <v>444.75</v>
      </c>
      <c r="V849" t="s">
        <v>24</v>
      </c>
    </row>
    <row r="850" spans="1:22" x14ac:dyDescent="0.35">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s="26">
        <v>92</v>
      </c>
      <c r="T850" s="26" t="str">
        <f>IF(Table1[[#This Row],[MonthlyCharges]]&lt;=51,"Low",IF(Table1[[#This Row],[MonthlyCharges]]&lt;=84,"Medium","High"))</f>
        <v>High</v>
      </c>
      <c r="U850" s="26">
        <v>6782.15</v>
      </c>
      <c r="V850" t="s">
        <v>24</v>
      </c>
    </row>
    <row r="851" spans="1:22" x14ac:dyDescent="0.35">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s="26">
        <v>89.8</v>
      </c>
      <c r="T851" s="26" t="str">
        <f>IF(Table1[[#This Row],[MonthlyCharges]]&lt;=51,"Low",IF(Table1[[#This Row],[MonthlyCharges]]&lt;=84,"Medium","High"))</f>
        <v>High</v>
      </c>
      <c r="U851" s="26">
        <v>6510.45</v>
      </c>
      <c r="V851" t="s">
        <v>24</v>
      </c>
    </row>
    <row r="852" spans="1:22" x14ac:dyDescent="0.35">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s="26">
        <v>115.8</v>
      </c>
      <c r="T852" s="26" t="str">
        <f>IF(Table1[[#This Row],[MonthlyCharges]]&lt;=51,"Low",IF(Table1[[#This Row],[MonthlyCharges]]&lt;=84,"Medium","High"))</f>
        <v>High</v>
      </c>
      <c r="U852" s="26">
        <v>8476.5</v>
      </c>
      <c r="V852" t="s">
        <v>24</v>
      </c>
    </row>
    <row r="853" spans="1:22" x14ac:dyDescent="0.35">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s="26">
        <v>85.15</v>
      </c>
      <c r="T853" s="26" t="str">
        <f>IF(Table1[[#This Row],[MonthlyCharges]]&lt;=51,"Low",IF(Table1[[#This Row],[MonthlyCharges]]&lt;=84,"Medium","High"))</f>
        <v>High</v>
      </c>
      <c r="U853" s="26">
        <v>4461.8500000000004</v>
      </c>
      <c r="V853" t="s">
        <v>24</v>
      </c>
    </row>
    <row r="854" spans="1:22" x14ac:dyDescent="0.35">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s="26">
        <v>24.85</v>
      </c>
      <c r="T854" s="26" t="str">
        <f>IF(Table1[[#This Row],[MonthlyCharges]]&lt;=51,"Low",IF(Table1[[#This Row],[MonthlyCharges]]&lt;=84,"Medium","High"))</f>
        <v>Low</v>
      </c>
      <c r="U854" s="26">
        <v>62</v>
      </c>
      <c r="V854" t="s">
        <v>24</v>
      </c>
    </row>
    <row r="855" spans="1:22" x14ac:dyDescent="0.35">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s="26">
        <v>64.349999999999994</v>
      </c>
      <c r="T855" s="26" t="str">
        <f>IF(Table1[[#This Row],[MonthlyCharges]]&lt;=51,"Low",IF(Table1[[#This Row],[MonthlyCharges]]&lt;=84,"Medium","High"))</f>
        <v>Medium</v>
      </c>
      <c r="U855" s="26">
        <v>352.65</v>
      </c>
      <c r="V855" t="s">
        <v>24</v>
      </c>
    </row>
    <row r="856" spans="1:22" x14ac:dyDescent="0.35">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s="26">
        <v>20.5</v>
      </c>
      <c r="T856" s="26" t="str">
        <f>IF(Table1[[#This Row],[MonthlyCharges]]&lt;=51,"Low",IF(Table1[[#This Row],[MonthlyCharges]]&lt;=84,"Medium","High"))</f>
        <v>Low</v>
      </c>
      <c r="U856" s="26">
        <v>1424.9</v>
      </c>
      <c r="V856" t="s">
        <v>24</v>
      </c>
    </row>
    <row r="857" spans="1:22" x14ac:dyDescent="0.35">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s="26">
        <v>100.15</v>
      </c>
      <c r="T857" s="26" t="str">
        <f>IF(Table1[[#This Row],[MonthlyCharges]]&lt;=51,"Low",IF(Table1[[#This Row],[MonthlyCharges]]&lt;=84,"Medium","High"))</f>
        <v>High</v>
      </c>
      <c r="U857" s="26">
        <v>6413.65</v>
      </c>
      <c r="V857" t="s">
        <v>23</v>
      </c>
    </row>
    <row r="858" spans="1:22" x14ac:dyDescent="0.35">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s="26">
        <v>86.05</v>
      </c>
      <c r="T858" s="26" t="str">
        <f>IF(Table1[[#This Row],[MonthlyCharges]]&lt;=51,"Low",IF(Table1[[#This Row],[MonthlyCharges]]&lt;=84,"Medium","High"))</f>
        <v>High</v>
      </c>
      <c r="U858" s="26">
        <v>6309.65</v>
      </c>
      <c r="V858" t="s">
        <v>24</v>
      </c>
    </row>
    <row r="859" spans="1:22" x14ac:dyDescent="0.35">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s="26">
        <v>50.8</v>
      </c>
      <c r="T859" s="26" t="str">
        <f>IF(Table1[[#This Row],[MonthlyCharges]]&lt;=51,"Low",IF(Table1[[#This Row],[MonthlyCharges]]&lt;=84,"Medium","High"))</f>
        <v>Low</v>
      </c>
      <c r="U859" s="26">
        <v>50.8</v>
      </c>
      <c r="V859" t="s">
        <v>23</v>
      </c>
    </row>
    <row r="860" spans="1:22" x14ac:dyDescent="0.35">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s="26">
        <v>89</v>
      </c>
      <c r="T860" s="26" t="str">
        <f>IF(Table1[[#This Row],[MonthlyCharges]]&lt;=51,"Low",IF(Table1[[#This Row],[MonthlyCharges]]&lt;=84,"Medium","High"))</f>
        <v>High</v>
      </c>
      <c r="U860" s="26">
        <v>5898.6</v>
      </c>
      <c r="V860" t="s">
        <v>24</v>
      </c>
    </row>
    <row r="861" spans="1:22" x14ac:dyDescent="0.35">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s="26">
        <v>64.8</v>
      </c>
      <c r="T861" s="26" t="str">
        <f>IF(Table1[[#This Row],[MonthlyCharges]]&lt;=51,"Low",IF(Table1[[#This Row],[MonthlyCharges]]&lt;=84,"Medium","High"))</f>
        <v>Medium</v>
      </c>
      <c r="U861" s="26">
        <v>4719.75</v>
      </c>
      <c r="V861" t="s">
        <v>24</v>
      </c>
    </row>
    <row r="862" spans="1:22" x14ac:dyDescent="0.35">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s="26">
        <v>19.8</v>
      </c>
      <c r="T862" s="26" t="str">
        <f>IF(Table1[[#This Row],[MonthlyCharges]]&lt;=51,"Low",IF(Table1[[#This Row],[MonthlyCharges]]&lt;=84,"Medium","High"))</f>
        <v>Low</v>
      </c>
      <c r="U862" s="26">
        <v>457.3</v>
      </c>
      <c r="V862" t="s">
        <v>24</v>
      </c>
    </row>
    <row r="863" spans="1:22" x14ac:dyDescent="0.35">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s="26">
        <v>93.4</v>
      </c>
      <c r="T863" s="26" t="str">
        <f>IF(Table1[[#This Row],[MonthlyCharges]]&lt;=51,"Low",IF(Table1[[#This Row],[MonthlyCharges]]&lt;=84,"Medium","High"))</f>
        <v>High</v>
      </c>
      <c r="U863" s="26">
        <v>5822.3</v>
      </c>
      <c r="V863" t="s">
        <v>24</v>
      </c>
    </row>
    <row r="864" spans="1:22" x14ac:dyDescent="0.35">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s="26">
        <v>73.650000000000006</v>
      </c>
      <c r="T864" s="26" t="str">
        <f>IF(Table1[[#This Row],[MonthlyCharges]]&lt;=51,"Low",IF(Table1[[#This Row],[MonthlyCharges]]&lt;=84,"Medium","High"))</f>
        <v>Medium</v>
      </c>
      <c r="U864" s="26">
        <v>1463.5</v>
      </c>
      <c r="V864" t="s">
        <v>23</v>
      </c>
    </row>
    <row r="865" spans="1:22" x14ac:dyDescent="0.35">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s="26">
        <v>95.1</v>
      </c>
      <c r="T865" s="26" t="str">
        <f>IF(Table1[[#This Row],[MonthlyCharges]]&lt;=51,"Low",IF(Table1[[#This Row],[MonthlyCharges]]&lt;=84,"Medium","High"))</f>
        <v>High</v>
      </c>
      <c r="U865" s="26">
        <v>307.39999999999998</v>
      </c>
      <c r="V865" t="s">
        <v>23</v>
      </c>
    </row>
    <row r="866" spans="1:22" x14ac:dyDescent="0.35">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s="26">
        <v>94.65</v>
      </c>
      <c r="T866" s="26" t="str">
        <f>IF(Table1[[#This Row],[MonthlyCharges]]&lt;=51,"Low",IF(Table1[[#This Row],[MonthlyCharges]]&lt;=84,"Medium","High"))</f>
        <v>High</v>
      </c>
      <c r="U866" s="26">
        <v>2104.5500000000002</v>
      </c>
      <c r="V866" t="s">
        <v>23</v>
      </c>
    </row>
    <row r="867" spans="1:22" x14ac:dyDescent="0.35">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s="26">
        <v>80.599999999999994</v>
      </c>
      <c r="T867" s="26" t="str">
        <f>IF(Table1[[#This Row],[MonthlyCharges]]&lt;=51,"Low",IF(Table1[[#This Row],[MonthlyCharges]]&lt;=84,"Medium","High"))</f>
        <v>Medium</v>
      </c>
      <c r="U867" s="26">
        <v>319.14999999999998</v>
      </c>
      <c r="V867" t="s">
        <v>23</v>
      </c>
    </row>
    <row r="868" spans="1:22" x14ac:dyDescent="0.35">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s="26">
        <v>39</v>
      </c>
      <c r="T868" s="26" t="str">
        <f>IF(Table1[[#This Row],[MonthlyCharges]]&lt;=51,"Low",IF(Table1[[#This Row],[MonthlyCharges]]&lt;=84,"Medium","High"))</f>
        <v>Low</v>
      </c>
      <c r="U868" s="26">
        <v>2337.4499999999998</v>
      </c>
      <c r="V868" t="s">
        <v>24</v>
      </c>
    </row>
    <row r="869" spans="1:22" x14ac:dyDescent="0.35">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s="26">
        <v>20.5</v>
      </c>
      <c r="T869" s="26" t="str">
        <f>IF(Table1[[#This Row],[MonthlyCharges]]&lt;=51,"Low",IF(Table1[[#This Row],[MonthlyCharges]]&lt;=84,"Medium","High"))</f>
        <v>Low</v>
      </c>
      <c r="U869" s="26">
        <v>104.3</v>
      </c>
      <c r="V869" t="s">
        <v>24</v>
      </c>
    </row>
    <row r="870" spans="1:22" x14ac:dyDescent="0.35">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s="26">
        <v>85.55</v>
      </c>
      <c r="T870" s="26" t="str">
        <f>IF(Table1[[#This Row],[MonthlyCharges]]&lt;=51,"Low",IF(Table1[[#This Row],[MonthlyCharges]]&lt;=84,"Medium","High"))</f>
        <v>High</v>
      </c>
      <c r="U870" s="26">
        <v>5084.6499999999996</v>
      </c>
      <c r="V870" t="s">
        <v>23</v>
      </c>
    </row>
    <row r="871" spans="1:22" x14ac:dyDescent="0.35">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s="26">
        <v>26.4</v>
      </c>
      <c r="T871" s="26" t="str">
        <f>IF(Table1[[#This Row],[MonthlyCharges]]&lt;=51,"Low",IF(Table1[[#This Row],[MonthlyCharges]]&lt;=84,"Medium","High"))</f>
        <v>Low</v>
      </c>
      <c r="U871" s="26">
        <v>121.25</v>
      </c>
      <c r="V871" t="s">
        <v>24</v>
      </c>
    </row>
    <row r="872" spans="1:22" x14ac:dyDescent="0.35">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s="26">
        <v>98.2</v>
      </c>
      <c r="T872" s="26" t="str">
        <f>IF(Table1[[#This Row],[MonthlyCharges]]&lt;=51,"Low",IF(Table1[[#This Row],[MonthlyCharges]]&lt;=84,"Medium","High"))</f>
        <v>High</v>
      </c>
      <c r="U872" s="26">
        <v>7015.9</v>
      </c>
      <c r="V872" t="s">
        <v>24</v>
      </c>
    </row>
    <row r="873" spans="1:22" x14ac:dyDescent="0.35">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s="26">
        <v>97.55</v>
      </c>
      <c r="T873" s="26" t="str">
        <f>IF(Table1[[#This Row],[MonthlyCharges]]&lt;=51,"Low",IF(Table1[[#This Row],[MonthlyCharges]]&lt;=84,"Medium","High"))</f>
        <v>High</v>
      </c>
      <c r="U873" s="26">
        <v>5598</v>
      </c>
      <c r="V873" t="s">
        <v>24</v>
      </c>
    </row>
    <row r="874" spans="1:22" x14ac:dyDescent="0.35">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s="26">
        <v>19.95</v>
      </c>
      <c r="T874" s="26" t="str">
        <f>IF(Table1[[#This Row],[MonthlyCharges]]&lt;=51,"Low",IF(Table1[[#This Row],[MonthlyCharges]]&lt;=84,"Medium","High"))</f>
        <v>Low</v>
      </c>
      <c r="U874" s="26">
        <v>1269.0999999999999</v>
      </c>
      <c r="V874" t="s">
        <v>24</v>
      </c>
    </row>
    <row r="875" spans="1:22" x14ac:dyDescent="0.35">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s="26">
        <v>50.8</v>
      </c>
      <c r="T875" s="26" t="str">
        <f>IF(Table1[[#This Row],[MonthlyCharges]]&lt;=51,"Low",IF(Table1[[#This Row],[MonthlyCharges]]&lt;=84,"Medium","High"))</f>
        <v>Low</v>
      </c>
      <c r="U875" s="26">
        <v>3027.4</v>
      </c>
      <c r="V875" t="s">
        <v>23</v>
      </c>
    </row>
    <row r="876" spans="1:22" x14ac:dyDescent="0.35">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s="26">
        <v>99.7</v>
      </c>
      <c r="T876" s="26" t="str">
        <f>IF(Table1[[#This Row],[MonthlyCharges]]&lt;=51,"Low",IF(Table1[[#This Row],[MonthlyCharges]]&lt;=84,"Medium","High"))</f>
        <v>High</v>
      </c>
      <c r="U876" s="26">
        <v>4634.3500000000004</v>
      </c>
      <c r="V876" t="s">
        <v>24</v>
      </c>
    </row>
    <row r="877" spans="1:22" x14ac:dyDescent="0.35">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s="26">
        <v>34.799999999999997</v>
      </c>
      <c r="T877" s="26" t="str">
        <f>IF(Table1[[#This Row],[MonthlyCharges]]&lt;=51,"Low",IF(Table1[[#This Row],[MonthlyCharges]]&lt;=84,"Medium","High"))</f>
        <v>Low</v>
      </c>
      <c r="U877" s="26">
        <v>113.95</v>
      </c>
      <c r="V877" t="s">
        <v>24</v>
      </c>
    </row>
    <row r="878" spans="1:22" x14ac:dyDescent="0.35">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s="26">
        <v>105.1</v>
      </c>
      <c r="T878" s="26" t="str">
        <f>IF(Table1[[#This Row],[MonthlyCharges]]&lt;=51,"Low",IF(Table1[[#This Row],[MonthlyCharges]]&lt;=84,"Medium","High"))</f>
        <v>High</v>
      </c>
      <c r="U878" s="26">
        <v>1582.75</v>
      </c>
      <c r="V878" t="s">
        <v>23</v>
      </c>
    </row>
    <row r="879" spans="1:22" x14ac:dyDescent="0.35">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s="26">
        <v>60.15</v>
      </c>
      <c r="T879" s="26" t="str">
        <f>IF(Table1[[#This Row],[MonthlyCharges]]&lt;=51,"Low",IF(Table1[[#This Row],[MonthlyCharges]]&lt;=84,"Medium","High"))</f>
        <v>Medium</v>
      </c>
      <c r="U879" s="26">
        <v>3077</v>
      </c>
      <c r="V879" t="s">
        <v>24</v>
      </c>
    </row>
    <row r="880" spans="1:22" x14ac:dyDescent="0.35">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s="26">
        <v>64.75</v>
      </c>
      <c r="T880" s="26" t="str">
        <f>IF(Table1[[#This Row],[MonthlyCharges]]&lt;=51,"Low",IF(Table1[[#This Row],[MonthlyCharges]]&lt;=84,"Medium","High"))</f>
        <v>Medium</v>
      </c>
      <c r="U880" s="26">
        <v>4039.5</v>
      </c>
      <c r="V880" t="s">
        <v>24</v>
      </c>
    </row>
    <row r="881" spans="1:22" x14ac:dyDescent="0.35">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s="26">
        <v>54.65</v>
      </c>
      <c r="T881" s="26" t="str">
        <f>IF(Table1[[#This Row],[MonthlyCharges]]&lt;=51,"Low",IF(Table1[[#This Row],[MonthlyCharges]]&lt;=84,"Medium","High"))</f>
        <v>Medium</v>
      </c>
      <c r="U881" s="26">
        <v>1665.2</v>
      </c>
      <c r="V881" t="s">
        <v>24</v>
      </c>
    </row>
    <row r="882" spans="1:22" x14ac:dyDescent="0.35">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s="26">
        <v>110.1</v>
      </c>
      <c r="T882" s="26" t="str">
        <f>IF(Table1[[#This Row],[MonthlyCharges]]&lt;=51,"Low",IF(Table1[[#This Row],[MonthlyCharges]]&lt;=84,"Medium","High"))</f>
        <v>High</v>
      </c>
      <c r="U882" s="26">
        <v>1043.3</v>
      </c>
      <c r="V882" t="s">
        <v>23</v>
      </c>
    </row>
    <row r="883" spans="1:22" x14ac:dyDescent="0.35">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s="26">
        <v>19.3</v>
      </c>
      <c r="T883" s="26" t="str">
        <f>IF(Table1[[#This Row],[MonthlyCharges]]&lt;=51,"Low",IF(Table1[[#This Row],[MonthlyCharges]]&lt;=84,"Medium","High"))</f>
        <v>Low</v>
      </c>
      <c r="U883" s="26">
        <v>504.2</v>
      </c>
      <c r="V883" t="s">
        <v>24</v>
      </c>
    </row>
    <row r="884" spans="1:22" x14ac:dyDescent="0.35">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s="26">
        <v>83.9</v>
      </c>
      <c r="T884" s="26" t="str">
        <f>IF(Table1[[#This Row],[MonthlyCharges]]&lt;=51,"Low",IF(Table1[[#This Row],[MonthlyCharges]]&lt;=84,"Medium","High"))</f>
        <v>Medium</v>
      </c>
      <c r="U884" s="26">
        <v>497.55</v>
      </c>
      <c r="V884" t="s">
        <v>23</v>
      </c>
    </row>
    <row r="885" spans="1:22" x14ac:dyDescent="0.35">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s="26">
        <v>111.25</v>
      </c>
      <c r="T885" s="26" t="str">
        <f>IF(Table1[[#This Row],[MonthlyCharges]]&lt;=51,"Low",IF(Table1[[#This Row],[MonthlyCharges]]&lt;=84,"Medium","High"))</f>
        <v>High</v>
      </c>
      <c r="U885" s="26">
        <v>7511.65</v>
      </c>
      <c r="V885" t="s">
        <v>24</v>
      </c>
    </row>
    <row r="886" spans="1:22" x14ac:dyDescent="0.35">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s="26">
        <v>35.799999999999997</v>
      </c>
      <c r="T886" s="26" t="str">
        <f>IF(Table1[[#This Row],[MonthlyCharges]]&lt;=51,"Low",IF(Table1[[#This Row],[MonthlyCharges]]&lt;=84,"Medium","High"))</f>
        <v>Low</v>
      </c>
      <c r="U886" s="26">
        <v>1782</v>
      </c>
      <c r="V886" t="s">
        <v>24</v>
      </c>
    </row>
    <row r="887" spans="1:22" x14ac:dyDescent="0.35">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s="26">
        <v>20.05</v>
      </c>
      <c r="T887" s="26" t="str">
        <f>IF(Table1[[#This Row],[MonthlyCharges]]&lt;=51,"Low",IF(Table1[[#This Row],[MonthlyCharges]]&lt;=84,"Medium","High"))</f>
        <v>Low</v>
      </c>
      <c r="U887" s="26">
        <v>20.05</v>
      </c>
      <c r="V887" t="s">
        <v>24</v>
      </c>
    </row>
    <row r="888" spans="1:22" x14ac:dyDescent="0.35">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s="26">
        <v>84.35</v>
      </c>
      <c r="T888" s="26" t="str">
        <f>IF(Table1[[#This Row],[MonthlyCharges]]&lt;=51,"Low",IF(Table1[[#This Row],[MonthlyCharges]]&lt;=84,"Medium","High"))</f>
        <v>High</v>
      </c>
      <c r="U888" s="26">
        <v>609.65</v>
      </c>
      <c r="V888" t="s">
        <v>24</v>
      </c>
    </row>
    <row r="889" spans="1:22" x14ac:dyDescent="0.35">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s="26">
        <v>110.5</v>
      </c>
      <c r="T889" s="26" t="str">
        <f>IF(Table1[[#This Row],[MonthlyCharges]]&lt;=51,"Low",IF(Table1[[#This Row],[MonthlyCharges]]&lt;=84,"Medium","High"))</f>
        <v>High</v>
      </c>
      <c r="U889" s="26">
        <v>2857.6</v>
      </c>
      <c r="V889" t="s">
        <v>24</v>
      </c>
    </row>
    <row r="890" spans="1:22" x14ac:dyDescent="0.35">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s="26">
        <v>91.2</v>
      </c>
      <c r="T890" s="26" t="str">
        <f>IF(Table1[[#This Row],[MonthlyCharges]]&lt;=51,"Low",IF(Table1[[#This Row],[MonthlyCharges]]&lt;=84,"Medium","High"))</f>
        <v>High</v>
      </c>
      <c r="U890" s="26">
        <v>3247.55</v>
      </c>
      <c r="V890" t="s">
        <v>24</v>
      </c>
    </row>
    <row r="891" spans="1:22" x14ac:dyDescent="0.35">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s="26">
        <v>100.55</v>
      </c>
      <c r="T891" s="26" t="str">
        <f>IF(Table1[[#This Row],[MonthlyCharges]]&lt;=51,"Low",IF(Table1[[#This Row],[MonthlyCharges]]&lt;=84,"Medium","High"))</f>
        <v>High</v>
      </c>
      <c r="U891" s="26">
        <v>6215.35</v>
      </c>
      <c r="V891" t="s">
        <v>23</v>
      </c>
    </row>
    <row r="892" spans="1:22" x14ac:dyDescent="0.35">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s="26">
        <v>89.3</v>
      </c>
      <c r="T892" s="26" t="str">
        <f>IF(Table1[[#This Row],[MonthlyCharges]]&lt;=51,"Low",IF(Table1[[#This Row],[MonthlyCharges]]&lt;=84,"Medium","High"))</f>
        <v>High</v>
      </c>
      <c r="U892" s="26">
        <v>2823</v>
      </c>
      <c r="V892" t="s">
        <v>24</v>
      </c>
    </row>
    <row r="893" spans="1:22" x14ac:dyDescent="0.35">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s="26">
        <v>103.85</v>
      </c>
      <c r="T893" s="26" t="str">
        <f>IF(Table1[[#This Row],[MonthlyCharges]]&lt;=51,"Low",IF(Table1[[#This Row],[MonthlyCharges]]&lt;=84,"Medium","High"))</f>
        <v>High</v>
      </c>
      <c r="U893" s="26">
        <v>5017.8999999999996</v>
      </c>
      <c r="V893" t="s">
        <v>23</v>
      </c>
    </row>
    <row r="894" spans="1:22" x14ac:dyDescent="0.35">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s="26">
        <v>81.099999999999994</v>
      </c>
      <c r="T894" s="26" t="str">
        <f>IF(Table1[[#This Row],[MonthlyCharges]]&lt;=51,"Low",IF(Table1[[#This Row],[MonthlyCharges]]&lt;=84,"Medium","High"))</f>
        <v>Medium</v>
      </c>
      <c r="U894" s="26">
        <v>2619.25</v>
      </c>
      <c r="V894" t="s">
        <v>24</v>
      </c>
    </row>
    <row r="895" spans="1:22" x14ac:dyDescent="0.35">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s="26">
        <v>24.6</v>
      </c>
      <c r="T895" s="26" t="str">
        <f>IF(Table1[[#This Row],[MonthlyCharges]]&lt;=51,"Low",IF(Table1[[#This Row],[MonthlyCharges]]&lt;=84,"Medium","High"))</f>
        <v>Low</v>
      </c>
      <c r="U895" s="26">
        <v>24.6</v>
      </c>
      <c r="V895" t="s">
        <v>23</v>
      </c>
    </row>
    <row r="896" spans="1:22" x14ac:dyDescent="0.35">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s="26">
        <v>81.2</v>
      </c>
      <c r="T896" s="26" t="str">
        <f>IF(Table1[[#This Row],[MonthlyCharges]]&lt;=51,"Low",IF(Table1[[#This Row],[MonthlyCharges]]&lt;=84,"Medium","High"))</f>
        <v>Medium</v>
      </c>
      <c r="U896" s="26">
        <v>4965.1000000000004</v>
      </c>
      <c r="V896" t="s">
        <v>24</v>
      </c>
    </row>
    <row r="897" spans="1:22" x14ac:dyDescent="0.35">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s="26">
        <v>94.3</v>
      </c>
      <c r="T897" s="26" t="str">
        <f>IF(Table1[[#This Row],[MonthlyCharges]]&lt;=51,"Low",IF(Table1[[#This Row],[MonthlyCharges]]&lt;=84,"Medium","High"))</f>
        <v>High</v>
      </c>
      <c r="U897" s="26">
        <v>2679.7</v>
      </c>
      <c r="V897" t="s">
        <v>24</v>
      </c>
    </row>
    <row r="898" spans="1:22" x14ac:dyDescent="0.35">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s="26">
        <v>116.1</v>
      </c>
      <c r="T898" s="26" t="str">
        <f>IF(Table1[[#This Row],[MonthlyCharges]]&lt;=51,"Low",IF(Table1[[#This Row],[MonthlyCharges]]&lt;=84,"Medium","High"))</f>
        <v>High</v>
      </c>
      <c r="U898" s="26">
        <v>8310.5499999999993</v>
      </c>
      <c r="V898" t="s">
        <v>24</v>
      </c>
    </row>
    <row r="899" spans="1:22" x14ac:dyDescent="0.35">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s="26">
        <v>105.55</v>
      </c>
      <c r="T899" s="26" t="str">
        <f>IF(Table1[[#This Row],[MonthlyCharges]]&lt;=51,"Low",IF(Table1[[#This Row],[MonthlyCharges]]&lt;=84,"Medium","High"))</f>
        <v>High</v>
      </c>
      <c r="U899" s="26">
        <v>5682.25</v>
      </c>
      <c r="V899" t="s">
        <v>24</v>
      </c>
    </row>
    <row r="900" spans="1:22" x14ac:dyDescent="0.35">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s="26">
        <v>98.9</v>
      </c>
      <c r="T900" s="26" t="str">
        <f>IF(Table1[[#This Row],[MonthlyCharges]]&lt;=51,"Low",IF(Table1[[#This Row],[MonthlyCharges]]&lt;=84,"Medium","High"))</f>
        <v>High</v>
      </c>
      <c r="U900" s="26">
        <v>1120.95</v>
      </c>
      <c r="V900" t="s">
        <v>23</v>
      </c>
    </row>
    <row r="901" spans="1:22" x14ac:dyDescent="0.35">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s="26">
        <v>94.4</v>
      </c>
      <c r="T901" s="26" t="str">
        <f>IF(Table1[[#This Row],[MonthlyCharges]]&lt;=51,"Low",IF(Table1[[#This Row],[MonthlyCharges]]&lt;=84,"Medium","High"))</f>
        <v>High</v>
      </c>
      <c r="U901" s="26">
        <v>4914.8999999999996</v>
      </c>
      <c r="V901" t="s">
        <v>24</v>
      </c>
    </row>
    <row r="902" spans="1:22" x14ac:dyDescent="0.35">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s="26">
        <v>19.5</v>
      </c>
      <c r="T902" s="26" t="str">
        <f>IF(Table1[[#This Row],[MonthlyCharges]]&lt;=51,"Low",IF(Table1[[#This Row],[MonthlyCharges]]&lt;=84,"Medium","High"))</f>
        <v>Low</v>
      </c>
      <c r="U902" s="26">
        <v>27.55</v>
      </c>
      <c r="V902" t="s">
        <v>24</v>
      </c>
    </row>
    <row r="903" spans="1:22" x14ac:dyDescent="0.35">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s="26">
        <v>98.3</v>
      </c>
      <c r="T903" s="26" t="str">
        <f>IF(Table1[[#This Row],[MonthlyCharges]]&lt;=51,"Low",IF(Table1[[#This Row],[MonthlyCharges]]&lt;=84,"Medium","High"))</f>
        <v>High</v>
      </c>
      <c r="U903" s="26">
        <v>923.5</v>
      </c>
      <c r="V903" t="s">
        <v>23</v>
      </c>
    </row>
    <row r="904" spans="1:22" x14ac:dyDescent="0.35">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s="26">
        <v>93.85</v>
      </c>
      <c r="T904" s="26" t="str">
        <f>IF(Table1[[#This Row],[MonthlyCharges]]&lt;=51,"Low",IF(Table1[[#This Row],[MonthlyCharges]]&lt;=84,"Medium","High"))</f>
        <v>High</v>
      </c>
      <c r="U904" s="26">
        <v>1625.65</v>
      </c>
      <c r="V904" t="s">
        <v>23</v>
      </c>
    </row>
    <row r="905" spans="1:22" x14ac:dyDescent="0.35">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s="26">
        <v>105.6</v>
      </c>
      <c r="T905" s="26" t="str">
        <f>IF(Table1[[#This Row],[MonthlyCharges]]&lt;=51,"Low",IF(Table1[[#This Row],[MonthlyCharges]]&lt;=84,"Medium","High"))</f>
        <v>High</v>
      </c>
      <c r="U905" s="26">
        <v>6068.65</v>
      </c>
      <c r="V905" t="s">
        <v>24</v>
      </c>
    </row>
    <row r="906" spans="1:22" x14ac:dyDescent="0.35">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s="26">
        <v>81.349999999999994</v>
      </c>
      <c r="T906" s="26" t="str">
        <f>IF(Table1[[#This Row],[MonthlyCharges]]&lt;=51,"Low",IF(Table1[[#This Row],[MonthlyCharges]]&lt;=84,"Medium","High"))</f>
        <v>Medium</v>
      </c>
      <c r="U906" s="26">
        <v>5398.6</v>
      </c>
      <c r="V906" t="s">
        <v>24</v>
      </c>
    </row>
    <row r="907" spans="1:22" x14ac:dyDescent="0.35">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s="26">
        <v>100.5</v>
      </c>
      <c r="T907" s="26" t="str">
        <f>IF(Table1[[#This Row],[MonthlyCharges]]&lt;=51,"Low",IF(Table1[[#This Row],[MonthlyCharges]]&lt;=84,"Medium","High"))</f>
        <v>High</v>
      </c>
      <c r="U907" s="26">
        <v>918.6</v>
      </c>
      <c r="V907" t="s">
        <v>23</v>
      </c>
    </row>
    <row r="908" spans="1:22" x14ac:dyDescent="0.35">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s="26">
        <v>56.4</v>
      </c>
      <c r="T908" s="26" t="str">
        <f>IF(Table1[[#This Row],[MonthlyCharges]]&lt;=51,"Low",IF(Table1[[#This Row],[MonthlyCharges]]&lt;=84,"Medium","High"))</f>
        <v>Medium</v>
      </c>
      <c r="U908" s="26">
        <v>234.85</v>
      </c>
      <c r="V908" t="s">
        <v>24</v>
      </c>
    </row>
    <row r="909" spans="1:22" x14ac:dyDescent="0.35">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s="26">
        <v>65.349999999999994</v>
      </c>
      <c r="T909" s="26" t="str">
        <f>IF(Table1[[#This Row],[MonthlyCharges]]&lt;=51,"Low",IF(Table1[[#This Row],[MonthlyCharges]]&lt;=84,"Medium","High"))</f>
        <v>Medium</v>
      </c>
      <c r="U909" s="26">
        <v>1231.8499999999999</v>
      </c>
      <c r="V909" t="s">
        <v>24</v>
      </c>
    </row>
    <row r="910" spans="1:22" x14ac:dyDescent="0.35">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s="26">
        <v>19.95</v>
      </c>
      <c r="T910" s="26" t="str">
        <f>IF(Table1[[#This Row],[MonthlyCharges]]&lt;=51,"Low",IF(Table1[[#This Row],[MonthlyCharges]]&lt;=84,"Medium","High"))</f>
        <v>Low</v>
      </c>
      <c r="U910" s="26">
        <v>170.9</v>
      </c>
      <c r="V910" t="s">
        <v>24</v>
      </c>
    </row>
    <row r="911" spans="1:22" x14ac:dyDescent="0.35">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s="26">
        <v>111.25</v>
      </c>
      <c r="T911" s="26" t="str">
        <f>IF(Table1[[#This Row],[MonthlyCharges]]&lt;=51,"Low",IF(Table1[[#This Row],[MonthlyCharges]]&lt;=84,"Medium","High"))</f>
        <v>High</v>
      </c>
      <c r="U911" s="26">
        <v>7984.15</v>
      </c>
      <c r="V911" t="s">
        <v>24</v>
      </c>
    </row>
    <row r="912" spans="1:22" x14ac:dyDescent="0.35">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s="26">
        <v>72.849999999999994</v>
      </c>
      <c r="T912" s="26" t="str">
        <f>IF(Table1[[#This Row],[MonthlyCharges]]&lt;=51,"Low",IF(Table1[[#This Row],[MonthlyCharges]]&lt;=84,"Medium","High"))</f>
        <v>Medium</v>
      </c>
      <c r="U912" s="26">
        <v>688.65</v>
      </c>
      <c r="V912" t="s">
        <v>23</v>
      </c>
    </row>
    <row r="913" spans="1:22" x14ac:dyDescent="0.35">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s="26">
        <v>89</v>
      </c>
      <c r="T913" s="26" t="str">
        <f>IF(Table1[[#This Row],[MonthlyCharges]]&lt;=51,"Low",IF(Table1[[#This Row],[MonthlyCharges]]&lt;=84,"Medium","High"))</f>
        <v>High</v>
      </c>
      <c r="U913" s="26">
        <v>1288.3</v>
      </c>
      <c r="V913" t="s">
        <v>24</v>
      </c>
    </row>
    <row r="914" spans="1:22" x14ac:dyDescent="0.35">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s="26">
        <v>106.1</v>
      </c>
      <c r="T914" s="26" t="str">
        <f>IF(Table1[[#This Row],[MonthlyCharges]]&lt;=51,"Low",IF(Table1[[#This Row],[MonthlyCharges]]&lt;=84,"Medium","High"))</f>
        <v>High</v>
      </c>
      <c r="U914" s="26">
        <v>7848.5</v>
      </c>
      <c r="V914" t="s">
        <v>24</v>
      </c>
    </row>
    <row r="915" spans="1:22" x14ac:dyDescent="0.35">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s="26">
        <v>20.05</v>
      </c>
      <c r="T915" s="26" t="str">
        <f>IF(Table1[[#This Row],[MonthlyCharges]]&lt;=51,"Low",IF(Table1[[#This Row],[MonthlyCharges]]&lt;=84,"Medium","High"))</f>
        <v>Low</v>
      </c>
      <c r="U915" s="26">
        <v>267</v>
      </c>
      <c r="V915" t="s">
        <v>24</v>
      </c>
    </row>
    <row r="916" spans="1:22" x14ac:dyDescent="0.35">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s="26">
        <v>25.2</v>
      </c>
      <c r="T916" s="26" t="str">
        <f>IF(Table1[[#This Row],[MonthlyCharges]]&lt;=51,"Low",IF(Table1[[#This Row],[MonthlyCharges]]&lt;=84,"Medium","High"))</f>
        <v>Low</v>
      </c>
      <c r="U916" s="26">
        <v>1798.9</v>
      </c>
      <c r="V916" t="s">
        <v>24</v>
      </c>
    </row>
    <row r="917" spans="1:22" x14ac:dyDescent="0.35">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s="26">
        <v>73.55</v>
      </c>
      <c r="T917" s="26" t="str">
        <f>IF(Table1[[#This Row],[MonthlyCharges]]&lt;=51,"Low",IF(Table1[[#This Row],[MonthlyCharges]]&lt;=84,"Medium","High"))</f>
        <v>Medium</v>
      </c>
      <c r="U917" s="26">
        <v>73.55</v>
      </c>
      <c r="V917" t="s">
        <v>23</v>
      </c>
    </row>
    <row r="918" spans="1:22" x14ac:dyDescent="0.35">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s="26">
        <v>75.400000000000006</v>
      </c>
      <c r="T918" s="26" t="str">
        <f>IF(Table1[[#This Row],[MonthlyCharges]]&lt;=51,"Low",IF(Table1[[#This Row],[MonthlyCharges]]&lt;=84,"Medium","High"))</f>
        <v>Medium</v>
      </c>
      <c r="U918" s="26">
        <v>1643.55</v>
      </c>
      <c r="V918" t="s">
        <v>24</v>
      </c>
    </row>
    <row r="919" spans="1:22" x14ac:dyDescent="0.35">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s="26">
        <v>65.55</v>
      </c>
      <c r="T919" s="26" t="str">
        <f>IF(Table1[[#This Row],[MonthlyCharges]]&lt;=51,"Low",IF(Table1[[#This Row],[MonthlyCharges]]&lt;=84,"Medium","High"))</f>
        <v>Medium</v>
      </c>
      <c r="U919" s="26">
        <v>4807.45</v>
      </c>
      <c r="V919" t="s">
        <v>24</v>
      </c>
    </row>
    <row r="920" spans="1:22" x14ac:dyDescent="0.35">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s="26">
        <v>80.7</v>
      </c>
      <c r="T920" s="26" t="str">
        <f>IF(Table1[[#This Row],[MonthlyCharges]]&lt;=51,"Low",IF(Table1[[#This Row],[MonthlyCharges]]&lt;=84,"Medium","High"))</f>
        <v>Medium</v>
      </c>
      <c r="U920" s="26">
        <v>2193</v>
      </c>
      <c r="V920" t="s">
        <v>24</v>
      </c>
    </row>
    <row r="921" spans="1:22" x14ac:dyDescent="0.35">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s="26">
        <v>104.55</v>
      </c>
      <c r="T921" s="26" t="str">
        <f>IF(Table1[[#This Row],[MonthlyCharges]]&lt;=51,"Low",IF(Table1[[#This Row],[MonthlyCharges]]&lt;=84,"Medium","High"))</f>
        <v>High</v>
      </c>
      <c r="U921" s="26">
        <v>2239.4</v>
      </c>
      <c r="V921" t="s">
        <v>24</v>
      </c>
    </row>
    <row r="922" spans="1:22" x14ac:dyDescent="0.35">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s="26">
        <v>24.15</v>
      </c>
      <c r="T922" s="26" t="str">
        <f>IF(Table1[[#This Row],[MonthlyCharges]]&lt;=51,"Low",IF(Table1[[#This Row],[MonthlyCharges]]&lt;=84,"Medium","High"))</f>
        <v>Low</v>
      </c>
      <c r="U922" s="26">
        <v>1505.9</v>
      </c>
      <c r="V922" t="s">
        <v>24</v>
      </c>
    </row>
    <row r="923" spans="1:22" x14ac:dyDescent="0.35">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s="26">
        <v>20.45</v>
      </c>
      <c r="T923" s="26" t="str">
        <f>IF(Table1[[#This Row],[MonthlyCharges]]&lt;=51,"Low",IF(Table1[[#This Row],[MonthlyCharges]]&lt;=84,"Medium","High"))</f>
        <v>Low</v>
      </c>
      <c r="U923" s="26">
        <v>255.35</v>
      </c>
      <c r="V923" t="s">
        <v>24</v>
      </c>
    </row>
    <row r="924" spans="1:22" x14ac:dyDescent="0.35">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s="26">
        <v>75.400000000000006</v>
      </c>
      <c r="T924" s="26" t="str">
        <f>IF(Table1[[#This Row],[MonthlyCharges]]&lt;=51,"Low",IF(Table1[[#This Row],[MonthlyCharges]]&lt;=84,"Medium","High"))</f>
        <v>Medium</v>
      </c>
      <c r="U924" s="26">
        <v>1189.4000000000001</v>
      </c>
      <c r="V924" t="s">
        <v>24</v>
      </c>
    </row>
    <row r="925" spans="1:22" x14ac:dyDescent="0.35">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s="26">
        <v>79.7</v>
      </c>
      <c r="T925" s="26" t="str">
        <f>IF(Table1[[#This Row],[MonthlyCharges]]&lt;=51,"Low",IF(Table1[[#This Row],[MonthlyCharges]]&lt;=84,"Medium","High"))</f>
        <v>Medium</v>
      </c>
      <c r="U925" s="26">
        <v>4786.1499999999996</v>
      </c>
      <c r="V925" t="s">
        <v>24</v>
      </c>
    </row>
    <row r="926" spans="1:22" x14ac:dyDescent="0.35">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s="26">
        <v>81.7</v>
      </c>
      <c r="T926" s="26" t="str">
        <f>IF(Table1[[#This Row],[MonthlyCharges]]&lt;=51,"Low",IF(Table1[[#This Row],[MonthlyCharges]]&lt;=84,"Medium","High"))</f>
        <v>Medium</v>
      </c>
      <c r="U926" s="26">
        <v>1820.9</v>
      </c>
      <c r="V926" t="s">
        <v>24</v>
      </c>
    </row>
    <row r="927" spans="1:22" x14ac:dyDescent="0.35">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s="26">
        <v>76.3</v>
      </c>
      <c r="T927" s="26" t="str">
        <f>IF(Table1[[#This Row],[MonthlyCharges]]&lt;=51,"Low",IF(Table1[[#This Row],[MonthlyCharges]]&lt;=84,"Medium","High"))</f>
        <v>Medium</v>
      </c>
      <c r="U927" s="26">
        <v>2404.15</v>
      </c>
      <c r="V927" t="s">
        <v>24</v>
      </c>
    </row>
    <row r="928" spans="1:22" x14ac:dyDescent="0.35">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s="26">
        <v>79.400000000000006</v>
      </c>
      <c r="T928" s="26" t="str">
        <f>IF(Table1[[#This Row],[MonthlyCharges]]&lt;=51,"Low",IF(Table1[[#This Row],[MonthlyCharges]]&lt;=84,"Medium","High"))</f>
        <v>Medium</v>
      </c>
      <c r="U928" s="26">
        <v>205.05</v>
      </c>
      <c r="V928" t="s">
        <v>23</v>
      </c>
    </row>
    <row r="929" spans="1:22" x14ac:dyDescent="0.35">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s="26">
        <v>81.150000000000006</v>
      </c>
      <c r="T929" s="26" t="str">
        <f>IF(Table1[[#This Row],[MonthlyCharges]]&lt;=51,"Low",IF(Table1[[#This Row],[MonthlyCharges]]&lt;=84,"Medium","High"))</f>
        <v>Medium</v>
      </c>
      <c r="U929" s="26">
        <v>952.3</v>
      </c>
      <c r="V929" t="s">
        <v>23</v>
      </c>
    </row>
    <row r="930" spans="1:22" x14ac:dyDescent="0.35">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s="26">
        <v>103.75</v>
      </c>
      <c r="T930" s="26" t="str">
        <f>IF(Table1[[#This Row],[MonthlyCharges]]&lt;=51,"Low",IF(Table1[[#This Row],[MonthlyCharges]]&lt;=84,"Medium","High"))</f>
        <v>High</v>
      </c>
      <c r="U930" s="26">
        <v>7039.45</v>
      </c>
      <c r="V930" t="s">
        <v>24</v>
      </c>
    </row>
    <row r="931" spans="1:22" x14ac:dyDescent="0.35">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s="26">
        <v>86.45</v>
      </c>
      <c r="T931" s="26" t="str">
        <f>IF(Table1[[#This Row],[MonthlyCharges]]&lt;=51,"Low",IF(Table1[[#This Row],[MonthlyCharges]]&lt;=84,"Medium","High"))</f>
        <v>High</v>
      </c>
      <c r="U931" s="26">
        <v>2538.0500000000002</v>
      </c>
      <c r="V931" t="s">
        <v>24</v>
      </c>
    </row>
    <row r="932" spans="1:22" x14ac:dyDescent="0.35">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s="26">
        <v>75.099999999999994</v>
      </c>
      <c r="T932" s="26" t="str">
        <f>IF(Table1[[#This Row],[MonthlyCharges]]&lt;=51,"Low",IF(Table1[[#This Row],[MonthlyCharges]]&lt;=84,"Medium","High"))</f>
        <v>Medium</v>
      </c>
      <c r="U932" s="26">
        <v>1212.8499999999999</v>
      </c>
      <c r="V932" t="s">
        <v>24</v>
      </c>
    </row>
    <row r="933" spans="1:22" x14ac:dyDescent="0.35">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s="26">
        <v>80.599999999999994</v>
      </c>
      <c r="T933" s="26" t="str">
        <f>IF(Table1[[#This Row],[MonthlyCharges]]&lt;=51,"Low",IF(Table1[[#This Row],[MonthlyCharges]]&lt;=84,"Medium","High"))</f>
        <v>Medium</v>
      </c>
      <c r="U933" s="26">
        <v>2651.1</v>
      </c>
      <c r="V933" t="s">
        <v>24</v>
      </c>
    </row>
    <row r="934" spans="1:22" x14ac:dyDescent="0.35">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s="26">
        <v>19.3</v>
      </c>
      <c r="T934" s="26" t="str">
        <f>IF(Table1[[#This Row],[MonthlyCharges]]&lt;=51,"Low",IF(Table1[[#This Row],[MonthlyCharges]]&lt;=84,"Medium","High"))</f>
        <v>Low</v>
      </c>
      <c r="U934" s="26">
        <v>1304.8</v>
      </c>
      <c r="V934" t="s">
        <v>24</v>
      </c>
    </row>
    <row r="935" spans="1:22" x14ac:dyDescent="0.35">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s="26">
        <v>84.6</v>
      </c>
      <c r="T935" s="26" t="str">
        <f>IF(Table1[[#This Row],[MonthlyCharges]]&lt;=51,"Low",IF(Table1[[#This Row],[MonthlyCharges]]&lt;=84,"Medium","High"))</f>
        <v>High</v>
      </c>
      <c r="U935" s="26">
        <v>360.1</v>
      </c>
      <c r="V935" t="s">
        <v>23</v>
      </c>
    </row>
    <row r="936" spans="1:22" x14ac:dyDescent="0.35">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s="26">
        <v>33.6</v>
      </c>
      <c r="T936" s="26" t="str">
        <f>IF(Table1[[#This Row],[MonthlyCharges]]&lt;=51,"Low",IF(Table1[[#This Row],[MonthlyCharges]]&lt;=84,"Medium","High"))</f>
        <v>Low</v>
      </c>
      <c r="U936" s="26">
        <v>435.45</v>
      </c>
      <c r="V936" t="s">
        <v>24</v>
      </c>
    </row>
    <row r="937" spans="1:22" x14ac:dyDescent="0.35">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s="26">
        <v>83.25</v>
      </c>
      <c r="T937" s="26" t="str">
        <f>IF(Table1[[#This Row],[MonthlyCharges]]&lt;=51,"Low",IF(Table1[[#This Row],[MonthlyCharges]]&lt;=84,"Medium","High"))</f>
        <v>Medium</v>
      </c>
      <c r="U937" s="26">
        <v>308.05</v>
      </c>
      <c r="V937" t="s">
        <v>24</v>
      </c>
    </row>
    <row r="938" spans="1:22" x14ac:dyDescent="0.35">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s="26">
        <v>80.849999999999994</v>
      </c>
      <c r="T938" s="26" t="str">
        <f>IF(Table1[[#This Row],[MonthlyCharges]]&lt;=51,"Low",IF(Table1[[#This Row],[MonthlyCharges]]&lt;=84,"Medium","High"))</f>
        <v>Medium</v>
      </c>
      <c r="U938" s="26"/>
      <c r="V938" t="s">
        <v>24</v>
      </c>
    </row>
    <row r="939" spans="1:22" x14ac:dyDescent="0.35">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s="26">
        <v>79.05</v>
      </c>
      <c r="T939" s="26" t="str">
        <f>IF(Table1[[#This Row],[MonthlyCharges]]&lt;=51,"Low",IF(Table1[[#This Row],[MonthlyCharges]]&lt;=84,"Medium","High"))</f>
        <v>Medium</v>
      </c>
      <c r="U939" s="26">
        <v>434.5</v>
      </c>
      <c r="V939" t="s">
        <v>23</v>
      </c>
    </row>
    <row r="940" spans="1:22" x14ac:dyDescent="0.35">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s="26">
        <v>108.05</v>
      </c>
      <c r="T940" s="26" t="str">
        <f>IF(Table1[[#This Row],[MonthlyCharges]]&lt;=51,"Low",IF(Table1[[#This Row],[MonthlyCharges]]&lt;=84,"Medium","High"))</f>
        <v>High</v>
      </c>
      <c r="U940" s="26">
        <v>7118.9</v>
      </c>
      <c r="V940" t="s">
        <v>24</v>
      </c>
    </row>
    <row r="941" spans="1:22" x14ac:dyDescent="0.35">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s="26">
        <v>19.899999999999999</v>
      </c>
      <c r="T941" s="26" t="str">
        <f>IF(Table1[[#This Row],[MonthlyCharges]]&lt;=51,"Low",IF(Table1[[#This Row],[MonthlyCharges]]&lt;=84,"Medium","High"))</f>
        <v>Low</v>
      </c>
      <c r="U941" s="26">
        <v>320.45</v>
      </c>
      <c r="V941" t="s">
        <v>24</v>
      </c>
    </row>
    <row r="942" spans="1:22" x14ac:dyDescent="0.35">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s="26">
        <v>21.05</v>
      </c>
      <c r="T942" s="26" t="str">
        <f>IF(Table1[[#This Row],[MonthlyCharges]]&lt;=51,"Low",IF(Table1[[#This Row],[MonthlyCharges]]&lt;=84,"Medium","High"))</f>
        <v>Low</v>
      </c>
      <c r="U942" s="26">
        <v>531.54999999999995</v>
      </c>
      <c r="V942" t="s">
        <v>24</v>
      </c>
    </row>
    <row r="943" spans="1:22" x14ac:dyDescent="0.35">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s="26">
        <v>30.15</v>
      </c>
      <c r="T943" s="26" t="str">
        <f>IF(Table1[[#This Row],[MonthlyCharges]]&lt;=51,"Low",IF(Table1[[#This Row],[MonthlyCharges]]&lt;=84,"Medium","High"))</f>
        <v>Low</v>
      </c>
      <c r="U943" s="26">
        <v>382.2</v>
      </c>
      <c r="V943" t="s">
        <v>24</v>
      </c>
    </row>
    <row r="944" spans="1:22" x14ac:dyDescent="0.35">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s="26">
        <v>79.849999999999994</v>
      </c>
      <c r="T944" s="26" t="str">
        <f>IF(Table1[[#This Row],[MonthlyCharges]]&lt;=51,"Low",IF(Table1[[#This Row],[MonthlyCharges]]&lt;=84,"Medium","High"))</f>
        <v>Medium</v>
      </c>
      <c r="U944" s="26">
        <v>2001</v>
      </c>
      <c r="V944" t="s">
        <v>24</v>
      </c>
    </row>
    <row r="945" spans="1:22" x14ac:dyDescent="0.35">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s="26">
        <v>65.5</v>
      </c>
      <c r="T945" s="26" t="str">
        <f>IF(Table1[[#This Row],[MonthlyCharges]]&lt;=51,"Low",IF(Table1[[#This Row],[MonthlyCharges]]&lt;=84,"Medium","High"))</f>
        <v>Medium</v>
      </c>
      <c r="U945" s="26">
        <v>4919.7</v>
      </c>
      <c r="V945" t="s">
        <v>24</v>
      </c>
    </row>
    <row r="946" spans="1:22" x14ac:dyDescent="0.35">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s="26">
        <v>104.1</v>
      </c>
      <c r="T946" s="26" t="str">
        <f>IF(Table1[[#This Row],[MonthlyCharges]]&lt;=51,"Low",IF(Table1[[#This Row],[MonthlyCharges]]&lt;=84,"Medium","High"))</f>
        <v>High</v>
      </c>
      <c r="U946" s="26">
        <v>5645.8</v>
      </c>
      <c r="V946" t="s">
        <v>24</v>
      </c>
    </row>
    <row r="947" spans="1:22" x14ac:dyDescent="0.35">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s="26">
        <v>74.400000000000006</v>
      </c>
      <c r="T947" s="26" t="str">
        <f>IF(Table1[[#This Row],[MonthlyCharges]]&lt;=51,"Low",IF(Table1[[#This Row],[MonthlyCharges]]&lt;=84,"Medium","High"))</f>
        <v>Medium</v>
      </c>
      <c r="U947" s="26">
        <v>215.8</v>
      </c>
      <c r="V947" t="s">
        <v>23</v>
      </c>
    </row>
    <row r="948" spans="1:22" x14ac:dyDescent="0.35">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s="26">
        <v>20.5</v>
      </c>
      <c r="T948" s="26" t="str">
        <f>IF(Table1[[#This Row],[MonthlyCharges]]&lt;=51,"Low",IF(Table1[[#This Row],[MonthlyCharges]]&lt;=84,"Medium","High"))</f>
        <v>Low</v>
      </c>
      <c r="U948" s="26">
        <v>77.599999999999994</v>
      </c>
      <c r="V948" t="s">
        <v>24</v>
      </c>
    </row>
    <row r="949" spans="1:22" x14ac:dyDescent="0.35">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s="26">
        <v>91.35</v>
      </c>
      <c r="T949" s="26" t="str">
        <f>IF(Table1[[#This Row],[MonthlyCharges]]&lt;=51,"Low",IF(Table1[[#This Row],[MonthlyCharges]]&lt;=84,"Medium","High"))</f>
        <v>High</v>
      </c>
      <c r="U949" s="26">
        <v>2896.55</v>
      </c>
      <c r="V949" t="s">
        <v>24</v>
      </c>
    </row>
    <row r="950" spans="1:22" x14ac:dyDescent="0.35">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s="26">
        <v>99.05</v>
      </c>
      <c r="T950" s="26" t="str">
        <f>IF(Table1[[#This Row],[MonthlyCharges]]&lt;=51,"Low",IF(Table1[[#This Row],[MonthlyCharges]]&lt;=84,"Medium","High"))</f>
        <v>High</v>
      </c>
      <c r="U950" s="26">
        <v>3395.8</v>
      </c>
      <c r="V950" t="s">
        <v>23</v>
      </c>
    </row>
    <row r="951" spans="1:22" x14ac:dyDescent="0.35">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s="26">
        <v>20.5</v>
      </c>
      <c r="T951" s="26" t="str">
        <f>IF(Table1[[#This Row],[MonthlyCharges]]&lt;=51,"Low",IF(Table1[[#This Row],[MonthlyCharges]]&lt;=84,"Medium","High"))</f>
        <v>Low</v>
      </c>
      <c r="U951" s="26">
        <v>759.35</v>
      </c>
      <c r="V951" t="s">
        <v>24</v>
      </c>
    </row>
    <row r="952" spans="1:22" x14ac:dyDescent="0.35">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s="26">
        <v>44.95</v>
      </c>
      <c r="T952" s="26" t="str">
        <f>IF(Table1[[#This Row],[MonthlyCharges]]&lt;=51,"Low",IF(Table1[[#This Row],[MonthlyCharges]]&lt;=84,"Medium","High"))</f>
        <v>Low</v>
      </c>
      <c r="U952" s="26">
        <v>85.15</v>
      </c>
      <c r="V952" t="s">
        <v>23</v>
      </c>
    </row>
    <row r="953" spans="1:22" x14ac:dyDescent="0.35">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s="26">
        <v>75.599999999999994</v>
      </c>
      <c r="T953" s="26" t="str">
        <f>IF(Table1[[#This Row],[MonthlyCharges]]&lt;=51,"Low",IF(Table1[[#This Row],[MonthlyCharges]]&lt;=84,"Medium","High"))</f>
        <v>Medium</v>
      </c>
      <c r="U953" s="26">
        <v>535.54999999999995</v>
      </c>
      <c r="V953" t="s">
        <v>24</v>
      </c>
    </row>
    <row r="954" spans="1:22" x14ac:dyDescent="0.35">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s="26">
        <v>55.1</v>
      </c>
      <c r="T954" s="26" t="str">
        <f>IF(Table1[[#This Row],[MonthlyCharges]]&lt;=51,"Low",IF(Table1[[#This Row],[MonthlyCharges]]&lt;=84,"Medium","High"))</f>
        <v>Medium</v>
      </c>
      <c r="U954" s="26">
        <v>1253.1500000000001</v>
      </c>
      <c r="V954" t="s">
        <v>24</v>
      </c>
    </row>
    <row r="955" spans="1:22" x14ac:dyDescent="0.35">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s="26">
        <v>58.95</v>
      </c>
      <c r="T955" s="26" t="str">
        <f>IF(Table1[[#This Row],[MonthlyCharges]]&lt;=51,"Low",IF(Table1[[#This Row],[MonthlyCharges]]&lt;=84,"Medium","High"))</f>
        <v>Medium</v>
      </c>
      <c r="U955" s="26">
        <v>955.15</v>
      </c>
      <c r="V955" t="s">
        <v>24</v>
      </c>
    </row>
    <row r="956" spans="1:22" x14ac:dyDescent="0.35">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s="26">
        <v>95.1</v>
      </c>
      <c r="T956" s="26" t="str">
        <f>IF(Table1[[#This Row],[MonthlyCharges]]&lt;=51,"Low",IF(Table1[[#This Row],[MonthlyCharges]]&lt;=84,"Medium","High"))</f>
        <v>High</v>
      </c>
      <c r="U956" s="26">
        <v>2162.6</v>
      </c>
      <c r="V956" t="s">
        <v>24</v>
      </c>
    </row>
    <row r="957" spans="1:22" x14ac:dyDescent="0.35">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s="26">
        <v>44.7</v>
      </c>
      <c r="T957" s="26" t="str">
        <f>IF(Table1[[#This Row],[MonthlyCharges]]&lt;=51,"Low",IF(Table1[[#This Row],[MonthlyCharges]]&lt;=84,"Medium","High"))</f>
        <v>Low</v>
      </c>
      <c r="U957" s="26">
        <v>44.7</v>
      </c>
      <c r="V957" t="s">
        <v>23</v>
      </c>
    </row>
    <row r="958" spans="1:22" x14ac:dyDescent="0.35">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s="26">
        <v>25.45</v>
      </c>
      <c r="T958" s="26" t="str">
        <f>IF(Table1[[#This Row],[MonthlyCharges]]&lt;=51,"Low",IF(Table1[[#This Row],[MonthlyCharges]]&lt;=84,"Medium","High"))</f>
        <v>Low</v>
      </c>
      <c r="U958" s="26">
        <v>1813.35</v>
      </c>
      <c r="V958" t="s">
        <v>24</v>
      </c>
    </row>
    <row r="959" spans="1:22" x14ac:dyDescent="0.35">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s="26">
        <v>56.75</v>
      </c>
      <c r="T959" s="26" t="str">
        <f>IF(Table1[[#This Row],[MonthlyCharges]]&lt;=51,"Low",IF(Table1[[#This Row],[MonthlyCharges]]&lt;=84,"Medium","High"))</f>
        <v>Medium</v>
      </c>
      <c r="U959" s="26">
        <v>245.15</v>
      </c>
      <c r="V959" t="s">
        <v>24</v>
      </c>
    </row>
    <row r="960" spans="1:22" x14ac:dyDescent="0.35">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s="26">
        <v>81.75</v>
      </c>
      <c r="T960" s="26" t="str">
        <f>IF(Table1[[#This Row],[MonthlyCharges]]&lt;=51,"Low",IF(Table1[[#This Row],[MonthlyCharges]]&lt;=84,"Medium","High"))</f>
        <v>Medium</v>
      </c>
      <c r="U960" s="26">
        <v>2028.8</v>
      </c>
      <c r="V960" t="s">
        <v>24</v>
      </c>
    </row>
    <row r="961" spans="1:22" x14ac:dyDescent="0.35">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s="26">
        <v>86.1</v>
      </c>
      <c r="T961" s="26" t="str">
        <f>IF(Table1[[#This Row],[MonthlyCharges]]&lt;=51,"Low",IF(Table1[[#This Row],[MonthlyCharges]]&lt;=84,"Medium","High"))</f>
        <v>High</v>
      </c>
      <c r="U961" s="26">
        <v>2723.75</v>
      </c>
      <c r="V961" t="s">
        <v>24</v>
      </c>
    </row>
    <row r="962" spans="1:22" x14ac:dyDescent="0.35">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s="26">
        <v>29.8</v>
      </c>
      <c r="T962" s="26" t="str">
        <f>IF(Table1[[#This Row],[MonthlyCharges]]&lt;=51,"Low",IF(Table1[[#This Row],[MonthlyCharges]]&lt;=84,"Medium","High"))</f>
        <v>Low</v>
      </c>
      <c r="U962" s="26">
        <v>220.45</v>
      </c>
      <c r="V962" t="s">
        <v>24</v>
      </c>
    </row>
    <row r="963" spans="1:22" x14ac:dyDescent="0.35">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s="26">
        <v>20.5</v>
      </c>
      <c r="T963" s="26" t="str">
        <f>IF(Table1[[#This Row],[MonthlyCharges]]&lt;=51,"Low",IF(Table1[[#This Row],[MonthlyCharges]]&lt;=84,"Medium","High"))</f>
        <v>Low</v>
      </c>
      <c r="U963" s="26">
        <v>365.8</v>
      </c>
      <c r="V963" t="s">
        <v>24</v>
      </c>
    </row>
    <row r="964" spans="1:22" x14ac:dyDescent="0.35">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s="26">
        <v>60.9</v>
      </c>
      <c r="T964" s="26" t="str">
        <f>IF(Table1[[#This Row],[MonthlyCharges]]&lt;=51,"Low",IF(Table1[[#This Row],[MonthlyCharges]]&lt;=84,"Medium","High"))</f>
        <v>Medium</v>
      </c>
      <c r="U964" s="26">
        <v>551.95000000000005</v>
      </c>
      <c r="V964" t="s">
        <v>24</v>
      </c>
    </row>
    <row r="965" spans="1:22" x14ac:dyDescent="0.35">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s="26">
        <v>73.25</v>
      </c>
      <c r="T965" s="26" t="str">
        <f>IF(Table1[[#This Row],[MonthlyCharges]]&lt;=51,"Low",IF(Table1[[#This Row],[MonthlyCharges]]&lt;=84,"Medium","High"))</f>
        <v>Medium</v>
      </c>
      <c r="U965" s="26">
        <v>4054.2</v>
      </c>
      <c r="V965" t="s">
        <v>24</v>
      </c>
    </row>
    <row r="966" spans="1:22" x14ac:dyDescent="0.35">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s="26">
        <v>45.7</v>
      </c>
      <c r="T966" s="26" t="str">
        <f>IF(Table1[[#This Row],[MonthlyCharges]]&lt;=51,"Low",IF(Table1[[#This Row],[MonthlyCharges]]&lt;=84,"Medium","High"))</f>
        <v>Low</v>
      </c>
      <c r="U966" s="26">
        <v>45.7</v>
      </c>
      <c r="V966" t="s">
        <v>23</v>
      </c>
    </row>
    <row r="967" spans="1:22" x14ac:dyDescent="0.35">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s="26">
        <v>100.3</v>
      </c>
      <c r="T967" s="26" t="str">
        <f>IF(Table1[[#This Row],[MonthlyCharges]]&lt;=51,"Low",IF(Table1[[#This Row],[MonthlyCharges]]&lt;=84,"Medium","High"))</f>
        <v>High</v>
      </c>
      <c r="U967" s="26">
        <v>832.35</v>
      </c>
      <c r="V967" t="s">
        <v>23</v>
      </c>
    </row>
    <row r="968" spans="1:22" x14ac:dyDescent="0.35">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s="26">
        <v>19.25</v>
      </c>
      <c r="T968" s="26" t="str">
        <f>IF(Table1[[#This Row],[MonthlyCharges]]&lt;=51,"Low",IF(Table1[[#This Row],[MonthlyCharges]]&lt;=84,"Medium","High"))</f>
        <v>Low</v>
      </c>
      <c r="U968" s="26">
        <v>112.3</v>
      </c>
      <c r="V968" t="s">
        <v>23</v>
      </c>
    </row>
    <row r="969" spans="1:22" x14ac:dyDescent="0.35">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s="26">
        <v>20.85</v>
      </c>
      <c r="T969" s="26" t="str">
        <f>IF(Table1[[#This Row],[MonthlyCharges]]&lt;=51,"Low",IF(Table1[[#This Row],[MonthlyCharges]]&lt;=84,"Medium","High"))</f>
        <v>Low</v>
      </c>
      <c r="U969" s="26">
        <v>60.65</v>
      </c>
      <c r="V969" t="s">
        <v>24</v>
      </c>
    </row>
    <row r="970" spans="1:22" x14ac:dyDescent="0.35">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s="26">
        <v>77.349999999999994</v>
      </c>
      <c r="T970" s="26" t="str">
        <f>IF(Table1[[#This Row],[MonthlyCharges]]&lt;=51,"Low",IF(Table1[[#This Row],[MonthlyCharges]]&lt;=84,"Medium","High"))</f>
        <v>Medium</v>
      </c>
      <c r="U970" s="26">
        <v>5550.1</v>
      </c>
      <c r="V970" t="s">
        <v>24</v>
      </c>
    </row>
    <row r="971" spans="1:22" x14ac:dyDescent="0.35">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s="26">
        <v>96</v>
      </c>
      <c r="T971" s="26" t="str">
        <f>IF(Table1[[#This Row],[MonthlyCharges]]&lt;=51,"Low",IF(Table1[[#This Row],[MonthlyCharges]]&lt;=84,"Medium","High"))</f>
        <v>High</v>
      </c>
      <c r="U971" s="26">
        <v>174.8</v>
      </c>
      <c r="V971" t="s">
        <v>23</v>
      </c>
    </row>
    <row r="972" spans="1:22" x14ac:dyDescent="0.35">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s="26">
        <v>90.55</v>
      </c>
      <c r="T972" s="26" t="str">
        <f>IF(Table1[[#This Row],[MonthlyCharges]]&lt;=51,"Low",IF(Table1[[#This Row],[MonthlyCharges]]&lt;=84,"Medium","High"))</f>
        <v>High</v>
      </c>
      <c r="U972" s="26">
        <v>90.55</v>
      </c>
      <c r="V972" t="s">
        <v>23</v>
      </c>
    </row>
    <row r="973" spans="1:22" x14ac:dyDescent="0.35">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s="26">
        <v>93.85</v>
      </c>
      <c r="T973" s="26" t="str">
        <f>IF(Table1[[#This Row],[MonthlyCharges]]&lt;=51,"Low",IF(Table1[[#This Row],[MonthlyCharges]]&lt;=84,"Medium","High"))</f>
        <v>High</v>
      </c>
      <c r="U973" s="26">
        <v>4733.1000000000004</v>
      </c>
      <c r="V973" t="s">
        <v>24</v>
      </c>
    </row>
    <row r="974" spans="1:22" x14ac:dyDescent="0.35">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s="26">
        <v>70.099999999999994</v>
      </c>
      <c r="T974" s="26" t="str">
        <f>IF(Table1[[#This Row],[MonthlyCharges]]&lt;=51,"Low",IF(Table1[[#This Row],[MonthlyCharges]]&lt;=84,"Medium","High"))</f>
        <v>Medium</v>
      </c>
      <c r="U974" s="26">
        <v>4048.95</v>
      </c>
      <c r="V974" t="s">
        <v>24</v>
      </c>
    </row>
    <row r="975" spans="1:22" x14ac:dyDescent="0.35">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s="26">
        <v>30.35</v>
      </c>
      <c r="T975" s="26" t="str">
        <f>IF(Table1[[#This Row],[MonthlyCharges]]&lt;=51,"Low",IF(Table1[[#This Row],[MonthlyCharges]]&lt;=84,"Medium","High"))</f>
        <v>Low</v>
      </c>
      <c r="U975" s="26">
        <v>1359.7</v>
      </c>
      <c r="V975" t="s">
        <v>23</v>
      </c>
    </row>
    <row r="976" spans="1:22" x14ac:dyDescent="0.35">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s="26">
        <v>75.95</v>
      </c>
      <c r="T976" s="26" t="str">
        <f>IF(Table1[[#This Row],[MonthlyCharges]]&lt;=51,"Low",IF(Table1[[#This Row],[MonthlyCharges]]&lt;=84,"Medium","High"))</f>
        <v>Medium</v>
      </c>
      <c r="U976" s="26">
        <v>4542.3500000000004</v>
      </c>
      <c r="V976" t="s">
        <v>24</v>
      </c>
    </row>
    <row r="977" spans="1:22" x14ac:dyDescent="0.35">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s="26">
        <v>108.05</v>
      </c>
      <c r="T977" s="26" t="str">
        <f>IF(Table1[[#This Row],[MonthlyCharges]]&lt;=51,"Low",IF(Table1[[#This Row],[MonthlyCharges]]&lt;=84,"Medium","High"))</f>
        <v>High</v>
      </c>
      <c r="U977" s="26">
        <v>7532.15</v>
      </c>
      <c r="V977" t="s">
        <v>23</v>
      </c>
    </row>
    <row r="978" spans="1:22" x14ac:dyDescent="0.35">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s="26">
        <v>69.900000000000006</v>
      </c>
      <c r="T978" s="26" t="str">
        <f>IF(Table1[[#This Row],[MonthlyCharges]]&lt;=51,"Low",IF(Table1[[#This Row],[MonthlyCharges]]&lt;=84,"Medium","High"))</f>
        <v>Medium</v>
      </c>
      <c r="U978" s="26">
        <v>69.900000000000006</v>
      </c>
      <c r="V978" t="s">
        <v>23</v>
      </c>
    </row>
    <row r="979" spans="1:22" x14ac:dyDescent="0.35">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s="26">
        <v>75.25</v>
      </c>
      <c r="T979" s="26" t="str">
        <f>IF(Table1[[#This Row],[MonthlyCharges]]&lt;=51,"Low",IF(Table1[[#This Row],[MonthlyCharges]]&lt;=84,"Medium","High"))</f>
        <v>Medium</v>
      </c>
      <c r="U979" s="26">
        <v>888.65</v>
      </c>
      <c r="V979" t="s">
        <v>24</v>
      </c>
    </row>
    <row r="980" spans="1:22" x14ac:dyDescent="0.35">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s="26">
        <v>103.75</v>
      </c>
      <c r="T980" s="26" t="str">
        <f>IF(Table1[[#This Row],[MonthlyCharges]]&lt;=51,"Low",IF(Table1[[#This Row],[MonthlyCharges]]&lt;=84,"Medium","High"))</f>
        <v>High</v>
      </c>
      <c r="U980" s="26">
        <v>6383.35</v>
      </c>
      <c r="V980" t="s">
        <v>23</v>
      </c>
    </row>
    <row r="981" spans="1:22" x14ac:dyDescent="0.35">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s="26">
        <v>54.95</v>
      </c>
      <c r="T981" s="26" t="str">
        <f>IF(Table1[[#This Row],[MonthlyCharges]]&lt;=51,"Low",IF(Table1[[#This Row],[MonthlyCharges]]&lt;=84,"Medium","High"))</f>
        <v>Medium</v>
      </c>
      <c r="U981" s="26">
        <v>1916</v>
      </c>
      <c r="V981" t="s">
        <v>24</v>
      </c>
    </row>
    <row r="982" spans="1:22" x14ac:dyDescent="0.35">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s="26">
        <v>19.5</v>
      </c>
      <c r="T982" s="26" t="str">
        <f>IF(Table1[[#This Row],[MonthlyCharges]]&lt;=51,"Low",IF(Table1[[#This Row],[MonthlyCharges]]&lt;=84,"Medium","High"))</f>
        <v>Low</v>
      </c>
      <c r="U982" s="26">
        <v>413</v>
      </c>
      <c r="V982" t="s">
        <v>24</v>
      </c>
    </row>
    <row r="983" spans="1:22" x14ac:dyDescent="0.35">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s="26">
        <v>19.600000000000001</v>
      </c>
      <c r="T983" s="26" t="str">
        <f>IF(Table1[[#This Row],[MonthlyCharges]]&lt;=51,"Low",IF(Table1[[#This Row],[MonthlyCharges]]&lt;=84,"Medium","High"))</f>
        <v>Low</v>
      </c>
      <c r="U983" s="26">
        <v>808.95</v>
      </c>
      <c r="V983" t="s">
        <v>24</v>
      </c>
    </row>
    <row r="984" spans="1:22" x14ac:dyDescent="0.35">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s="26">
        <v>47.85</v>
      </c>
      <c r="T984" s="26" t="str">
        <f>IF(Table1[[#This Row],[MonthlyCharges]]&lt;=51,"Low",IF(Table1[[#This Row],[MonthlyCharges]]&lt;=84,"Medium","High"))</f>
        <v>Low</v>
      </c>
      <c r="U984" s="26">
        <v>1886.4</v>
      </c>
      <c r="V984" t="s">
        <v>24</v>
      </c>
    </row>
    <row r="985" spans="1:22" x14ac:dyDescent="0.35">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s="26">
        <v>86.6</v>
      </c>
      <c r="T985" s="26" t="str">
        <f>IF(Table1[[#This Row],[MonthlyCharges]]&lt;=51,"Low",IF(Table1[[#This Row],[MonthlyCharges]]&lt;=84,"Medium","High"))</f>
        <v>High</v>
      </c>
      <c r="U985" s="26">
        <v>86.6</v>
      </c>
      <c r="V985" t="s">
        <v>23</v>
      </c>
    </row>
    <row r="986" spans="1:22" x14ac:dyDescent="0.35">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s="26">
        <v>23.75</v>
      </c>
      <c r="T986" s="26" t="str">
        <f>IF(Table1[[#This Row],[MonthlyCharges]]&lt;=51,"Low",IF(Table1[[#This Row],[MonthlyCharges]]&lt;=84,"Medium","High"))</f>
        <v>Low</v>
      </c>
      <c r="U986" s="26">
        <v>1679.25</v>
      </c>
      <c r="V986" t="s">
        <v>24</v>
      </c>
    </row>
    <row r="987" spans="1:22" x14ac:dyDescent="0.35">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s="26">
        <v>80.599999999999994</v>
      </c>
      <c r="T987" s="26" t="str">
        <f>IF(Table1[[#This Row],[MonthlyCharges]]&lt;=51,"Low",IF(Table1[[#This Row],[MonthlyCharges]]&lt;=84,"Medium","High"))</f>
        <v>Medium</v>
      </c>
      <c r="U987" s="26">
        <v>2656.5</v>
      </c>
      <c r="V987" t="s">
        <v>23</v>
      </c>
    </row>
    <row r="988" spans="1:22" x14ac:dyDescent="0.35">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s="26">
        <v>43.8</v>
      </c>
      <c r="T988" s="26" t="str">
        <f>IF(Table1[[#This Row],[MonthlyCharges]]&lt;=51,"Low",IF(Table1[[#This Row],[MonthlyCharges]]&lt;=84,"Medium","High"))</f>
        <v>Low</v>
      </c>
      <c r="U988" s="26">
        <v>540.95000000000005</v>
      </c>
      <c r="V988" t="s">
        <v>24</v>
      </c>
    </row>
    <row r="989" spans="1:22" x14ac:dyDescent="0.35">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s="26">
        <v>19.75</v>
      </c>
      <c r="T989" s="26" t="str">
        <f>IF(Table1[[#This Row],[MonthlyCharges]]&lt;=51,"Low",IF(Table1[[#This Row],[MonthlyCharges]]&lt;=84,"Medium","High"))</f>
        <v>Low</v>
      </c>
      <c r="U989" s="26">
        <v>19.75</v>
      </c>
      <c r="V989" t="s">
        <v>24</v>
      </c>
    </row>
    <row r="990" spans="1:22" x14ac:dyDescent="0.35">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s="26">
        <v>19.149999999999999</v>
      </c>
      <c r="T990" s="26" t="str">
        <f>IF(Table1[[#This Row],[MonthlyCharges]]&lt;=51,"Low",IF(Table1[[#This Row],[MonthlyCharges]]&lt;=84,"Medium","High"))</f>
        <v>Low</v>
      </c>
      <c r="U990" s="26">
        <v>537.35</v>
      </c>
      <c r="V990" t="s">
        <v>24</v>
      </c>
    </row>
    <row r="991" spans="1:22" x14ac:dyDescent="0.35">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s="26">
        <v>19.600000000000001</v>
      </c>
      <c r="T991" s="26" t="str">
        <f>IF(Table1[[#This Row],[MonthlyCharges]]&lt;=51,"Low",IF(Table1[[#This Row],[MonthlyCharges]]&lt;=84,"Medium","High"))</f>
        <v>Low</v>
      </c>
      <c r="U991" s="26">
        <v>678.8</v>
      </c>
      <c r="V991" t="s">
        <v>24</v>
      </c>
    </row>
    <row r="992" spans="1:22" x14ac:dyDescent="0.35">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s="26">
        <v>80.3</v>
      </c>
      <c r="T992" s="26" t="str">
        <f>IF(Table1[[#This Row],[MonthlyCharges]]&lt;=51,"Low",IF(Table1[[#This Row],[MonthlyCharges]]&lt;=84,"Medium","High"))</f>
        <v>Medium</v>
      </c>
      <c r="U992" s="26">
        <v>4513.6499999999996</v>
      </c>
      <c r="V992" t="s">
        <v>24</v>
      </c>
    </row>
    <row r="993" spans="1:22" x14ac:dyDescent="0.35">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s="26">
        <v>24.35</v>
      </c>
      <c r="T993" s="26" t="str">
        <f>IF(Table1[[#This Row],[MonthlyCharges]]&lt;=51,"Low",IF(Table1[[#This Row],[MonthlyCharges]]&lt;=84,"Medium","High"))</f>
        <v>Low</v>
      </c>
      <c r="U993" s="26">
        <v>1423.85</v>
      </c>
      <c r="V993" t="s">
        <v>24</v>
      </c>
    </row>
    <row r="994" spans="1:22" x14ac:dyDescent="0.35">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s="26">
        <v>25.25</v>
      </c>
      <c r="T994" s="26" t="str">
        <f>IF(Table1[[#This Row],[MonthlyCharges]]&lt;=51,"Low",IF(Table1[[#This Row],[MonthlyCharges]]&lt;=84,"Medium","High"))</f>
        <v>Low</v>
      </c>
      <c r="U994" s="26">
        <v>555.4</v>
      </c>
      <c r="V994" t="s">
        <v>24</v>
      </c>
    </row>
    <row r="995" spans="1:22" x14ac:dyDescent="0.35">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s="26">
        <v>26.1</v>
      </c>
      <c r="T995" s="26" t="str">
        <f>IF(Table1[[#This Row],[MonthlyCharges]]&lt;=51,"Low",IF(Table1[[#This Row],[MonthlyCharges]]&lt;=84,"Medium","High"))</f>
        <v>Low</v>
      </c>
      <c r="U995" s="26">
        <v>225.55</v>
      </c>
      <c r="V995" t="s">
        <v>24</v>
      </c>
    </row>
    <row r="996" spans="1:22" x14ac:dyDescent="0.35">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s="26">
        <v>20</v>
      </c>
      <c r="T996" s="26" t="str">
        <f>IF(Table1[[#This Row],[MonthlyCharges]]&lt;=51,"Low",IF(Table1[[#This Row],[MonthlyCharges]]&lt;=84,"Medium","High"))</f>
        <v>Low</v>
      </c>
      <c r="U996" s="26">
        <v>268.45</v>
      </c>
      <c r="V996" t="s">
        <v>24</v>
      </c>
    </row>
    <row r="997" spans="1:22" x14ac:dyDescent="0.35">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s="26">
        <v>85.3</v>
      </c>
      <c r="T997" s="26" t="str">
        <f>IF(Table1[[#This Row],[MonthlyCharges]]&lt;=51,"Low",IF(Table1[[#This Row],[MonthlyCharges]]&lt;=84,"Medium","High"))</f>
        <v>High</v>
      </c>
      <c r="U997" s="26">
        <v>2917.5</v>
      </c>
      <c r="V997" t="s">
        <v>23</v>
      </c>
    </row>
    <row r="998" spans="1:22" x14ac:dyDescent="0.35">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s="26">
        <v>70</v>
      </c>
      <c r="T998" s="26" t="str">
        <f>IF(Table1[[#This Row],[MonthlyCharges]]&lt;=51,"Low",IF(Table1[[#This Row],[MonthlyCharges]]&lt;=84,"Medium","High"))</f>
        <v>Medium</v>
      </c>
      <c r="U998" s="26">
        <v>2416.1</v>
      </c>
      <c r="V998" t="s">
        <v>23</v>
      </c>
    </row>
    <row r="999" spans="1:22" x14ac:dyDescent="0.35">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s="26">
        <v>94.3</v>
      </c>
      <c r="T999" s="26" t="str">
        <f>IF(Table1[[#This Row],[MonthlyCharges]]&lt;=51,"Low",IF(Table1[[#This Row],[MonthlyCharges]]&lt;=84,"Medium","High"))</f>
        <v>High</v>
      </c>
      <c r="U999" s="26">
        <v>424.45</v>
      </c>
      <c r="V999" t="s">
        <v>23</v>
      </c>
    </row>
    <row r="1000" spans="1:22" x14ac:dyDescent="0.35">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s="26">
        <v>20.7</v>
      </c>
      <c r="T1000" s="26" t="str">
        <f>IF(Table1[[#This Row],[MonthlyCharges]]&lt;=51,"Low",IF(Table1[[#This Row],[MonthlyCharges]]&lt;=84,"Medium","High"))</f>
        <v>Low</v>
      </c>
      <c r="U1000" s="26">
        <v>1492.1</v>
      </c>
      <c r="V1000" t="s">
        <v>24</v>
      </c>
    </row>
    <row r="1001" spans="1:22" x14ac:dyDescent="0.35">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s="26">
        <v>70.3</v>
      </c>
      <c r="T1001" s="26" t="str">
        <f>IF(Table1[[#This Row],[MonthlyCharges]]&lt;=51,"Low",IF(Table1[[#This Row],[MonthlyCharges]]&lt;=84,"Medium","High"))</f>
        <v>Medium</v>
      </c>
      <c r="U1001" s="26">
        <v>132.4</v>
      </c>
      <c r="V1001" t="s">
        <v>24</v>
      </c>
    </row>
    <row r="1002" spans="1:22" x14ac:dyDescent="0.35">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s="26">
        <v>95.35</v>
      </c>
      <c r="T1002" s="26" t="str">
        <f>IF(Table1[[#This Row],[MonthlyCharges]]&lt;=51,"Low",IF(Table1[[#This Row],[MonthlyCharges]]&lt;=84,"Medium","High"))</f>
        <v>High</v>
      </c>
      <c r="U1002" s="26">
        <v>660.9</v>
      </c>
      <c r="V1002" t="s">
        <v>23</v>
      </c>
    </row>
    <row r="1003" spans="1:22" x14ac:dyDescent="0.35">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s="26">
        <v>75.5</v>
      </c>
      <c r="T1003" s="26" t="str">
        <f>IF(Table1[[#This Row],[MonthlyCharges]]&lt;=51,"Low",IF(Table1[[#This Row],[MonthlyCharges]]&lt;=84,"Medium","High"))</f>
        <v>Medium</v>
      </c>
      <c r="U1003" s="26">
        <v>1893.95</v>
      </c>
      <c r="V1003" t="s">
        <v>23</v>
      </c>
    </row>
    <row r="1004" spans="1:22" x14ac:dyDescent="0.35">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s="26">
        <v>69.55</v>
      </c>
      <c r="T1004" s="26" t="str">
        <f>IF(Table1[[#This Row],[MonthlyCharges]]&lt;=51,"Low",IF(Table1[[#This Row],[MonthlyCharges]]&lt;=84,"Medium","High"))</f>
        <v>Medium</v>
      </c>
      <c r="U1004" s="26">
        <v>284.89999999999998</v>
      </c>
      <c r="V1004" t="s">
        <v>24</v>
      </c>
    </row>
    <row r="1005" spans="1:22" x14ac:dyDescent="0.35">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s="26">
        <v>19.850000000000001</v>
      </c>
      <c r="T1005" s="26" t="str">
        <f>IF(Table1[[#This Row],[MonthlyCharges]]&lt;=51,"Low",IF(Table1[[#This Row],[MonthlyCharges]]&lt;=84,"Medium","High"))</f>
        <v>Low</v>
      </c>
      <c r="U1005" s="26">
        <v>784.25</v>
      </c>
      <c r="V1005" t="s">
        <v>24</v>
      </c>
    </row>
    <row r="1006" spans="1:22" x14ac:dyDescent="0.35">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s="26">
        <v>20</v>
      </c>
      <c r="T1006" s="26" t="str">
        <f>IF(Table1[[#This Row],[MonthlyCharges]]&lt;=51,"Low",IF(Table1[[#This Row],[MonthlyCharges]]&lt;=84,"Medium","High"))</f>
        <v>Low</v>
      </c>
      <c r="U1006" s="26">
        <v>417.7</v>
      </c>
      <c r="V1006" t="s">
        <v>24</v>
      </c>
    </row>
    <row r="1007" spans="1:22" x14ac:dyDescent="0.35">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s="26">
        <v>95.85</v>
      </c>
      <c r="T1007" s="26" t="str">
        <f>IF(Table1[[#This Row],[MonthlyCharges]]&lt;=51,"Low",IF(Table1[[#This Row],[MonthlyCharges]]&lt;=84,"Medium","High"))</f>
        <v>High</v>
      </c>
      <c r="U1007" s="26">
        <v>5016.25</v>
      </c>
      <c r="V1007" t="s">
        <v>24</v>
      </c>
    </row>
    <row r="1008" spans="1:22" x14ac:dyDescent="0.35">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s="26">
        <v>90.1</v>
      </c>
      <c r="T1008" s="26" t="str">
        <f>IF(Table1[[#This Row],[MonthlyCharges]]&lt;=51,"Low",IF(Table1[[#This Row],[MonthlyCharges]]&lt;=84,"Medium","High"))</f>
        <v>High</v>
      </c>
      <c r="U1008" s="26">
        <v>1612.75</v>
      </c>
      <c r="V1008" t="s">
        <v>23</v>
      </c>
    </row>
    <row r="1009" spans="1:22" x14ac:dyDescent="0.35">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s="26">
        <v>68.95</v>
      </c>
      <c r="T1009" s="26" t="str">
        <f>IF(Table1[[#This Row],[MonthlyCharges]]&lt;=51,"Low",IF(Table1[[#This Row],[MonthlyCharges]]&lt;=84,"Medium","High"))</f>
        <v>Medium</v>
      </c>
      <c r="U1009" s="26">
        <v>119.75</v>
      </c>
      <c r="V1009" t="s">
        <v>23</v>
      </c>
    </row>
    <row r="1010" spans="1:22" x14ac:dyDescent="0.35">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s="26">
        <v>99.55</v>
      </c>
      <c r="T1010" s="26" t="str">
        <f>IF(Table1[[#This Row],[MonthlyCharges]]&lt;=51,"Low",IF(Table1[[#This Row],[MonthlyCharges]]&lt;=84,"Medium","High"))</f>
        <v>High</v>
      </c>
      <c r="U1010" s="26">
        <v>3204.65</v>
      </c>
      <c r="V1010" t="s">
        <v>23</v>
      </c>
    </row>
    <row r="1011" spans="1:22" x14ac:dyDescent="0.35">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s="26">
        <v>20.75</v>
      </c>
      <c r="T1011" s="26" t="str">
        <f>IF(Table1[[#This Row],[MonthlyCharges]]&lt;=51,"Low",IF(Table1[[#This Row],[MonthlyCharges]]&lt;=84,"Medium","High"))</f>
        <v>Low</v>
      </c>
      <c r="U1011" s="26">
        <v>485.2</v>
      </c>
      <c r="V1011" t="s">
        <v>24</v>
      </c>
    </row>
    <row r="1012" spans="1:22" x14ac:dyDescent="0.35">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s="26">
        <v>50.15</v>
      </c>
      <c r="T1012" s="26" t="str">
        <f>IF(Table1[[#This Row],[MonthlyCharges]]&lt;=51,"Low",IF(Table1[[#This Row],[MonthlyCharges]]&lt;=84,"Medium","High"))</f>
        <v>Low</v>
      </c>
      <c r="U1012" s="26">
        <v>160.85</v>
      </c>
      <c r="V1012" t="s">
        <v>24</v>
      </c>
    </row>
    <row r="1013" spans="1:22" x14ac:dyDescent="0.35">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s="26">
        <v>58.65</v>
      </c>
      <c r="T1013" s="26" t="str">
        <f>IF(Table1[[#This Row],[MonthlyCharges]]&lt;=51,"Low",IF(Table1[[#This Row],[MonthlyCharges]]&lt;=84,"Medium","High"))</f>
        <v>Medium</v>
      </c>
      <c r="U1013" s="26">
        <v>4145.25</v>
      </c>
      <c r="V1013" t="s">
        <v>24</v>
      </c>
    </row>
    <row r="1014" spans="1:22" x14ac:dyDescent="0.35">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s="26">
        <v>95.9</v>
      </c>
      <c r="T1014" s="26" t="str">
        <f>IF(Table1[[#This Row],[MonthlyCharges]]&lt;=51,"Low",IF(Table1[[#This Row],[MonthlyCharges]]&lt;=84,"Medium","High"))</f>
        <v>High</v>
      </c>
      <c r="U1014" s="26">
        <v>827.45</v>
      </c>
      <c r="V1014" t="s">
        <v>24</v>
      </c>
    </row>
    <row r="1015" spans="1:22" x14ac:dyDescent="0.35">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s="26">
        <v>49.5</v>
      </c>
      <c r="T1015" s="26" t="str">
        <f>IF(Table1[[#This Row],[MonthlyCharges]]&lt;=51,"Low",IF(Table1[[#This Row],[MonthlyCharges]]&lt;=84,"Medium","High"))</f>
        <v>Low</v>
      </c>
      <c r="U1015" s="26">
        <v>49.5</v>
      </c>
      <c r="V1015" t="s">
        <v>24</v>
      </c>
    </row>
    <row r="1016" spans="1:22" x14ac:dyDescent="0.35">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s="26">
        <v>57.45</v>
      </c>
      <c r="T1016" s="26" t="str">
        <f>IF(Table1[[#This Row],[MonthlyCharges]]&lt;=51,"Low",IF(Table1[[#This Row],[MonthlyCharges]]&lt;=84,"Medium","High"))</f>
        <v>Medium</v>
      </c>
      <c r="U1016" s="26">
        <v>990.85</v>
      </c>
      <c r="V1016" t="s">
        <v>23</v>
      </c>
    </row>
    <row r="1017" spans="1:22" x14ac:dyDescent="0.35">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s="26">
        <v>53.65</v>
      </c>
      <c r="T1017" s="26" t="str">
        <f>IF(Table1[[#This Row],[MonthlyCharges]]&lt;=51,"Low",IF(Table1[[#This Row],[MonthlyCharges]]&lt;=84,"Medium","High"))</f>
        <v>Medium</v>
      </c>
      <c r="U1017" s="26">
        <v>696.35</v>
      </c>
      <c r="V1017" t="s">
        <v>23</v>
      </c>
    </row>
    <row r="1018" spans="1:22" x14ac:dyDescent="0.35">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s="26">
        <v>80.099999999999994</v>
      </c>
      <c r="T1018" s="26" t="str">
        <f>IF(Table1[[#This Row],[MonthlyCharges]]&lt;=51,"Low",IF(Table1[[#This Row],[MonthlyCharges]]&lt;=84,"Medium","High"))</f>
        <v>Medium</v>
      </c>
      <c r="U1018" s="26">
        <v>5585.4</v>
      </c>
      <c r="V1018" t="s">
        <v>24</v>
      </c>
    </row>
    <row r="1019" spans="1:22" x14ac:dyDescent="0.35">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s="26">
        <v>24.4</v>
      </c>
      <c r="T1019" s="26" t="str">
        <f>IF(Table1[[#This Row],[MonthlyCharges]]&lt;=51,"Low",IF(Table1[[#This Row],[MonthlyCharges]]&lt;=84,"Medium","High"))</f>
        <v>Low</v>
      </c>
      <c r="U1019" s="26">
        <v>1601.2</v>
      </c>
      <c r="V1019" t="s">
        <v>24</v>
      </c>
    </row>
    <row r="1020" spans="1:22" x14ac:dyDescent="0.35">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s="26">
        <v>40.049999999999997</v>
      </c>
      <c r="T1020" s="26" t="str">
        <f>IF(Table1[[#This Row],[MonthlyCharges]]&lt;=51,"Low",IF(Table1[[#This Row],[MonthlyCharges]]&lt;=84,"Medium","High"))</f>
        <v>Low</v>
      </c>
      <c r="U1020" s="26">
        <v>162.44999999999999</v>
      </c>
      <c r="V1020" t="s">
        <v>24</v>
      </c>
    </row>
    <row r="1021" spans="1:22" x14ac:dyDescent="0.35">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s="26">
        <v>19.5</v>
      </c>
      <c r="T1021" s="26" t="str">
        <f>IF(Table1[[#This Row],[MonthlyCharges]]&lt;=51,"Low",IF(Table1[[#This Row],[MonthlyCharges]]&lt;=84,"Medium","High"))</f>
        <v>Low</v>
      </c>
      <c r="U1021" s="26">
        <v>470.2</v>
      </c>
      <c r="V1021" t="s">
        <v>24</v>
      </c>
    </row>
    <row r="1022" spans="1:22" x14ac:dyDescent="0.35">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s="26">
        <v>51.05</v>
      </c>
      <c r="T1022" s="26" t="str">
        <f>IF(Table1[[#This Row],[MonthlyCharges]]&lt;=51,"Low",IF(Table1[[#This Row],[MonthlyCharges]]&lt;=84,"Medium","High"))</f>
        <v>Medium</v>
      </c>
      <c r="U1022" s="26">
        <v>2066</v>
      </c>
      <c r="V1022" t="s">
        <v>24</v>
      </c>
    </row>
    <row r="1023" spans="1:22" x14ac:dyDescent="0.35">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s="26">
        <v>54.35</v>
      </c>
      <c r="T1023" s="26" t="str">
        <f>IF(Table1[[#This Row],[MonthlyCharges]]&lt;=51,"Low",IF(Table1[[#This Row],[MonthlyCharges]]&lt;=84,"Medium","High"))</f>
        <v>Medium</v>
      </c>
      <c r="U1023" s="26">
        <v>1426.45</v>
      </c>
      <c r="V1023" t="s">
        <v>24</v>
      </c>
    </row>
    <row r="1024" spans="1:22" x14ac:dyDescent="0.35">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s="26">
        <v>84.7</v>
      </c>
      <c r="T1024" s="26" t="str">
        <f>IF(Table1[[#This Row],[MonthlyCharges]]&lt;=51,"Low",IF(Table1[[#This Row],[MonthlyCharges]]&lt;=84,"Medium","High"))</f>
        <v>High</v>
      </c>
      <c r="U1024" s="26">
        <v>392.5</v>
      </c>
      <c r="V1024" t="s">
        <v>24</v>
      </c>
    </row>
    <row r="1025" spans="1:22" x14ac:dyDescent="0.35">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s="26">
        <v>86.1</v>
      </c>
      <c r="T1025" s="26" t="str">
        <f>IF(Table1[[#This Row],[MonthlyCharges]]&lt;=51,"Low",IF(Table1[[#This Row],[MonthlyCharges]]&lt;=84,"Medium","High"))</f>
        <v>High</v>
      </c>
      <c r="U1025" s="26">
        <v>3861.45</v>
      </c>
      <c r="V1025" t="s">
        <v>24</v>
      </c>
    </row>
    <row r="1026" spans="1:22" x14ac:dyDescent="0.35">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s="26">
        <v>70.349999999999994</v>
      </c>
      <c r="T1026" s="26" t="str">
        <f>IF(Table1[[#This Row],[MonthlyCharges]]&lt;=51,"Low",IF(Table1[[#This Row],[MonthlyCharges]]&lt;=84,"Medium","High"))</f>
        <v>Medium</v>
      </c>
      <c r="U1026" s="26">
        <v>2552.9</v>
      </c>
      <c r="V1026" t="s">
        <v>24</v>
      </c>
    </row>
    <row r="1027" spans="1:22" x14ac:dyDescent="0.35">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s="26">
        <v>110</v>
      </c>
      <c r="T1027" s="26" t="str">
        <f>IF(Table1[[#This Row],[MonthlyCharges]]&lt;=51,"Low",IF(Table1[[#This Row],[MonthlyCharges]]&lt;=84,"Medium","High"))</f>
        <v>High</v>
      </c>
      <c r="U1027" s="26">
        <v>6668.35</v>
      </c>
      <c r="V1027" t="s">
        <v>24</v>
      </c>
    </row>
    <row r="1028" spans="1:22" x14ac:dyDescent="0.35">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s="26">
        <v>100.6</v>
      </c>
      <c r="T1028" s="26" t="str">
        <f>IF(Table1[[#This Row],[MonthlyCharges]]&lt;=51,"Low",IF(Table1[[#This Row],[MonthlyCharges]]&lt;=84,"Medium","High"))</f>
        <v>High</v>
      </c>
      <c r="U1028" s="26">
        <v>819.4</v>
      </c>
      <c r="V1028" t="s">
        <v>23</v>
      </c>
    </row>
    <row r="1029" spans="1:22" x14ac:dyDescent="0.35">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s="26">
        <v>94.9</v>
      </c>
      <c r="T1029" s="26" t="str">
        <f>IF(Table1[[#This Row],[MonthlyCharges]]&lt;=51,"Low",IF(Table1[[#This Row],[MonthlyCharges]]&lt;=84,"Medium","High"))</f>
        <v>High</v>
      </c>
      <c r="U1029" s="26">
        <v>4615.25</v>
      </c>
      <c r="V1029" t="s">
        <v>24</v>
      </c>
    </row>
    <row r="1030" spans="1:22" x14ac:dyDescent="0.35">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s="26">
        <v>83.75</v>
      </c>
      <c r="T1030" s="26" t="str">
        <f>IF(Table1[[#This Row],[MonthlyCharges]]&lt;=51,"Low",IF(Table1[[#This Row],[MonthlyCharges]]&lt;=84,"Medium","High"))</f>
        <v>Medium</v>
      </c>
      <c r="U1030" s="26">
        <v>2070.6</v>
      </c>
      <c r="V1030" t="s">
        <v>23</v>
      </c>
    </row>
    <row r="1031" spans="1:22" x14ac:dyDescent="0.35">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s="26">
        <v>88.3</v>
      </c>
      <c r="T1031" s="26" t="str">
        <f>IF(Table1[[#This Row],[MonthlyCharges]]&lt;=51,"Low",IF(Table1[[#This Row],[MonthlyCharges]]&lt;=84,"Medium","High"))</f>
        <v>High</v>
      </c>
      <c r="U1031" s="26">
        <v>273.75</v>
      </c>
      <c r="V1031" t="s">
        <v>23</v>
      </c>
    </row>
    <row r="1032" spans="1:22" x14ac:dyDescent="0.35">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s="26">
        <v>69.75</v>
      </c>
      <c r="T1032" s="26" t="str">
        <f>IF(Table1[[#This Row],[MonthlyCharges]]&lt;=51,"Low",IF(Table1[[#This Row],[MonthlyCharges]]&lt;=84,"Medium","High"))</f>
        <v>Medium</v>
      </c>
      <c r="U1032" s="26">
        <v>3557.7</v>
      </c>
      <c r="V1032" t="s">
        <v>24</v>
      </c>
    </row>
    <row r="1033" spans="1:22" x14ac:dyDescent="0.35">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s="26">
        <v>71.599999999999994</v>
      </c>
      <c r="T1033" s="26" t="str">
        <f>IF(Table1[[#This Row],[MonthlyCharges]]&lt;=51,"Low",IF(Table1[[#This Row],[MonthlyCharges]]&lt;=84,"Medium","High"))</f>
        <v>Medium</v>
      </c>
      <c r="U1033" s="26">
        <v>1957.1</v>
      </c>
      <c r="V1033" t="s">
        <v>24</v>
      </c>
    </row>
    <row r="1034" spans="1:22" x14ac:dyDescent="0.35">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s="26">
        <v>92.1</v>
      </c>
      <c r="T1034" s="26" t="str">
        <f>IF(Table1[[#This Row],[MonthlyCharges]]&lt;=51,"Low",IF(Table1[[#This Row],[MonthlyCharges]]&lt;=84,"Medium","High"))</f>
        <v>High</v>
      </c>
      <c r="U1034" s="26">
        <v>729.95</v>
      </c>
      <c r="V1034" t="s">
        <v>23</v>
      </c>
    </row>
    <row r="1035" spans="1:22" x14ac:dyDescent="0.35">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s="26">
        <v>23.65</v>
      </c>
      <c r="T1035" s="26" t="str">
        <f>IF(Table1[[#This Row],[MonthlyCharges]]&lt;=51,"Low",IF(Table1[[#This Row],[MonthlyCharges]]&lt;=84,"Medium","High"))</f>
        <v>Low</v>
      </c>
      <c r="U1035" s="26">
        <v>1416.75</v>
      </c>
      <c r="V1035" t="s">
        <v>24</v>
      </c>
    </row>
    <row r="1036" spans="1:22" x14ac:dyDescent="0.35">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s="26">
        <v>81.849999999999994</v>
      </c>
      <c r="T1036" s="26" t="str">
        <f>IF(Table1[[#This Row],[MonthlyCharges]]&lt;=51,"Low",IF(Table1[[#This Row],[MonthlyCharges]]&lt;=84,"Medium","High"))</f>
        <v>Medium</v>
      </c>
      <c r="U1036" s="26">
        <v>5924.4</v>
      </c>
      <c r="V1036" t="s">
        <v>24</v>
      </c>
    </row>
    <row r="1037" spans="1:22" x14ac:dyDescent="0.35">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s="26">
        <v>25.1</v>
      </c>
      <c r="T1037" s="26" t="str">
        <f>IF(Table1[[#This Row],[MonthlyCharges]]&lt;=51,"Low",IF(Table1[[#This Row],[MonthlyCharges]]&lt;=84,"Medium","High"))</f>
        <v>Low</v>
      </c>
      <c r="U1037" s="26">
        <v>1697.7</v>
      </c>
      <c r="V1037" t="s">
        <v>24</v>
      </c>
    </row>
    <row r="1038" spans="1:22" x14ac:dyDescent="0.35">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s="26">
        <v>114.7</v>
      </c>
      <c r="T1038" s="26" t="str">
        <f>IF(Table1[[#This Row],[MonthlyCharges]]&lt;=51,"Low",IF(Table1[[#This Row],[MonthlyCharges]]&lt;=84,"Medium","High"))</f>
        <v>High</v>
      </c>
      <c r="U1038" s="26">
        <v>7849.85</v>
      </c>
      <c r="V1038" t="s">
        <v>24</v>
      </c>
    </row>
    <row r="1039" spans="1:22" x14ac:dyDescent="0.35">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s="26">
        <v>49.15</v>
      </c>
      <c r="T1039" s="26" t="str">
        <f>IF(Table1[[#This Row],[MonthlyCharges]]&lt;=51,"Low",IF(Table1[[#This Row],[MonthlyCharges]]&lt;=84,"Medium","High"))</f>
        <v>Low</v>
      </c>
      <c r="U1039" s="26">
        <v>649.4</v>
      </c>
      <c r="V1039" t="s">
        <v>24</v>
      </c>
    </row>
    <row r="1040" spans="1:22" x14ac:dyDescent="0.35">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s="26">
        <v>80.900000000000006</v>
      </c>
      <c r="T1040" s="26" t="str">
        <f>IF(Table1[[#This Row],[MonthlyCharges]]&lt;=51,"Low",IF(Table1[[#This Row],[MonthlyCharges]]&lt;=84,"Medium","High"))</f>
        <v>Medium</v>
      </c>
      <c r="U1040" s="26">
        <v>4557.5</v>
      </c>
      <c r="V1040" t="s">
        <v>24</v>
      </c>
    </row>
    <row r="1041" spans="1:22" x14ac:dyDescent="0.35">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s="26">
        <v>79.45</v>
      </c>
      <c r="T1041" s="26" t="str">
        <f>IF(Table1[[#This Row],[MonthlyCharges]]&lt;=51,"Low",IF(Table1[[#This Row],[MonthlyCharges]]&lt;=84,"Medium","High"))</f>
        <v>Medium</v>
      </c>
      <c r="U1041" s="26">
        <v>3013.05</v>
      </c>
      <c r="V1041" t="s">
        <v>23</v>
      </c>
    </row>
    <row r="1042" spans="1:22" x14ac:dyDescent="0.35">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s="26">
        <v>90.45</v>
      </c>
      <c r="T1042" s="26" t="str">
        <f>IF(Table1[[#This Row],[MonthlyCharges]]&lt;=51,"Low",IF(Table1[[#This Row],[MonthlyCharges]]&lt;=84,"Medium","High"))</f>
        <v>High</v>
      </c>
      <c r="U1042" s="26">
        <v>1266.0999999999999</v>
      </c>
      <c r="V1042" t="s">
        <v>23</v>
      </c>
    </row>
    <row r="1043" spans="1:22" x14ac:dyDescent="0.35">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s="26">
        <v>19.3</v>
      </c>
      <c r="T1043" s="26" t="str">
        <f>IF(Table1[[#This Row],[MonthlyCharges]]&lt;=51,"Low",IF(Table1[[#This Row],[MonthlyCharges]]&lt;=84,"Medium","High"))</f>
        <v>Low</v>
      </c>
      <c r="U1043" s="26">
        <v>360.35</v>
      </c>
      <c r="V1043" t="s">
        <v>24</v>
      </c>
    </row>
    <row r="1044" spans="1:22" x14ac:dyDescent="0.35">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s="26">
        <v>70.2</v>
      </c>
      <c r="T1044" s="26" t="str">
        <f>IF(Table1[[#This Row],[MonthlyCharges]]&lt;=51,"Low",IF(Table1[[#This Row],[MonthlyCharges]]&lt;=84,"Medium","High"))</f>
        <v>Medium</v>
      </c>
      <c r="U1044" s="26">
        <v>1046.5</v>
      </c>
      <c r="V1044" t="s">
        <v>24</v>
      </c>
    </row>
    <row r="1045" spans="1:22" x14ac:dyDescent="0.35">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s="26">
        <v>69.75</v>
      </c>
      <c r="T1045" s="26" t="str">
        <f>IF(Table1[[#This Row],[MonthlyCharges]]&lt;=51,"Low",IF(Table1[[#This Row],[MonthlyCharges]]&lt;=84,"Medium","High"))</f>
        <v>Medium</v>
      </c>
      <c r="U1045" s="26">
        <v>2347.9</v>
      </c>
      <c r="V1045" t="s">
        <v>23</v>
      </c>
    </row>
    <row r="1046" spans="1:22" x14ac:dyDescent="0.35">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s="26">
        <v>54.25</v>
      </c>
      <c r="T1046" s="26" t="str">
        <f>IF(Table1[[#This Row],[MonthlyCharges]]&lt;=51,"Low",IF(Table1[[#This Row],[MonthlyCharges]]&lt;=84,"Medium","High"))</f>
        <v>Medium</v>
      </c>
      <c r="U1046" s="26">
        <v>447.75</v>
      </c>
      <c r="V1046" t="s">
        <v>24</v>
      </c>
    </row>
    <row r="1047" spans="1:22" x14ac:dyDescent="0.35">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s="26">
        <v>99.3</v>
      </c>
      <c r="T1047" s="26" t="str">
        <f>IF(Table1[[#This Row],[MonthlyCharges]]&lt;=51,"Low",IF(Table1[[#This Row],[MonthlyCharges]]&lt;=84,"Medium","High"))</f>
        <v>High</v>
      </c>
      <c r="U1047" s="26">
        <v>4209.95</v>
      </c>
      <c r="V1047" t="s">
        <v>24</v>
      </c>
    </row>
    <row r="1048" spans="1:22" x14ac:dyDescent="0.35">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s="26">
        <v>74</v>
      </c>
      <c r="T1048" s="26" t="str">
        <f>IF(Table1[[#This Row],[MonthlyCharges]]&lt;=51,"Low",IF(Table1[[#This Row],[MonthlyCharges]]&lt;=84,"Medium","High"))</f>
        <v>Medium</v>
      </c>
      <c r="U1048" s="26">
        <v>3877.65</v>
      </c>
      <c r="V1048" t="s">
        <v>24</v>
      </c>
    </row>
    <row r="1049" spans="1:22" x14ac:dyDescent="0.35">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s="26">
        <v>50.25</v>
      </c>
      <c r="T1049" s="26" t="str">
        <f>IF(Table1[[#This Row],[MonthlyCharges]]&lt;=51,"Low",IF(Table1[[#This Row],[MonthlyCharges]]&lt;=84,"Medium","High"))</f>
        <v>Low</v>
      </c>
      <c r="U1049" s="26">
        <v>152.30000000000001</v>
      </c>
      <c r="V1049" t="s">
        <v>24</v>
      </c>
    </row>
    <row r="1050" spans="1:22" x14ac:dyDescent="0.35">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s="26">
        <v>19.8</v>
      </c>
      <c r="T1050" s="26" t="str">
        <f>IF(Table1[[#This Row],[MonthlyCharges]]&lt;=51,"Low",IF(Table1[[#This Row],[MonthlyCharges]]&lt;=84,"Medium","High"))</f>
        <v>Low</v>
      </c>
      <c r="U1050" s="26">
        <v>572.20000000000005</v>
      </c>
      <c r="V1050" t="s">
        <v>24</v>
      </c>
    </row>
    <row r="1051" spans="1:22" x14ac:dyDescent="0.35">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s="26">
        <v>19.649999999999999</v>
      </c>
      <c r="T1051" s="26" t="str">
        <f>IF(Table1[[#This Row],[MonthlyCharges]]&lt;=51,"Low",IF(Table1[[#This Row],[MonthlyCharges]]&lt;=84,"Medium","High"))</f>
        <v>Low</v>
      </c>
      <c r="U1051" s="26">
        <v>19.649999999999999</v>
      </c>
      <c r="V1051" t="s">
        <v>23</v>
      </c>
    </row>
    <row r="1052" spans="1:22" x14ac:dyDescent="0.35">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s="26">
        <v>43.65</v>
      </c>
      <c r="T1052" s="26" t="str">
        <f>IF(Table1[[#This Row],[MonthlyCharges]]&lt;=51,"Low",IF(Table1[[#This Row],[MonthlyCharges]]&lt;=84,"Medium","High"))</f>
        <v>Low</v>
      </c>
      <c r="U1052" s="26">
        <v>526.95000000000005</v>
      </c>
      <c r="V1052" t="s">
        <v>23</v>
      </c>
    </row>
    <row r="1053" spans="1:22" x14ac:dyDescent="0.35">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s="26">
        <v>35.5</v>
      </c>
      <c r="T1053" s="26" t="str">
        <f>IF(Table1[[#This Row],[MonthlyCharges]]&lt;=51,"Low",IF(Table1[[#This Row],[MonthlyCharges]]&lt;=84,"Medium","High"))</f>
        <v>Low</v>
      </c>
      <c r="U1053" s="26">
        <v>552.70000000000005</v>
      </c>
      <c r="V1053" t="s">
        <v>24</v>
      </c>
    </row>
    <row r="1054" spans="1:22" x14ac:dyDescent="0.35">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s="26">
        <v>80.75</v>
      </c>
      <c r="T1054" s="26" t="str">
        <f>IF(Table1[[#This Row],[MonthlyCharges]]&lt;=51,"Low",IF(Table1[[#This Row],[MonthlyCharges]]&lt;=84,"Medium","High"))</f>
        <v>Medium</v>
      </c>
      <c r="U1054" s="26">
        <v>3208.65</v>
      </c>
      <c r="V1054" t="s">
        <v>24</v>
      </c>
    </row>
    <row r="1055" spans="1:22" x14ac:dyDescent="0.35">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s="26">
        <v>39.5</v>
      </c>
      <c r="T1055" s="26" t="str">
        <f>IF(Table1[[#This Row],[MonthlyCharges]]&lt;=51,"Low",IF(Table1[[#This Row],[MonthlyCharges]]&lt;=84,"Medium","High"))</f>
        <v>Low</v>
      </c>
      <c r="U1055" s="26">
        <v>210.75</v>
      </c>
      <c r="V1055" t="s">
        <v>23</v>
      </c>
    </row>
    <row r="1056" spans="1:22" x14ac:dyDescent="0.35">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s="26">
        <v>97.1</v>
      </c>
      <c r="T1056" s="26" t="str">
        <f>IF(Table1[[#This Row],[MonthlyCharges]]&lt;=51,"Low",IF(Table1[[#This Row],[MonthlyCharges]]&lt;=84,"Medium","High"))</f>
        <v>High</v>
      </c>
      <c r="U1056" s="26">
        <v>3706.95</v>
      </c>
      <c r="V1056" t="s">
        <v>23</v>
      </c>
    </row>
    <row r="1057" spans="1:22" x14ac:dyDescent="0.35">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s="26">
        <v>19.55</v>
      </c>
      <c r="T1057" s="26" t="str">
        <f>IF(Table1[[#This Row],[MonthlyCharges]]&lt;=51,"Low",IF(Table1[[#This Row],[MonthlyCharges]]&lt;=84,"Medium","High"))</f>
        <v>Low</v>
      </c>
      <c r="U1057" s="26">
        <v>620.75</v>
      </c>
      <c r="V1057" t="s">
        <v>24</v>
      </c>
    </row>
    <row r="1058" spans="1:22" x14ac:dyDescent="0.35">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s="26">
        <v>80</v>
      </c>
      <c r="T1058" s="26" t="str">
        <f>IF(Table1[[#This Row],[MonthlyCharges]]&lt;=51,"Low",IF(Table1[[#This Row],[MonthlyCharges]]&lt;=84,"Medium","High"))</f>
        <v>Medium</v>
      </c>
      <c r="U1058" s="26">
        <v>412.5</v>
      </c>
      <c r="V1058" t="s">
        <v>23</v>
      </c>
    </row>
    <row r="1059" spans="1:22" x14ac:dyDescent="0.35">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s="26">
        <v>84.7</v>
      </c>
      <c r="T1059" s="26" t="str">
        <f>IF(Table1[[#This Row],[MonthlyCharges]]&lt;=51,"Low",IF(Table1[[#This Row],[MonthlyCharges]]&lt;=84,"Medium","High"))</f>
        <v>High</v>
      </c>
      <c r="U1059" s="26">
        <v>832.05</v>
      </c>
      <c r="V1059" t="s">
        <v>23</v>
      </c>
    </row>
    <row r="1060" spans="1:22" x14ac:dyDescent="0.35">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s="26">
        <v>89.55</v>
      </c>
      <c r="T1060" s="26" t="str">
        <f>IF(Table1[[#This Row],[MonthlyCharges]]&lt;=51,"Low",IF(Table1[[#This Row],[MonthlyCharges]]&lt;=84,"Medium","High"))</f>
        <v>High</v>
      </c>
      <c r="U1060" s="26">
        <v>185.55</v>
      </c>
      <c r="V1060" t="s">
        <v>23</v>
      </c>
    </row>
    <row r="1061" spans="1:22" x14ac:dyDescent="0.35">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s="26">
        <v>90.6</v>
      </c>
      <c r="T1061" s="26" t="str">
        <f>IF(Table1[[#This Row],[MonthlyCharges]]&lt;=51,"Low",IF(Table1[[#This Row],[MonthlyCharges]]&lt;=84,"Medium","High"))</f>
        <v>High</v>
      </c>
      <c r="U1061" s="26">
        <v>1943.2</v>
      </c>
      <c r="V1061" t="s">
        <v>23</v>
      </c>
    </row>
    <row r="1062" spans="1:22" x14ac:dyDescent="0.35">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s="26">
        <v>20.05</v>
      </c>
      <c r="T1062" s="26" t="str">
        <f>IF(Table1[[#This Row],[MonthlyCharges]]&lt;=51,"Low",IF(Table1[[#This Row],[MonthlyCharges]]&lt;=84,"Medium","High"))</f>
        <v>Low</v>
      </c>
      <c r="U1062" s="26">
        <v>505.9</v>
      </c>
      <c r="V1062" t="s">
        <v>24</v>
      </c>
    </row>
    <row r="1063" spans="1:22" x14ac:dyDescent="0.35">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s="26">
        <v>112.4</v>
      </c>
      <c r="T1063" s="26" t="str">
        <f>IF(Table1[[#This Row],[MonthlyCharges]]&lt;=51,"Low",IF(Table1[[#This Row],[MonthlyCharges]]&lt;=84,"Medium","High"))</f>
        <v>High</v>
      </c>
      <c r="U1063" s="26">
        <v>8046.85</v>
      </c>
      <c r="V1063" t="s">
        <v>24</v>
      </c>
    </row>
    <row r="1064" spans="1:22" x14ac:dyDescent="0.35">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s="26">
        <v>50.2</v>
      </c>
      <c r="T1064" s="26" t="str">
        <f>IF(Table1[[#This Row],[MonthlyCharges]]&lt;=51,"Low",IF(Table1[[#This Row],[MonthlyCharges]]&lt;=84,"Medium","High"))</f>
        <v>Low</v>
      </c>
      <c r="U1064" s="26">
        <v>1815.3</v>
      </c>
      <c r="V1064" t="s">
        <v>24</v>
      </c>
    </row>
    <row r="1065" spans="1:22" x14ac:dyDescent="0.35">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s="26">
        <v>62.25</v>
      </c>
      <c r="T1065" s="26" t="str">
        <f>IF(Table1[[#This Row],[MonthlyCharges]]&lt;=51,"Low",IF(Table1[[#This Row],[MonthlyCharges]]&lt;=84,"Medium","High"))</f>
        <v>Medium</v>
      </c>
      <c r="U1065" s="26">
        <v>612.95000000000005</v>
      </c>
      <c r="V1065" t="s">
        <v>24</v>
      </c>
    </row>
    <row r="1066" spans="1:22" x14ac:dyDescent="0.35">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s="26">
        <v>55.7</v>
      </c>
      <c r="T1066" s="26" t="str">
        <f>IF(Table1[[#This Row],[MonthlyCharges]]&lt;=51,"Low",IF(Table1[[#This Row],[MonthlyCharges]]&lt;=84,"Medium","High"))</f>
        <v>Medium</v>
      </c>
      <c r="U1066" s="26">
        <v>795.15</v>
      </c>
      <c r="V1066" t="s">
        <v>24</v>
      </c>
    </row>
    <row r="1067" spans="1:22" x14ac:dyDescent="0.35">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s="26">
        <v>90.05</v>
      </c>
      <c r="T1067" s="26" t="str">
        <f>IF(Table1[[#This Row],[MonthlyCharges]]&lt;=51,"Low",IF(Table1[[#This Row],[MonthlyCharges]]&lt;=84,"Medium","High"))</f>
        <v>High</v>
      </c>
      <c r="U1067" s="26">
        <v>2169.8000000000002</v>
      </c>
      <c r="V1067" t="s">
        <v>23</v>
      </c>
    </row>
    <row r="1068" spans="1:22" x14ac:dyDescent="0.35">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s="26">
        <v>19.649999999999999</v>
      </c>
      <c r="T1068" s="26" t="str">
        <f>IF(Table1[[#This Row],[MonthlyCharges]]&lt;=51,"Low",IF(Table1[[#This Row],[MonthlyCharges]]&lt;=84,"Medium","High"))</f>
        <v>Low</v>
      </c>
      <c r="U1068" s="26">
        <v>973.1</v>
      </c>
      <c r="V1068" t="s">
        <v>24</v>
      </c>
    </row>
    <row r="1069" spans="1:22" x14ac:dyDescent="0.35">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s="26">
        <v>89.25</v>
      </c>
      <c r="T1069" s="26" t="str">
        <f>IF(Table1[[#This Row],[MonthlyCharges]]&lt;=51,"Low",IF(Table1[[#This Row],[MonthlyCharges]]&lt;=84,"Medium","High"))</f>
        <v>High</v>
      </c>
      <c r="U1069" s="26">
        <v>2210.1999999999998</v>
      </c>
      <c r="V1069" t="s">
        <v>24</v>
      </c>
    </row>
    <row r="1070" spans="1:22" x14ac:dyDescent="0.35">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s="26">
        <v>99.05</v>
      </c>
      <c r="T1070" s="26" t="str">
        <f>IF(Table1[[#This Row],[MonthlyCharges]]&lt;=51,"Low",IF(Table1[[#This Row],[MonthlyCharges]]&lt;=84,"Medium","High"))</f>
        <v>High</v>
      </c>
      <c r="U1070" s="26">
        <v>4853.75</v>
      </c>
      <c r="V1070" t="s">
        <v>23</v>
      </c>
    </row>
    <row r="1071" spans="1:22" x14ac:dyDescent="0.35">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s="26">
        <v>54</v>
      </c>
      <c r="T1071" s="26" t="str">
        <f>IF(Table1[[#This Row],[MonthlyCharges]]&lt;=51,"Low",IF(Table1[[#This Row],[MonthlyCharges]]&lt;=84,"Medium","High"))</f>
        <v>Medium</v>
      </c>
      <c r="U1071" s="26">
        <v>1055.9000000000001</v>
      </c>
      <c r="V1071" t="s">
        <v>24</v>
      </c>
    </row>
    <row r="1072" spans="1:22" x14ac:dyDescent="0.35">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s="26">
        <v>69.75</v>
      </c>
      <c r="T1072" s="26" t="str">
        <f>IF(Table1[[#This Row],[MonthlyCharges]]&lt;=51,"Low",IF(Table1[[#This Row],[MonthlyCharges]]&lt;=84,"Medium","High"))</f>
        <v>Medium</v>
      </c>
      <c r="U1072" s="26">
        <v>144.55000000000001</v>
      </c>
      <c r="V1072" t="s">
        <v>23</v>
      </c>
    </row>
    <row r="1073" spans="1:22" x14ac:dyDescent="0.35">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s="26">
        <v>49.05</v>
      </c>
      <c r="T1073" s="26" t="str">
        <f>IF(Table1[[#This Row],[MonthlyCharges]]&lt;=51,"Low",IF(Table1[[#This Row],[MonthlyCharges]]&lt;=84,"Medium","High"))</f>
        <v>Low</v>
      </c>
      <c r="U1073" s="26">
        <v>91.1</v>
      </c>
      <c r="V1073" t="s">
        <v>23</v>
      </c>
    </row>
    <row r="1074" spans="1:22" x14ac:dyDescent="0.35">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s="26">
        <v>56.75</v>
      </c>
      <c r="T1074" s="26" t="str">
        <f>IF(Table1[[#This Row],[MonthlyCharges]]&lt;=51,"Low",IF(Table1[[#This Row],[MonthlyCharges]]&lt;=84,"Medium","High"))</f>
        <v>Medium</v>
      </c>
      <c r="U1074" s="26">
        <v>1304.8499999999999</v>
      </c>
      <c r="V1074" t="s">
        <v>24</v>
      </c>
    </row>
    <row r="1075" spans="1:22" x14ac:dyDescent="0.35">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s="26">
        <v>98.05</v>
      </c>
      <c r="T1075" s="26" t="str">
        <f>IF(Table1[[#This Row],[MonthlyCharges]]&lt;=51,"Low",IF(Table1[[#This Row],[MonthlyCharges]]&lt;=84,"Medium","High"))</f>
        <v>High</v>
      </c>
      <c r="U1075" s="26">
        <v>713</v>
      </c>
      <c r="V1075" t="s">
        <v>23</v>
      </c>
    </row>
    <row r="1076" spans="1:22" x14ac:dyDescent="0.35">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s="26">
        <v>21.1</v>
      </c>
      <c r="T1076" s="26" t="str">
        <f>IF(Table1[[#This Row],[MonthlyCharges]]&lt;=51,"Low",IF(Table1[[#This Row],[MonthlyCharges]]&lt;=84,"Medium","High"))</f>
        <v>Low</v>
      </c>
      <c r="U1076" s="26">
        <v>21.1</v>
      </c>
      <c r="V1076" t="s">
        <v>24</v>
      </c>
    </row>
    <row r="1077" spans="1:22" x14ac:dyDescent="0.35">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s="26">
        <v>96.65</v>
      </c>
      <c r="T1077" s="26" t="str">
        <f>IF(Table1[[#This Row],[MonthlyCharges]]&lt;=51,"Low",IF(Table1[[#This Row],[MonthlyCharges]]&lt;=84,"Medium","High"))</f>
        <v>High</v>
      </c>
      <c r="U1077" s="26">
        <v>5580.8</v>
      </c>
      <c r="V1077" t="s">
        <v>24</v>
      </c>
    </row>
    <row r="1078" spans="1:22" x14ac:dyDescent="0.35">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s="26">
        <v>24.5</v>
      </c>
      <c r="T1078" s="26" t="str">
        <f>IF(Table1[[#This Row],[MonthlyCharges]]&lt;=51,"Low",IF(Table1[[#This Row],[MonthlyCharges]]&lt;=84,"Medium","High"))</f>
        <v>Low</v>
      </c>
      <c r="U1078" s="26">
        <v>1497.9</v>
      </c>
      <c r="V1078" t="s">
        <v>24</v>
      </c>
    </row>
    <row r="1079" spans="1:22" x14ac:dyDescent="0.35">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s="26">
        <v>114.5</v>
      </c>
      <c r="T1079" s="26" t="str">
        <f>IF(Table1[[#This Row],[MonthlyCharges]]&lt;=51,"Low",IF(Table1[[#This Row],[MonthlyCharges]]&lt;=84,"Medium","High"))</f>
        <v>High</v>
      </c>
      <c r="U1079" s="26">
        <v>4527.45</v>
      </c>
      <c r="V1079" t="s">
        <v>23</v>
      </c>
    </row>
    <row r="1080" spans="1:22" x14ac:dyDescent="0.35">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s="26">
        <v>79.2</v>
      </c>
      <c r="T1080" s="26" t="str">
        <f>IF(Table1[[#This Row],[MonthlyCharges]]&lt;=51,"Low",IF(Table1[[#This Row],[MonthlyCharges]]&lt;=84,"Medium","High"))</f>
        <v>Medium</v>
      </c>
      <c r="U1080" s="26">
        <v>4590.3500000000004</v>
      </c>
      <c r="V1080" t="s">
        <v>24</v>
      </c>
    </row>
    <row r="1081" spans="1:22" x14ac:dyDescent="0.35">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s="26">
        <v>69.55</v>
      </c>
      <c r="T1081" s="26" t="str">
        <f>IF(Table1[[#This Row],[MonthlyCharges]]&lt;=51,"Low",IF(Table1[[#This Row],[MonthlyCharges]]&lt;=84,"Medium","High"))</f>
        <v>Medium</v>
      </c>
      <c r="U1081" s="26">
        <v>200.2</v>
      </c>
      <c r="V1081" t="s">
        <v>24</v>
      </c>
    </row>
    <row r="1082" spans="1:22" x14ac:dyDescent="0.35">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s="26">
        <v>20.05</v>
      </c>
      <c r="T1082" s="26" t="str">
        <f>IF(Table1[[#This Row],[MonthlyCharges]]&lt;=51,"Low",IF(Table1[[#This Row],[MonthlyCharges]]&lt;=84,"Medium","High"))</f>
        <v>Low</v>
      </c>
      <c r="U1082" s="26">
        <v>614.45000000000005</v>
      </c>
      <c r="V1082" t="s">
        <v>24</v>
      </c>
    </row>
    <row r="1083" spans="1:22" x14ac:dyDescent="0.35">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s="26">
        <v>98.85</v>
      </c>
      <c r="T1083" s="26" t="str">
        <f>IF(Table1[[#This Row],[MonthlyCharges]]&lt;=51,"Low",IF(Table1[[#This Row],[MonthlyCharges]]&lt;=84,"Medium","High"))</f>
        <v>High</v>
      </c>
      <c r="U1083" s="26">
        <v>4564.8999999999996</v>
      </c>
      <c r="V1083" t="s">
        <v>24</v>
      </c>
    </row>
    <row r="1084" spans="1:22" x14ac:dyDescent="0.35">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s="26">
        <v>25.75</v>
      </c>
      <c r="T1084" s="26" t="str">
        <f>IF(Table1[[#This Row],[MonthlyCharges]]&lt;=51,"Low",IF(Table1[[#This Row],[MonthlyCharges]]&lt;=84,"Medium","High"))</f>
        <v>Low</v>
      </c>
      <c r="U1084" s="26"/>
      <c r="V1084" t="s">
        <v>24</v>
      </c>
    </row>
    <row r="1085" spans="1:22" x14ac:dyDescent="0.35">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s="26">
        <v>80.95</v>
      </c>
      <c r="T1085" s="26" t="str">
        <f>IF(Table1[[#This Row],[MonthlyCharges]]&lt;=51,"Low",IF(Table1[[#This Row],[MonthlyCharges]]&lt;=84,"Medium","High"))</f>
        <v>Medium</v>
      </c>
      <c r="U1085" s="26">
        <v>171.15</v>
      </c>
      <c r="V1085" t="s">
        <v>23</v>
      </c>
    </row>
    <row r="1086" spans="1:22" x14ac:dyDescent="0.35">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s="26">
        <v>19.600000000000001</v>
      </c>
      <c r="T1086" s="26" t="str">
        <f>IF(Table1[[#This Row],[MonthlyCharges]]&lt;=51,"Low",IF(Table1[[#This Row],[MonthlyCharges]]&lt;=84,"Medium","High"))</f>
        <v>Low</v>
      </c>
      <c r="U1086" s="26">
        <v>1012.4</v>
      </c>
      <c r="V1086" t="s">
        <v>24</v>
      </c>
    </row>
    <row r="1087" spans="1:22" x14ac:dyDescent="0.35">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s="26">
        <v>74.3</v>
      </c>
      <c r="T1087" s="26" t="str">
        <f>IF(Table1[[#This Row],[MonthlyCharges]]&lt;=51,"Low",IF(Table1[[#This Row],[MonthlyCharges]]&lt;=84,"Medium","High"))</f>
        <v>Medium</v>
      </c>
      <c r="U1087" s="26">
        <v>940.35</v>
      </c>
      <c r="V1087" t="s">
        <v>23</v>
      </c>
    </row>
    <row r="1088" spans="1:22" x14ac:dyDescent="0.35">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s="26">
        <v>89.7</v>
      </c>
      <c r="T1088" s="26" t="str">
        <f>IF(Table1[[#This Row],[MonthlyCharges]]&lt;=51,"Low",IF(Table1[[#This Row],[MonthlyCharges]]&lt;=84,"Medium","High"))</f>
        <v>High</v>
      </c>
      <c r="U1088" s="26">
        <v>1047.7</v>
      </c>
      <c r="V1088" t="s">
        <v>23</v>
      </c>
    </row>
    <row r="1089" spans="1:22" x14ac:dyDescent="0.35">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s="26">
        <v>87.65</v>
      </c>
      <c r="T1089" s="26" t="str">
        <f>IF(Table1[[#This Row],[MonthlyCharges]]&lt;=51,"Low",IF(Table1[[#This Row],[MonthlyCharges]]&lt;=84,"Medium","High"))</f>
        <v>High</v>
      </c>
      <c r="U1089" s="26">
        <v>2766.4</v>
      </c>
      <c r="V1089" t="s">
        <v>24</v>
      </c>
    </row>
    <row r="1090" spans="1:22" x14ac:dyDescent="0.35">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s="26">
        <v>100.45</v>
      </c>
      <c r="T1090" s="26" t="str">
        <f>IF(Table1[[#This Row],[MonthlyCharges]]&lt;=51,"Low",IF(Table1[[#This Row],[MonthlyCharges]]&lt;=84,"Medium","High"))</f>
        <v>High</v>
      </c>
      <c r="U1090" s="26">
        <v>1622.45</v>
      </c>
      <c r="V1090" t="s">
        <v>23</v>
      </c>
    </row>
    <row r="1091" spans="1:22" x14ac:dyDescent="0.35">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s="26">
        <v>74.75</v>
      </c>
      <c r="T1091" s="26" t="str">
        <f>IF(Table1[[#This Row],[MonthlyCharges]]&lt;=51,"Low",IF(Table1[[#This Row],[MonthlyCharges]]&lt;=84,"Medium","High"))</f>
        <v>Medium</v>
      </c>
      <c r="U1091" s="26">
        <v>1129.3499999999999</v>
      </c>
      <c r="V1091" t="s">
        <v>24</v>
      </c>
    </row>
    <row r="1092" spans="1:22" x14ac:dyDescent="0.35">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s="26">
        <v>107.45</v>
      </c>
      <c r="T1092" s="26" t="str">
        <f>IF(Table1[[#This Row],[MonthlyCharges]]&lt;=51,"Low",IF(Table1[[#This Row],[MonthlyCharges]]&lt;=84,"Medium","High"))</f>
        <v>High</v>
      </c>
      <c r="U1092" s="26">
        <v>5680.9</v>
      </c>
      <c r="V1092" t="s">
        <v>24</v>
      </c>
    </row>
    <row r="1093" spans="1:22" x14ac:dyDescent="0.35">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s="26">
        <v>75.349999999999994</v>
      </c>
      <c r="T1093" s="26" t="str">
        <f>IF(Table1[[#This Row],[MonthlyCharges]]&lt;=51,"Low",IF(Table1[[#This Row],[MonthlyCharges]]&lt;=84,"Medium","High"))</f>
        <v>Medium</v>
      </c>
      <c r="U1093" s="26">
        <v>2243.9</v>
      </c>
      <c r="V1093" t="s">
        <v>24</v>
      </c>
    </row>
    <row r="1094" spans="1:22" x14ac:dyDescent="0.35">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s="26">
        <v>64.95</v>
      </c>
      <c r="T1094" s="26" t="str">
        <f>IF(Table1[[#This Row],[MonthlyCharges]]&lt;=51,"Low",IF(Table1[[#This Row],[MonthlyCharges]]&lt;=84,"Medium","High"))</f>
        <v>Medium</v>
      </c>
      <c r="U1094" s="26">
        <v>4523.25</v>
      </c>
      <c r="V1094" t="s">
        <v>24</v>
      </c>
    </row>
    <row r="1095" spans="1:22" x14ac:dyDescent="0.35">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s="26">
        <v>100.45</v>
      </c>
      <c r="T1095" s="26" t="str">
        <f>IF(Table1[[#This Row],[MonthlyCharges]]&lt;=51,"Low",IF(Table1[[#This Row],[MonthlyCharges]]&lt;=84,"Medium","High"))</f>
        <v>High</v>
      </c>
      <c r="U1095" s="26">
        <v>7159.7</v>
      </c>
      <c r="V1095" t="s">
        <v>24</v>
      </c>
    </row>
    <row r="1096" spans="1:22" x14ac:dyDescent="0.35">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s="26">
        <v>68.5</v>
      </c>
      <c r="T1096" s="26" t="str">
        <f>IF(Table1[[#This Row],[MonthlyCharges]]&lt;=51,"Low",IF(Table1[[#This Row],[MonthlyCharges]]&lt;=84,"Medium","High"))</f>
        <v>Medium</v>
      </c>
      <c r="U1096" s="26">
        <v>2839.95</v>
      </c>
      <c r="V1096" t="s">
        <v>24</v>
      </c>
    </row>
    <row r="1097" spans="1:22" x14ac:dyDescent="0.35">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s="26">
        <v>80.55</v>
      </c>
      <c r="T1097" s="26" t="str">
        <f>IF(Table1[[#This Row],[MonthlyCharges]]&lt;=51,"Low",IF(Table1[[#This Row],[MonthlyCharges]]&lt;=84,"Medium","High"))</f>
        <v>Medium</v>
      </c>
      <c r="U1097" s="26">
        <v>80.55</v>
      </c>
      <c r="V1097" t="s">
        <v>24</v>
      </c>
    </row>
    <row r="1098" spans="1:22" x14ac:dyDescent="0.35">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s="26">
        <v>81.25</v>
      </c>
      <c r="T1098" s="26" t="str">
        <f>IF(Table1[[#This Row],[MonthlyCharges]]&lt;=51,"Low",IF(Table1[[#This Row],[MonthlyCharges]]&lt;=84,"Medium","High"))</f>
        <v>Medium</v>
      </c>
      <c r="U1098" s="26">
        <v>580.1</v>
      </c>
      <c r="V1098" t="s">
        <v>24</v>
      </c>
    </row>
    <row r="1099" spans="1:22" x14ac:dyDescent="0.35">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s="26">
        <v>90.4</v>
      </c>
      <c r="T1099" s="26" t="str">
        <f>IF(Table1[[#This Row],[MonthlyCharges]]&lt;=51,"Low",IF(Table1[[#This Row],[MonthlyCharges]]&lt;=84,"Medium","High"))</f>
        <v>High</v>
      </c>
      <c r="U1099" s="26">
        <v>2178.6</v>
      </c>
      <c r="V1099" t="s">
        <v>23</v>
      </c>
    </row>
    <row r="1100" spans="1:22" x14ac:dyDescent="0.35">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s="26">
        <v>89.55</v>
      </c>
      <c r="T1100" s="26" t="str">
        <f>IF(Table1[[#This Row],[MonthlyCharges]]&lt;=51,"Low",IF(Table1[[#This Row],[MonthlyCharges]]&lt;=84,"Medium","High"))</f>
        <v>High</v>
      </c>
      <c r="U1100" s="26">
        <v>6038.55</v>
      </c>
      <c r="V1100" t="s">
        <v>24</v>
      </c>
    </row>
    <row r="1101" spans="1:22" x14ac:dyDescent="0.35">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s="26">
        <v>55.7</v>
      </c>
      <c r="T1101" s="26" t="str">
        <f>IF(Table1[[#This Row],[MonthlyCharges]]&lt;=51,"Low",IF(Table1[[#This Row],[MonthlyCharges]]&lt;=84,"Medium","High"))</f>
        <v>Medium</v>
      </c>
      <c r="U1101" s="26">
        <v>259.39999999999998</v>
      </c>
      <c r="V1101" t="s">
        <v>24</v>
      </c>
    </row>
    <row r="1102" spans="1:22" x14ac:dyDescent="0.35">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s="26">
        <v>24.8</v>
      </c>
      <c r="T1102" s="26" t="str">
        <f>IF(Table1[[#This Row],[MonthlyCharges]]&lt;=51,"Low",IF(Table1[[#This Row],[MonthlyCharges]]&lt;=84,"Medium","High"))</f>
        <v>Low</v>
      </c>
      <c r="U1102" s="26">
        <v>324.14999999999998</v>
      </c>
      <c r="V1102" t="s">
        <v>24</v>
      </c>
    </row>
    <row r="1103" spans="1:22" x14ac:dyDescent="0.35">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s="26">
        <v>20</v>
      </c>
      <c r="T1103" s="26" t="str">
        <f>IF(Table1[[#This Row],[MonthlyCharges]]&lt;=51,"Low",IF(Table1[[#This Row],[MonthlyCharges]]&lt;=84,"Medium","High"))</f>
        <v>Low</v>
      </c>
      <c r="U1103" s="26">
        <v>417.65</v>
      </c>
      <c r="V1103" t="s">
        <v>24</v>
      </c>
    </row>
    <row r="1104" spans="1:22" x14ac:dyDescent="0.35">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s="26">
        <v>56.15</v>
      </c>
      <c r="T1104" s="26" t="str">
        <f>IF(Table1[[#This Row],[MonthlyCharges]]&lt;=51,"Low",IF(Table1[[#This Row],[MonthlyCharges]]&lt;=84,"Medium","High"))</f>
        <v>Medium</v>
      </c>
      <c r="U1104" s="26">
        <v>168.15</v>
      </c>
      <c r="V1104" t="s">
        <v>23</v>
      </c>
    </row>
    <row r="1105" spans="1:22" x14ac:dyDescent="0.35">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s="26">
        <v>105.2</v>
      </c>
      <c r="T1105" s="26" t="str">
        <f>IF(Table1[[#This Row],[MonthlyCharges]]&lt;=51,"Low",IF(Table1[[#This Row],[MonthlyCharges]]&lt;=84,"Medium","High"))</f>
        <v>High</v>
      </c>
      <c r="U1105" s="26">
        <v>5637.85</v>
      </c>
      <c r="V1105" t="s">
        <v>24</v>
      </c>
    </row>
    <row r="1106" spans="1:22" x14ac:dyDescent="0.35">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s="26">
        <v>19.55</v>
      </c>
      <c r="T1106" s="26" t="str">
        <f>IF(Table1[[#This Row],[MonthlyCharges]]&lt;=51,"Low",IF(Table1[[#This Row],[MonthlyCharges]]&lt;=84,"Medium","High"))</f>
        <v>Low</v>
      </c>
      <c r="U1106" s="26">
        <v>839.4</v>
      </c>
      <c r="V1106" t="s">
        <v>24</v>
      </c>
    </row>
    <row r="1107" spans="1:22" x14ac:dyDescent="0.35">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s="26">
        <v>79.75</v>
      </c>
      <c r="T1107" s="26" t="str">
        <f>IF(Table1[[#This Row],[MonthlyCharges]]&lt;=51,"Low",IF(Table1[[#This Row],[MonthlyCharges]]&lt;=84,"Medium","High"))</f>
        <v>Medium</v>
      </c>
      <c r="U1107" s="26">
        <v>769.1</v>
      </c>
      <c r="V1107" t="s">
        <v>24</v>
      </c>
    </row>
    <row r="1108" spans="1:22" x14ac:dyDescent="0.35">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s="26">
        <v>97.45</v>
      </c>
      <c r="T1108" s="26" t="str">
        <f>IF(Table1[[#This Row],[MonthlyCharges]]&lt;=51,"Low",IF(Table1[[#This Row],[MonthlyCharges]]&lt;=84,"Medium","High"))</f>
        <v>High</v>
      </c>
      <c r="U1108" s="26">
        <v>6253</v>
      </c>
      <c r="V1108" t="s">
        <v>24</v>
      </c>
    </row>
    <row r="1109" spans="1:22" x14ac:dyDescent="0.35">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s="26">
        <v>24.25</v>
      </c>
      <c r="T1109" s="26" t="str">
        <f>IF(Table1[[#This Row],[MonthlyCharges]]&lt;=51,"Low",IF(Table1[[#This Row],[MonthlyCharges]]&lt;=84,"Medium","High"))</f>
        <v>Low</v>
      </c>
      <c r="U1109" s="26">
        <v>1641.8</v>
      </c>
      <c r="V1109" t="s">
        <v>24</v>
      </c>
    </row>
    <row r="1110" spans="1:22" x14ac:dyDescent="0.35">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s="26">
        <v>24.6</v>
      </c>
      <c r="T1110" s="26" t="str">
        <f>IF(Table1[[#This Row],[MonthlyCharges]]&lt;=51,"Low",IF(Table1[[#This Row],[MonthlyCharges]]&lt;=84,"Medium","High"))</f>
        <v>Low</v>
      </c>
      <c r="U1110" s="26">
        <v>1678.05</v>
      </c>
      <c r="V1110" t="s">
        <v>24</v>
      </c>
    </row>
    <row r="1111" spans="1:22" x14ac:dyDescent="0.35">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s="26">
        <v>50.15</v>
      </c>
      <c r="T1111" s="26" t="str">
        <f>IF(Table1[[#This Row],[MonthlyCharges]]&lt;=51,"Low",IF(Table1[[#This Row],[MonthlyCharges]]&lt;=84,"Medium","High"))</f>
        <v>Low</v>
      </c>
      <c r="U1111" s="26">
        <v>2058.5</v>
      </c>
      <c r="V1111" t="s">
        <v>24</v>
      </c>
    </row>
    <row r="1112" spans="1:22" x14ac:dyDescent="0.35">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s="26">
        <v>39.6</v>
      </c>
      <c r="T1112" s="26" t="str">
        <f>IF(Table1[[#This Row],[MonthlyCharges]]&lt;=51,"Low",IF(Table1[[#This Row],[MonthlyCharges]]&lt;=84,"Medium","High"))</f>
        <v>Low</v>
      </c>
      <c r="U1112" s="26">
        <v>2424.5</v>
      </c>
      <c r="V1112" t="s">
        <v>24</v>
      </c>
    </row>
    <row r="1113" spans="1:22" x14ac:dyDescent="0.35">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s="26">
        <v>94.4</v>
      </c>
      <c r="T1113" s="26" t="str">
        <f>IF(Table1[[#This Row],[MonthlyCharges]]&lt;=51,"Low",IF(Table1[[#This Row],[MonthlyCharges]]&lt;=84,"Medium","High"))</f>
        <v>High</v>
      </c>
      <c r="U1113" s="26">
        <v>387.2</v>
      </c>
      <c r="V1113" t="s">
        <v>23</v>
      </c>
    </row>
    <row r="1114" spans="1:22" x14ac:dyDescent="0.35">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s="26">
        <v>89.85</v>
      </c>
      <c r="T1114" s="26" t="str">
        <f>IF(Table1[[#This Row],[MonthlyCharges]]&lt;=51,"Low",IF(Table1[[#This Row],[MonthlyCharges]]&lt;=84,"Medium","High"))</f>
        <v>High</v>
      </c>
      <c r="U1114" s="26">
        <v>6293.45</v>
      </c>
      <c r="V1114" t="s">
        <v>24</v>
      </c>
    </row>
    <row r="1115" spans="1:22" x14ac:dyDescent="0.35">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s="26">
        <v>78.95</v>
      </c>
      <c r="T1115" s="26" t="str">
        <f>IF(Table1[[#This Row],[MonthlyCharges]]&lt;=51,"Low",IF(Table1[[#This Row],[MonthlyCharges]]&lt;=84,"Medium","High"))</f>
        <v>Medium</v>
      </c>
      <c r="U1115" s="26">
        <v>2839.65</v>
      </c>
      <c r="V1115" t="s">
        <v>23</v>
      </c>
    </row>
    <row r="1116" spans="1:22" x14ac:dyDescent="0.35">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s="26">
        <v>98.85</v>
      </c>
      <c r="T1116" s="26" t="str">
        <f>IF(Table1[[#This Row],[MonthlyCharges]]&lt;=51,"Low",IF(Table1[[#This Row],[MonthlyCharges]]&lt;=84,"Medium","High"))</f>
        <v>High</v>
      </c>
      <c r="U1116" s="26">
        <v>3145.9</v>
      </c>
      <c r="V1116" t="s">
        <v>24</v>
      </c>
    </row>
    <row r="1117" spans="1:22" x14ac:dyDescent="0.35">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s="26">
        <v>53.85</v>
      </c>
      <c r="T1117" s="26" t="str">
        <f>IF(Table1[[#This Row],[MonthlyCharges]]&lt;=51,"Low",IF(Table1[[#This Row],[MonthlyCharges]]&lt;=84,"Medium","High"))</f>
        <v>Medium</v>
      </c>
      <c r="U1117" s="26">
        <v>2200.6999999999998</v>
      </c>
      <c r="V1117" t="s">
        <v>24</v>
      </c>
    </row>
    <row r="1118" spans="1:22" x14ac:dyDescent="0.35">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s="26">
        <v>24.25</v>
      </c>
      <c r="T1118" s="26" t="str">
        <f>IF(Table1[[#This Row],[MonthlyCharges]]&lt;=51,"Low",IF(Table1[[#This Row],[MonthlyCharges]]&lt;=84,"Medium","High"))</f>
        <v>Low</v>
      </c>
      <c r="U1118" s="26">
        <v>914.4</v>
      </c>
      <c r="V1118" t="s">
        <v>24</v>
      </c>
    </row>
    <row r="1119" spans="1:22" x14ac:dyDescent="0.35">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s="26">
        <v>89.45</v>
      </c>
      <c r="T1119" s="26" t="str">
        <f>IF(Table1[[#This Row],[MonthlyCharges]]&lt;=51,"Low",IF(Table1[[#This Row],[MonthlyCharges]]&lt;=84,"Medium","High"))</f>
        <v>High</v>
      </c>
      <c r="U1119" s="26">
        <v>4577.75</v>
      </c>
      <c r="V1119" t="s">
        <v>24</v>
      </c>
    </row>
    <row r="1120" spans="1:22" x14ac:dyDescent="0.35">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s="26">
        <v>105.25</v>
      </c>
      <c r="T1120" s="26" t="str">
        <f>IF(Table1[[#This Row],[MonthlyCharges]]&lt;=51,"Low",IF(Table1[[#This Row],[MonthlyCharges]]&lt;=84,"Medium","High"))</f>
        <v>High</v>
      </c>
      <c r="U1120" s="26">
        <v>4997.5</v>
      </c>
      <c r="V1120" t="s">
        <v>24</v>
      </c>
    </row>
    <row r="1121" spans="1:22" x14ac:dyDescent="0.35">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s="26">
        <v>59.5</v>
      </c>
      <c r="T1121" s="26" t="str">
        <f>IF(Table1[[#This Row],[MonthlyCharges]]&lt;=51,"Low",IF(Table1[[#This Row],[MonthlyCharges]]&lt;=84,"Medium","High"))</f>
        <v>Medium</v>
      </c>
      <c r="U1121" s="26">
        <v>4144.8</v>
      </c>
      <c r="V1121" t="s">
        <v>24</v>
      </c>
    </row>
    <row r="1122" spans="1:22" x14ac:dyDescent="0.35">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s="26">
        <v>70.55</v>
      </c>
      <c r="T1122" s="26" t="str">
        <f>IF(Table1[[#This Row],[MonthlyCharges]]&lt;=51,"Low",IF(Table1[[#This Row],[MonthlyCharges]]&lt;=84,"Medium","High"))</f>
        <v>Medium</v>
      </c>
      <c r="U1122" s="26">
        <v>1493.55</v>
      </c>
      <c r="V1122" t="s">
        <v>24</v>
      </c>
    </row>
    <row r="1123" spans="1:22" x14ac:dyDescent="0.35">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s="26">
        <v>82.5</v>
      </c>
      <c r="T1123" s="26" t="str">
        <f>IF(Table1[[#This Row],[MonthlyCharges]]&lt;=51,"Low",IF(Table1[[#This Row],[MonthlyCharges]]&lt;=84,"Medium","High"))</f>
        <v>Medium</v>
      </c>
      <c r="U1123" s="26">
        <v>4179.1000000000004</v>
      </c>
      <c r="V1123" t="s">
        <v>24</v>
      </c>
    </row>
    <row r="1124" spans="1:22" x14ac:dyDescent="0.35">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s="26">
        <v>44.85</v>
      </c>
      <c r="T1124" s="26" t="str">
        <f>IF(Table1[[#This Row],[MonthlyCharges]]&lt;=51,"Low",IF(Table1[[#This Row],[MonthlyCharges]]&lt;=84,"Medium","High"))</f>
        <v>Low</v>
      </c>
      <c r="U1124" s="26">
        <v>893.55</v>
      </c>
      <c r="V1124" t="s">
        <v>23</v>
      </c>
    </row>
    <row r="1125" spans="1:22" x14ac:dyDescent="0.35">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s="26">
        <v>61.6</v>
      </c>
      <c r="T1125" s="26" t="str">
        <f>IF(Table1[[#This Row],[MonthlyCharges]]&lt;=51,"Low",IF(Table1[[#This Row],[MonthlyCharges]]&lt;=84,"Medium","High"))</f>
        <v>Medium</v>
      </c>
      <c r="U1125" s="26">
        <v>1611</v>
      </c>
      <c r="V1125" t="s">
        <v>24</v>
      </c>
    </row>
    <row r="1126" spans="1:22" x14ac:dyDescent="0.35">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s="26">
        <v>49.05</v>
      </c>
      <c r="T1126" s="26" t="str">
        <f>IF(Table1[[#This Row],[MonthlyCharges]]&lt;=51,"Low",IF(Table1[[#This Row],[MonthlyCharges]]&lt;=84,"Medium","High"))</f>
        <v>Low</v>
      </c>
      <c r="U1126" s="26">
        <v>593.04999999999995</v>
      </c>
      <c r="V1126" t="s">
        <v>24</v>
      </c>
    </row>
    <row r="1127" spans="1:22" x14ac:dyDescent="0.35">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s="26">
        <v>105.65</v>
      </c>
      <c r="T1127" s="26" t="str">
        <f>IF(Table1[[#This Row],[MonthlyCharges]]&lt;=51,"Low",IF(Table1[[#This Row],[MonthlyCharges]]&lt;=84,"Medium","High"))</f>
        <v>High</v>
      </c>
      <c r="U1127" s="26">
        <v>4284.8</v>
      </c>
      <c r="V1127" t="s">
        <v>23</v>
      </c>
    </row>
    <row r="1128" spans="1:22" x14ac:dyDescent="0.35">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s="26">
        <v>74.650000000000006</v>
      </c>
      <c r="T1128" s="26" t="str">
        <f>IF(Table1[[#This Row],[MonthlyCharges]]&lt;=51,"Low",IF(Table1[[#This Row],[MonthlyCharges]]&lt;=84,"Medium","High"))</f>
        <v>Medium</v>
      </c>
      <c r="U1128" s="26">
        <v>544.54999999999995</v>
      </c>
      <c r="V1128" t="s">
        <v>23</v>
      </c>
    </row>
    <row r="1129" spans="1:22" x14ac:dyDescent="0.35">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s="26">
        <v>66.25</v>
      </c>
      <c r="T1129" s="26" t="str">
        <f>IF(Table1[[#This Row],[MonthlyCharges]]&lt;=51,"Low",IF(Table1[[#This Row],[MonthlyCharges]]&lt;=84,"Medium","High"))</f>
        <v>Medium</v>
      </c>
      <c r="U1129" s="26">
        <v>1533.8</v>
      </c>
      <c r="V1129" t="s">
        <v>24</v>
      </c>
    </row>
    <row r="1130" spans="1:22" x14ac:dyDescent="0.35">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s="26">
        <v>19.399999999999999</v>
      </c>
      <c r="T1130" s="26" t="str">
        <f>IF(Table1[[#This Row],[MonthlyCharges]]&lt;=51,"Low",IF(Table1[[#This Row],[MonthlyCharges]]&lt;=84,"Medium","High"))</f>
        <v>Low</v>
      </c>
      <c r="U1130" s="26">
        <v>529.79999999999995</v>
      </c>
      <c r="V1130" t="s">
        <v>24</v>
      </c>
    </row>
    <row r="1131" spans="1:22" x14ac:dyDescent="0.35">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s="26">
        <v>86.05</v>
      </c>
      <c r="T1131" s="26" t="str">
        <f>IF(Table1[[#This Row],[MonthlyCharges]]&lt;=51,"Low",IF(Table1[[#This Row],[MonthlyCharges]]&lt;=84,"Medium","High"))</f>
        <v>High</v>
      </c>
      <c r="U1131" s="26">
        <v>3865.6</v>
      </c>
      <c r="V1131" t="s">
        <v>24</v>
      </c>
    </row>
    <row r="1132" spans="1:22" x14ac:dyDescent="0.35">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s="26">
        <v>19.149999999999999</v>
      </c>
      <c r="T1132" s="26" t="str">
        <f>IF(Table1[[#This Row],[MonthlyCharges]]&lt;=51,"Low",IF(Table1[[#This Row],[MonthlyCharges]]&lt;=84,"Medium","High"))</f>
        <v>Low</v>
      </c>
      <c r="U1132" s="26">
        <v>515.75</v>
      </c>
      <c r="V1132" t="s">
        <v>24</v>
      </c>
    </row>
    <row r="1133" spans="1:22" x14ac:dyDescent="0.35">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s="26">
        <v>64.7</v>
      </c>
      <c r="T1133" s="26" t="str">
        <f>IF(Table1[[#This Row],[MonthlyCharges]]&lt;=51,"Low",IF(Table1[[#This Row],[MonthlyCharges]]&lt;=84,"Medium","High"))</f>
        <v>Medium</v>
      </c>
      <c r="U1133" s="26">
        <v>941</v>
      </c>
      <c r="V1133" t="s">
        <v>23</v>
      </c>
    </row>
    <row r="1134" spans="1:22" x14ac:dyDescent="0.35">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s="26">
        <v>104.05</v>
      </c>
      <c r="T1134" s="26" t="str">
        <f>IF(Table1[[#This Row],[MonthlyCharges]]&lt;=51,"Low",IF(Table1[[#This Row],[MonthlyCharges]]&lt;=84,"Medium","High"))</f>
        <v>High</v>
      </c>
      <c r="U1134" s="26">
        <v>1133.6500000000001</v>
      </c>
      <c r="V1134" t="s">
        <v>23</v>
      </c>
    </row>
    <row r="1135" spans="1:22" x14ac:dyDescent="0.35">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s="26">
        <v>19.25</v>
      </c>
      <c r="T1135" s="26" t="str">
        <f>IF(Table1[[#This Row],[MonthlyCharges]]&lt;=51,"Low",IF(Table1[[#This Row],[MonthlyCharges]]&lt;=84,"Medium","High"))</f>
        <v>Low</v>
      </c>
      <c r="U1135" s="26">
        <v>48.35</v>
      </c>
      <c r="V1135" t="s">
        <v>24</v>
      </c>
    </row>
    <row r="1136" spans="1:22" x14ac:dyDescent="0.35">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s="26">
        <v>81.95</v>
      </c>
      <c r="T1136" s="26" t="str">
        <f>IF(Table1[[#This Row],[MonthlyCharges]]&lt;=51,"Low",IF(Table1[[#This Row],[MonthlyCharges]]&lt;=84,"Medium","High"))</f>
        <v>Medium</v>
      </c>
      <c r="U1136" s="26">
        <v>2070.0500000000002</v>
      </c>
      <c r="V1136" t="s">
        <v>24</v>
      </c>
    </row>
    <row r="1137" spans="1:22" x14ac:dyDescent="0.35">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s="26">
        <v>114.65</v>
      </c>
      <c r="T1137" s="26" t="str">
        <f>IF(Table1[[#This Row],[MonthlyCharges]]&lt;=51,"Low",IF(Table1[[#This Row],[MonthlyCharges]]&lt;=84,"Medium","High"))</f>
        <v>High</v>
      </c>
      <c r="U1137" s="26">
        <v>8333.9500000000007</v>
      </c>
      <c r="V1137" t="s">
        <v>24</v>
      </c>
    </row>
    <row r="1138" spans="1:22" x14ac:dyDescent="0.35">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s="26">
        <v>20</v>
      </c>
      <c r="T1138" s="26" t="str">
        <f>IF(Table1[[#This Row],[MonthlyCharges]]&lt;=51,"Low",IF(Table1[[#This Row],[MonthlyCharges]]&lt;=84,"Medium","High"))</f>
        <v>Low</v>
      </c>
      <c r="U1138" s="26">
        <v>1209.25</v>
      </c>
      <c r="V1138" t="s">
        <v>24</v>
      </c>
    </row>
    <row r="1139" spans="1:22" x14ac:dyDescent="0.35">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s="26">
        <v>19.8</v>
      </c>
      <c r="T1139" s="26" t="str">
        <f>IF(Table1[[#This Row],[MonthlyCharges]]&lt;=51,"Low",IF(Table1[[#This Row],[MonthlyCharges]]&lt;=84,"Medium","High"))</f>
        <v>Low</v>
      </c>
      <c r="U1139" s="26">
        <v>1396.25</v>
      </c>
      <c r="V1139" t="s">
        <v>24</v>
      </c>
    </row>
    <row r="1140" spans="1:22" x14ac:dyDescent="0.35">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s="26">
        <v>65.150000000000006</v>
      </c>
      <c r="T1140" s="26" t="str">
        <f>IF(Table1[[#This Row],[MonthlyCharges]]&lt;=51,"Low",IF(Table1[[#This Row],[MonthlyCharges]]&lt;=84,"Medium","High"))</f>
        <v>Medium</v>
      </c>
      <c r="U1140" s="26">
        <v>723.35</v>
      </c>
      <c r="V1140" t="s">
        <v>24</v>
      </c>
    </row>
    <row r="1141" spans="1:22" x14ac:dyDescent="0.35">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s="26">
        <v>19.649999999999999</v>
      </c>
      <c r="T1141" s="26" t="str">
        <f>IF(Table1[[#This Row],[MonthlyCharges]]&lt;=51,"Low",IF(Table1[[#This Row],[MonthlyCharges]]&lt;=84,"Medium","High"))</f>
        <v>Low</v>
      </c>
      <c r="U1141" s="26">
        <v>228.65</v>
      </c>
      <c r="V1141" t="s">
        <v>24</v>
      </c>
    </row>
    <row r="1142" spans="1:22" x14ac:dyDescent="0.35">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s="26">
        <v>88.95</v>
      </c>
      <c r="T1142" s="26" t="str">
        <f>IF(Table1[[#This Row],[MonthlyCharges]]&lt;=51,"Low",IF(Table1[[#This Row],[MonthlyCharges]]&lt;=84,"Medium","High"))</f>
        <v>High</v>
      </c>
      <c r="U1142" s="26">
        <v>1161.75</v>
      </c>
      <c r="V1142" t="s">
        <v>24</v>
      </c>
    </row>
    <row r="1143" spans="1:22" x14ac:dyDescent="0.35">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s="26">
        <v>20.2</v>
      </c>
      <c r="T1143" s="26" t="str">
        <f>IF(Table1[[#This Row],[MonthlyCharges]]&lt;=51,"Low",IF(Table1[[#This Row],[MonthlyCharges]]&lt;=84,"Medium","High"))</f>
        <v>Low</v>
      </c>
      <c r="U1143" s="26">
        <v>98.35</v>
      </c>
      <c r="V1143" t="s">
        <v>24</v>
      </c>
    </row>
    <row r="1144" spans="1:22" x14ac:dyDescent="0.35">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s="26">
        <v>75.2</v>
      </c>
      <c r="T1144" s="26" t="str">
        <f>IF(Table1[[#This Row],[MonthlyCharges]]&lt;=51,"Low",IF(Table1[[#This Row],[MonthlyCharges]]&lt;=84,"Medium","High"))</f>
        <v>Medium</v>
      </c>
      <c r="U1144" s="26">
        <v>775.3</v>
      </c>
      <c r="V1144" t="s">
        <v>24</v>
      </c>
    </row>
    <row r="1145" spans="1:22" x14ac:dyDescent="0.35">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s="26">
        <v>56.8</v>
      </c>
      <c r="T1145" s="26" t="str">
        <f>IF(Table1[[#This Row],[MonthlyCharges]]&lt;=51,"Low",IF(Table1[[#This Row],[MonthlyCharges]]&lt;=84,"Medium","High"))</f>
        <v>Medium</v>
      </c>
      <c r="U1145" s="26">
        <v>1074.6500000000001</v>
      </c>
      <c r="V1145" t="s">
        <v>24</v>
      </c>
    </row>
    <row r="1146" spans="1:22" x14ac:dyDescent="0.35">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s="26">
        <v>35.549999999999997</v>
      </c>
      <c r="T1146" s="26" t="str">
        <f>IF(Table1[[#This Row],[MonthlyCharges]]&lt;=51,"Low",IF(Table1[[#This Row],[MonthlyCharges]]&lt;=84,"Medium","High"))</f>
        <v>Low</v>
      </c>
      <c r="U1146" s="26">
        <v>35.549999999999997</v>
      </c>
      <c r="V1146" t="s">
        <v>23</v>
      </c>
    </row>
    <row r="1147" spans="1:22" x14ac:dyDescent="0.35">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s="26">
        <v>75.5</v>
      </c>
      <c r="T1147" s="26" t="str">
        <f>IF(Table1[[#This Row],[MonthlyCharges]]&lt;=51,"Low",IF(Table1[[#This Row],[MonthlyCharges]]&lt;=84,"Medium","High"))</f>
        <v>Medium</v>
      </c>
      <c r="U1147" s="26">
        <v>2324.6999999999998</v>
      </c>
      <c r="V1147" t="s">
        <v>24</v>
      </c>
    </row>
    <row r="1148" spans="1:22" x14ac:dyDescent="0.35">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s="26">
        <v>35.6</v>
      </c>
      <c r="T1148" s="26" t="str">
        <f>IF(Table1[[#This Row],[MonthlyCharges]]&lt;=51,"Low",IF(Table1[[#This Row],[MonthlyCharges]]&lt;=84,"Medium","High"))</f>
        <v>Low</v>
      </c>
      <c r="U1148" s="26">
        <v>1072.5999999999999</v>
      </c>
      <c r="V1148" t="s">
        <v>24</v>
      </c>
    </row>
    <row r="1149" spans="1:22" x14ac:dyDescent="0.35">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s="26">
        <v>60.25</v>
      </c>
      <c r="T1149" s="26" t="str">
        <f>IF(Table1[[#This Row],[MonthlyCharges]]&lt;=51,"Low",IF(Table1[[#This Row],[MonthlyCharges]]&lt;=84,"Medium","High"))</f>
        <v>Medium</v>
      </c>
      <c r="U1149" s="26">
        <v>170.5</v>
      </c>
      <c r="V1149" t="s">
        <v>24</v>
      </c>
    </row>
    <row r="1150" spans="1:22" x14ac:dyDescent="0.35">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s="26">
        <v>95.15</v>
      </c>
      <c r="T1150" s="26" t="str">
        <f>IF(Table1[[#This Row],[MonthlyCharges]]&lt;=51,"Low",IF(Table1[[#This Row],[MonthlyCharges]]&lt;=84,"Medium","High"))</f>
        <v>High</v>
      </c>
      <c r="U1150" s="26">
        <v>196.9</v>
      </c>
      <c r="V1150" t="s">
        <v>23</v>
      </c>
    </row>
    <row r="1151" spans="1:22" x14ac:dyDescent="0.35">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s="26">
        <v>96.65</v>
      </c>
      <c r="T1151" s="26" t="str">
        <f>IF(Table1[[#This Row],[MonthlyCharges]]&lt;=51,"Low",IF(Table1[[#This Row],[MonthlyCharges]]&lt;=84,"Medium","High"))</f>
        <v>High</v>
      </c>
      <c r="U1151" s="26">
        <v>1162.8499999999999</v>
      </c>
      <c r="V1151" t="s">
        <v>23</v>
      </c>
    </row>
    <row r="1152" spans="1:22" x14ac:dyDescent="0.35">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s="26">
        <v>40.35</v>
      </c>
      <c r="T1152" s="26" t="str">
        <f>IF(Table1[[#This Row],[MonthlyCharges]]&lt;=51,"Low",IF(Table1[[#This Row],[MonthlyCharges]]&lt;=84,"Medium","High"))</f>
        <v>Low</v>
      </c>
      <c r="U1152" s="26">
        <v>1677.85</v>
      </c>
      <c r="V1152" t="s">
        <v>24</v>
      </c>
    </row>
    <row r="1153" spans="1:22" x14ac:dyDescent="0.35">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s="26">
        <v>18.850000000000001</v>
      </c>
      <c r="T1153" s="26" t="str">
        <f>IF(Table1[[#This Row],[MonthlyCharges]]&lt;=51,"Low",IF(Table1[[#This Row],[MonthlyCharges]]&lt;=84,"Medium","High"))</f>
        <v>Low</v>
      </c>
      <c r="U1153" s="26">
        <v>18.850000000000001</v>
      </c>
      <c r="V1153" t="s">
        <v>24</v>
      </c>
    </row>
    <row r="1154" spans="1:22" x14ac:dyDescent="0.35">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s="26">
        <v>54.85</v>
      </c>
      <c r="T1154" s="26" t="str">
        <f>IF(Table1[[#This Row],[MonthlyCharges]]&lt;=51,"Low",IF(Table1[[#This Row],[MonthlyCharges]]&lt;=84,"Medium","High"))</f>
        <v>Medium</v>
      </c>
      <c r="U1154" s="26">
        <v>370.4</v>
      </c>
      <c r="V1154" t="s">
        <v>24</v>
      </c>
    </row>
    <row r="1155" spans="1:22" x14ac:dyDescent="0.35">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s="26">
        <v>64.3</v>
      </c>
      <c r="T1155" s="26" t="str">
        <f>IF(Table1[[#This Row],[MonthlyCharges]]&lt;=51,"Low",IF(Table1[[#This Row],[MonthlyCharges]]&lt;=84,"Medium","High"))</f>
        <v>Medium</v>
      </c>
      <c r="U1155" s="26">
        <v>3410.6</v>
      </c>
      <c r="V1155" t="s">
        <v>24</v>
      </c>
    </row>
    <row r="1156" spans="1:22" x14ac:dyDescent="0.35">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s="26">
        <v>24.65</v>
      </c>
      <c r="T1156" s="26" t="str">
        <f>IF(Table1[[#This Row],[MonthlyCharges]]&lt;=51,"Low",IF(Table1[[#This Row],[MonthlyCharges]]&lt;=84,"Medium","High"))</f>
        <v>Low</v>
      </c>
      <c r="U1156" s="26">
        <v>1138.8</v>
      </c>
      <c r="V1156" t="s">
        <v>24</v>
      </c>
    </row>
    <row r="1157" spans="1:22" x14ac:dyDescent="0.35">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s="26">
        <v>76.099999999999994</v>
      </c>
      <c r="T1157" s="26" t="str">
        <f>IF(Table1[[#This Row],[MonthlyCharges]]&lt;=51,"Low",IF(Table1[[#This Row],[MonthlyCharges]]&lt;=84,"Medium","High"))</f>
        <v>Medium</v>
      </c>
      <c r="U1157" s="26">
        <v>5264.25</v>
      </c>
      <c r="V1157" t="s">
        <v>24</v>
      </c>
    </row>
    <row r="1158" spans="1:22" x14ac:dyDescent="0.35">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s="26">
        <v>18.7</v>
      </c>
      <c r="T1158" s="26" t="str">
        <f>IF(Table1[[#This Row],[MonthlyCharges]]&lt;=51,"Low",IF(Table1[[#This Row],[MonthlyCharges]]&lt;=84,"Medium","High"))</f>
        <v>Low</v>
      </c>
      <c r="U1158" s="26">
        <v>1005.7</v>
      </c>
      <c r="V1158" t="s">
        <v>24</v>
      </c>
    </row>
    <row r="1159" spans="1:22" x14ac:dyDescent="0.35">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s="26">
        <v>97.95</v>
      </c>
      <c r="T1159" s="26" t="str">
        <f>IF(Table1[[#This Row],[MonthlyCharges]]&lt;=51,"Low",IF(Table1[[#This Row],[MonthlyCharges]]&lt;=84,"Medium","High"))</f>
        <v>High</v>
      </c>
      <c r="U1159" s="26">
        <v>5936.55</v>
      </c>
      <c r="V1159" t="s">
        <v>24</v>
      </c>
    </row>
    <row r="1160" spans="1:22" x14ac:dyDescent="0.35">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s="26">
        <v>94.1</v>
      </c>
      <c r="T1160" s="26" t="str">
        <f>IF(Table1[[#This Row],[MonthlyCharges]]&lt;=51,"Low",IF(Table1[[#This Row],[MonthlyCharges]]&lt;=84,"Medium","High"))</f>
        <v>High</v>
      </c>
      <c r="U1160" s="26">
        <v>5475.9</v>
      </c>
      <c r="V1160" t="s">
        <v>24</v>
      </c>
    </row>
    <row r="1161" spans="1:22" x14ac:dyDescent="0.35">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s="26">
        <v>80.400000000000006</v>
      </c>
      <c r="T1161" s="26" t="str">
        <f>IF(Table1[[#This Row],[MonthlyCharges]]&lt;=51,"Low",IF(Table1[[#This Row],[MonthlyCharges]]&lt;=84,"Medium","High"))</f>
        <v>Medium</v>
      </c>
      <c r="U1161" s="26">
        <v>224.05</v>
      </c>
      <c r="V1161" t="s">
        <v>23</v>
      </c>
    </row>
    <row r="1162" spans="1:22" x14ac:dyDescent="0.35">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s="26">
        <v>95.1</v>
      </c>
      <c r="T1162" s="26" t="str">
        <f>IF(Table1[[#This Row],[MonthlyCharges]]&lt;=51,"Low",IF(Table1[[#This Row],[MonthlyCharges]]&lt;=84,"Medium","High"))</f>
        <v>High</v>
      </c>
      <c r="U1162" s="26">
        <v>2326.0500000000002</v>
      </c>
      <c r="V1162" t="s">
        <v>24</v>
      </c>
    </row>
    <row r="1163" spans="1:22" x14ac:dyDescent="0.35">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s="26">
        <v>31.35</v>
      </c>
      <c r="T1163" s="26" t="str">
        <f>IF(Table1[[#This Row],[MonthlyCharges]]&lt;=51,"Low",IF(Table1[[#This Row],[MonthlyCharges]]&lt;=84,"Medium","High"))</f>
        <v>Low</v>
      </c>
      <c r="U1163" s="26">
        <v>31.35</v>
      </c>
      <c r="V1163" t="s">
        <v>23</v>
      </c>
    </row>
    <row r="1164" spans="1:22" x14ac:dyDescent="0.35">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s="26">
        <v>72.349999999999994</v>
      </c>
      <c r="T1164" s="26" t="str">
        <f>IF(Table1[[#This Row],[MonthlyCharges]]&lt;=51,"Low",IF(Table1[[#This Row],[MonthlyCharges]]&lt;=84,"Medium","High"))</f>
        <v>Medium</v>
      </c>
      <c r="U1164" s="26">
        <v>4991.5</v>
      </c>
      <c r="V1164" t="s">
        <v>24</v>
      </c>
    </row>
    <row r="1165" spans="1:22" x14ac:dyDescent="0.35">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s="26">
        <v>89.75</v>
      </c>
      <c r="T1165" s="26" t="str">
        <f>IF(Table1[[#This Row],[MonthlyCharges]]&lt;=51,"Low",IF(Table1[[#This Row],[MonthlyCharges]]&lt;=84,"Medium","High"))</f>
        <v>High</v>
      </c>
      <c r="U1165" s="26">
        <v>1052.4000000000001</v>
      </c>
      <c r="V1165" t="s">
        <v>23</v>
      </c>
    </row>
    <row r="1166" spans="1:22" x14ac:dyDescent="0.35">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s="26">
        <v>82.7</v>
      </c>
      <c r="T1166" s="26" t="str">
        <f>IF(Table1[[#This Row],[MonthlyCharges]]&lt;=51,"Low",IF(Table1[[#This Row],[MonthlyCharges]]&lt;=84,"Medium","High"))</f>
        <v>Medium</v>
      </c>
      <c r="U1166" s="26">
        <v>5831.2</v>
      </c>
      <c r="V1166" t="s">
        <v>24</v>
      </c>
    </row>
    <row r="1167" spans="1:22" x14ac:dyDescent="0.35">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s="26">
        <v>19.899999999999999</v>
      </c>
      <c r="T1167" s="26" t="str">
        <f>IF(Table1[[#This Row],[MonthlyCharges]]&lt;=51,"Low",IF(Table1[[#This Row],[MonthlyCharges]]&lt;=84,"Medium","High"))</f>
        <v>Low</v>
      </c>
      <c r="U1167" s="26">
        <v>510.8</v>
      </c>
      <c r="V1167" t="s">
        <v>24</v>
      </c>
    </row>
    <row r="1168" spans="1:22" x14ac:dyDescent="0.35">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s="26">
        <v>53.8</v>
      </c>
      <c r="T1168" s="26" t="str">
        <f>IF(Table1[[#This Row],[MonthlyCharges]]&lt;=51,"Low",IF(Table1[[#This Row],[MonthlyCharges]]&lt;=84,"Medium","High"))</f>
        <v>Medium</v>
      </c>
      <c r="U1168" s="26">
        <v>283.95</v>
      </c>
      <c r="V1168" t="s">
        <v>24</v>
      </c>
    </row>
    <row r="1169" spans="1:22" x14ac:dyDescent="0.35">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s="26">
        <v>51.55</v>
      </c>
      <c r="T1169" s="26" t="str">
        <f>IF(Table1[[#This Row],[MonthlyCharges]]&lt;=51,"Low",IF(Table1[[#This Row],[MonthlyCharges]]&lt;=84,"Medium","High"))</f>
        <v>Medium</v>
      </c>
      <c r="U1169" s="26">
        <v>1295.4000000000001</v>
      </c>
      <c r="V1169" t="s">
        <v>24</v>
      </c>
    </row>
    <row r="1170" spans="1:22" x14ac:dyDescent="0.35">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s="26">
        <v>19.649999999999999</v>
      </c>
      <c r="T1170" s="26" t="str">
        <f>IF(Table1[[#This Row],[MonthlyCharges]]&lt;=51,"Low",IF(Table1[[#This Row],[MonthlyCharges]]&lt;=84,"Medium","High"))</f>
        <v>Low</v>
      </c>
      <c r="U1170" s="26">
        <v>19.649999999999999</v>
      </c>
      <c r="V1170" t="s">
        <v>24</v>
      </c>
    </row>
    <row r="1171" spans="1:22" x14ac:dyDescent="0.35">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s="26">
        <v>44.05</v>
      </c>
      <c r="T1171" s="26" t="str">
        <f>IF(Table1[[#This Row],[MonthlyCharges]]&lt;=51,"Low",IF(Table1[[#This Row],[MonthlyCharges]]&lt;=84,"Medium","High"))</f>
        <v>Low</v>
      </c>
      <c r="U1171" s="26">
        <v>3011.65</v>
      </c>
      <c r="V1171" t="s">
        <v>24</v>
      </c>
    </row>
    <row r="1172" spans="1:22" x14ac:dyDescent="0.35">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s="26">
        <v>114</v>
      </c>
      <c r="T1172" s="26" t="str">
        <f>IF(Table1[[#This Row],[MonthlyCharges]]&lt;=51,"Low",IF(Table1[[#This Row],[MonthlyCharges]]&lt;=84,"Medium","High"))</f>
        <v>High</v>
      </c>
      <c r="U1172" s="26">
        <v>8093.15</v>
      </c>
      <c r="V1172" t="s">
        <v>24</v>
      </c>
    </row>
    <row r="1173" spans="1:22" x14ac:dyDescent="0.35">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s="26">
        <v>94.4</v>
      </c>
      <c r="T1173" s="26" t="str">
        <f>IF(Table1[[#This Row],[MonthlyCharges]]&lt;=51,"Low",IF(Table1[[#This Row],[MonthlyCharges]]&lt;=84,"Medium","High"))</f>
        <v>High</v>
      </c>
      <c r="U1173" s="26">
        <v>5610.25</v>
      </c>
      <c r="V1173" t="s">
        <v>23</v>
      </c>
    </row>
    <row r="1174" spans="1:22" x14ac:dyDescent="0.35">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s="26">
        <v>100.4</v>
      </c>
      <c r="T1174" s="26" t="str">
        <f>IF(Table1[[#This Row],[MonthlyCharges]]&lt;=51,"Low",IF(Table1[[#This Row],[MonthlyCharges]]&lt;=84,"Medium","High"))</f>
        <v>High</v>
      </c>
      <c r="U1174" s="26">
        <v>3217.65</v>
      </c>
      <c r="V1174" t="s">
        <v>24</v>
      </c>
    </row>
    <row r="1175" spans="1:22" x14ac:dyDescent="0.35">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s="26">
        <v>19.850000000000001</v>
      </c>
      <c r="T1175" s="26" t="str">
        <f>IF(Table1[[#This Row],[MonthlyCharges]]&lt;=51,"Low",IF(Table1[[#This Row],[MonthlyCharges]]&lt;=84,"Medium","High"))</f>
        <v>Low</v>
      </c>
      <c r="U1175" s="26">
        <v>19.850000000000001</v>
      </c>
      <c r="V1175" t="s">
        <v>23</v>
      </c>
    </row>
    <row r="1176" spans="1:22" x14ac:dyDescent="0.35">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s="26">
        <v>54.25</v>
      </c>
      <c r="T1176" s="26" t="str">
        <f>IF(Table1[[#This Row],[MonthlyCharges]]&lt;=51,"Low",IF(Table1[[#This Row],[MonthlyCharges]]&lt;=84,"Medium","High"))</f>
        <v>Medium</v>
      </c>
      <c r="U1176" s="26">
        <v>773.2</v>
      </c>
      <c r="V1176" t="s">
        <v>24</v>
      </c>
    </row>
    <row r="1177" spans="1:22" x14ac:dyDescent="0.35">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s="26">
        <v>80</v>
      </c>
      <c r="T1177" s="26" t="str">
        <f>IF(Table1[[#This Row],[MonthlyCharges]]&lt;=51,"Low",IF(Table1[[#This Row],[MonthlyCharges]]&lt;=84,"Medium","High"))</f>
        <v>Medium</v>
      </c>
      <c r="U1177" s="26">
        <v>1029.3499999999999</v>
      </c>
      <c r="V1177" t="s">
        <v>24</v>
      </c>
    </row>
    <row r="1178" spans="1:22" x14ac:dyDescent="0.35">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s="26">
        <v>109.9</v>
      </c>
      <c r="T1178" s="26" t="str">
        <f>IF(Table1[[#This Row],[MonthlyCharges]]&lt;=51,"Low",IF(Table1[[#This Row],[MonthlyCharges]]&lt;=84,"Medium","High"))</f>
        <v>High</v>
      </c>
      <c r="U1178" s="26">
        <v>669.45</v>
      </c>
      <c r="V1178" t="s">
        <v>23</v>
      </c>
    </row>
    <row r="1179" spans="1:22" x14ac:dyDescent="0.35">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s="26">
        <v>79.2</v>
      </c>
      <c r="T1179" s="26" t="str">
        <f>IF(Table1[[#This Row],[MonthlyCharges]]&lt;=51,"Low",IF(Table1[[#This Row],[MonthlyCharges]]&lt;=84,"Medium","High"))</f>
        <v>Medium</v>
      </c>
      <c r="U1179" s="26">
        <v>3593.8</v>
      </c>
      <c r="V1179" t="s">
        <v>24</v>
      </c>
    </row>
    <row r="1180" spans="1:22" x14ac:dyDescent="0.35">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s="26">
        <v>101.35</v>
      </c>
      <c r="T1180" s="26" t="str">
        <f>IF(Table1[[#This Row],[MonthlyCharges]]&lt;=51,"Low",IF(Table1[[#This Row],[MonthlyCharges]]&lt;=84,"Medium","High"))</f>
        <v>High</v>
      </c>
      <c r="U1180" s="26">
        <v>1553.95</v>
      </c>
      <c r="V1180" t="s">
        <v>23</v>
      </c>
    </row>
    <row r="1181" spans="1:22" x14ac:dyDescent="0.35">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s="26">
        <v>94.3</v>
      </c>
      <c r="T1181" s="26" t="str">
        <f>IF(Table1[[#This Row],[MonthlyCharges]]&lt;=51,"Low",IF(Table1[[#This Row],[MonthlyCharges]]&lt;=84,"Medium","High"))</f>
        <v>High</v>
      </c>
      <c r="U1181" s="26">
        <v>3953.15</v>
      </c>
      <c r="V1181" t="s">
        <v>24</v>
      </c>
    </row>
    <row r="1182" spans="1:22" x14ac:dyDescent="0.35">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s="26">
        <v>49.8</v>
      </c>
      <c r="T1182" s="26" t="str">
        <f>IF(Table1[[#This Row],[MonthlyCharges]]&lt;=51,"Low",IF(Table1[[#This Row],[MonthlyCharges]]&lt;=84,"Medium","High"))</f>
        <v>Low</v>
      </c>
      <c r="U1182" s="26">
        <v>1971.15</v>
      </c>
      <c r="V1182" t="s">
        <v>24</v>
      </c>
    </row>
    <row r="1183" spans="1:22" x14ac:dyDescent="0.35">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s="26">
        <v>60.05</v>
      </c>
      <c r="T1183" s="26" t="str">
        <f>IF(Table1[[#This Row],[MonthlyCharges]]&lt;=51,"Low",IF(Table1[[#This Row],[MonthlyCharges]]&lt;=84,"Medium","High"))</f>
        <v>Medium</v>
      </c>
      <c r="U1183" s="26">
        <v>1236.1500000000001</v>
      </c>
      <c r="V1183" t="s">
        <v>23</v>
      </c>
    </row>
    <row r="1184" spans="1:22" x14ac:dyDescent="0.35">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s="26">
        <v>53.75</v>
      </c>
      <c r="T1184" s="26" t="str">
        <f>IF(Table1[[#This Row],[MonthlyCharges]]&lt;=51,"Low",IF(Table1[[#This Row],[MonthlyCharges]]&lt;=84,"Medium","High"))</f>
        <v>Medium</v>
      </c>
      <c r="U1184" s="26">
        <v>3196</v>
      </c>
      <c r="V1184" t="s">
        <v>24</v>
      </c>
    </row>
    <row r="1185" spans="1:22" x14ac:dyDescent="0.35">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s="26">
        <v>93.45</v>
      </c>
      <c r="T1185" s="26" t="str">
        <f>IF(Table1[[#This Row],[MonthlyCharges]]&lt;=51,"Low",IF(Table1[[#This Row],[MonthlyCharges]]&lt;=84,"Medium","High"))</f>
        <v>High</v>
      </c>
      <c r="U1185" s="26">
        <v>4872.2</v>
      </c>
      <c r="V1185" t="s">
        <v>24</v>
      </c>
    </row>
    <row r="1186" spans="1:22" x14ac:dyDescent="0.35">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s="26">
        <v>87.9</v>
      </c>
      <c r="T1186" s="26" t="str">
        <f>IF(Table1[[#This Row],[MonthlyCharges]]&lt;=51,"Low",IF(Table1[[#This Row],[MonthlyCharges]]&lt;=84,"Medium","High"))</f>
        <v>High</v>
      </c>
      <c r="U1186" s="26">
        <v>1500.5</v>
      </c>
      <c r="V1186" t="s">
        <v>24</v>
      </c>
    </row>
    <row r="1187" spans="1:22" x14ac:dyDescent="0.35">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s="26">
        <v>60.15</v>
      </c>
      <c r="T1187" s="26" t="str">
        <f>IF(Table1[[#This Row],[MonthlyCharges]]&lt;=51,"Low",IF(Table1[[#This Row],[MonthlyCharges]]&lt;=84,"Medium","High"))</f>
        <v>Medium</v>
      </c>
      <c r="U1187" s="26">
        <v>60.15</v>
      </c>
      <c r="V1187" t="s">
        <v>23</v>
      </c>
    </row>
    <row r="1188" spans="1:22" x14ac:dyDescent="0.35">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s="26">
        <v>61.05</v>
      </c>
      <c r="T1188" s="26" t="str">
        <f>IF(Table1[[#This Row],[MonthlyCharges]]&lt;=51,"Low",IF(Table1[[#This Row],[MonthlyCharges]]&lt;=84,"Medium","High"))</f>
        <v>Medium</v>
      </c>
      <c r="U1188" s="26">
        <v>3478.75</v>
      </c>
      <c r="V1188" t="s">
        <v>24</v>
      </c>
    </row>
    <row r="1189" spans="1:22" x14ac:dyDescent="0.35">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s="26">
        <v>104.05</v>
      </c>
      <c r="T1189" s="26" t="str">
        <f>IF(Table1[[#This Row],[MonthlyCharges]]&lt;=51,"Low",IF(Table1[[#This Row],[MonthlyCharges]]&lt;=84,"Medium","High"))</f>
        <v>High</v>
      </c>
      <c r="U1189" s="26">
        <v>7413.55</v>
      </c>
      <c r="V1189" t="s">
        <v>24</v>
      </c>
    </row>
    <row r="1190" spans="1:22" x14ac:dyDescent="0.35">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s="26">
        <v>99.25</v>
      </c>
      <c r="T1190" s="26" t="str">
        <f>IF(Table1[[#This Row],[MonthlyCharges]]&lt;=51,"Low",IF(Table1[[#This Row],[MonthlyCharges]]&lt;=84,"Medium","High"))</f>
        <v>High</v>
      </c>
      <c r="U1190" s="26">
        <v>3532</v>
      </c>
      <c r="V1190" t="s">
        <v>24</v>
      </c>
    </row>
    <row r="1191" spans="1:22" x14ac:dyDescent="0.35">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s="26">
        <v>85.7</v>
      </c>
      <c r="T1191" s="26" t="str">
        <f>IF(Table1[[#This Row],[MonthlyCharges]]&lt;=51,"Low",IF(Table1[[#This Row],[MonthlyCharges]]&lt;=84,"Medium","High"))</f>
        <v>High</v>
      </c>
      <c r="U1191" s="26">
        <v>256.75</v>
      </c>
      <c r="V1191" t="s">
        <v>24</v>
      </c>
    </row>
    <row r="1192" spans="1:22" x14ac:dyDescent="0.35">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s="26">
        <v>104.85</v>
      </c>
      <c r="T1192" s="26" t="str">
        <f>IF(Table1[[#This Row],[MonthlyCharges]]&lt;=51,"Low",IF(Table1[[#This Row],[MonthlyCharges]]&lt;=84,"Medium","High"))</f>
        <v>High</v>
      </c>
      <c r="U1192" s="26">
        <v>3887.25</v>
      </c>
      <c r="V1192" t="s">
        <v>24</v>
      </c>
    </row>
    <row r="1193" spans="1:22" x14ac:dyDescent="0.35">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s="26">
        <v>69.150000000000006</v>
      </c>
      <c r="T1193" s="26" t="str">
        <f>IF(Table1[[#This Row],[MonthlyCharges]]&lt;=51,"Low",IF(Table1[[#This Row],[MonthlyCharges]]&lt;=84,"Medium","High"))</f>
        <v>Medium</v>
      </c>
      <c r="U1193" s="26">
        <v>2490.15</v>
      </c>
      <c r="V1193" t="s">
        <v>24</v>
      </c>
    </row>
    <row r="1194" spans="1:22" x14ac:dyDescent="0.35">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s="26">
        <v>90.45</v>
      </c>
      <c r="T1194" s="26" t="str">
        <f>IF(Table1[[#This Row],[MonthlyCharges]]&lt;=51,"Low",IF(Table1[[#This Row],[MonthlyCharges]]&lt;=84,"Medium","High"))</f>
        <v>High</v>
      </c>
      <c r="U1194" s="26">
        <v>593.45000000000005</v>
      </c>
      <c r="V1194" t="s">
        <v>23</v>
      </c>
    </row>
    <row r="1195" spans="1:22" x14ac:dyDescent="0.35">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s="26">
        <v>74.45</v>
      </c>
      <c r="T1195" s="26" t="str">
        <f>IF(Table1[[#This Row],[MonthlyCharges]]&lt;=51,"Low",IF(Table1[[#This Row],[MonthlyCharges]]&lt;=84,"Medium","High"))</f>
        <v>Medium</v>
      </c>
      <c r="U1195" s="26">
        <v>3510.3</v>
      </c>
      <c r="V1195" t="s">
        <v>24</v>
      </c>
    </row>
    <row r="1196" spans="1:22" x14ac:dyDescent="0.35">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s="26">
        <v>50.45</v>
      </c>
      <c r="T1196" s="26" t="str">
        <f>IF(Table1[[#This Row],[MonthlyCharges]]&lt;=51,"Low",IF(Table1[[#This Row],[MonthlyCharges]]&lt;=84,"Medium","High"))</f>
        <v>Low</v>
      </c>
      <c r="U1196" s="26">
        <v>765.45</v>
      </c>
      <c r="V1196" t="s">
        <v>24</v>
      </c>
    </row>
    <row r="1197" spans="1:22" x14ac:dyDescent="0.35">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s="26">
        <v>60</v>
      </c>
      <c r="T1197" s="26" t="str">
        <f>IF(Table1[[#This Row],[MonthlyCharges]]&lt;=51,"Low",IF(Table1[[#This Row],[MonthlyCharges]]&lt;=84,"Medium","High"))</f>
        <v>Medium</v>
      </c>
      <c r="U1197" s="26">
        <v>1259.3499999999999</v>
      </c>
      <c r="V1197" t="s">
        <v>24</v>
      </c>
    </row>
    <row r="1198" spans="1:22" x14ac:dyDescent="0.35">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s="26">
        <v>85.25</v>
      </c>
      <c r="T1198" s="26" t="str">
        <f>IF(Table1[[#This Row],[MonthlyCharges]]&lt;=51,"Low",IF(Table1[[#This Row],[MonthlyCharges]]&lt;=84,"Medium","High"))</f>
        <v>High</v>
      </c>
      <c r="U1198" s="26">
        <v>5538.35</v>
      </c>
      <c r="V1198" t="s">
        <v>24</v>
      </c>
    </row>
    <row r="1199" spans="1:22" x14ac:dyDescent="0.35">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s="26">
        <v>19.45</v>
      </c>
      <c r="T1199" s="26" t="str">
        <f>IF(Table1[[#This Row],[MonthlyCharges]]&lt;=51,"Low",IF(Table1[[#This Row],[MonthlyCharges]]&lt;=84,"Medium","High"))</f>
        <v>Low</v>
      </c>
      <c r="U1199" s="26">
        <v>340.85</v>
      </c>
      <c r="V1199" t="s">
        <v>24</v>
      </c>
    </row>
    <row r="1200" spans="1:22" x14ac:dyDescent="0.35">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s="26">
        <v>20.75</v>
      </c>
      <c r="T1200" s="26" t="str">
        <f>IF(Table1[[#This Row],[MonthlyCharges]]&lt;=51,"Low",IF(Table1[[#This Row],[MonthlyCharges]]&lt;=84,"Medium","High"))</f>
        <v>Low</v>
      </c>
      <c r="U1200" s="26">
        <v>844.45</v>
      </c>
      <c r="V1200" t="s">
        <v>24</v>
      </c>
    </row>
    <row r="1201" spans="1:22" x14ac:dyDescent="0.35">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s="26">
        <v>78.900000000000006</v>
      </c>
      <c r="T1201" s="26" t="str">
        <f>IF(Table1[[#This Row],[MonthlyCharges]]&lt;=51,"Low",IF(Table1[[#This Row],[MonthlyCharges]]&lt;=84,"Medium","High"))</f>
        <v>Medium</v>
      </c>
      <c r="U1201" s="26">
        <v>1348.95</v>
      </c>
      <c r="V1201" t="s">
        <v>24</v>
      </c>
    </row>
    <row r="1202" spans="1:22" x14ac:dyDescent="0.35">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s="26">
        <v>104.5</v>
      </c>
      <c r="T1202" s="26" t="str">
        <f>IF(Table1[[#This Row],[MonthlyCharges]]&lt;=51,"Low",IF(Table1[[#This Row],[MonthlyCharges]]&lt;=84,"Medium","High"))</f>
        <v>High</v>
      </c>
      <c r="U1202" s="26">
        <v>3778</v>
      </c>
      <c r="V1202" t="s">
        <v>24</v>
      </c>
    </row>
    <row r="1203" spans="1:22" x14ac:dyDescent="0.35">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s="26">
        <v>49.4</v>
      </c>
      <c r="T1203" s="26" t="str">
        <f>IF(Table1[[#This Row],[MonthlyCharges]]&lt;=51,"Low",IF(Table1[[#This Row],[MonthlyCharges]]&lt;=84,"Medium","High"))</f>
        <v>Low</v>
      </c>
      <c r="U1203" s="26">
        <v>611.65</v>
      </c>
      <c r="V1203" t="s">
        <v>24</v>
      </c>
    </row>
    <row r="1204" spans="1:22" x14ac:dyDescent="0.35">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s="26">
        <v>94.25</v>
      </c>
      <c r="T1204" s="26" t="str">
        <f>IF(Table1[[#This Row],[MonthlyCharges]]&lt;=51,"Low",IF(Table1[[#This Row],[MonthlyCharges]]&lt;=84,"Medium","High"))</f>
        <v>High</v>
      </c>
      <c r="U1204" s="26">
        <v>4867.95</v>
      </c>
      <c r="V1204" t="s">
        <v>23</v>
      </c>
    </row>
    <row r="1205" spans="1:22" x14ac:dyDescent="0.35">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s="26">
        <v>25</v>
      </c>
      <c r="T1205" s="26" t="str">
        <f>IF(Table1[[#This Row],[MonthlyCharges]]&lt;=51,"Low",IF(Table1[[#This Row],[MonthlyCharges]]&lt;=84,"Medium","High"))</f>
        <v>Low</v>
      </c>
      <c r="U1205" s="26">
        <v>1505.05</v>
      </c>
      <c r="V1205" t="s">
        <v>24</v>
      </c>
    </row>
    <row r="1206" spans="1:22" x14ac:dyDescent="0.35">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s="26">
        <v>25.55</v>
      </c>
      <c r="T1206" s="26" t="str">
        <f>IF(Table1[[#This Row],[MonthlyCharges]]&lt;=51,"Low",IF(Table1[[#This Row],[MonthlyCharges]]&lt;=84,"Medium","High"))</f>
        <v>Low</v>
      </c>
      <c r="U1206" s="26">
        <v>467.85</v>
      </c>
      <c r="V1206" t="s">
        <v>24</v>
      </c>
    </row>
    <row r="1207" spans="1:22" x14ac:dyDescent="0.35">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s="26">
        <v>74.900000000000006</v>
      </c>
      <c r="T1207" s="26" t="str">
        <f>IF(Table1[[#This Row],[MonthlyCharges]]&lt;=51,"Low",IF(Table1[[#This Row],[MonthlyCharges]]&lt;=84,"Medium","High"))</f>
        <v>Medium</v>
      </c>
      <c r="U1207" s="26">
        <v>74.900000000000006</v>
      </c>
      <c r="V1207" t="s">
        <v>23</v>
      </c>
    </row>
    <row r="1208" spans="1:22" x14ac:dyDescent="0.35">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s="26">
        <v>70.150000000000006</v>
      </c>
      <c r="T1208" s="26" t="str">
        <f>IF(Table1[[#This Row],[MonthlyCharges]]&lt;=51,"Low",IF(Table1[[#This Row],[MonthlyCharges]]&lt;=84,"Medium","High"))</f>
        <v>Medium</v>
      </c>
      <c r="U1208" s="26">
        <v>194.2</v>
      </c>
      <c r="V1208" t="s">
        <v>24</v>
      </c>
    </row>
    <row r="1209" spans="1:22" x14ac:dyDescent="0.35">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s="26">
        <v>69.400000000000006</v>
      </c>
      <c r="T1209" s="26" t="str">
        <f>IF(Table1[[#This Row],[MonthlyCharges]]&lt;=51,"Low",IF(Table1[[#This Row],[MonthlyCharges]]&lt;=84,"Medium","High"))</f>
        <v>Medium</v>
      </c>
      <c r="U1209" s="26">
        <v>571.45000000000005</v>
      </c>
      <c r="V1209" t="s">
        <v>24</v>
      </c>
    </row>
    <row r="1210" spans="1:22" x14ac:dyDescent="0.35">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s="26">
        <v>80.25</v>
      </c>
      <c r="T1210" s="26" t="str">
        <f>IF(Table1[[#This Row],[MonthlyCharges]]&lt;=51,"Low",IF(Table1[[#This Row],[MonthlyCharges]]&lt;=84,"Medium","High"))</f>
        <v>Medium</v>
      </c>
      <c r="U1210" s="26">
        <v>80.25</v>
      </c>
      <c r="V1210" t="s">
        <v>23</v>
      </c>
    </row>
    <row r="1211" spans="1:22" x14ac:dyDescent="0.35">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s="26">
        <v>93.15</v>
      </c>
      <c r="T1211" s="26" t="str">
        <f>IF(Table1[[#This Row],[MonthlyCharges]]&lt;=51,"Low",IF(Table1[[#This Row],[MonthlyCharges]]&lt;=84,"Medium","High"))</f>
        <v>High</v>
      </c>
      <c r="U1211" s="26">
        <v>5253.95</v>
      </c>
      <c r="V1211" t="s">
        <v>24</v>
      </c>
    </row>
    <row r="1212" spans="1:22" x14ac:dyDescent="0.35">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s="26">
        <v>69</v>
      </c>
      <c r="T1212" s="26" t="str">
        <f>IF(Table1[[#This Row],[MonthlyCharges]]&lt;=51,"Low",IF(Table1[[#This Row],[MonthlyCharges]]&lt;=84,"Medium","High"))</f>
        <v>Medium</v>
      </c>
      <c r="U1212" s="26">
        <v>1149.6500000000001</v>
      </c>
      <c r="V1212" t="s">
        <v>23</v>
      </c>
    </row>
    <row r="1213" spans="1:22" x14ac:dyDescent="0.35">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s="26">
        <v>66.349999999999994</v>
      </c>
      <c r="T1213" s="26" t="str">
        <f>IF(Table1[[#This Row],[MonthlyCharges]]&lt;=51,"Low",IF(Table1[[#This Row],[MonthlyCharges]]&lt;=84,"Medium","High"))</f>
        <v>Medium</v>
      </c>
      <c r="U1213" s="26">
        <v>740.8</v>
      </c>
      <c r="V1213" t="s">
        <v>23</v>
      </c>
    </row>
    <row r="1214" spans="1:22" x14ac:dyDescent="0.35">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s="26">
        <v>69.55</v>
      </c>
      <c r="T1214" s="26" t="str">
        <f>IF(Table1[[#This Row],[MonthlyCharges]]&lt;=51,"Low",IF(Table1[[#This Row],[MonthlyCharges]]&lt;=84,"Medium","High"))</f>
        <v>Medium</v>
      </c>
      <c r="U1214" s="26">
        <v>521.35</v>
      </c>
      <c r="V1214" t="s">
        <v>24</v>
      </c>
    </row>
    <row r="1215" spans="1:22" x14ac:dyDescent="0.35">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s="26">
        <v>20.2</v>
      </c>
      <c r="T1215" s="26" t="str">
        <f>IF(Table1[[#This Row],[MonthlyCharges]]&lt;=51,"Low",IF(Table1[[#This Row],[MonthlyCharges]]&lt;=84,"Medium","High"))</f>
        <v>Low</v>
      </c>
      <c r="U1215" s="26">
        <v>1412.65</v>
      </c>
      <c r="V1215" t="s">
        <v>24</v>
      </c>
    </row>
    <row r="1216" spans="1:22" x14ac:dyDescent="0.35">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s="26">
        <v>86</v>
      </c>
      <c r="T1216" s="26" t="str">
        <f>IF(Table1[[#This Row],[MonthlyCharges]]&lt;=51,"Low",IF(Table1[[#This Row],[MonthlyCharges]]&lt;=84,"Medium","High"))</f>
        <v>High</v>
      </c>
      <c r="U1216" s="26">
        <v>1532.45</v>
      </c>
      <c r="V1216" t="s">
        <v>23</v>
      </c>
    </row>
    <row r="1217" spans="1:22" x14ac:dyDescent="0.35">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s="26">
        <v>80.3</v>
      </c>
      <c r="T1217" s="26" t="str">
        <f>IF(Table1[[#This Row],[MonthlyCharges]]&lt;=51,"Low",IF(Table1[[#This Row],[MonthlyCharges]]&lt;=84,"Medium","High"))</f>
        <v>Medium</v>
      </c>
      <c r="U1217" s="26">
        <v>250.05</v>
      </c>
      <c r="V1217" t="s">
        <v>23</v>
      </c>
    </row>
    <row r="1218" spans="1:22" x14ac:dyDescent="0.35">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s="26">
        <v>20.399999999999999</v>
      </c>
      <c r="T1218" s="26" t="str">
        <f>IF(Table1[[#This Row],[MonthlyCharges]]&lt;=51,"Low",IF(Table1[[#This Row],[MonthlyCharges]]&lt;=84,"Medium","High"))</f>
        <v>Low</v>
      </c>
      <c r="U1218" s="26">
        <v>1090.5999999999999</v>
      </c>
      <c r="V1218" t="s">
        <v>24</v>
      </c>
    </row>
    <row r="1219" spans="1:22" x14ac:dyDescent="0.35">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s="26">
        <v>23.75</v>
      </c>
      <c r="T1219" s="26" t="str">
        <f>IF(Table1[[#This Row],[MonthlyCharges]]&lt;=51,"Low",IF(Table1[[#This Row],[MonthlyCharges]]&lt;=84,"Medium","High"))</f>
        <v>Low</v>
      </c>
      <c r="U1219" s="26">
        <v>1446.8</v>
      </c>
      <c r="V1219" t="s">
        <v>24</v>
      </c>
    </row>
    <row r="1220" spans="1:22" x14ac:dyDescent="0.35">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s="26">
        <v>90.55</v>
      </c>
      <c r="T1220" s="26" t="str">
        <f>IF(Table1[[#This Row],[MonthlyCharges]]&lt;=51,"Low",IF(Table1[[#This Row],[MonthlyCharges]]&lt;=84,"Medium","High"))</f>
        <v>High</v>
      </c>
      <c r="U1220" s="26">
        <v>2282.5500000000002</v>
      </c>
      <c r="V1220" t="s">
        <v>23</v>
      </c>
    </row>
    <row r="1221" spans="1:22" x14ac:dyDescent="0.35">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s="26">
        <v>70.45</v>
      </c>
      <c r="T1221" s="26" t="str">
        <f>IF(Table1[[#This Row],[MonthlyCharges]]&lt;=51,"Low",IF(Table1[[#This Row],[MonthlyCharges]]&lt;=84,"Medium","High"))</f>
        <v>Medium</v>
      </c>
      <c r="U1221" s="26">
        <v>4300.45</v>
      </c>
      <c r="V1221" t="s">
        <v>24</v>
      </c>
    </row>
    <row r="1222" spans="1:22" x14ac:dyDescent="0.35">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s="26">
        <v>65.75</v>
      </c>
      <c r="T1222" s="26" t="str">
        <f>IF(Table1[[#This Row],[MonthlyCharges]]&lt;=51,"Low",IF(Table1[[#This Row],[MonthlyCharges]]&lt;=84,"Medium","High"))</f>
        <v>Medium</v>
      </c>
      <c r="U1222" s="26">
        <v>1111.2</v>
      </c>
      <c r="V1222" t="s">
        <v>24</v>
      </c>
    </row>
    <row r="1223" spans="1:22" x14ac:dyDescent="0.35">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s="26">
        <v>24.6</v>
      </c>
      <c r="T1223" s="26" t="str">
        <f>IF(Table1[[#This Row],[MonthlyCharges]]&lt;=51,"Low",IF(Table1[[#This Row],[MonthlyCharges]]&lt;=84,"Medium","High"))</f>
        <v>Low</v>
      </c>
      <c r="U1223" s="26">
        <v>190.1</v>
      </c>
      <c r="V1223" t="s">
        <v>24</v>
      </c>
    </row>
    <row r="1224" spans="1:22" x14ac:dyDescent="0.35">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s="26">
        <v>69.25</v>
      </c>
      <c r="T1224" s="26" t="str">
        <f>IF(Table1[[#This Row],[MonthlyCharges]]&lt;=51,"Low",IF(Table1[[#This Row],[MonthlyCharges]]&lt;=84,"Medium","High"))</f>
        <v>Medium</v>
      </c>
      <c r="U1224" s="26">
        <v>4447.75</v>
      </c>
      <c r="V1224" t="s">
        <v>24</v>
      </c>
    </row>
    <row r="1225" spans="1:22" x14ac:dyDescent="0.35">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s="26">
        <v>75.900000000000006</v>
      </c>
      <c r="T1225" s="26" t="str">
        <f>IF(Table1[[#This Row],[MonthlyCharges]]&lt;=51,"Low",IF(Table1[[#This Row],[MonthlyCharges]]&lt;=84,"Medium","High"))</f>
        <v>Medium</v>
      </c>
      <c r="U1225" s="26">
        <v>143.35</v>
      </c>
      <c r="V1225" t="s">
        <v>23</v>
      </c>
    </row>
    <row r="1226" spans="1:22" x14ac:dyDescent="0.35">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s="26">
        <v>45.85</v>
      </c>
      <c r="T1226" s="26" t="str">
        <f>IF(Table1[[#This Row],[MonthlyCharges]]&lt;=51,"Low",IF(Table1[[#This Row],[MonthlyCharges]]&lt;=84,"Medium","High"))</f>
        <v>Low</v>
      </c>
      <c r="U1226" s="26">
        <v>45.85</v>
      </c>
      <c r="V1226" t="s">
        <v>23</v>
      </c>
    </row>
    <row r="1227" spans="1:22" x14ac:dyDescent="0.35">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s="26">
        <v>49.95</v>
      </c>
      <c r="T1227" s="26" t="str">
        <f>IF(Table1[[#This Row],[MonthlyCharges]]&lt;=51,"Low",IF(Table1[[#This Row],[MonthlyCharges]]&lt;=84,"Medium","High"))</f>
        <v>Low</v>
      </c>
      <c r="U1227" s="26">
        <v>810.2</v>
      </c>
      <c r="V1227" t="s">
        <v>23</v>
      </c>
    </row>
    <row r="1228" spans="1:22" x14ac:dyDescent="0.35">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s="26">
        <v>24.65</v>
      </c>
      <c r="T1228" s="26" t="str">
        <f>IF(Table1[[#This Row],[MonthlyCharges]]&lt;=51,"Low",IF(Table1[[#This Row],[MonthlyCharges]]&lt;=84,"Medium","High"))</f>
        <v>Low</v>
      </c>
      <c r="U1228" s="26">
        <v>1830.05</v>
      </c>
      <c r="V1228" t="s">
        <v>24</v>
      </c>
    </row>
    <row r="1229" spans="1:22" x14ac:dyDescent="0.35">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s="26">
        <v>90.4</v>
      </c>
      <c r="T1229" s="26" t="str">
        <f>IF(Table1[[#This Row],[MonthlyCharges]]&lt;=51,"Low",IF(Table1[[#This Row],[MonthlyCharges]]&lt;=84,"Medium","High"))</f>
        <v>High</v>
      </c>
      <c r="U1229" s="26">
        <v>2820.65</v>
      </c>
      <c r="V1229" t="s">
        <v>24</v>
      </c>
    </row>
    <row r="1230" spans="1:22" x14ac:dyDescent="0.35">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s="26">
        <v>100.85</v>
      </c>
      <c r="T1230" s="26" t="str">
        <f>IF(Table1[[#This Row],[MonthlyCharges]]&lt;=51,"Low",IF(Table1[[#This Row],[MonthlyCharges]]&lt;=84,"Medium","High"))</f>
        <v>High</v>
      </c>
      <c r="U1230" s="26">
        <v>4847.3500000000004</v>
      </c>
      <c r="V1230" t="s">
        <v>24</v>
      </c>
    </row>
    <row r="1231" spans="1:22" x14ac:dyDescent="0.35">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s="26">
        <v>75.349999999999994</v>
      </c>
      <c r="T1231" s="26" t="str">
        <f>IF(Table1[[#This Row],[MonthlyCharges]]&lt;=51,"Low",IF(Table1[[#This Row],[MonthlyCharges]]&lt;=84,"Medium","High"))</f>
        <v>Medium</v>
      </c>
      <c r="U1231" s="26">
        <v>4729.3</v>
      </c>
      <c r="V1231" t="s">
        <v>24</v>
      </c>
    </row>
    <row r="1232" spans="1:22" x14ac:dyDescent="0.35">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s="26">
        <v>87.2</v>
      </c>
      <c r="T1232" s="26" t="str">
        <f>IF(Table1[[#This Row],[MonthlyCharges]]&lt;=51,"Low",IF(Table1[[#This Row],[MonthlyCharges]]&lt;=84,"Medium","High"))</f>
        <v>High</v>
      </c>
      <c r="U1232" s="26">
        <v>4017.45</v>
      </c>
      <c r="V1232" t="s">
        <v>24</v>
      </c>
    </row>
    <row r="1233" spans="1:22" x14ac:dyDescent="0.35">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s="26">
        <v>64.400000000000006</v>
      </c>
      <c r="T1233" s="26" t="str">
        <f>IF(Table1[[#This Row],[MonthlyCharges]]&lt;=51,"Low",IF(Table1[[#This Row],[MonthlyCharges]]&lt;=84,"Medium","High"))</f>
        <v>Medium</v>
      </c>
      <c r="U1233" s="26">
        <v>1398.6</v>
      </c>
      <c r="V1233" t="s">
        <v>24</v>
      </c>
    </row>
    <row r="1234" spans="1:22" x14ac:dyDescent="0.35">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s="26">
        <v>78.3</v>
      </c>
      <c r="T1234" s="26" t="str">
        <f>IF(Table1[[#This Row],[MonthlyCharges]]&lt;=51,"Low",IF(Table1[[#This Row],[MonthlyCharges]]&lt;=84,"Medium","High"))</f>
        <v>Medium</v>
      </c>
      <c r="U1234" s="26">
        <v>2564.3000000000002</v>
      </c>
      <c r="V1234" t="s">
        <v>23</v>
      </c>
    </row>
    <row r="1235" spans="1:22" x14ac:dyDescent="0.35">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s="26">
        <v>24.7</v>
      </c>
      <c r="T1235" s="26" t="str">
        <f>IF(Table1[[#This Row],[MonthlyCharges]]&lt;=51,"Low",IF(Table1[[#This Row],[MonthlyCharges]]&lt;=84,"Medium","High"))</f>
        <v>Low</v>
      </c>
      <c r="U1235" s="26">
        <v>1685.9</v>
      </c>
      <c r="V1235" t="s">
        <v>24</v>
      </c>
    </row>
    <row r="1236" spans="1:22" x14ac:dyDescent="0.35">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s="26">
        <v>105.85</v>
      </c>
      <c r="T1236" s="26" t="str">
        <f>IF(Table1[[#This Row],[MonthlyCharges]]&lt;=51,"Low",IF(Table1[[#This Row],[MonthlyCharges]]&lt;=84,"Medium","High"))</f>
        <v>High</v>
      </c>
      <c r="U1236" s="26">
        <v>5826.65</v>
      </c>
      <c r="V1236" t="s">
        <v>24</v>
      </c>
    </row>
    <row r="1237" spans="1:22" x14ac:dyDescent="0.35">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s="26">
        <v>98.3</v>
      </c>
      <c r="T1237" s="26" t="str">
        <f>IF(Table1[[#This Row],[MonthlyCharges]]&lt;=51,"Low",IF(Table1[[#This Row],[MonthlyCharges]]&lt;=84,"Medium","High"))</f>
        <v>High</v>
      </c>
      <c r="U1237" s="26">
        <v>6066.55</v>
      </c>
      <c r="V1237" t="s">
        <v>24</v>
      </c>
    </row>
    <row r="1238" spans="1:22" x14ac:dyDescent="0.35">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s="26">
        <v>76.95</v>
      </c>
      <c r="T1238" s="26" t="str">
        <f>IF(Table1[[#This Row],[MonthlyCharges]]&lt;=51,"Low",IF(Table1[[#This Row],[MonthlyCharges]]&lt;=84,"Medium","High"))</f>
        <v>Medium</v>
      </c>
      <c r="U1238" s="26">
        <v>228.4</v>
      </c>
      <c r="V1238" t="s">
        <v>23</v>
      </c>
    </row>
    <row r="1239" spans="1:22" x14ac:dyDescent="0.35">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s="26">
        <v>19.45</v>
      </c>
      <c r="T1239" s="26" t="str">
        <f>IF(Table1[[#This Row],[MonthlyCharges]]&lt;=51,"Low",IF(Table1[[#This Row],[MonthlyCharges]]&lt;=84,"Medium","High"))</f>
        <v>Low</v>
      </c>
      <c r="U1239" s="26">
        <v>270.2</v>
      </c>
      <c r="V1239" t="s">
        <v>24</v>
      </c>
    </row>
    <row r="1240" spans="1:22" x14ac:dyDescent="0.35">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s="26">
        <v>96.15</v>
      </c>
      <c r="T1240" s="26" t="str">
        <f>IF(Table1[[#This Row],[MonthlyCharges]]&lt;=51,"Low",IF(Table1[[#This Row],[MonthlyCharges]]&lt;=84,"Medium","High"))</f>
        <v>High</v>
      </c>
      <c r="U1240" s="26">
        <v>1529.2</v>
      </c>
      <c r="V1240" t="s">
        <v>23</v>
      </c>
    </row>
    <row r="1241" spans="1:22" x14ac:dyDescent="0.35">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s="26">
        <v>58.7</v>
      </c>
      <c r="T1241" s="26" t="str">
        <f>IF(Table1[[#This Row],[MonthlyCharges]]&lt;=51,"Low",IF(Table1[[#This Row],[MonthlyCharges]]&lt;=84,"Medium","High"))</f>
        <v>Medium</v>
      </c>
      <c r="U1241" s="26">
        <v>168.6</v>
      </c>
      <c r="V1241" t="s">
        <v>24</v>
      </c>
    </row>
    <row r="1242" spans="1:22" x14ac:dyDescent="0.35">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s="26">
        <v>20.149999999999999</v>
      </c>
      <c r="T1242" s="26" t="str">
        <f>IF(Table1[[#This Row],[MonthlyCharges]]&lt;=51,"Low",IF(Table1[[#This Row],[MonthlyCharges]]&lt;=84,"Medium","High"))</f>
        <v>Low</v>
      </c>
      <c r="U1242" s="26">
        <v>536.35</v>
      </c>
      <c r="V1242" t="s">
        <v>24</v>
      </c>
    </row>
    <row r="1243" spans="1:22" x14ac:dyDescent="0.35">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s="26">
        <v>64.5</v>
      </c>
      <c r="T1243" s="26" t="str">
        <f>IF(Table1[[#This Row],[MonthlyCharges]]&lt;=51,"Low",IF(Table1[[#This Row],[MonthlyCharges]]&lt;=84,"Medium","High"))</f>
        <v>Medium</v>
      </c>
      <c r="U1243" s="26">
        <v>1888.45</v>
      </c>
      <c r="V1243" t="s">
        <v>24</v>
      </c>
    </row>
    <row r="1244" spans="1:22" x14ac:dyDescent="0.35">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s="26">
        <v>28.5</v>
      </c>
      <c r="T1244" s="26" t="str">
        <f>IF(Table1[[#This Row],[MonthlyCharges]]&lt;=51,"Low",IF(Table1[[#This Row],[MonthlyCharges]]&lt;=84,"Medium","High"))</f>
        <v>Low</v>
      </c>
      <c r="U1244" s="26">
        <v>629.35</v>
      </c>
      <c r="V1244" t="s">
        <v>24</v>
      </c>
    </row>
    <row r="1245" spans="1:22" x14ac:dyDescent="0.35">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s="26">
        <v>45.3</v>
      </c>
      <c r="T1245" s="26" t="str">
        <f>IF(Table1[[#This Row],[MonthlyCharges]]&lt;=51,"Low",IF(Table1[[#This Row],[MonthlyCharges]]&lt;=84,"Medium","High"))</f>
        <v>Low</v>
      </c>
      <c r="U1245" s="26">
        <v>45.3</v>
      </c>
      <c r="V1245" t="s">
        <v>23</v>
      </c>
    </row>
    <row r="1246" spans="1:22" x14ac:dyDescent="0.35">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s="26">
        <v>19.399999999999999</v>
      </c>
      <c r="T1246" s="26" t="str">
        <f>IF(Table1[[#This Row],[MonthlyCharges]]&lt;=51,"Low",IF(Table1[[#This Row],[MonthlyCharges]]&lt;=84,"Medium","High"))</f>
        <v>Low</v>
      </c>
      <c r="U1246" s="26">
        <v>289.3</v>
      </c>
      <c r="V1246" t="s">
        <v>23</v>
      </c>
    </row>
    <row r="1247" spans="1:22" x14ac:dyDescent="0.35">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s="26">
        <v>90.45</v>
      </c>
      <c r="T1247" s="26" t="str">
        <f>IF(Table1[[#This Row],[MonthlyCharges]]&lt;=51,"Low",IF(Table1[[#This Row],[MonthlyCharges]]&lt;=84,"Medium","High"))</f>
        <v>High</v>
      </c>
      <c r="U1247" s="26">
        <v>2117.25</v>
      </c>
      <c r="V1247" t="s">
        <v>24</v>
      </c>
    </row>
    <row r="1248" spans="1:22" x14ac:dyDescent="0.35">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s="26">
        <v>105.15</v>
      </c>
      <c r="T1248" s="26" t="str">
        <f>IF(Table1[[#This Row],[MonthlyCharges]]&lt;=51,"Low",IF(Table1[[#This Row],[MonthlyCharges]]&lt;=84,"Medium","High"))</f>
        <v>High</v>
      </c>
      <c r="U1248" s="26">
        <v>4730.8999999999996</v>
      </c>
      <c r="V1248" t="s">
        <v>24</v>
      </c>
    </row>
    <row r="1249" spans="1:22" x14ac:dyDescent="0.35">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s="26">
        <v>83.15</v>
      </c>
      <c r="T1249" s="26" t="str">
        <f>IF(Table1[[#This Row],[MonthlyCharges]]&lt;=51,"Low",IF(Table1[[#This Row],[MonthlyCharges]]&lt;=84,"Medium","High"))</f>
        <v>Medium</v>
      </c>
      <c r="U1249" s="26">
        <v>2033.05</v>
      </c>
      <c r="V1249" t="s">
        <v>24</v>
      </c>
    </row>
    <row r="1250" spans="1:22" x14ac:dyDescent="0.35">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s="26">
        <v>90.15</v>
      </c>
      <c r="T1250" s="26" t="str">
        <f>IF(Table1[[#This Row],[MonthlyCharges]]&lt;=51,"Low",IF(Table1[[#This Row],[MonthlyCharges]]&lt;=84,"Medium","High"))</f>
        <v>High</v>
      </c>
      <c r="U1250" s="26">
        <v>987.95</v>
      </c>
      <c r="V1250" t="s">
        <v>23</v>
      </c>
    </row>
    <row r="1251" spans="1:22" x14ac:dyDescent="0.35">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s="26">
        <v>45.05</v>
      </c>
      <c r="T1251" s="26" t="str">
        <f>IF(Table1[[#This Row],[MonthlyCharges]]&lt;=51,"Low",IF(Table1[[#This Row],[MonthlyCharges]]&lt;=84,"Medium","High"))</f>
        <v>Low</v>
      </c>
      <c r="U1251" s="26">
        <v>45.05</v>
      </c>
      <c r="V1251" t="s">
        <v>23</v>
      </c>
    </row>
    <row r="1252" spans="1:22" x14ac:dyDescent="0.35">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s="26">
        <v>103.2</v>
      </c>
      <c r="T1252" s="26" t="str">
        <f>IF(Table1[[#This Row],[MonthlyCharges]]&lt;=51,"Low",IF(Table1[[#This Row],[MonthlyCharges]]&lt;=84,"Medium","High"))</f>
        <v>High</v>
      </c>
      <c r="U1252" s="26">
        <v>5744.35</v>
      </c>
      <c r="V1252" t="s">
        <v>24</v>
      </c>
    </row>
    <row r="1253" spans="1:22" x14ac:dyDescent="0.35">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s="26">
        <v>75.8</v>
      </c>
      <c r="T1253" s="26" t="str">
        <f>IF(Table1[[#This Row],[MonthlyCharges]]&lt;=51,"Low",IF(Table1[[#This Row],[MonthlyCharges]]&lt;=84,"Medium","High"))</f>
        <v>Medium</v>
      </c>
      <c r="U1253" s="26">
        <v>75.8</v>
      </c>
      <c r="V1253" t="s">
        <v>23</v>
      </c>
    </row>
    <row r="1254" spans="1:22" x14ac:dyDescent="0.35">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s="26">
        <v>19.45</v>
      </c>
      <c r="T1254" s="26" t="str">
        <f>IF(Table1[[#This Row],[MonthlyCharges]]&lt;=51,"Low",IF(Table1[[#This Row],[MonthlyCharges]]&lt;=84,"Medium","High"))</f>
        <v>Low</v>
      </c>
      <c r="U1254" s="26">
        <v>19.45</v>
      </c>
      <c r="V1254" t="s">
        <v>24</v>
      </c>
    </row>
    <row r="1255" spans="1:22" x14ac:dyDescent="0.35">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s="26">
        <v>79.3</v>
      </c>
      <c r="T1255" s="26" t="str">
        <f>IF(Table1[[#This Row],[MonthlyCharges]]&lt;=51,"Low",IF(Table1[[#This Row],[MonthlyCharges]]&lt;=84,"Medium","High"))</f>
        <v>Medium</v>
      </c>
      <c r="U1255" s="26">
        <v>523.15</v>
      </c>
      <c r="V1255" t="s">
        <v>23</v>
      </c>
    </row>
    <row r="1256" spans="1:22" x14ac:dyDescent="0.35">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s="26">
        <v>88.8</v>
      </c>
      <c r="T1256" s="26" t="str">
        <f>IF(Table1[[#This Row],[MonthlyCharges]]&lt;=51,"Low",IF(Table1[[#This Row],[MonthlyCharges]]&lt;=84,"Medium","High"))</f>
        <v>High</v>
      </c>
      <c r="U1256" s="26">
        <v>4805.3</v>
      </c>
      <c r="V1256" t="s">
        <v>24</v>
      </c>
    </row>
    <row r="1257" spans="1:22" x14ac:dyDescent="0.35">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s="26">
        <v>30.9</v>
      </c>
      <c r="T1257" s="26" t="str">
        <f>IF(Table1[[#This Row],[MonthlyCharges]]&lt;=51,"Low",IF(Table1[[#This Row],[MonthlyCharges]]&lt;=84,"Medium","High"))</f>
        <v>Low</v>
      </c>
      <c r="U1257" s="26">
        <v>59.05</v>
      </c>
      <c r="V1257" t="s">
        <v>23</v>
      </c>
    </row>
    <row r="1258" spans="1:22" x14ac:dyDescent="0.35">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s="26">
        <v>85.9</v>
      </c>
      <c r="T1258" s="26" t="str">
        <f>IF(Table1[[#This Row],[MonthlyCharges]]&lt;=51,"Low",IF(Table1[[#This Row],[MonthlyCharges]]&lt;=84,"Medium","High"))</f>
        <v>High</v>
      </c>
      <c r="U1258" s="26">
        <v>6110.75</v>
      </c>
      <c r="V1258" t="s">
        <v>24</v>
      </c>
    </row>
    <row r="1259" spans="1:22" x14ac:dyDescent="0.35">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s="26">
        <v>34.200000000000003</v>
      </c>
      <c r="T1259" s="26" t="str">
        <f>IF(Table1[[#This Row],[MonthlyCharges]]&lt;=51,"Low",IF(Table1[[#This Row],[MonthlyCharges]]&lt;=84,"Medium","High"))</f>
        <v>Low</v>
      </c>
      <c r="U1259" s="26">
        <v>1596.6</v>
      </c>
      <c r="V1259" t="s">
        <v>24</v>
      </c>
    </row>
    <row r="1260" spans="1:22" x14ac:dyDescent="0.35">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s="26">
        <v>20.149999999999999</v>
      </c>
      <c r="T1260" s="26" t="str">
        <f>IF(Table1[[#This Row],[MonthlyCharges]]&lt;=51,"Low",IF(Table1[[#This Row],[MonthlyCharges]]&lt;=84,"Medium","High"))</f>
        <v>Low</v>
      </c>
      <c r="U1260" s="26">
        <v>1046.2</v>
      </c>
      <c r="V1260" t="s">
        <v>24</v>
      </c>
    </row>
    <row r="1261" spans="1:22" x14ac:dyDescent="0.35">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s="26">
        <v>95.25</v>
      </c>
      <c r="T1261" s="26" t="str">
        <f>IF(Table1[[#This Row],[MonthlyCharges]]&lt;=51,"Low",IF(Table1[[#This Row],[MonthlyCharges]]&lt;=84,"Medium","High"))</f>
        <v>High</v>
      </c>
      <c r="U1261" s="26">
        <v>4424.2</v>
      </c>
      <c r="V1261" t="s">
        <v>23</v>
      </c>
    </row>
    <row r="1262" spans="1:22" x14ac:dyDescent="0.35">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s="26">
        <v>50.3</v>
      </c>
      <c r="T1262" s="26" t="str">
        <f>IF(Table1[[#This Row],[MonthlyCharges]]&lt;=51,"Low",IF(Table1[[#This Row],[MonthlyCharges]]&lt;=84,"Medium","High"))</f>
        <v>Low</v>
      </c>
      <c r="U1262" s="26">
        <v>92.75</v>
      </c>
      <c r="V1262" t="s">
        <v>24</v>
      </c>
    </row>
    <row r="1263" spans="1:22" x14ac:dyDescent="0.35">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s="26">
        <v>80.150000000000006</v>
      </c>
      <c r="T1263" s="26" t="str">
        <f>IF(Table1[[#This Row],[MonthlyCharges]]&lt;=51,"Low",IF(Table1[[#This Row],[MonthlyCharges]]&lt;=84,"Medium","High"))</f>
        <v>Medium</v>
      </c>
      <c r="U1263" s="26">
        <v>194.55</v>
      </c>
      <c r="V1263" t="s">
        <v>24</v>
      </c>
    </row>
    <row r="1264" spans="1:22" x14ac:dyDescent="0.35">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s="26">
        <v>51.25</v>
      </c>
      <c r="T1264" s="26" t="str">
        <f>IF(Table1[[#This Row],[MonthlyCharges]]&lt;=51,"Low",IF(Table1[[#This Row],[MonthlyCharges]]&lt;=84,"Medium","High"))</f>
        <v>Medium</v>
      </c>
      <c r="U1264" s="26">
        <v>612.1</v>
      </c>
      <c r="V1264" t="s">
        <v>24</v>
      </c>
    </row>
    <row r="1265" spans="1:22" x14ac:dyDescent="0.35">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s="26">
        <v>89.6</v>
      </c>
      <c r="T1265" s="26" t="str">
        <f>IF(Table1[[#This Row],[MonthlyCharges]]&lt;=51,"Low",IF(Table1[[#This Row],[MonthlyCharges]]&lt;=84,"Medium","High"))</f>
        <v>High</v>
      </c>
      <c r="U1265" s="26">
        <v>6127.6</v>
      </c>
      <c r="V1265" t="s">
        <v>23</v>
      </c>
    </row>
    <row r="1266" spans="1:22" x14ac:dyDescent="0.35">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s="26">
        <v>95.2</v>
      </c>
      <c r="T1266" s="26" t="str">
        <f>IF(Table1[[#This Row],[MonthlyCharges]]&lt;=51,"Low",IF(Table1[[#This Row],[MonthlyCharges]]&lt;=84,"Medium","High"))</f>
        <v>High</v>
      </c>
      <c r="U1266" s="26">
        <v>6671.7</v>
      </c>
      <c r="V1266" t="s">
        <v>24</v>
      </c>
    </row>
    <row r="1267" spans="1:22" x14ac:dyDescent="0.35">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s="26">
        <v>94.8</v>
      </c>
      <c r="T1267" s="26" t="str">
        <f>IF(Table1[[#This Row],[MonthlyCharges]]&lt;=51,"Low",IF(Table1[[#This Row],[MonthlyCharges]]&lt;=84,"Medium","High"))</f>
        <v>High</v>
      </c>
      <c r="U1267" s="26">
        <v>5264.3</v>
      </c>
      <c r="V1267" t="s">
        <v>24</v>
      </c>
    </row>
    <row r="1268" spans="1:22" x14ac:dyDescent="0.35">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s="26">
        <v>80.25</v>
      </c>
      <c r="T1268" s="26" t="str">
        <f>IF(Table1[[#This Row],[MonthlyCharges]]&lt;=51,"Low",IF(Table1[[#This Row],[MonthlyCharges]]&lt;=84,"Medium","High"))</f>
        <v>Medium</v>
      </c>
      <c r="U1268" s="26">
        <v>303.7</v>
      </c>
      <c r="V1268" t="s">
        <v>24</v>
      </c>
    </row>
    <row r="1269" spans="1:22" x14ac:dyDescent="0.35">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s="26">
        <v>76.099999999999994</v>
      </c>
      <c r="T1269" s="26" t="str">
        <f>IF(Table1[[#This Row],[MonthlyCharges]]&lt;=51,"Low",IF(Table1[[#This Row],[MonthlyCharges]]&lt;=84,"Medium","High"))</f>
        <v>Medium</v>
      </c>
      <c r="U1269" s="26">
        <v>4818.8</v>
      </c>
      <c r="V1269" t="s">
        <v>24</v>
      </c>
    </row>
    <row r="1270" spans="1:22" x14ac:dyDescent="0.35">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s="26">
        <v>110.15</v>
      </c>
      <c r="T1270" s="26" t="str">
        <f>IF(Table1[[#This Row],[MonthlyCharges]]&lt;=51,"Low",IF(Table1[[#This Row],[MonthlyCharges]]&lt;=84,"Medium","High"))</f>
        <v>High</v>
      </c>
      <c r="U1270" s="26">
        <v>6448.05</v>
      </c>
      <c r="V1270" t="s">
        <v>23</v>
      </c>
    </row>
    <row r="1271" spans="1:22" x14ac:dyDescent="0.35">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s="26">
        <v>115.55</v>
      </c>
      <c r="T1271" s="26" t="str">
        <f>IF(Table1[[#This Row],[MonthlyCharges]]&lt;=51,"Low",IF(Table1[[#This Row],[MonthlyCharges]]&lt;=84,"Medium","High"))</f>
        <v>High</v>
      </c>
      <c r="U1271" s="26">
        <v>7159.05</v>
      </c>
      <c r="V1271" t="s">
        <v>24</v>
      </c>
    </row>
    <row r="1272" spans="1:22" x14ac:dyDescent="0.35">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s="26">
        <v>24.65</v>
      </c>
      <c r="T1272" s="26" t="str">
        <f>IF(Table1[[#This Row],[MonthlyCharges]]&lt;=51,"Low",IF(Table1[[#This Row],[MonthlyCharges]]&lt;=84,"Medium","High"))</f>
        <v>Low</v>
      </c>
      <c r="U1272" s="26">
        <v>1574.5</v>
      </c>
      <c r="V1272" t="s">
        <v>24</v>
      </c>
    </row>
    <row r="1273" spans="1:22" x14ac:dyDescent="0.35">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s="26">
        <v>53.6</v>
      </c>
      <c r="T1273" s="26" t="str">
        <f>IF(Table1[[#This Row],[MonthlyCharges]]&lt;=51,"Low",IF(Table1[[#This Row],[MonthlyCharges]]&lt;=84,"Medium","High"))</f>
        <v>Medium</v>
      </c>
      <c r="U1273" s="26">
        <v>2879.2</v>
      </c>
      <c r="V1273" t="s">
        <v>24</v>
      </c>
    </row>
    <row r="1274" spans="1:22" x14ac:dyDescent="0.35">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s="26">
        <v>19.45</v>
      </c>
      <c r="T1274" s="26" t="str">
        <f>IF(Table1[[#This Row],[MonthlyCharges]]&lt;=51,"Low",IF(Table1[[#This Row],[MonthlyCharges]]&lt;=84,"Medium","High"))</f>
        <v>Low</v>
      </c>
      <c r="U1274" s="26">
        <v>86.05</v>
      </c>
      <c r="V1274" t="s">
        <v>24</v>
      </c>
    </row>
    <row r="1275" spans="1:22" x14ac:dyDescent="0.35">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s="26">
        <v>88.2</v>
      </c>
      <c r="T1275" s="26" t="str">
        <f>IF(Table1[[#This Row],[MonthlyCharges]]&lt;=51,"Low",IF(Table1[[#This Row],[MonthlyCharges]]&lt;=84,"Medium","High"))</f>
        <v>High</v>
      </c>
      <c r="U1275" s="26">
        <v>4159.45</v>
      </c>
      <c r="V1275" t="s">
        <v>24</v>
      </c>
    </row>
    <row r="1276" spans="1:22" x14ac:dyDescent="0.35">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s="26">
        <v>101.15</v>
      </c>
      <c r="T1276" s="26" t="str">
        <f>IF(Table1[[#This Row],[MonthlyCharges]]&lt;=51,"Low",IF(Table1[[#This Row],[MonthlyCharges]]&lt;=84,"Medium","High"))</f>
        <v>High</v>
      </c>
      <c r="U1276" s="26">
        <v>6638.35</v>
      </c>
      <c r="V1276" t="s">
        <v>24</v>
      </c>
    </row>
    <row r="1277" spans="1:22" x14ac:dyDescent="0.35">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s="26">
        <v>56.8</v>
      </c>
      <c r="T1277" s="26" t="str">
        <f>IF(Table1[[#This Row],[MonthlyCharges]]&lt;=51,"Low",IF(Table1[[#This Row],[MonthlyCharges]]&lt;=84,"Medium","High"))</f>
        <v>Medium</v>
      </c>
      <c r="U1277" s="26">
        <v>3112.05</v>
      </c>
      <c r="V1277" t="s">
        <v>24</v>
      </c>
    </row>
    <row r="1278" spans="1:22" x14ac:dyDescent="0.35">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s="26">
        <v>99.4</v>
      </c>
      <c r="T1278" s="26" t="str">
        <f>IF(Table1[[#This Row],[MonthlyCharges]]&lt;=51,"Low",IF(Table1[[#This Row],[MonthlyCharges]]&lt;=84,"Medium","High"))</f>
        <v>High</v>
      </c>
      <c r="U1278" s="26">
        <v>7168.25</v>
      </c>
      <c r="V1278" t="s">
        <v>24</v>
      </c>
    </row>
    <row r="1279" spans="1:22" x14ac:dyDescent="0.35">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s="26">
        <v>20.100000000000001</v>
      </c>
      <c r="T1279" s="26" t="str">
        <f>IF(Table1[[#This Row],[MonthlyCharges]]&lt;=51,"Low",IF(Table1[[#This Row],[MonthlyCharges]]&lt;=84,"Medium","High"))</f>
        <v>Low</v>
      </c>
      <c r="U1279" s="26">
        <v>1326.25</v>
      </c>
      <c r="V1279" t="s">
        <v>24</v>
      </c>
    </row>
    <row r="1280" spans="1:22" x14ac:dyDescent="0.35">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s="26">
        <v>60.7</v>
      </c>
      <c r="T1280" s="26" t="str">
        <f>IF(Table1[[#This Row],[MonthlyCharges]]&lt;=51,"Low",IF(Table1[[#This Row],[MonthlyCharges]]&lt;=84,"Medium","High"))</f>
        <v>Medium</v>
      </c>
      <c r="U1280" s="26">
        <v>2234.5500000000002</v>
      </c>
      <c r="V1280" t="s">
        <v>24</v>
      </c>
    </row>
    <row r="1281" spans="1:22" x14ac:dyDescent="0.35">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s="26">
        <v>20.95</v>
      </c>
      <c r="T1281" s="26" t="str">
        <f>IF(Table1[[#This Row],[MonthlyCharges]]&lt;=51,"Low",IF(Table1[[#This Row],[MonthlyCharges]]&lt;=84,"Medium","High"))</f>
        <v>Low</v>
      </c>
      <c r="U1281" s="26">
        <v>495.15</v>
      </c>
      <c r="V1281" t="s">
        <v>24</v>
      </c>
    </row>
    <row r="1282" spans="1:22" x14ac:dyDescent="0.35">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s="26">
        <v>114.85</v>
      </c>
      <c r="T1282" s="26" t="str">
        <f>IF(Table1[[#This Row],[MonthlyCharges]]&lt;=51,"Low",IF(Table1[[#This Row],[MonthlyCharges]]&lt;=84,"Medium","High"))</f>
        <v>High</v>
      </c>
      <c r="U1282" s="26">
        <v>8317.9500000000007</v>
      </c>
      <c r="V1282" t="s">
        <v>24</v>
      </c>
    </row>
    <row r="1283" spans="1:22" x14ac:dyDescent="0.35">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s="26">
        <v>19.25</v>
      </c>
      <c r="T1283" s="26" t="str">
        <f>IF(Table1[[#This Row],[MonthlyCharges]]&lt;=51,"Low",IF(Table1[[#This Row],[MonthlyCharges]]&lt;=84,"Medium","High"))</f>
        <v>Low</v>
      </c>
      <c r="U1283" s="26">
        <v>679.8</v>
      </c>
      <c r="V1283" t="s">
        <v>24</v>
      </c>
    </row>
    <row r="1284" spans="1:22" x14ac:dyDescent="0.35">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s="26">
        <v>62.8</v>
      </c>
      <c r="T1284" s="26" t="str">
        <f>IF(Table1[[#This Row],[MonthlyCharges]]&lt;=51,"Low",IF(Table1[[#This Row],[MonthlyCharges]]&lt;=84,"Medium","High"))</f>
        <v>Medium</v>
      </c>
      <c r="U1284" s="26">
        <v>62.8</v>
      </c>
      <c r="V1284" t="s">
        <v>24</v>
      </c>
    </row>
    <row r="1285" spans="1:22" x14ac:dyDescent="0.35">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s="26">
        <v>105.5</v>
      </c>
      <c r="T1285" s="26" t="str">
        <f>IF(Table1[[#This Row],[MonthlyCharges]]&lt;=51,"Low",IF(Table1[[#This Row],[MonthlyCharges]]&lt;=84,"Medium","High"))</f>
        <v>High</v>
      </c>
      <c r="U1285" s="26">
        <v>7544</v>
      </c>
      <c r="V1285" t="s">
        <v>24</v>
      </c>
    </row>
    <row r="1286" spans="1:22" x14ac:dyDescent="0.35">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s="26">
        <v>19.850000000000001</v>
      </c>
      <c r="T1286" s="26" t="str">
        <f>IF(Table1[[#This Row],[MonthlyCharges]]&lt;=51,"Low",IF(Table1[[#This Row],[MonthlyCharges]]&lt;=84,"Medium","High"))</f>
        <v>Low</v>
      </c>
      <c r="U1286" s="26">
        <v>1188.25</v>
      </c>
      <c r="V1286" t="s">
        <v>24</v>
      </c>
    </row>
    <row r="1287" spans="1:22" x14ac:dyDescent="0.35">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s="26">
        <v>89.5</v>
      </c>
      <c r="T1287" s="26" t="str">
        <f>IF(Table1[[#This Row],[MonthlyCharges]]&lt;=51,"Low",IF(Table1[[#This Row],[MonthlyCharges]]&lt;=84,"Medium","High"))</f>
        <v>High</v>
      </c>
      <c r="U1287" s="26">
        <v>676.7</v>
      </c>
      <c r="V1287" t="s">
        <v>23</v>
      </c>
    </row>
    <row r="1288" spans="1:22" x14ac:dyDescent="0.35">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s="26">
        <v>74.099999999999994</v>
      </c>
      <c r="T1288" s="26" t="str">
        <f>IF(Table1[[#This Row],[MonthlyCharges]]&lt;=51,"Low",IF(Table1[[#This Row],[MonthlyCharges]]&lt;=84,"Medium","High"))</f>
        <v>Medium</v>
      </c>
      <c r="U1288" s="26">
        <v>74.099999999999994</v>
      </c>
      <c r="V1288" t="s">
        <v>24</v>
      </c>
    </row>
    <row r="1289" spans="1:22" x14ac:dyDescent="0.35">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s="26">
        <v>107.5</v>
      </c>
      <c r="T1289" s="26" t="str">
        <f>IF(Table1[[#This Row],[MonthlyCharges]]&lt;=51,"Low",IF(Table1[[#This Row],[MonthlyCharges]]&lt;=84,"Medium","High"))</f>
        <v>High</v>
      </c>
      <c r="U1289" s="26">
        <v>3242.5</v>
      </c>
      <c r="V1289" t="s">
        <v>24</v>
      </c>
    </row>
    <row r="1290" spans="1:22" x14ac:dyDescent="0.35">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s="26">
        <v>19.55</v>
      </c>
      <c r="T1290" s="26" t="str">
        <f>IF(Table1[[#This Row],[MonthlyCharges]]&lt;=51,"Low",IF(Table1[[#This Row],[MonthlyCharges]]&lt;=84,"Medium","High"))</f>
        <v>Low</v>
      </c>
      <c r="U1290" s="26">
        <v>1240.1500000000001</v>
      </c>
      <c r="V1290" t="s">
        <v>24</v>
      </c>
    </row>
    <row r="1291" spans="1:22" x14ac:dyDescent="0.35">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s="26">
        <v>68.8</v>
      </c>
      <c r="T1291" s="26" t="str">
        <f>IF(Table1[[#This Row],[MonthlyCharges]]&lt;=51,"Low",IF(Table1[[#This Row],[MonthlyCharges]]&lt;=84,"Medium","High"))</f>
        <v>Medium</v>
      </c>
      <c r="U1291" s="26">
        <v>4111.3500000000004</v>
      </c>
      <c r="V1291" t="s">
        <v>24</v>
      </c>
    </row>
    <row r="1292" spans="1:22" x14ac:dyDescent="0.35">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s="26">
        <v>84.45</v>
      </c>
      <c r="T1292" s="26" t="str">
        <f>IF(Table1[[#This Row],[MonthlyCharges]]&lt;=51,"Low",IF(Table1[[#This Row],[MonthlyCharges]]&lt;=84,"Medium","High"))</f>
        <v>High</v>
      </c>
      <c r="U1292" s="26">
        <v>5899.85</v>
      </c>
      <c r="V1292" t="s">
        <v>24</v>
      </c>
    </row>
    <row r="1293" spans="1:22" x14ac:dyDescent="0.35">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s="26">
        <v>75</v>
      </c>
      <c r="T1293" s="26" t="str">
        <f>IF(Table1[[#This Row],[MonthlyCharges]]&lt;=51,"Low",IF(Table1[[#This Row],[MonthlyCharges]]&lt;=84,"Medium","High"))</f>
        <v>Medium</v>
      </c>
      <c r="U1293" s="26">
        <v>632.95000000000005</v>
      </c>
      <c r="V1293" t="s">
        <v>23</v>
      </c>
    </row>
    <row r="1294" spans="1:22" x14ac:dyDescent="0.35">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s="26">
        <v>84.5</v>
      </c>
      <c r="T1294" s="26" t="str">
        <f>IF(Table1[[#This Row],[MonthlyCharges]]&lt;=51,"Low",IF(Table1[[#This Row],[MonthlyCharges]]&lt;=84,"Medium","High"))</f>
        <v>High</v>
      </c>
      <c r="U1294" s="26">
        <v>5193.2</v>
      </c>
      <c r="V1294" t="s">
        <v>24</v>
      </c>
    </row>
    <row r="1295" spans="1:22" x14ac:dyDescent="0.35">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s="26">
        <v>111.2</v>
      </c>
      <c r="T1295" s="26" t="str">
        <f>IF(Table1[[#This Row],[MonthlyCharges]]&lt;=51,"Low",IF(Table1[[#This Row],[MonthlyCharges]]&lt;=84,"Medium","High"))</f>
        <v>High</v>
      </c>
      <c r="U1295" s="26">
        <v>7530.8</v>
      </c>
      <c r="V1295" t="s">
        <v>24</v>
      </c>
    </row>
    <row r="1296" spans="1:22" x14ac:dyDescent="0.35">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s="26">
        <v>44.75</v>
      </c>
      <c r="T1296" s="26" t="str">
        <f>IF(Table1[[#This Row],[MonthlyCharges]]&lt;=51,"Low",IF(Table1[[#This Row],[MonthlyCharges]]&lt;=84,"Medium","High"))</f>
        <v>Low</v>
      </c>
      <c r="U1296" s="26">
        <v>270.95</v>
      </c>
      <c r="V1296" t="s">
        <v>23</v>
      </c>
    </row>
    <row r="1297" spans="1:22" x14ac:dyDescent="0.35">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s="26">
        <v>80.599999999999994</v>
      </c>
      <c r="T1297" s="26" t="str">
        <f>IF(Table1[[#This Row],[MonthlyCharges]]&lt;=51,"Low",IF(Table1[[#This Row],[MonthlyCharges]]&lt;=84,"Medium","High"))</f>
        <v>Medium</v>
      </c>
      <c r="U1297" s="26">
        <v>5460.2</v>
      </c>
      <c r="V1297" t="s">
        <v>24</v>
      </c>
    </row>
    <row r="1298" spans="1:22" x14ac:dyDescent="0.35">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s="26">
        <v>80.7</v>
      </c>
      <c r="T1298" s="26" t="str">
        <f>IF(Table1[[#This Row],[MonthlyCharges]]&lt;=51,"Low",IF(Table1[[#This Row],[MonthlyCharges]]&lt;=84,"Medium","High"))</f>
        <v>Medium</v>
      </c>
      <c r="U1298" s="26">
        <v>1614.2</v>
      </c>
      <c r="V1298" t="s">
        <v>24</v>
      </c>
    </row>
    <row r="1299" spans="1:22" x14ac:dyDescent="0.35">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s="26">
        <v>75.599999999999994</v>
      </c>
      <c r="T1299" s="26" t="str">
        <f>IF(Table1[[#This Row],[MonthlyCharges]]&lt;=51,"Low",IF(Table1[[#This Row],[MonthlyCharges]]&lt;=84,"Medium","High"))</f>
        <v>Medium</v>
      </c>
      <c r="U1299" s="26">
        <v>402.5</v>
      </c>
      <c r="V1299" t="s">
        <v>24</v>
      </c>
    </row>
    <row r="1300" spans="1:22" x14ac:dyDescent="0.35">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s="26">
        <v>57.6</v>
      </c>
      <c r="T1300" s="26" t="str">
        <f>IF(Table1[[#This Row],[MonthlyCharges]]&lt;=51,"Low",IF(Table1[[#This Row],[MonthlyCharges]]&lt;=84,"Medium","High"))</f>
        <v>Medium</v>
      </c>
      <c r="U1300" s="26">
        <v>1367.75</v>
      </c>
      <c r="V1300" t="s">
        <v>24</v>
      </c>
    </row>
    <row r="1301" spans="1:22" x14ac:dyDescent="0.35">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s="26">
        <v>44.05</v>
      </c>
      <c r="T1301" s="26" t="str">
        <f>IF(Table1[[#This Row],[MonthlyCharges]]&lt;=51,"Low",IF(Table1[[#This Row],[MonthlyCharges]]&lt;=84,"Medium","High"))</f>
        <v>Low</v>
      </c>
      <c r="U1301" s="26">
        <v>483.7</v>
      </c>
      <c r="V1301" t="s">
        <v>23</v>
      </c>
    </row>
    <row r="1302" spans="1:22" x14ac:dyDescent="0.35">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s="26">
        <v>110.6</v>
      </c>
      <c r="T1302" s="26" t="str">
        <f>IF(Table1[[#This Row],[MonthlyCharges]]&lt;=51,"Low",IF(Table1[[#This Row],[MonthlyCharges]]&lt;=84,"Medium","High"))</f>
        <v>High</v>
      </c>
      <c r="U1302" s="26">
        <v>7962.2</v>
      </c>
      <c r="V1302" t="s">
        <v>24</v>
      </c>
    </row>
    <row r="1303" spans="1:22" x14ac:dyDescent="0.35">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s="26">
        <v>58.2</v>
      </c>
      <c r="T1303" s="26" t="str">
        <f>IF(Table1[[#This Row],[MonthlyCharges]]&lt;=51,"Low",IF(Table1[[#This Row],[MonthlyCharges]]&lt;=84,"Medium","High"))</f>
        <v>Medium</v>
      </c>
      <c r="U1303" s="26">
        <v>3810.8</v>
      </c>
      <c r="V1303" t="s">
        <v>24</v>
      </c>
    </row>
    <row r="1304" spans="1:22" x14ac:dyDescent="0.35">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s="26">
        <v>81</v>
      </c>
      <c r="T1304" s="26" t="str">
        <f>IF(Table1[[#This Row],[MonthlyCharges]]&lt;=51,"Low",IF(Table1[[#This Row],[MonthlyCharges]]&lt;=84,"Medium","High"))</f>
        <v>Medium</v>
      </c>
      <c r="U1304" s="26">
        <v>3533.6</v>
      </c>
      <c r="V1304" t="s">
        <v>24</v>
      </c>
    </row>
    <row r="1305" spans="1:22" x14ac:dyDescent="0.35">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s="26">
        <v>19.7</v>
      </c>
      <c r="T1305" s="26" t="str">
        <f>IF(Table1[[#This Row],[MonthlyCharges]]&lt;=51,"Low",IF(Table1[[#This Row],[MonthlyCharges]]&lt;=84,"Medium","High"))</f>
        <v>Low</v>
      </c>
      <c r="U1305" s="26">
        <v>1396.9</v>
      </c>
      <c r="V1305" t="s">
        <v>24</v>
      </c>
    </row>
    <row r="1306" spans="1:22" x14ac:dyDescent="0.35">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s="26">
        <v>85.6</v>
      </c>
      <c r="T1306" s="26" t="str">
        <f>IF(Table1[[#This Row],[MonthlyCharges]]&lt;=51,"Low",IF(Table1[[#This Row],[MonthlyCharges]]&lt;=84,"Medium","High"))</f>
        <v>High</v>
      </c>
      <c r="U1306" s="26">
        <v>1345.55</v>
      </c>
      <c r="V1306" t="s">
        <v>23</v>
      </c>
    </row>
    <row r="1307" spans="1:22" x14ac:dyDescent="0.35">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s="26">
        <v>59.55</v>
      </c>
      <c r="T1307" s="26" t="str">
        <f>IF(Table1[[#This Row],[MonthlyCharges]]&lt;=51,"Low",IF(Table1[[#This Row],[MonthlyCharges]]&lt;=84,"Medium","High"))</f>
        <v>Medium</v>
      </c>
      <c r="U1307" s="26">
        <v>1646.45</v>
      </c>
      <c r="V1307" t="s">
        <v>24</v>
      </c>
    </row>
    <row r="1308" spans="1:22" x14ac:dyDescent="0.35">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s="26">
        <v>115.55</v>
      </c>
      <c r="T1308" s="26" t="str">
        <f>IF(Table1[[#This Row],[MonthlyCharges]]&lt;=51,"Low",IF(Table1[[#This Row],[MonthlyCharges]]&lt;=84,"Medium","High"))</f>
        <v>High</v>
      </c>
      <c r="U1308" s="26">
        <v>8127.6</v>
      </c>
      <c r="V1308" t="s">
        <v>23</v>
      </c>
    </row>
    <row r="1309" spans="1:22" x14ac:dyDescent="0.35">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s="26">
        <v>75.55</v>
      </c>
      <c r="T1309" s="26" t="str">
        <f>IF(Table1[[#This Row],[MonthlyCharges]]&lt;=51,"Low",IF(Table1[[#This Row],[MonthlyCharges]]&lt;=84,"Medium","High"))</f>
        <v>Medium</v>
      </c>
      <c r="U1309" s="26">
        <v>2680.15</v>
      </c>
      <c r="V1309" t="s">
        <v>24</v>
      </c>
    </row>
    <row r="1310" spans="1:22" x14ac:dyDescent="0.35">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s="26">
        <v>86.6</v>
      </c>
      <c r="T1310" s="26" t="str">
        <f>IF(Table1[[#This Row],[MonthlyCharges]]&lt;=51,"Low",IF(Table1[[#This Row],[MonthlyCharges]]&lt;=84,"Medium","High"))</f>
        <v>High</v>
      </c>
      <c r="U1310" s="26">
        <v>1281</v>
      </c>
      <c r="V1310" t="s">
        <v>23</v>
      </c>
    </row>
    <row r="1311" spans="1:22" x14ac:dyDescent="0.35">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s="26">
        <v>85.2</v>
      </c>
      <c r="T1311" s="26" t="str">
        <f>IF(Table1[[#This Row],[MonthlyCharges]]&lt;=51,"Low",IF(Table1[[#This Row],[MonthlyCharges]]&lt;=84,"Medium","High"))</f>
        <v>High</v>
      </c>
      <c r="U1311" s="26">
        <v>1553.9</v>
      </c>
      <c r="V1311" t="s">
        <v>23</v>
      </c>
    </row>
    <row r="1312" spans="1:22" x14ac:dyDescent="0.35">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s="26">
        <v>97.65</v>
      </c>
      <c r="T1312" s="26" t="str">
        <f>IF(Table1[[#This Row],[MonthlyCharges]]&lt;=51,"Low",IF(Table1[[#This Row],[MonthlyCharges]]&lt;=84,"Medium","High"))</f>
        <v>High</v>
      </c>
      <c r="U1312" s="26">
        <v>3207.55</v>
      </c>
      <c r="V1312" t="s">
        <v>23</v>
      </c>
    </row>
    <row r="1313" spans="1:22" x14ac:dyDescent="0.35">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s="26">
        <v>45.1</v>
      </c>
      <c r="T1313" s="26" t="str">
        <f>IF(Table1[[#This Row],[MonthlyCharges]]&lt;=51,"Low",IF(Table1[[#This Row],[MonthlyCharges]]&lt;=84,"Medium","High"))</f>
        <v>Low</v>
      </c>
      <c r="U1313" s="26">
        <v>2049.0500000000002</v>
      </c>
      <c r="V1313" t="s">
        <v>24</v>
      </c>
    </row>
    <row r="1314" spans="1:22" x14ac:dyDescent="0.35">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s="26">
        <v>70.95</v>
      </c>
      <c r="T1314" s="26" t="str">
        <f>IF(Table1[[#This Row],[MonthlyCharges]]&lt;=51,"Low",IF(Table1[[#This Row],[MonthlyCharges]]&lt;=84,"Medium","High"))</f>
        <v>Medium</v>
      </c>
      <c r="U1314" s="26">
        <v>3629.2</v>
      </c>
      <c r="V1314" t="s">
        <v>24</v>
      </c>
    </row>
    <row r="1315" spans="1:22" x14ac:dyDescent="0.35">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s="26">
        <v>109.55</v>
      </c>
      <c r="T1315" s="26" t="str">
        <f>IF(Table1[[#This Row],[MonthlyCharges]]&lt;=51,"Low",IF(Table1[[#This Row],[MonthlyCharges]]&lt;=84,"Medium","High"))</f>
        <v>High</v>
      </c>
      <c r="U1315" s="26">
        <v>5124.55</v>
      </c>
      <c r="V1315" t="s">
        <v>23</v>
      </c>
    </row>
    <row r="1316" spans="1:22" x14ac:dyDescent="0.35">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s="26">
        <v>89.55</v>
      </c>
      <c r="T1316" s="26" t="str">
        <f>IF(Table1[[#This Row],[MonthlyCharges]]&lt;=51,"Low",IF(Table1[[#This Row],[MonthlyCharges]]&lt;=84,"Medium","High"))</f>
        <v>High</v>
      </c>
      <c r="U1316" s="26">
        <v>3474.45</v>
      </c>
      <c r="V1316" t="s">
        <v>23</v>
      </c>
    </row>
    <row r="1317" spans="1:22" x14ac:dyDescent="0.35">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s="26">
        <v>20.9</v>
      </c>
      <c r="T1317" s="26" t="str">
        <f>IF(Table1[[#This Row],[MonthlyCharges]]&lt;=51,"Low",IF(Table1[[#This Row],[MonthlyCharges]]&lt;=84,"Medium","High"))</f>
        <v>Low</v>
      </c>
      <c r="U1317" s="26">
        <v>202.3</v>
      </c>
      <c r="V1317" t="s">
        <v>24</v>
      </c>
    </row>
    <row r="1318" spans="1:22" x14ac:dyDescent="0.35">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s="26">
        <v>19.95</v>
      </c>
      <c r="T1318" s="26" t="str">
        <f>IF(Table1[[#This Row],[MonthlyCharges]]&lt;=51,"Low",IF(Table1[[#This Row],[MonthlyCharges]]&lt;=84,"Medium","High"))</f>
        <v>Low</v>
      </c>
      <c r="U1318" s="26">
        <v>147.5</v>
      </c>
      <c r="V1318" t="s">
        <v>24</v>
      </c>
    </row>
    <row r="1319" spans="1:22" x14ac:dyDescent="0.35">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s="26">
        <v>24.6</v>
      </c>
      <c r="T1319" s="26" t="str">
        <f>IF(Table1[[#This Row],[MonthlyCharges]]&lt;=51,"Low",IF(Table1[[#This Row],[MonthlyCharges]]&lt;=84,"Medium","High"))</f>
        <v>Low</v>
      </c>
      <c r="U1319" s="26">
        <v>86.35</v>
      </c>
      <c r="V1319" t="s">
        <v>24</v>
      </c>
    </row>
    <row r="1320" spans="1:22" x14ac:dyDescent="0.35">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s="26">
        <v>66.7</v>
      </c>
      <c r="T1320" s="26" t="str">
        <f>IF(Table1[[#This Row],[MonthlyCharges]]&lt;=51,"Low",IF(Table1[[#This Row],[MonthlyCharges]]&lt;=84,"Medium","High"))</f>
        <v>Medium</v>
      </c>
      <c r="U1320" s="26">
        <v>579</v>
      </c>
      <c r="V1320" t="s">
        <v>24</v>
      </c>
    </row>
    <row r="1321" spans="1:22" x14ac:dyDescent="0.35">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s="26">
        <v>19.45</v>
      </c>
      <c r="T1321" s="26" t="str">
        <f>IF(Table1[[#This Row],[MonthlyCharges]]&lt;=51,"Low",IF(Table1[[#This Row],[MonthlyCharges]]&lt;=84,"Medium","High"))</f>
        <v>Low</v>
      </c>
      <c r="U1321" s="26">
        <v>19.45</v>
      </c>
      <c r="V1321" t="s">
        <v>23</v>
      </c>
    </row>
    <row r="1322" spans="1:22" x14ac:dyDescent="0.35">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s="26">
        <v>94.8</v>
      </c>
      <c r="T1322" s="26" t="str">
        <f>IF(Table1[[#This Row],[MonthlyCharges]]&lt;=51,"Low",IF(Table1[[#This Row],[MonthlyCharges]]&lt;=84,"Medium","High"))</f>
        <v>High</v>
      </c>
      <c r="U1322" s="26">
        <v>3131.55</v>
      </c>
      <c r="V1322" t="s">
        <v>24</v>
      </c>
    </row>
    <row r="1323" spans="1:22" x14ac:dyDescent="0.35">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s="26">
        <v>65.849999999999994</v>
      </c>
      <c r="T1323" s="26" t="str">
        <f>IF(Table1[[#This Row],[MonthlyCharges]]&lt;=51,"Low",IF(Table1[[#This Row],[MonthlyCharges]]&lt;=84,"Medium","High"))</f>
        <v>Medium</v>
      </c>
      <c r="U1323" s="26">
        <v>3928.3</v>
      </c>
      <c r="V1323" t="s">
        <v>24</v>
      </c>
    </row>
    <row r="1324" spans="1:22" x14ac:dyDescent="0.35">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s="26">
        <v>19.95</v>
      </c>
      <c r="T1324" s="26" t="str">
        <f>IF(Table1[[#This Row],[MonthlyCharges]]&lt;=51,"Low",IF(Table1[[#This Row],[MonthlyCharges]]&lt;=84,"Medium","High"))</f>
        <v>Low</v>
      </c>
      <c r="U1324" s="26">
        <v>187.75</v>
      </c>
      <c r="V1324" t="s">
        <v>24</v>
      </c>
    </row>
    <row r="1325" spans="1:22" x14ac:dyDescent="0.35">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s="26">
        <v>24.65</v>
      </c>
      <c r="T1325" s="26" t="str">
        <f>IF(Table1[[#This Row],[MonthlyCharges]]&lt;=51,"Low",IF(Table1[[#This Row],[MonthlyCharges]]&lt;=84,"Medium","High"))</f>
        <v>Low</v>
      </c>
      <c r="U1325" s="26">
        <v>1710.15</v>
      </c>
      <c r="V1325" t="s">
        <v>24</v>
      </c>
    </row>
    <row r="1326" spans="1:22" x14ac:dyDescent="0.35">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s="26">
        <v>20.350000000000001</v>
      </c>
      <c r="T1326" s="26" t="str">
        <f>IF(Table1[[#This Row],[MonthlyCharges]]&lt;=51,"Low",IF(Table1[[#This Row],[MonthlyCharges]]&lt;=84,"Medium","High"))</f>
        <v>Low</v>
      </c>
      <c r="U1326" s="26">
        <v>76.349999999999994</v>
      </c>
      <c r="V1326" t="s">
        <v>23</v>
      </c>
    </row>
    <row r="1327" spans="1:22" x14ac:dyDescent="0.35">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s="26">
        <v>69.25</v>
      </c>
      <c r="T1327" s="26" t="str">
        <f>IF(Table1[[#This Row],[MonthlyCharges]]&lt;=51,"Low",IF(Table1[[#This Row],[MonthlyCharges]]&lt;=84,"Medium","High"))</f>
        <v>Medium</v>
      </c>
      <c r="U1327" s="26">
        <v>69.25</v>
      </c>
      <c r="V1327" t="s">
        <v>23</v>
      </c>
    </row>
    <row r="1328" spans="1:22" x14ac:dyDescent="0.35">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s="26">
        <v>51.25</v>
      </c>
      <c r="T1328" s="26" t="str">
        <f>IF(Table1[[#This Row],[MonthlyCharges]]&lt;=51,"Low",IF(Table1[[#This Row],[MonthlyCharges]]&lt;=84,"Medium","High"))</f>
        <v>Medium</v>
      </c>
      <c r="U1328" s="26">
        <v>2151.6</v>
      </c>
      <c r="V1328" t="s">
        <v>24</v>
      </c>
    </row>
    <row r="1329" spans="1:22" x14ac:dyDescent="0.35">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s="26">
        <v>99.5</v>
      </c>
      <c r="T1329" s="26" t="str">
        <f>IF(Table1[[#This Row],[MonthlyCharges]]&lt;=51,"Low",IF(Table1[[#This Row],[MonthlyCharges]]&lt;=84,"Medium","High"))</f>
        <v>High</v>
      </c>
      <c r="U1329" s="26">
        <v>5961.1</v>
      </c>
      <c r="V1329" t="s">
        <v>23</v>
      </c>
    </row>
    <row r="1330" spans="1:22" x14ac:dyDescent="0.35">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s="26">
        <v>54.25</v>
      </c>
      <c r="T1330" s="26" t="str">
        <f>IF(Table1[[#This Row],[MonthlyCharges]]&lt;=51,"Low",IF(Table1[[#This Row],[MonthlyCharges]]&lt;=84,"Medium","High"))</f>
        <v>Medium</v>
      </c>
      <c r="U1330" s="26">
        <v>1221.55</v>
      </c>
      <c r="V1330" t="s">
        <v>24</v>
      </c>
    </row>
    <row r="1331" spans="1:22" x14ac:dyDescent="0.35">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s="26">
        <v>19.399999999999999</v>
      </c>
      <c r="T1331" s="26" t="str">
        <f>IF(Table1[[#This Row],[MonthlyCharges]]&lt;=51,"Low",IF(Table1[[#This Row],[MonthlyCharges]]&lt;=84,"Medium","High"))</f>
        <v>Low</v>
      </c>
      <c r="U1331" s="26">
        <v>1496.45</v>
      </c>
      <c r="V1331" t="s">
        <v>24</v>
      </c>
    </row>
    <row r="1332" spans="1:22" x14ac:dyDescent="0.35">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s="26">
        <v>56.25</v>
      </c>
      <c r="T1332" s="26" t="str">
        <f>IF(Table1[[#This Row],[MonthlyCharges]]&lt;=51,"Low",IF(Table1[[#This Row],[MonthlyCharges]]&lt;=84,"Medium","High"))</f>
        <v>Medium</v>
      </c>
      <c r="U1332" s="26">
        <v>1292.2</v>
      </c>
      <c r="V1332" t="s">
        <v>24</v>
      </c>
    </row>
    <row r="1333" spans="1:22" x14ac:dyDescent="0.35">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s="26">
        <v>25.15</v>
      </c>
      <c r="T1333" s="26" t="str">
        <f>IF(Table1[[#This Row],[MonthlyCharges]]&lt;=51,"Low",IF(Table1[[#This Row],[MonthlyCharges]]&lt;=84,"Medium","High"))</f>
        <v>Low</v>
      </c>
      <c r="U1333" s="26">
        <v>25.15</v>
      </c>
      <c r="V1333" t="s">
        <v>24</v>
      </c>
    </row>
    <row r="1334" spans="1:22" x14ac:dyDescent="0.35">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s="26">
        <v>23.95</v>
      </c>
      <c r="T1334" s="26" t="str">
        <f>IF(Table1[[#This Row],[MonthlyCharges]]&lt;=51,"Low",IF(Table1[[#This Row],[MonthlyCharges]]&lt;=84,"Medium","High"))</f>
        <v>Low</v>
      </c>
      <c r="U1334" s="26">
        <v>1713.1</v>
      </c>
      <c r="V1334" t="s">
        <v>24</v>
      </c>
    </row>
    <row r="1335" spans="1:22" x14ac:dyDescent="0.35">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s="26">
        <v>35.4</v>
      </c>
      <c r="T1335" s="26" t="str">
        <f>IF(Table1[[#This Row],[MonthlyCharges]]&lt;=51,"Low",IF(Table1[[#This Row],[MonthlyCharges]]&lt;=84,"Medium","High"))</f>
        <v>Low</v>
      </c>
      <c r="U1335" s="26">
        <v>1748.9</v>
      </c>
      <c r="V1335" t="s">
        <v>24</v>
      </c>
    </row>
    <row r="1336" spans="1:22" x14ac:dyDescent="0.35">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s="26">
        <v>25.2</v>
      </c>
      <c r="T1336" s="26" t="str">
        <f>IF(Table1[[#This Row],[MonthlyCharges]]&lt;=51,"Low",IF(Table1[[#This Row],[MonthlyCharges]]&lt;=84,"Medium","High"))</f>
        <v>Low</v>
      </c>
      <c r="U1336" s="26">
        <v>25.2</v>
      </c>
      <c r="V1336" t="s">
        <v>23</v>
      </c>
    </row>
    <row r="1337" spans="1:22" x14ac:dyDescent="0.35">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s="26">
        <v>45</v>
      </c>
      <c r="T1337" s="26" t="str">
        <f>IF(Table1[[#This Row],[MonthlyCharges]]&lt;=51,"Low",IF(Table1[[#This Row],[MonthlyCharges]]&lt;=84,"Medium","High"))</f>
        <v>Low</v>
      </c>
      <c r="U1337" s="26">
        <v>96.45</v>
      </c>
      <c r="V1337" t="s">
        <v>23</v>
      </c>
    </row>
    <row r="1338" spans="1:22" x14ac:dyDescent="0.35">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s="26">
        <v>75.349999999999994</v>
      </c>
      <c r="T1338" s="26" t="str">
        <f>IF(Table1[[#This Row],[MonthlyCharges]]&lt;=51,"Low",IF(Table1[[#This Row],[MonthlyCharges]]&lt;=84,"Medium","High"))</f>
        <v>Medium</v>
      </c>
      <c r="U1338" s="26">
        <v>1114.55</v>
      </c>
      <c r="V1338" t="s">
        <v>24</v>
      </c>
    </row>
    <row r="1339" spans="1:22" x14ac:dyDescent="0.35">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s="26">
        <v>20.399999999999999</v>
      </c>
      <c r="T1339" s="26" t="str">
        <f>IF(Table1[[#This Row],[MonthlyCharges]]&lt;=51,"Low",IF(Table1[[#This Row],[MonthlyCharges]]&lt;=84,"Medium","High"))</f>
        <v>Low</v>
      </c>
      <c r="U1339" s="26">
        <v>609.1</v>
      </c>
      <c r="V1339" t="s">
        <v>24</v>
      </c>
    </row>
    <row r="1340" spans="1:22" x14ac:dyDescent="0.35">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s="26">
        <v>20.149999999999999</v>
      </c>
      <c r="T1340" s="26" t="str">
        <f>IF(Table1[[#This Row],[MonthlyCharges]]&lt;=51,"Low",IF(Table1[[#This Row],[MonthlyCharges]]&lt;=84,"Medium","High"))</f>
        <v>Low</v>
      </c>
      <c r="U1340" s="26">
        <v>20.149999999999999</v>
      </c>
      <c r="V1340" t="s">
        <v>23</v>
      </c>
    </row>
    <row r="1341" spans="1:22" x14ac:dyDescent="0.35">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s="26">
        <v>105</v>
      </c>
      <c r="T1341" s="26" t="str">
        <f>IF(Table1[[#This Row],[MonthlyCharges]]&lt;=51,"Low",IF(Table1[[#This Row],[MonthlyCharges]]&lt;=84,"Medium","High"))</f>
        <v>High</v>
      </c>
      <c r="U1341" s="26">
        <v>7133.25</v>
      </c>
      <c r="V1341" t="s">
        <v>23</v>
      </c>
    </row>
    <row r="1342" spans="1:22" x14ac:dyDescent="0.35">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s="26">
        <v>56.05</v>
      </c>
      <c r="T1342" s="26" t="str">
        <f>IF(Table1[[#This Row],[MonthlyCharges]]&lt;=51,"Low",IF(Table1[[#This Row],[MonthlyCharges]]&lt;=84,"Medium","High"))</f>
        <v>Medium</v>
      </c>
      <c r="U1342" s="26"/>
      <c r="V1342" t="s">
        <v>24</v>
      </c>
    </row>
    <row r="1343" spans="1:22" x14ac:dyDescent="0.35">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s="26">
        <v>54.7</v>
      </c>
      <c r="T1343" s="26" t="str">
        <f>IF(Table1[[#This Row],[MonthlyCharges]]&lt;=51,"Low",IF(Table1[[#This Row],[MonthlyCharges]]&lt;=84,"Medium","High"))</f>
        <v>Medium</v>
      </c>
      <c r="U1343" s="26">
        <v>169.45</v>
      </c>
      <c r="V1343" t="s">
        <v>23</v>
      </c>
    </row>
    <row r="1344" spans="1:22" x14ac:dyDescent="0.35">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s="26">
        <v>20</v>
      </c>
      <c r="T1344" s="26" t="str">
        <f>IF(Table1[[#This Row],[MonthlyCharges]]&lt;=51,"Low",IF(Table1[[#This Row],[MonthlyCharges]]&lt;=84,"Medium","High"))</f>
        <v>Low</v>
      </c>
      <c r="U1344" s="26">
        <v>141.6</v>
      </c>
      <c r="V1344" t="s">
        <v>24</v>
      </c>
    </row>
    <row r="1345" spans="1:22" x14ac:dyDescent="0.35">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s="26">
        <v>73.05</v>
      </c>
      <c r="T1345" s="26" t="str">
        <f>IF(Table1[[#This Row],[MonthlyCharges]]&lt;=51,"Low",IF(Table1[[#This Row],[MonthlyCharges]]&lt;=84,"Medium","High"))</f>
        <v>Medium</v>
      </c>
      <c r="U1345" s="26">
        <v>4688.6499999999996</v>
      </c>
      <c r="V1345" t="s">
        <v>24</v>
      </c>
    </row>
    <row r="1346" spans="1:22" x14ac:dyDescent="0.35">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s="26">
        <v>20.5</v>
      </c>
      <c r="T1346" s="26" t="str">
        <f>IF(Table1[[#This Row],[MonthlyCharges]]&lt;=51,"Low",IF(Table1[[#This Row],[MonthlyCharges]]&lt;=84,"Medium","High"))</f>
        <v>Low</v>
      </c>
      <c r="U1346" s="26">
        <v>563.04999999999995</v>
      </c>
      <c r="V1346" t="s">
        <v>24</v>
      </c>
    </row>
    <row r="1347" spans="1:22" x14ac:dyDescent="0.35">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s="26">
        <v>100.75</v>
      </c>
      <c r="T1347" s="26" t="str">
        <f>IF(Table1[[#This Row],[MonthlyCharges]]&lt;=51,"Low",IF(Table1[[#This Row],[MonthlyCharges]]&lt;=84,"Medium","High"))</f>
        <v>High</v>
      </c>
      <c r="U1347" s="26">
        <v>5985</v>
      </c>
      <c r="V1347" t="s">
        <v>24</v>
      </c>
    </row>
    <row r="1348" spans="1:22" x14ac:dyDescent="0.35">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s="26">
        <v>87.25</v>
      </c>
      <c r="T1348" s="26" t="str">
        <f>IF(Table1[[#This Row],[MonthlyCharges]]&lt;=51,"Low",IF(Table1[[#This Row],[MonthlyCharges]]&lt;=84,"Medium","High"))</f>
        <v>High</v>
      </c>
      <c r="U1348" s="26">
        <v>1258.5999999999999</v>
      </c>
      <c r="V1348" t="s">
        <v>23</v>
      </c>
    </row>
    <row r="1349" spans="1:22" x14ac:dyDescent="0.35">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s="26">
        <v>19.95</v>
      </c>
      <c r="T1349" s="26" t="str">
        <f>IF(Table1[[#This Row],[MonthlyCharges]]&lt;=51,"Low",IF(Table1[[#This Row],[MonthlyCharges]]&lt;=84,"Medium","High"))</f>
        <v>Low</v>
      </c>
      <c r="U1349" s="26">
        <v>373.5</v>
      </c>
      <c r="V1349" t="s">
        <v>24</v>
      </c>
    </row>
    <row r="1350" spans="1:22" x14ac:dyDescent="0.35">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s="26">
        <v>79.95</v>
      </c>
      <c r="T1350" s="26" t="str">
        <f>IF(Table1[[#This Row],[MonthlyCharges]]&lt;=51,"Low",IF(Table1[[#This Row],[MonthlyCharges]]&lt;=84,"Medium","High"))</f>
        <v>Medium</v>
      </c>
      <c r="U1350" s="26">
        <v>857.2</v>
      </c>
      <c r="V1350" t="s">
        <v>23</v>
      </c>
    </row>
    <row r="1351" spans="1:22" x14ac:dyDescent="0.35">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s="26">
        <v>49.65</v>
      </c>
      <c r="T1351" s="26" t="str">
        <f>IF(Table1[[#This Row],[MonthlyCharges]]&lt;=51,"Low",IF(Table1[[#This Row],[MonthlyCharges]]&lt;=84,"Medium","High"))</f>
        <v>Low</v>
      </c>
      <c r="U1351" s="26">
        <v>2553.35</v>
      </c>
      <c r="V1351" t="s">
        <v>24</v>
      </c>
    </row>
    <row r="1352" spans="1:22" x14ac:dyDescent="0.35">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s="26">
        <v>65.650000000000006</v>
      </c>
      <c r="T1352" s="26" t="str">
        <f>IF(Table1[[#This Row],[MonthlyCharges]]&lt;=51,"Low",IF(Table1[[#This Row],[MonthlyCharges]]&lt;=84,"Medium","High"))</f>
        <v>Medium</v>
      </c>
      <c r="U1352" s="26">
        <v>4322.8500000000004</v>
      </c>
      <c r="V1352" t="s">
        <v>24</v>
      </c>
    </row>
    <row r="1353" spans="1:22" x14ac:dyDescent="0.35">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s="26">
        <v>20.45</v>
      </c>
      <c r="T1353" s="26" t="str">
        <f>IF(Table1[[#This Row],[MonthlyCharges]]&lt;=51,"Low",IF(Table1[[#This Row],[MonthlyCharges]]&lt;=84,"Medium","High"))</f>
        <v>Low</v>
      </c>
      <c r="U1353" s="26">
        <v>250.8</v>
      </c>
      <c r="V1353" t="s">
        <v>24</v>
      </c>
    </row>
    <row r="1354" spans="1:22" x14ac:dyDescent="0.35">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s="26">
        <v>60.95</v>
      </c>
      <c r="T1354" s="26" t="str">
        <f>IF(Table1[[#This Row],[MonthlyCharges]]&lt;=51,"Low",IF(Table1[[#This Row],[MonthlyCharges]]&lt;=84,"Medium","High"))</f>
        <v>Medium</v>
      </c>
      <c r="U1354" s="26">
        <v>4549.05</v>
      </c>
      <c r="V1354" t="s">
        <v>24</v>
      </c>
    </row>
    <row r="1355" spans="1:22" x14ac:dyDescent="0.35">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s="26">
        <v>20.350000000000001</v>
      </c>
      <c r="T1355" s="26" t="str">
        <f>IF(Table1[[#This Row],[MonthlyCharges]]&lt;=51,"Low",IF(Table1[[#This Row],[MonthlyCharges]]&lt;=84,"Medium","High"))</f>
        <v>Low</v>
      </c>
      <c r="U1355" s="26">
        <v>1359.5</v>
      </c>
      <c r="V1355" t="s">
        <v>24</v>
      </c>
    </row>
    <row r="1356" spans="1:22" x14ac:dyDescent="0.35">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s="26">
        <v>88.35</v>
      </c>
      <c r="T1356" s="26" t="str">
        <f>IF(Table1[[#This Row],[MonthlyCharges]]&lt;=51,"Low",IF(Table1[[#This Row],[MonthlyCharges]]&lt;=84,"Medium","High"))</f>
        <v>High</v>
      </c>
      <c r="U1356" s="26">
        <v>1639.3</v>
      </c>
      <c r="V1356" t="s">
        <v>23</v>
      </c>
    </row>
    <row r="1357" spans="1:22" x14ac:dyDescent="0.35">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s="26">
        <v>19.5</v>
      </c>
      <c r="T1357" s="26" t="str">
        <f>IF(Table1[[#This Row],[MonthlyCharges]]&lt;=51,"Low",IF(Table1[[#This Row],[MonthlyCharges]]&lt;=84,"Medium","High"))</f>
        <v>Low</v>
      </c>
      <c r="U1357" s="26">
        <v>178.85</v>
      </c>
      <c r="V1357" t="s">
        <v>24</v>
      </c>
    </row>
    <row r="1358" spans="1:22" x14ac:dyDescent="0.35">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s="26">
        <v>75.2</v>
      </c>
      <c r="T1358" s="26" t="str">
        <f>IF(Table1[[#This Row],[MonthlyCharges]]&lt;=51,"Low",IF(Table1[[#This Row],[MonthlyCharges]]&lt;=84,"Medium","High"))</f>
        <v>Medium</v>
      </c>
      <c r="U1358" s="26">
        <v>633.85</v>
      </c>
      <c r="V1358" t="s">
        <v>24</v>
      </c>
    </row>
    <row r="1359" spans="1:22" x14ac:dyDescent="0.35">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s="26">
        <v>111.45</v>
      </c>
      <c r="T1359" s="26" t="str">
        <f>IF(Table1[[#This Row],[MonthlyCharges]]&lt;=51,"Low",IF(Table1[[#This Row],[MonthlyCharges]]&lt;=84,"Medium","High"))</f>
        <v>High</v>
      </c>
      <c r="U1359" s="26">
        <v>5315.1</v>
      </c>
      <c r="V1359" t="s">
        <v>24</v>
      </c>
    </row>
    <row r="1360" spans="1:22" x14ac:dyDescent="0.35">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s="26">
        <v>70.150000000000006</v>
      </c>
      <c r="T1360" s="26" t="str">
        <f>IF(Table1[[#This Row],[MonthlyCharges]]&lt;=51,"Low",IF(Table1[[#This Row],[MonthlyCharges]]&lt;=84,"Medium","High"))</f>
        <v>Medium</v>
      </c>
      <c r="U1360" s="26">
        <v>735.5</v>
      </c>
      <c r="V1360" t="s">
        <v>24</v>
      </c>
    </row>
    <row r="1361" spans="1:22" x14ac:dyDescent="0.35">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s="26">
        <v>94.75</v>
      </c>
      <c r="T1361" s="26" t="str">
        <f>IF(Table1[[#This Row],[MonthlyCharges]]&lt;=51,"Low",IF(Table1[[#This Row],[MonthlyCharges]]&lt;=84,"Medium","High"))</f>
        <v>High</v>
      </c>
      <c r="U1361" s="26">
        <v>889.9</v>
      </c>
      <c r="V1361" t="s">
        <v>23</v>
      </c>
    </row>
    <row r="1362" spans="1:22" x14ac:dyDescent="0.35">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s="26">
        <v>95.05</v>
      </c>
      <c r="T1362" s="26" t="str">
        <f>IF(Table1[[#This Row],[MonthlyCharges]]&lt;=51,"Low",IF(Table1[[#This Row],[MonthlyCharges]]&lt;=84,"Medium","High"))</f>
        <v>High</v>
      </c>
      <c r="U1362" s="26">
        <v>1290</v>
      </c>
      <c r="V1362" t="s">
        <v>23</v>
      </c>
    </row>
    <row r="1363" spans="1:22" x14ac:dyDescent="0.35">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s="26">
        <v>78.45</v>
      </c>
      <c r="T1363" s="26" t="str">
        <f>IF(Table1[[#This Row],[MonthlyCharges]]&lt;=51,"Low",IF(Table1[[#This Row],[MonthlyCharges]]&lt;=84,"Medium","High"))</f>
        <v>Medium</v>
      </c>
      <c r="U1363" s="26">
        <v>330.05</v>
      </c>
      <c r="V1363" t="s">
        <v>23</v>
      </c>
    </row>
    <row r="1364" spans="1:22" x14ac:dyDescent="0.35">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s="26">
        <v>70.2</v>
      </c>
      <c r="T1364" s="26" t="str">
        <f>IF(Table1[[#This Row],[MonthlyCharges]]&lt;=51,"Low",IF(Table1[[#This Row],[MonthlyCharges]]&lt;=84,"Medium","High"))</f>
        <v>Medium</v>
      </c>
      <c r="U1364" s="26">
        <v>237.95</v>
      </c>
      <c r="V1364" t="s">
        <v>23</v>
      </c>
    </row>
    <row r="1365" spans="1:22" x14ac:dyDescent="0.35">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s="26">
        <v>92</v>
      </c>
      <c r="T1365" s="26" t="str">
        <f>IF(Table1[[#This Row],[MonthlyCharges]]&lt;=51,"Low",IF(Table1[[#This Row],[MonthlyCharges]]&lt;=84,"Medium","High"))</f>
        <v>High</v>
      </c>
      <c r="U1365" s="26">
        <v>6474.4</v>
      </c>
      <c r="V1365" t="s">
        <v>24</v>
      </c>
    </row>
    <row r="1366" spans="1:22" x14ac:dyDescent="0.35">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s="26">
        <v>85.5</v>
      </c>
      <c r="T1366" s="26" t="str">
        <f>IF(Table1[[#This Row],[MonthlyCharges]]&lt;=51,"Low",IF(Table1[[#This Row],[MonthlyCharges]]&lt;=84,"Medium","High"))</f>
        <v>High</v>
      </c>
      <c r="U1366" s="26">
        <v>4421.95</v>
      </c>
      <c r="V1366" t="s">
        <v>24</v>
      </c>
    </row>
    <row r="1367" spans="1:22" x14ac:dyDescent="0.35">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s="26">
        <v>41.05</v>
      </c>
      <c r="T1367" s="26" t="str">
        <f>IF(Table1[[#This Row],[MonthlyCharges]]&lt;=51,"Low",IF(Table1[[#This Row],[MonthlyCharges]]&lt;=84,"Medium","High"))</f>
        <v>Low</v>
      </c>
      <c r="U1367" s="26">
        <v>2452.6999999999998</v>
      </c>
      <c r="V1367" t="s">
        <v>23</v>
      </c>
    </row>
    <row r="1368" spans="1:22" x14ac:dyDescent="0.35">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s="26">
        <v>85.6</v>
      </c>
      <c r="T1368" s="26" t="str">
        <f>IF(Table1[[#This Row],[MonthlyCharges]]&lt;=51,"Low",IF(Table1[[#This Row],[MonthlyCharges]]&lt;=84,"Medium","High"))</f>
        <v>High</v>
      </c>
      <c r="U1368" s="26">
        <v>813.85</v>
      </c>
      <c r="V1368" t="s">
        <v>23</v>
      </c>
    </row>
    <row r="1369" spans="1:22" x14ac:dyDescent="0.35">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s="26">
        <v>82.15</v>
      </c>
      <c r="T1369" s="26" t="str">
        <f>IF(Table1[[#This Row],[MonthlyCharges]]&lt;=51,"Low",IF(Table1[[#This Row],[MonthlyCharges]]&lt;=84,"Medium","High"))</f>
        <v>Medium</v>
      </c>
      <c r="U1369" s="26">
        <v>4904.8500000000004</v>
      </c>
      <c r="V1369" t="s">
        <v>24</v>
      </c>
    </row>
    <row r="1370" spans="1:22" x14ac:dyDescent="0.35">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s="26">
        <v>84.4</v>
      </c>
      <c r="T1370" s="26" t="str">
        <f>IF(Table1[[#This Row],[MonthlyCharges]]&lt;=51,"Low",IF(Table1[[#This Row],[MonthlyCharges]]&lt;=84,"Medium","High"))</f>
        <v>High</v>
      </c>
      <c r="U1370" s="26">
        <v>4484.05</v>
      </c>
      <c r="V1370" t="s">
        <v>24</v>
      </c>
    </row>
    <row r="1371" spans="1:22" x14ac:dyDescent="0.35">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s="26">
        <v>60.9</v>
      </c>
      <c r="T1371" s="26" t="str">
        <f>IF(Table1[[#This Row],[MonthlyCharges]]&lt;=51,"Low",IF(Table1[[#This Row],[MonthlyCharges]]&lt;=84,"Medium","High"))</f>
        <v>Medium</v>
      </c>
      <c r="U1371" s="26">
        <v>2033.85</v>
      </c>
      <c r="V1371" t="s">
        <v>24</v>
      </c>
    </row>
    <row r="1372" spans="1:22" x14ac:dyDescent="0.35">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s="26">
        <v>20.25</v>
      </c>
      <c r="T1372" s="26" t="str">
        <f>IF(Table1[[#This Row],[MonthlyCharges]]&lt;=51,"Low",IF(Table1[[#This Row],[MonthlyCharges]]&lt;=84,"Medium","High"))</f>
        <v>Low</v>
      </c>
      <c r="U1372" s="26">
        <v>538.20000000000005</v>
      </c>
      <c r="V1372" t="s">
        <v>24</v>
      </c>
    </row>
    <row r="1373" spans="1:22" x14ac:dyDescent="0.35">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s="26">
        <v>79.2</v>
      </c>
      <c r="T1373" s="26" t="str">
        <f>IF(Table1[[#This Row],[MonthlyCharges]]&lt;=51,"Low",IF(Table1[[#This Row],[MonthlyCharges]]&lt;=84,"Medium","High"))</f>
        <v>Medium</v>
      </c>
      <c r="U1373" s="26">
        <v>79.2</v>
      </c>
      <c r="V1373" t="s">
        <v>23</v>
      </c>
    </row>
    <row r="1374" spans="1:22" x14ac:dyDescent="0.35">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s="26">
        <v>95.3</v>
      </c>
      <c r="T1374" s="26" t="str">
        <f>IF(Table1[[#This Row],[MonthlyCharges]]&lt;=51,"Low",IF(Table1[[#This Row],[MonthlyCharges]]&lt;=84,"Medium","High"))</f>
        <v>High</v>
      </c>
      <c r="U1374" s="26">
        <v>2192.9</v>
      </c>
      <c r="V1374" t="s">
        <v>24</v>
      </c>
    </row>
    <row r="1375" spans="1:22" x14ac:dyDescent="0.35">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s="26">
        <v>19.850000000000001</v>
      </c>
      <c r="T1375" s="26" t="str">
        <f>IF(Table1[[#This Row],[MonthlyCharges]]&lt;=51,"Low",IF(Table1[[#This Row],[MonthlyCharges]]&lt;=84,"Medium","High"))</f>
        <v>Low</v>
      </c>
      <c r="U1375" s="26">
        <v>19.850000000000001</v>
      </c>
      <c r="V1375" t="s">
        <v>24</v>
      </c>
    </row>
    <row r="1376" spans="1:22" x14ac:dyDescent="0.35">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s="26">
        <v>84.35</v>
      </c>
      <c r="T1376" s="26" t="str">
        <f>IF(Table1[[#This Row],[MonthlyCharges]]&lt;=51,"Low",IF(Table1[[#This Row],[MonthlyCharges]]&lt;=84,"Medium","High"))</f>
        <v>High</v>
      </c>
      <c r="U1376" s="26">
        <v>3858.05</v>
      </c>
      <c r="V1376" t="s">
        <v>24</v>
      </c>
    </row>
    <row r="1377" spans="1:22" x14ac:dyDescent="0.35">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s="26">
        <v>19.850000000000001</v>
      </c>
      <c r="T1377" s="26" t="str">
        <f>IF(Table1[[#This Row],[MonthlyCharges]]&lt;=51,"Low",IF(Table1[[#This Row],[MonthlyCharges]]&lt;=84,"Medium","High"))</f>
        <v>Low</v>
      </c>
      <c r="U1377" s="26">
        <v>854.8</v>
      </c>
      <c r="V1377" t="s">
        <v>24</v>
      </c>
    </row>
    <row r="1378" spans="1:22" x14ac:dyDescent="0.35">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s="26">
        <v>70</v>
      </c>
      <c r="T1378" s="26" t="str">
        <f>IF(Table1[[#This Row],[MonthlyCharges]]&lt;=51,"Low",IF(Table1[[#This Row],[MonthlyCharges]]&lt;=84,"Medium","High"))</f>
        <v>Medium</v>
      </c>
      <c r="U1378" s="26">
        <v>347.4</v>
      </c>
      <c r="V1378" t="s">
        <v>23</v>
      </c>
    </row>
    <row r="1379" spans="1:22" x14ac:dyDescent="0.35">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s="26">
        <v>82.3</v>
      </c>
      <c r="T1379" s="26" t="str">
        <f>IF(Table1[[#This Row],[MonthlyCharges]]&lt;=51,"Low",IF(Table1[[#This Row],[MonthlyCharges]]&lt;=84,"Medium","High"))</f>
        <v>Medium</v>
      </c>
      <c r="U1379" s="26">
        <v>5815.15</v>
      </c>
      <c r="V1379" t="s">
        <v>24</v>
      </c>
    </row>
    <row r="1380" spans="1:22" x14ac:dyDescent="0.35">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s="26">
        <v>66.8</v>
      </c>
      <c r="T1380" s="26" t="str">
        <f>IF(Table1[[#This Row],[MonthlyCharges]]&lt;=51,"Low",IF(Table1[[#This Row],[MonthlyCharges]]&lt;=84,"Medium","High"))</f>
        <v>Medium</v>
      </c>
      <c r="U1380" s="26">
        <v>3970.4</v>
      </c>
      <c r="V1380" t="s">
        <v>24</v>
      </c>
    </row>
    <row r="1381" spans="1:22" x14ac:dyDescent="0.35">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s="26">
        <v>44.6</v>
      </c>
      <c r="T1381" s="26" t="str">
        <f>IF(Table1[[#This Row],[MonthlyCharges]]&lt;=51,"Low",IF(Table1[[#This Row],[MonthlyCharges]]&lt;=84,"Medium","High"))</f>
        <v>Low</v>
      </c>
      <c r="U1381" s="26">
        <v>3058.15</v>
      </c>
      <c r="V1381" t="s">
        <v>24</v>
      </c>
    </row>
    <row r="1382" spans="1:22" x14ac:dyDescent="0.35">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s="26">
        <v>98.45</v>
      </c>
      <c r="T1382" s="26" t="str">
        <f>IF(Table1[[#This Row],[MonthlyCharges]]&lt;=51,"Low",IF(Table1[[#This Row],[MonthlyCharges]]&lt;=84,"Medium","High"))</f>
        <v>High</v>
      </c>
      <c r="U1382" s="26">
        <v>6145.2</v>
      </c>
      <c r="V1382" t="s">
        <v>24</v>
      </c>
    </row>
    <row r="1383" spans="1:22" x14ac:dyDescent="0.35">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s="26">
        <v>70.7</v>
      </c>
      <c r="T1383" s="26" t="str">
        <f>IF(Table1[[#This Row],[MonthlyCharges]]&lt;=51,"Low",IF(Table1[[#This Row],[MonthlyCharges]]&lt;=84,"Medium","High"))</f>
        <v>Medium</v>
      </c>
      <c r="U1383" s="26">
        <v>129.19999999999999</v>
      </c>
      <c r="V1383" t="s">
        <v>24</v>
      </c>
    </row>
    <row r="1384" spans="1:22" x14ac:dyDescent="0.35">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s="26">
        <v>24.95</v>
      </c>
      <c r="T1384" s="26" t="str">
        <f>IF(Table1[[#This Row],[MonthlyCharges]]&lt;=51,"Low",IF(Table1[[#This Row],[MonthlyCharges]]&lt;=84,"Medium","High"))</f>
        <v>Low</v>
      </c>
      <c r="U1384" s="26">
        <v>1165.9000000000001</v>
      </c>
      <c r="V1384" t="s">
        <v>24</v>
      </c>
    </row>
    <row r="1385" spans="1:22" x14ac:dyDescent="0.35">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s="26">
        <v>49.95</v>
      </c>
      <c r="T1385" s="26" t="str">
        <f>IF(Table1[[#This Row],[MonthlyCharges]]&lt;=51,"Low",IF(Table1[[#This Row],[MonthlyCharges]]&lt;=84,"Medium","High"))</f>
        <v>Low</v>
      </c>
      <c r="U1385" s="26">
        <v>49.95</v>
      </c>
      <c r="V1385" t="s">
        <v>23</v>
      </c>
    </row>
    <row r="1386" spans="1:22" x14ac:dyDescent="0.35">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s="26">
        <v>69.25</v>
      </c>
      <c r="T1386" s="26" t="str">
        <f>IF(Table1[[#This Row],[MonthlyCharges]]&lt;=51,"Low",IF(Table1[[#This Row],[MonthlyCharges]]&lt;=84,"Medium","High"))</f>
        <v>Medium</v>
      </c>
      <c r="U1386" s="26">
        <v>1554</v>
      </c>
      <c r="V1386" t="s">
        <v>23</v>
      </c>
    </row>
    <row r="1387" spans="1:22" x14ac:dyDescent="0.35">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s="26">
        <v>102.5</v>
      </c>
      <c r="T1387" s="26" t="str">
        <f>IF(Table1[[#This Row],[MonthlyCharges]]&lt;=51,"Low",IF(Table1[[#This Row],[MonthlyCharges]]&lt;=84,"Medium","High"))</f>
        <v>High</v>
      </c>
      <c r="U1387" s="26">
        <v>4904.25</v>
      </c>
      <c r="V1387" t="s">
        <v>24</v>
      </c>
    </row>
    <row r="1388" spans="1:22" x14ac:dyDescent="0.35">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s="26">
        <v>86.55</v>
      </c>
      <c r="T1388" s="26" t="str">
        <f>IF(Table1[[#This Row],[MonthlyCharges]]&lt;=51,"Low",IF(Table1[[#This Row],[MonthlyCharges]]&lt;=84,"Medium","High"))</f>
        <v>High</v>
      </c>
      <c r="U1388" s="26">
        <v>5632.55</v>
      </c>
      <c r="V1388" t="s">
        <v>24</v>
      </c>
    </row>
    <row r="1389" spans="1:22" x14ac:dyDescent="0.35">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s="26">
        <v>24.3</v>
      </c>
      <c r="T1389" s="26" t="str">
        <f>IF(Table1[[#This Row],[MonthlyCharges]]&lt;=51,"Low",IF(Table1[[#This Row],[MonthlyCharges]]&lt;=84,"Medium","High"))</f>
        <v>Low</v>
      </c>
      <c r="U1389" s="26">
        <v>1643.25</v>
      </c>
      <c r="V1389" t="s">
        <v>24</v>
      </c>
    </row>
    <row r="1390" spans="1:22" x14ac:dyDescent="0.35">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s="26">
        <v>58.35</v>
      </c>
      <c r="T1390" s="26" t="str">
        <f>IF(Table1[[#This Row],[MonthlyCharges]]&lt;=51,"Low",IF(Table1[[#This Row],[MonthlyCharges]]&lt;=84,"Medium","High"))</f>
        <v>Medium</v>
      </c>
      <c r="U1390" s="26">
        <v>740.55</v>
      </c>
      <c r="V1390" t="s">
        <v>24</v>
      </c>
    </row>
    <row r="1391" spans="1:22" x14ac:dyDescent="0.35">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s="26">
        <v>94.25</v>
      </c>
      <c r="T1391" s="26" t="str">
        <f>IF(Table1[[#This Row],[MonthlyCharges]]&lt;=51,"Low",IF(Table1[[#This Row],[MonthlyCharges]]&lt;=84,"Medium","High"))</f>
        <v>High</v>
      </c>
      <c r="U1391" s="26">
        <v>3217.55</v>
      </c>
      <c r="V1391" t="s">
        <v>23</v>
      </c>
    </row>
    <row r="1392" spans="1:22" x14ac:dyDescent="0.35">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s="26">
        <v>68.75</v>
      </c>
      <c r="T1392" s="26" t="str">
        <f>IF(Table1[[#This Row],[MonthlyCharges]]&lt;=51,"Low",IF(Table1[[#This Row],[MonthlyCharges]]&lt;=84,"Medium","High"))</f>
        <v>Medium</v>
      </c>
      <c r="U1392" s="26">
        <v>4888.2</v>
      </c>
      <c r="V1392" t="s">
        <v>24</v>
      </c>
    </row>
    <row r="1393" spans="1:22" x14ac:dyDescent="0.35">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s="26">
        <v>85.8</v>
      </c>
      <c r="T1393" s="26" t="str">
        <f>IF(Table1[[#This Row],[MonthlyCharges]]&lt;=51,"Low",IF(Table1[[#This Row],[MonthlyCharges]]&lt;=84,"Medium","High"))</f>
        <v>High</v>
      </c>
      <c r="U1393" s="26">
        <v>2440.25</v>
      </c>
      <c r="V1393" t="s">
        <v>24</v>
      </c>
    </row>
    <row r="1394" spans="1:22" x14ac:dyDescent="0.35">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s="26">
        <v>20.100000000000001</v>
      </c>
      <c r="T1394" s="26" t="str">
        <f>IF(Table1[[#This Row],[MonthlyCharges]]&lt;=51,"Low",IF(Table1[[#This Row],[MonthlyCharges]]&lt;=84,"Medium","High"))</f>
        <v>Low</v>
      </c>
      <c r="U1394" s="26">
        <v>620.54999999999995</v>
      </c>
      <c r="V1394" t="s">
        <v>24</v>
      </c>
    </row>
    <row r="1395" spans="1:22" x14ac:dyDescent="0.35">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s="26">
        <v>20.350000000000001</v>
      </c>
      <c r="T1395" s="26" t="str">
        <f>IF(Table1[[#This Row],[MonthlyCharges]]&lt;=51,"Low",IF(Table1[[#This Row],[MonthlyCharges]]&lt;=84,"Medium","High"))</f>
        <v>Low</v>
      </c>
      <c r="U1395" s="26">
        <v>20.350000000000001</v>
      </c>
      <c r="V1395" t="s">
        <v>24</v>
      </c>
    </row>
    <row r="1396" spans="1:22" x14ac:dyDescent="0.35">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s="26">
        <v>110.8</v>
      </c>
      <c r="T1396" s="26" t="str">
        <f>IF(Table1[[#This Row],[MonthlyCharges]]&lt;=51,"Low",IF(Table1[[#This Row],[MonthlyCharges]]&lt;=84,"Medium","High"))</f>
        <v>High</v>
      </c>
      <c r="U1396" s="26">
        <v>6840.95</v>
      </c>
      <c r="V1396" t="s">
        <v>24</v>
      </c>
    </row>
    <row r="1397" spans="1:22" x14ac:dyDescent="0.35">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s="26">
        <v>73</v>
      </c>
      <c r="T1397" s="26" t="str">
        <f>IF(Table1[[#This Row],[MonthlyCharges]]&lt;=51,"Low",IF(Table1[[#This Row],[MonthlyCharges]]&lt;=84,"Medium","High"))</f>
        <v>Medium</v>
      </c>
      <c r="U1397" s="26">
        <v>3001.2</v>
      </c>
      <c r="V1397" t="s">
        <v>23</v>
      </c>
    </row>
    <row r="1398" spans="1:22" x14ac:dyDescent="0.35">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s="26">
        <v>100.05</v>
      </c>
      <c r="T1398" s="26" t="str">
        <f>IF(Table1[[#This Row],[MonthlyCharges]]&lt;=51,"Low",IF(Table1[[#This Row],[MonthlyCharges]]&lt;=84,"Medium","High"))</f>
        <v>High</v>
      </c>
      <c r="U1398" s="26">
        <v>6254.2</v>
      </c>
      <c r="V1398" t="s">
        <v>23</v>
      </c>
    </row>
    <row r="1399" spans="1:22" x14ac:dyDescent="0.35">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s="26">
        <v>82.85</v>
      </c>
      <c r="T1399" s="26" t="str">
        <f>IF(Table1[[#This Row],[MonthlyCharges]]&lt;=51,"Low",IF(Table1[[#This Row],[MonthlyCharges]]&lt;=84,"Medium","High"))</f>
        <v>Medium</v>
      </c>
      <c r="U1399" s="26">
        <v>319.60000000000002</v>
      </c>
      <c r="V1399" t="s">
        <v>24</v>
      </c>
    </row>
    <row r="1400" spans="1:22" x14ac:dyDescent="0.35">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s="26">
        <v>84.35</v>
      </c>
      <c r="T1400" s="26" t="str">
        <f>IF(Table1[[#This Row],[MonthlyCharges]]&lt;=51,"Low",IF(Table1[[#This Row],[MonthlyCharges]]&lt;=84,"Medium","High"))</f>
        <v>High</v>
      </c>
      <c r="U1400" s="26">
        <v>1938.05</v>
      </c>
      <c r="V1400" t="s">
        <v>24</v>
      </c>
    </row>
    <row r="1401" spans="1:22" x14ac:dyDescent="0.35">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s="26">
        <v>19.55</v>
      </c>
      <c r="T1401" s="26" t="str">
        <f>IF(Table1[[#This Row],[MonthlyCharges]]&lt;=51,"Low",IF(Table1[[#This Row],[MonthlyCharges]]&lt;=84,"Medium","High"))</f>
        <v>Low</v>
      </c>
      <c r="U1401" s="26">
        <v>294.5</v>
      </c>
      <c r="V1401" t="s">
        <v>24</v>
      </c>
    </row>
    <row r="1402" spans="1:22" x14ac:dyDescent="0.35">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s="26">
        <v>19.95</v>
      </c>
      <c r="T1402" s="26" t="str">
        <f>IF(Table1[[#This Row],[MonthlyCharges]]&lt;=51,"Low",IF(Table1[[#This Row],[MonthlyCharges]]&lt;=84,"Medium","High"))</f>
        <v>Low</v>
      </c>
      <c r="U1402" s="26">
        <v>58.3</v>
      </c>
      <c r="V1402" t="s">
        <v>24</v>
      </c>
    </row>
    <row r="1403" spans="1:22" x14ac:dyDescent="0.35">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s="26">
        <v>99.8</v>
      </c>
      <c r="T1403" s="26" t="str">
        <f>IF(Table1[[#This Row],[MonthlyCharges]]&lt;=51,"Low",IF(Table1[[#This Row],[MonthlyCharges]]&lt;=84,"Medium","High"))</f>
        <v>High</v>
      </c>
      <c r="U1403" s="26">
        <v>442.85</v>
      </c>
      <c r="V1403" t="s">
        <v>23</v>
      </c>
    </row>
    <row r="1404" spans="1:22" x14ac:dyDescent="0.35">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s="26">
        <v>35</v>
      </c>
      <c r="T1404" s="26" t="str">
        <f>IF(Table1[[#This Row],[MonthlyCharges]]&lt;=51,"Low",IF(Table1[[#This Row],[MonthlyCharges]]&lt;=84,"Medium","High"))</f>
        <v>Low</v>
      </c>
      <c r="U1404" s="26">
        <v>553</v>
      </c>
      <c r="V1404" t="s">
        <v>23</v>
      </c>
    </row>
    <row r="1405" spans="1:22" x14ac:dyDescent="0.35">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s="26">
        <v>66.25</v>
      </c>
      <c r="T1405" s="26" t="str">
        <f>IF(Table1[[#This Row],[MonthlyCharges]]&lt;=51,"Low",IF(Table1[[#This Row],[MonthlyCharges]]&lt;=84,"Medium","High"))</f>
        <v>Medium</v>
      </c>
      <c r="U1405" s="26">
        <v>546.45000000000005</v>
      </c>
      <c r="V1405" t="s">
        <v>24</v>
      </c>
    </row>
    <row r="1406" spans="1:22" x14ac:dyDescent="0.35">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s="26">
        <v>23.3</v>
      </c>
      <c r="T1406" s="26" t="str">
        <f>IF(Table1[[#This Row],[MonthlyCharges]]&lt;=51,"Low",IF(Table1[[#This Row],[MonthlyCharges]]&lt;=84,"Medium","High"))</f>
        <v>Low</v>
      </c>
      <c r="U1406" s="26">
        <v>797.1</v>
      </c>
      <c r="V1406" t="s">
        <v>24</v>
      </c>
    </row>
    <row r="1407" spans="1:22" x14ac:dyDescent="0.35">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s="26">
        <v>76</v>
      </c>
      <c r="T1407" s="26" t="str">
        <f>IF(Table1[[#This Row],[MonthlyCharges]]&lt;=51,"Low",IF(Table1[[#This Row],[MonthlyCharges]]&lt;=84,"Medium","High"))</f>
        <v>Medium</v>
      </c>
      <c r="U1407" s="26">
        <v>76</v>
      </c>
      <c r="V1407" t="s">
        <v>23</v>
      </c>
    </row>
    <row r="1408" spans="1:22" x14ac:dyDescent="0.35">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s="26">
        <v>25.3</v>
      </c>
      <c r="T1408" s="26" t="str">
        <f>IF(Table1[[#This Row],[MonthlyCharges]]&lt;=51,"Low",IF(Table1[[#This Row],[MonthlyCharges]]&lt;=84,"Medium","High"))</f>
        <v>Low</v>
      </c>
      <c r="U1408" s="26">
        <v>1673.8</v>
      </c>
      <c r="V1408" t="s">
        <v>24</v>
      </c>
    </row>
    <row r="1409" spans="1:22" x14ac:dyDescent="0.35">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s="26">
        <v>44.55</v>
      </c>
      <c r="T1409" s="26" t="str">
        <f>IF(Table1[[#This Row],[MonthlyCharges]]&lt;=51,"Low",IF(Table1[[#This Row],[MonthlyCharges]]&lt;=84,"Medium","High"))</f>
        <v>Low</v>
      </c>
      <c r="U1409" s="26">
        <v>343.45</v>
      </c>
      <c r="V1409" t="s">
        <v>24</v>
      </c>
    </row>
    <row r="1410" spans="1:22" x14ac:dyDescent="0.35">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s="26">
        <v>104.1</v>
      </c>
      <c r="T1410" s="26" t="str">
        <f>IF(Table1[[#This Row],[MonthlyCharges]]&lt;=51,"Low",IF(Table1[[#This Row],[MonthlyCharges]]&lt;=84,"Medium","High"))</f>
        <v>High</v>
      </c>
      <c r="U1410" s="26">
        <v>7412.25</v>
      </c>
      <c r="V1410" t="s">
        <v>24</v>
      </c>
    </row>
    <row r="1411" spans="1:22" x14ac:dyDescent="0.35">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s="26">
        <v>92.55</v>
      </c>
      <c r="T1411" s="26" t="str">
        <f>IF(Table1[[#This Row],[MonthlyCharges]]&lt;=51,"Low",IF(Table1[[#This Row],[MonthlyCharges]]&lt;=84,"Medium","High"))</f>
        <v>High</v>
      </c>
      <c r="U1411" s="26">
        <v>4039</v>
      </c>
      <c r="V1411" t="s">
        <v>24</v>
      </c>
    </row>
    <row r="1412" spans="1:22" x14ac:dyDescent="0.35">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s="26">
        <v>93.85</v>
      </c>
      <c r="T1412" s="26" t="str">
        <f>IF(Table1[[#This Row],[MonthlyCharges]]&lt;=51,"Low",IF(Table1[[#This Row],[MonthlyCharges]]&lt;=84,"Medium","High"))</f>
        <v>High</v>
      </c>
      <c r="U1412" s="26">
        <v>170.85</v>
      </c>
      <c r="V1412" t="s">
        <v>23</v>
      </c>
    </row>
    <row r="1413" spans="1:22" x14ac:dyDescent="0.35">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s="26">
        <v>101.45</v>
      </c>
      <c r="T1413" s="26" t="str">
        <f>IF(Table1[[#This Row],[MonthlyCharges]]&lt;=51,"Low",IF(Table1[[#This Row],[MonthlyCharges]]&lt;=84,"Medium","High"))</f>
        <v>High</v>
      </c>
      <c r="U1413" s="26">
        <v>2948.6</v>
      </c>
      <c r="V1413" t="s">
        <v>24</v>
      </c>
    </row>
    <row r="1414" spans="1:22" x14ac:dyDescent="0.35">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s="26">
        <v>84.3</v>
      </c>
      <c r="T1414" s="26" t="str">
        <f>IF(Table1[[#This Row],[MonthlyCharges]]&lt;=51,"Low",IF(Table1[[#This Row],[MonthlyCharges]]&lt;=84,"Medium","High"))</f>
        <v>High</v>
      </c>
      <c r="U1414" s="26">
        <v>1308.4000000000001</v>
      </c>
      <c r="V1414" t="s">
        <v>23</v>
      </c>
    </row>
    <row r="1415" spans="1:22" x14ac:dyDescent="0.35">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s="26">
        <v>94.55</v>
      </c>
      <c r="T1415" s="26" t="str">
        <f>IF(Table1[[#This Row],[MonthlyCharges]]&lt;=51,"Low",IF(Table1[[#This Row],[MonthlyCharges]]&lt;=84,"Medium","High"))</f>
        <v>High</v>
      </c>
      <c r="U1415" s="26">
        <v>6078.75</v>
      </c>
      <c r="V1415" t="s">
        <v>24</v>
      </c>
    </row>
    <row r="1416" spans="1:22" x14ac:dyDescent="0.35">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s="26">
        <v>95.5</v>
      </c>
      <c r="T1416" s="26" t="str">
        <f>IF(Table1[[#This Row],[MonthlyCharges]]&lt;=51,"Low",IF(Table1[[#This Row],[MonthlyCharges]]&lt;=84,"Medium","High"))</f>
        <v>High</v>
      </c>
      <c r="U1416" s="26">
        <v>3418.2</v>
      </c>
      <c r="V1416" t="s">
        <v>24</v>
      </c>
    </row>
    <row r="1417" spans="1:22" x14ac:dyDescent="0.35">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s="26">
        <v>100.3</v>
      </c>
      <c r="T1417" s="26" t="str">
        <f>IF(Table1[[#This Row],[MonthlyCharges]]&lt;=51,"Low",IF(Table1[[#This Row],[MonthlyCharges]]&lt;=84,"Medium","High"))</f>
        <v>High</v>
      </c>
      <c r="U1417" s="26">
        <v>6603.8</v>
      </c>
      <c r="V1417" t="s">
        <v>24</v>
      </c>
    </row>
    <row r="1418" spans="1:22" x14ac:dyDescent="0.35">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s="26">
        <v>55.5</v>
      </c>
      <c r="T1418" s="26" t="str">
        <f>IF(Table1[[#This Row],[MonthlyCharges]]&lt;=51,"Low",IF(Table1[[#This Row],[MonthlyCharges]]&lt;=84,"Medium","High"))</f>
        <v>Medium</v>
      </c>
      <c r="U1418" s="26">
        <v>3166.9</v>
      </c>
      <c r="V1418" t="s">
        <v>24</v>
      </c>
    </row>
    <row r="1419" spans="1:22" x14ac:dyDescent="0.35">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s="26">
        <v>49.85</v>
      </c>
      <c r="T1419" s="26" t="str">
        <f>IF(Table1[[#This Row],[MonthlyCharges]]&lt;=51,"Low",IF(Table1[[#This Row],[MonthlyCharges]]&lt;=84,"Medium","High"))</f>
        <v>Low</v>
      </c>
      <c r="U1419" s="26">
        <v>865.75</v>
      </c>
      <c r="V1419" t="s">
        <v>24</v>
      </c>
    </row>
    <row r="1420" spans="1:22" x14ac:dyDescent="0.35">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s="26">
        <v>89.55</v>
      </c>
      <c r="T1420" s="26" t="str">
        <f>IF(Table1[[#This Row],[MonthlyCharges]]&lt;=51,"Low",IF(Table1[[#This Row],[MonthlyCharges]]&lt;=84,"Medium","High"))</f>
        <v>High</v>
      </c>
      <c r="U1420" s="26">
        <v>6373.1</v>
      </c>
      <c r="V1420" t="s">
        <v>24</v>
      </c>
    </row>
    <row r="1421" spans="1:22" x14ac:dyDescent="0.35">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s="26">
        <v>19.149999999999999</v>
      </c>
      <c r="T1421" s="26" t="str">
        <f>IF(Table1[[#This Row],[MonthlyCharges]]&lt;=51,"Low",IF(Table1[[#This Row],[MonthlyCharges]]&lt;=84,"Medium","High"))</f>
        <v>Low</v>
      </c>
      <c r="U1421" s="26">
        <v>1177.05</v>
      </c>
      <c r="V1421" t="s">
        <v>24</v>
      </c>
    </row>
    <row r="1422" spans="1:22" x14ac:dyDescent="0.35">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s="26">
        <v>99.8</v>
      </c>
      <c r="T1422" s="26" t="str">
        <f>IF(Table1[[#This Row],[MonthlyCharges]]&lt;=51,"Low",IF(Table1[[#This Row],[MonthlyCharges]]&lt;=84,"Medium","High"))</f>
        <v>High</v>
      </c>
      <c r="U1422" s="26">
        <v>5985.75</v>
      </c>
      <c r="V1422" t="s">
        <v>24</v>
      </c>
    </row>
    <row r="1423" spans="1:22" x14ac:dyDescent="0.35">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s="26">
        <v>84.4</v>
      </c>
      <c r="T1423" s="26" t="str">
        <f>IF(Table1[[#This Row],[MonthlyCharges]]&lt;=51,"Low",IF(Table1[[#This Row],[MonthlyCharges]]&lt;=84,"Medium","High"))</f>
        <v>High</v>
      </c>
      <c r="U1423" s="26">
        <v>732.5</v>
      </c>
      <c r="V1423" t="s">
        <v>23</v>
      </c>
    </row>
    <row r="1424" spans="1:22" x14ac:dyDescent="0.35">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s="26">
        <v>113.05</v>
      </c>
      <c r="T1424" s="26" t="str">
        <f>IF(Table1[[#This Row],[MonthlyCharges]]&lt;=51,"Low",IF(Table1[[#This Row],[MonthlyCharges]]&lt;=84,"Medium","High"))</f>
        <v>High</v>
      </c>
      <c r="U1424" s="26">
        <v>7869.05</v>
      </c>
      <c r="V1424" t="s">
        <v>24</v>
      </c>
    </row>
    <row r="1425" spans="1:22" x14ac:dyDescent="0.35">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s="26">
        <v>101.1</v>
      </c>
      <c r="T1425" s="26" t="str">
        <f>IF(Table1[[#This Row],[MonthlyCharges]]&lt;=51,"Low",IF(Table1[[#This Row],[MonthlyCharges]]&lt;=84,"Medium","High"))</f>
        <v>High</v>
      </c>
      <c r="U1425" s="26">
        <v>1504.05</v>
      </c>
      <c r="V1425" t="s">
        <v>23</v>
      </c>
    </row>
    <row r="1426" spans="1:22" x14ac:dyDescent="0.35">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s="26">
        <v>19.95</v>
      </c>
      <c r="T1426" s="26" t="str">
        <f>IF(Table1[[#This Row],[MonthlyCharges]]&lt;=51,"Low",IF(Table1[[#This Row],[MonthlyCharges]]&lt;=84,"Medium","High"))</f>
        <v>Low</v>
      </c>
      <c r="U1426" s="26">
        <v>936.7</v>
      </c>
      <c r="V1426" t="s">
        <v>24</v>
      </c>
    </row>
    <row r="1427" spans="1:22" x14ac:dyDescent="0.35">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s="26">
        <v>74.150000000000006</v>
      </c>
      <c r="T1427" s="26" t="str">
        <f>IF(Table1[[#This Row],[MonthlyCharges]]&lt;=51,"Low",IF(Table1[[#This Row],[MonthlyCharges]]&lt;=84,"Medium","High"))</f>
        <v>Medium</v>
      </c>
      <c r="U1427" s="26">
        <v>741.4</v>
      </c>
      <c r="V1427" t="s">
        <v>24</v>
      </c>
    </row>
    <row r="1428" spans="1:22" x14ac:dyDescent="0.35">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s="26">
        <v>92</v>
      </c>
      <c r="T1428" s="26" t="str">
        <f>IF(Table1[[#This Row],[MonthlyCharges]]&lt;=51,"Low",IF(Table1[[#This Row],[MonthlyCharges]]&lt;=84,"Medium","High"))</f>
        <v>High</v>
      </c>
      <c r="U1428" s="26">
        <v>6585.2</v>
      </c>
      <c r="V1428" t="s">
        <v>24</v>
      </c>
    </row>
    <row r="1429" spans="1:22" x14ac:dyDescent="0.35">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s="26">
        <v>73.849999999999994</v>
      </c>
      <c r="T1429" s="26" t="str">
        <f>IF(Table1[[#This Row],[MonthlyCharges]]&lt;=51,"Low",IF(Table1[[#This Row],[MonthlyCharges]]&lt;=84,"Medium","High"))</f>
        <v>Medium</v>
      </c>
      <c r="U1429" s="26">
        <v>3122.4</v>
      </c>
      <c r="V1429" t="s">
        <v>24</v>
      </c>
    </row>
    <row r="1430" spans="1:22" x14ac:dyDescent="0.35">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s="26">
        <v>50.45</v>
      </c>
      <c r="T1430" s="26" t="str">
        <f>IF(Table1[[#This Row],[MonthlyCharges]]&lt;=51,"Low",IF(Table1[[#This Row],[MonthlyCharges]]&lt;=84,"Medium","High"))</f>
        <v>Low</v>
      </c>
      <c r="U1430" s="26">
        <v>50.45</v>
      </c>
      <c r="V1430" t="s">
        <v>23</v>
      </c>
    </row>
    <row r="1431" spans="1:22" x14ac:dyDescent="0.35">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s="26">
        <v>24.45</v>
      </c>
      <c r="T1431" s="26" t="str">
        <f>IF(Table1[[#This Row],[MonthlyCharges]]&lt;=51,"Low",IF(Table1[[#This Row],[MonthlyCharges]]&lt;=84,"Medium","High"))</f>
        <v>Low</v>
      </c>
      <c r="U1431" s="26">
        <v>1088.25</v>
      </c>
      <c r="V1431" t="s">
        <v>24</v>
      </c>
    </row>
    <row r="1432" spans="1:22" x14ac:dyDescent="0.35">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s="26">
        <v>24.8</v>
      </c>
      <c r="T1432" s="26" t="str">
        <f>IF(Table1[[#This Row],[MonthlyCharges]]&lt;=51,"Low",IF(Table1[[#This Row],[MonthlyCharges]]&lt;=84,"Medium","High"))</f>
        <v>Low</v>
      </c>
      <c r="U1432" s="26">
        <v>615.35</v>
      </c>
      <c r="V1432" t="s">
        <v>24</v>
      </c>
    </row>
    <row r="1433" spans="1:22" x14ac:dyDescent="0.35">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s="26">
        <v>64.849999999999994</v>
      </c>
      <c r="T1433" s="26" t="str">
        <f>IF(Table1[[#This Row],[MonthlyCharges]]&lt;=51,"Low",IF(Table1[[#This Row],[MonthlyCharges]]&lt;=84,"Medium","High"))</f>
        <v>Medium</v>
      </c>
      <c r="U1433" s="26">
        <v>2908.2</v>
      </c>
      <c r="V1433" t="s">
        <v>24</v>
      </c>
    </row>
    <row r="1434" spans="1:22" x14ac:dyDescent="0.35">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s="26">
        <v>20.75</v>
      </c>
      <c r="T1434" s="26" t="str">
        <f>IF(Table1[[#This Row],[MonthlyCharges]]&lt;=51,"Low",IF(Table1[[#This Row],[MonthlyCharges]]&lt;=84,"Medium","High"))</f>
        <v>Low</v>
      </c>
      <c r="U1434" s="26">
        <v>739.9</v>
      </c>
      <c r="V1434" t="s">
        <v>24</v>
      </c>
    </row>
    <row r="1435" spans="1:22" x14ac:dyDescent="0.35">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s="26">
        <v>68.95</v>
      </c>
      <c r="T1435" s="26" t="str">
        <f>IF(Table1[[#This Row],[MonthlyCharges]]&lt;=51,"Low",IF(Table1[[#This Row],[MonthlyCharges]]&lt;=84,"Medium","High"))</f>
        <v>Medium</v>
      </c>
      <c r="U1435" s="26">
        <v>593.85</v>
      </c>
      <c r="V1435" t="s">
        <v>24</v>
      </c>
    </row>
    <row r="1436" spans="1:22" x14ac:dyDescent="0.35">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s="26">
        <v>99.95</v>
      </c>
      <c r="T1436" s="26" t="str">
        <f>IF(Table1[[#This Row],[MonthlyCharges]]&lt;=51,"Low",IF(Table1[[#This Row],[MonthlyCharges]]&lt;=84,"Medium","High"))</f>
        <v>High</v>
      </c>
      <c r="U1436" s="26">
        <v>1132.75</v>
      </c>
      <c r="V1436" t="s">
        <v>23</v>
      </c>
    </row>
    <row r="1437" spans="1:22" x14ac:dyDescent="0.35">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s="26">
        <v>109.4</v>
      </c>
      <c r="T1437" s="26" t="str">
        <f>IF(Table1[[#This Row],[MonthlyCharges]]&lt;=51,"Low",IF(Table1[[#This Row],[MonthlyCharges]]&lt;=84,"Medium","High"))</f>
        <v>High</v>
      </c>
      <c r="U1437" s="26">
        <v>7227.45</v>
      </c>
      <c r="V1437" t="s">
        <v>24</v>
      </c>
    </row>
    <row r="1438" spans="1:22" x14ac:dyDescent="0.35">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s="26">
        <v>91.4</v>
      </c>
      <c r="T1438" s="26" t="str">
        <f>IF(Table1[[#This Row],[MonthlyCharges]]&lt;=51,"Low",IF(Table1[[#This Row],[MonthlyCharges]]&lt;=84,"Medium","High"))</f>
        <v>High</v>
      </c>
      <c r="U1438" s="26">
        <v>193.6</v>
      </c>
      <c r="V1438" t="s">
        <v>23</v>
      </c>
    </row>
    <row r="1439" spans="1:22" x14ac:dyDescent="0.35">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s="26">
        <v>49</v>
      </c>
      <c r="T1439" s="26" t="str">
        <f>IF(Table1[[#This Row],[MonthlyCharges]]&lt;=51,"Low",IF(Table1[[#This Row],[MonthlyCharges]]&lt;=84,"Medium","High"))</f>
        <v>Low</v>
      </c>
      <c r="U1439" s="26">
        <v>1291.3499999999999</v>
      </c>
      <c r="V1439" t="s">
        <v>24</v>
      </c>
    </row>
    <row r="1440" spans="1:22" x14ac:dyDescent="0.35">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s="26">
        <v>50.25</v>
      </c>
      <c r="T1440" s="26" t="str">
        <f>IF(Table1[[#This Row],[MonthlyCharges]]&lt;=51,"Low",IF(Table1[[#This Row],[MonthlyCharges]]&lt;=84,"Medium","High"))</f>
        <v>Low</v>
      </c>
      <c r="U1440" s="26">
        <v>2023.55</v>
      </c>
      <c r="V1440" t="s">
        <v>24</v>
      </c>
    </row>
    <row r="1441" spans="1:22" x14ac:dyDescent="0.35">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s="26">
        <v>75.55</v>
      </c>
      <c r="T1441" s="26" t="str">
        <f>IF(Table1[[#This Row],[MonthlyCharges]]&lt;=51,"Low",IF(Table1[[#This Row],[MonthlyCharges]]&lt;=84,"Medium","High"))</f>
        <v>Medium</v>
      </c>
      <c r="U1441" s="26">
        <v>349.65</v>
      </c>
      <c r="V1441" t="s">
        <v>23</v>
      </c>
    </row>
    <row r="1442" spans="1:22" x14ac:dyDescent="0.35">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s="26">
        <v>19.899999999999999</v>
      </c>
      <c r="T1442" s="26" t="str">
        <f>IF(Table1[[#This Row],[MonthlyCharges]]&lt;=51,"Low",IF(Table1[[#This Row],[MonthlyCharges]]&lt;=84,"Medium","High"))</f>
        <v>Low</v>
      </c>
      <c r="U1442" s="26">
        <v>153.94999999999999</v>
      </c>
      <c r="V1442" t="s">
        <v>24</v>
      </c>
    </row>
    <row r="1443" spans="1:22" x14ac:dyDescent="0.35">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s="26">
        <v>97.8</v>
      </c>
      <c r="T1443" s="26" t="str">
        <f>IF(Table1[[#This Row],[MonthlyCharges]]&lt;=51,"Low",IF(Table1[[#This Row],[MonthlyCharges]]&lt;=84,"Medium","High"))</f>
        <v>High</v>
      </c>
      <c r="U1443" s="26">
        <v>5458.8</v>
      </c>
      <c r="V1443" t="s">
        <v>24</v>
      </c>
    </row>
    <row r="1444" spans="1:22" x14ac:dyDescent="0.35">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s="26">
        <v>100.3</v>
      </c>
      <c r="T1444" s="26" t="str">
        <f>IF(Table1[[#This Row],[MonthlyCharges]]&lt;=51,"Low",IF(Table1[[#This Row],[MonthlyCharges]]&lt;=84,"Medium","High"))</f>
        <v>High</v>
      </c>
      <c r="U1444" s="26">
        <v>5244.45</v>
      </c>
      <c r="V1444" t="s">
        <v>24</v>
      </c>
    </row>
    <row r="1445" spans="1:22" x14ac:dyDescent="0.35">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s="26">
        <v>55.8</v>
      </c>
      <c r="T1445" s="26" t="str">
        <f>IF(Table1[[#This Row],[MonthlyCharges]]&lt;=51,"Low",IF(Table1[[#This Row],[MonthlyCharges]]&lt;=84,"Medium","High"))</f>
        <v>Medium</v>
      </c>
      <c r="U1445" s="26">
        <v>154.55000000000001</v>
      </c>
      <c r="V1445" t="s">
        <v>24</v>
      </c>
    </row>
    <row r="1446" spans="1:22" x14ac:dyDescent="0.35">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s="26">
        <v>111.15</v>
      </c>
      <c r="T1446" s="26" t="str">
        <f>IF(Table1[[#This Row],[MonthlyCharges]]&lt;=51,"Low",IF(Table1[[#This Row],[MonthlyCharges]]&lt;=84,"Medium","High"))</f>
        <v>High</v>
      </c>
      <c r="U1446" s="26">
        <v>4507.1499999999996</v>
      </c>
      <c r="V1446" t="s">
        <v>24</v>
      </c>
    </row>
    <row r="1447" spans="1:22" x14ac:dyDescent="0.35">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s="26">
        <v>98.55</v>
      </c>
      <c r="T1447" s="26" t="str">
        <f>IF(Table1[[#This Row],[MonthlyCharges]]&lt;=51,"Low",IF(Table1[[#This Row],[MonthlyCharges]]&lt;=84,"Medium","High"))</f>
        <v>High</v>
      </c>
      <c r="U1447" s="26">
        <v>2031.95</v>
      </c>
      <c r="V1447" t="s">
        <v>24</v>
      </c>
    </row>
    <row r="1448" spans="1:22" x14ac:dyDescent="0.35">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s="26">
        <v>50.05</v>
      </c>
      <c r="T1448" s="26" t="str">
        <f>IF(Table1[[#This Row],[MonthlyCharges]]&lt;=51,"Low",IF(Table1[[#This Row],[MonthlyCharges]]&lt;=84,"Medium","High"))</f>
        <v>Low</v>
      </c>
      <c r="U1448" s="26">
        <v>50.05</v>
      </c>
      <c r="V1448" t="s">
        <v>24</v>
      </c>
    </row>
    <row r="1449" spans="1:22" x14ac:dyDescent="0.35">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s="26">
        <v>80.8</v>
      </c>
      <c r="T1449" s="26" t="str">
        <f>IF(Table1[[#This Row],[MonthlyCharges]]&lt;=51,"Low",IF(Table1[[#This Row],[MonthlyCharges]]&lt;=84,"Medium","High"))</f>
        <v>Medium</v>
      </c>
      <c r="U1449" s="26">
        <v>332.45</v>
      </c>
      <c r="V1449" t="s">
        <v>23</v>
      </c>
    </row>
    <row r="1450" spans="1:22" x14ac:dyDescent="0.35">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s="26">
        <v>20.85</v>
      </c>
      <c r="T1450" s="26" t="str">
        <f>IF(Table1[[#This Row],[MonthlyCharges]]&lt;=51,"Low",IF(Table1[[#This Row],[MonthlyCharges]]&lt;=84,"Medium","High"))</f>
        <v>Low</v>
      </c>
      <c r="U1450" s="26">
        <v>473.9</v>
      </c>
      <c r="V1450" t="s">
        <v>24</v>
      </c>
    </row>
    <row r="1451" spans="1:22" x14ac:dyDescent="0.35">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s="26">
        <v>19.5</v>
      </c>
      <c r="T1451" s="26" t="str">
        <f>IF(Table1[[#This Row],[MonthlyCharges]]&lt;=51,"Low",IF(Table1[[#This Row],[MonthlyCharges]]&lt;=84,"Medium","High"))</f>
        <v>Low</v>
      </c>
      <c r="U1451" s="26">
        <v>106.8</v>
      </c>
      <c r="V1451" t="s">
        <v>24</v>
      </c>
    </row>
    <row r="1452" spans="1:22" x14ac:dyDescent="0.35">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s="26">
        <v>19.350000000000001</v>
      </c>
      <c r="T1452" s="26" t="str">
        <f>IF(Table1[[#This Row],[MonthlyCharges]]&lt;=51,"Low",IF(Table1[[#This Row],[MonthlyCharges]]&lt;=84,"Medium","High"))</f>
        <v>Low</v>
      </c>
      <c r="U1452" s="26">
        <v>152.6</v>
      </c>
      <c r="V1452" t="s">
        <v>24</v>
      </c>
    </row>
    <row r="1453" spans="1:22" x14ac:dyDescent="0.35">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s="26">
        <v>69.5</v>
      </c>
      <c r="T1453" s="26" t="str">
        <f>IF(Table1[[#This Row],[MonthlyCharges]]&lt;=51,"Low",IF(Table1[[#This Row],[MonthlyCharges]]&lt;=84,"Medium","High"))</f>
        <v>Medium</v>
      </c>
      <c r="U1453" s="26">
        <v>1199.4000000000001</v>
      </c>
      <c r="V1453" t="s">
        <v>24</v>
      </c>
    </row>
    <row r="1454" spans="1:22" x14ac:dyDescent="0.35">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s="26">
        <v>48.8</v>
      </c>
      <c r="T1454" s="26" t="str">
        <f>IF(Table1[[#This Row],[MonthlyCharges]]&lt;=51,"Low",IF(Table1[[#This Row],[MonthlyCharges]]&lt;=84,"Medium","High"))</f>
        <v>Low</v>
      </c>
      <c r="U1454" s="26">
        <v>2555.0500000000002</v>
      </c>
      <c r="V1454" t="s">
        <v>24</v>
      </c>
    </row>
    <row r="1455" spans="1:22" x14ac:dyDescent="0.35">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s="26">
        <v>94.5</v>
      </c>
      <c r="T1455" s="26" t="str">
        <f>IF(Table1[[#This Row],[MonthlyCharges]]&lt;=51,"Low",IF(Table1[[#This Row],[MonthlyCharges]]&lt;=84,"Medium","High"))</f>
        <v>High</v>
      </c>
      <c r="U1455" s="26">
        <v>2979.2</v>
      </c>
      <c r="V1455" t="s">
        <v>24</v>
      </c>
    </row>
    <row r="1456" spans="1:22" x14ac:dyDescent="0.35">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s="26">
        <v>20.65</v>
      </c>
      <c r="T1456" s="26" t="str">
        <f>IF(Table1[[#This Row],[MonthlyCharges]]&lt;=51,"Low",IF(Table1[[#This Row],[MonthlyCharges]]&lt;=84,"Medium","High"))</f>
        <v>Low</v>
      </c>
      <c r="U1456" s="26">
        <v>654.85</v>
      </c>
      <c r="V1456" t="s">
        <v>24</v>
      </c>
    </row>
    <row r="1457" spans="1:22" x14ac:dyDescent="0.35">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s="26">
        <v>106.05</v>
      </c>
      <c r="T1457" s="26" t="str">
        <f>IF(Table1[[#This Row],[MonthlyCharges]]&lt;=51,"Low",IF(Table1[[#This Row],[MonthlyCharges]]&lt;=84,"Medium","High"))</f>
        <v>High</v>
      </c>
      <c r="U1457" s="26">
        <v>3834.4</v>
      </c>
      <c r="V1457" t="s">
        <v>24</v>
      </c>
    </row>
    <row r="1458" spans="1:22" x14ac:dyDescent="0.35">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s="26">
        <v>100</v>
      </c>
      <c r="T1458" s="26" t="str">
        <f>IF(Table1[[#This Row],[MonthlyCharges]]&lt;=51,"Low",IF(Table1[[#This Row],[MonthlyCharges]]&lt;=84,"Medium","High"))</f>
        <v>High</v>
      </c>
      <c r="U1458" s="26">
        <v>1534.75</v>
      </c>
      <c r="V1458" t="s">
        <v>23</v>
      </c>
    </row>
    <row r="1459" spans="1:22" x14ac:dyDescent="0.35">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s="26">
        <v>108.3</v>
      </c>
      <c r="T1459" s="26" t="str">
        <f>IF(Table1[[#This Row],[MonthlyCharges]]&lt;=51,"Low",IF(Table1[[#This Row],[MonthlyCharges]]&lt;=84,"Medium","High"))</f>
        <v>High</v>
      </c>
      <c r="U1459" s="26">
        <v>4586.1499999999996</v>
      </c>
      <c r="V1459" t="s">
        <v>24</v>
      </c>
    </row>
    <row r="1460" spans="1:22" x14ac:dyDescent="0.35">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s="26">
        <v>20.55</v>
      </c>
      <c r="T1460" s="26" t="str">
        <f>IF(Table1[[#This Row],[MonthlyCharges]]&lt;=51,"Low",IF(Table1[[#This Row],[MonthlyCharges]]&lt;=84,"Medium","High"))</f>
        <v>Low</v>
      </c>
      <c r="U1460" s="26">
        <v>20.55</v>
      </c>
      <c r="V1460" t="s">
        <v>23</v>
      </c>
    </row>
    <row r="1461" spans="1:22" x14ac:dyDescent="0.35">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s="26">
        <v>99.65</v>
      </c>
      <c r="T1461" s="26" t="str">
        <f>IF(Table1[[#This Row],[MonthlyCharges]]&lt;=51,"Low",IF(Table1[[#This Row],[MonthlyCharges]]&lt;=84,"Medium","High"))</f>
        <v>High</v>
      </c>
      <c r="U1461" s="26">
        <v>5941.05</v>
      </c>
      <c r="V1461" t="s">
        <v>24</v>
      </c>
    </row>
    <row r="1462" spans="1:22" x14ac:dyDescent="0.35">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s="26">
        <v>85.3</v>
      </c>
      <c r="T1462" s="26" t="str">
        <f>IF(Table1[[#This Row],[MonthlyCharges]]&lt;=51,"Low",IF(Table1[[#This Row],[MonthlyCharges]]&lt;=84,"Medium","High"))</f>
        <v>High</v>
      </c>
      <c r="U1462" s="26">
        <v>424.15</v>
      </c>
      <c r="V1462" t="s">
        <v>23</v>
      </c>
    </row>
    <row r="1463" spans="1:22" x14ac:dyDescent="0.35">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s="26">
        <v>95.9</v>
      </c>
      <c r="T1463" s="26" t="str">
        <f>IF(Table1[[#This Row],[MonthlyCharges]]&lt;=51,"Low",IF(Table1[[#This Row],[MonthlyCharges]]&lt;=84,"Medium","High"))</f>
        <v>High</v>
      </c>
      <c r="U1463" s="26">
        <v>2234.9499999999998</v>
      </c>
      <c r="V1463" t="s">
        <v>24</v>
      </c>
    </row>
    <row r="1464" spans="1:22" x14ac:dyDescent="0.35">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s="26">
        <v>20</v>
      </c>
      <c r="T1464" s="26" t="str">
        <f>IF(Table1[[#This Row],[MonthlyCharges]]&lt;=51,"Low",IF(Table1[[#This Row],[MonthlyCharges]]&lt;=84,"Medium","High"))</f>
        <v>Low</v>
      </c>
      <c r="U1464" s="26">
        <v>666.75</v>
      </c>
      <c r="V1464" t="s">
        <v>24</v>
      </c>
    </row>
    <row r="1465" spans="1:22" x14ac:dyDescent="0.35">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s="26">
        <v>70.400000000000006</v>
      </c>
      <c r="T1465" s="26" t="str">
        <f>IF(Table1[[#This Row],[MonthlyCharges]]&lt;=51,"Low",IF(Table1[[#This Row],[MonthlyCharges]]&lt;=84,"Medium","High"))</f>
        <v>Medium</v>
      </c>
      <c r="U1465" s="26">
        <v>281</v>
      </c>
      <c r="V1465" t="s">
        <v>23</v>
      </c>
    </row>
    <row r="1466" spans="1:22" x14ac:dyDescent="0.35">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s="26">
        <v>64.95</v>
      </c>
      <c r="T1466" s="26" t="str">
        <f>IF(Table1[[#This Row],[MonthlyCharges]]&lt;=51,"Low",IF(Table1[[#This Row],[MonthlyCharges]]&lt;=84,"Medium","High"))</f>
        <v>Medium</v>
      </c>
      <c r="U1466" s="26">
        <v>547.79999999999995</v>
      </c>
      <c r="V1466" t="s">
        <v>24</v>
      </c>
    </row>
    <row r="1467" spans="1:22" x14ac:dyDescent="0.35">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s="26">
        <v>74.599999999999994</v>
      </c>
      <c r="T1467" s="26" t="str">
        <f>IF(Table1[[#This Row],[MonthlyCharges]]&lt;=51,"Low",IF(Table1[[#This Row],[MonthlyCharges]]&lt;=84,"Medium","High"))</f>
        <v>Medium</v>
      </c>
      <c r="U1467" s="26">
        <v>74.599999999999994</v>
      </c>
      <c r="V1467" t="s">
        <v>24</v>
      </c>
    </row>
    <row r="1468" spans="1:22" x14ac:dyDescent="0.35">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s="26">
        <v>49.2</v>
      </c>
      <c r="T1468" s="26" t="str">
        <f>IF(Table1[[#This Row],[MonthlyCharges]]&lt;=51,"Low",IF(Table1[[#This Row],[MonthlyCharges]]&lt;=84,"Medium","High"))</f>
        <v>Low</v>
      </c>
      <c r="U1468" s="26">
        <v>571.15</v>
      </c>
      <c r="V1468" t="s">
        <v>24</v>
      </c>
    </row>
    <row r="1469" spans="1:22" x14ac:dyDescent="0.35">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s="26">
        <v>73.75</v>
      </c>
      <c r="T1469" s="26" t="str">
        <f>IF(Table1[[#This Row],[MonthlyCharges]]&lt;=51,"Low",IF(Table1[[#This Row],[MonthlyCharges]]&lt;=84,"Medium","High"))</f>
        <v>Medium</v>
      </c>
      <c r="U1469" s="26">
        <v>1756.6</v>
      </c>
      <c r="V1469" t="s">
        <v>24</v>
      </c>
    </row>
    <row r="1470" spans="1:22" x14ac:dyDescent="0.35">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s="26">
        <v>92.3</v>
      </c>
      <c r="T1470" s="26" t="str">
        <f>IF(Table1[[#This Row],[MonthlyCharges]]&lt;=51,"Low",IF(Table1[[#This Row],[MonthlyCharges]]&lt;=84,"Medium","High"))</f>
        <v>High</v>
      </c>
      <c r="U1470" s="26">
        <v>5731.45</v>
      </c>
      <c r="V1470" t="s">
        <v>24</v>
      </c>
    </row>
    <row r="1471" spans="1:22" x14ac:dyDescent="0.35">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s="26">
        <v>98.8</v>
      </c>
      <c r="T1471" s="26" t="str">
        <f>IF(Table1[[#This Row],[MonthlyCharges]]&lt;=51,"Low",IF(Table1[[#This Row],[MonthlyCharges]]&lt;=84,"Medium","High"))</f>
        <v>High</v>
      </c>
      <c r="U1471" s="26">
        <v>3475.55</v>
      </c>
      <c r="V1471" t="s">
        <v>23</v>
      </c>
    </row>
    <row r="1472" spans="1:22" x14ac:dyDescent="0.35">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s="26">
        <v>19.2</v>
      </c>
      <c r="T1472" s="26" t="str">
        <f>IF(Table1[[#This Row],[MonthlyCharges]]&lt;=51,"Low",IF(Table1[[#This Row],[MonthlyCharges]]&lt;=84,"Medium","High"))</f>
        <v>Low</v>
      </c>
      <c r="U1472" s="26">
        <v>156.85</v>
      </c>
      <c r="V1472" t="s">
        <v>24</v>
      </c>
    </row>
    <row r="1473" spans="1:22" x14ac:dyDescent="0.35">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s="26">
        <v>88.65</v>
      </c>
      <c r="T1473" s="26" t="str">
        <f>IF(Table1[[#This Row],[MonthlyCharges]]&lt;=51,"Low",IF(Table1[[#This Row],[MonthlyCharges]]&lt;=84,"Medium","High"))</f>
        <v>High</v>
      </c>
      <c r="U1473" s="26">
        <v>2683.2</v>
      </c>
      <c r="V1473" t="s">
        <v>24</v>
      </c>
    </row>
    <row r="1474" spans="1:22" x14ac:dyDescent="0.35">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s="26">
        <v>74.400000000000006</v>
      </c>
      <c r="T1474" s="26" t="str">
        <f>IF(Table1[[#This Row],[MonthlyCharges]]&lt;=51,"Low",IF(Table1[[#This Row],[MonthlyCharges]]&lt;=84,"Medium","High"))</f>
        <v>Medium</v>
      </c>
      <c r="U1474" s="26">
        <v>896.75</v>
      </c>
      <c r="V1474" t="s">
        <v>23</v>
      </c>
    </row>
    <row r="1475" spans="1:22" x14ac:dyDescent="0.35">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s="26">
        <v>98.75</v>
      </c>
      <c r="T1475" s="26" t="str">
        <f>IF(Table1[[#This Row],[MonthlyCharges]]&lt;=51,"Low",IF(Table1[[#This Row],[MonthlyCharges]]&lt;=84,"Medium","High"))</f>
        <v>High</v>
      </c>
      <c r="U1475" s="26">
        <v>2407.3000000000002</v>
      </c>
      <c r="V1475" t="s">
        <v>23</v>
      </c>
    </row>
    <row r="1476" spans="1:22" x14ac:dyDescent="0.35">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s="26">
        <v>95.95</v>
      </c>
      <c r="T1476" s="26" t="str">
        <f>IF(Table1[[#This Row],[MonthlyCharges]]&lt;=51,"Low",IF(Table1[[#This Row],[MonthlyCharges]]&lt;=84,"Medium","High"))</f>
        <v>High</v>
      </c>
      <c r="U1476" s="26">
        <v>4456.6499999999996</v>
      </c>
      <c r="V1476" t="s">
        <v>24</v>
      </c>
    </row>
    <row r="1477" spans="1:22" x14ac:dyDescent="0.35">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s="26">
        <v>105.4</v>
      </c>
      <c r="T1477" s="26" t="str">
        <f>IF(Table1[[#This Row],[MonthlyCharges]]&lt;=51,"Low",IF(Table1[[#This Row],[MonthlyCharges]]&lt;=84,"Medium","High"))</f>
        <v>High</v>
      </c>
      <c r="U1477" s="26">
        <v>6998.95</v>
      </c>
      <c r="V1477" t="s">
        <v>24</v>
      </c>
    </row>
    <row r="1478" spans="1:22" x14ac:dyDescent="0.35">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s="26">
        <v>20.25</v>
      </c>
      <c r="T1478" s="26" t="str">
        <f>IF(Table1[[#This Row],[MonthlyCharges]]&lt;=51,"Low",IF(Table1[[#This Row],[MonthlyCharges]]&lt;=84,"Medium","High"))</f>
        <v>Low</v>
      </c>
      <c r="U1478" s="26">
        <v>36.799999999999997</v>
      </c>
      <c r="V1478" t="s">
        <v>24</v>
      </c>
    </row>
    <row r="1479" spans="1:22" x14ac:dyDescent="0.35">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s="26">
        <v>106</v>
      </c>
      <c r="T1479" s="26" t="str">
        <f>IF(Table1[[#This Row],[MonthlyCharges]]&lt;=51,"Low",IF(Table1[[#This Row],[MonthlyCharges]]&lt;=84,"Medium","High"))</f>
        <v>High</v>
      </c>
      <c r="U1479" s="26">
        <v>6547.7</v>
      </c>
      <c r="V1479" t="s">
        <v>23</v>
      </c>
    </row>
    <row r="1480" spans="1:22" x14ac:dyDescent="0.35">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s="26">
        <v>104.7</v>
      </c>
      <c r="T1480" s="26" t="str">
        <f>IF(Table1[[#This Row],[MonthlyCharges]]&lt;=51,"Low",IF(Table1[[#This Row],[MonthlyCharges]]&lt;=84,"Medium","High"))</f>
        <v>High</v>
      </c>
      <c r="U1480" s="26">
        <v>4346.3999999999996</v>
      </c>
      <c r="V1480" t="s">
        <v>23</v>
      </c>
    </row>
    <row r="1481" spans="1:22" x14ac:dyDescent="0.35">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s="26">
        <v>49.05</v>
      </c>
      <c r="T1481" s="26" t="str">
        <f>IF(Table1[[#This Row],[MonthlyCharges]]&lt;=51,"Low",IF(Table1[[#This Row],[MonthlyCharges]]&lt;=84,"Medium","High"))</f>
        <v>Low</v>
      </c>
      <c r="U1481" s="26">
        <v>2265</v>
      </c>
      <c r="V1481" t="s">
        <v>24</v>
      </c>
    </row>
    <row r="1482" spans="1:22" x14ac:dyDescent="0.35">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s="26">
        <v>35.549999999999997</v>
      </c>
      <c r="T1482" s="26" t="str">
        <f>IF(Table1[[#This Row],[MonthlyCharges]]&lt;=51,"Low",IF(Table1[[#This Row],[MonthlyCharges]]&lt;=84,"Medium","High"))</f>
        <v>Low</v>
      </c>
      <c r="U1482" s="26">
        <v>1309.1500000000001</v>
      </c>
      <c r="V1482" t="s">
        <v>24</v>
      </c>
    </row>
    <row r="1483" spans="1:22" x14ac:dyDescent="0.35">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s="26">
        <v>65.099999999999994</v>
      </c>
      <c r="T1483" s="26" t="str">
        <f>IF(Table1[[#This Row],[MonthlyCharges]]&lt;=51,"Low",IF(Table1[[#This Row],[MonthlyCharges]]&lt;=84,"Medium","High"))</f>
        <v>Medium</v>
      </c>
      <c r="U1483" s="26">
        <v>4754.3</v>
      </c>
      <c r="V1483" t="s">
        <v>24</v>
      </c>
    </row>
    <row r="1484" spans="1:22" x14ac:dyDescent="0.35">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s="26">
        <v>96.85</v>
      </c>
      <c r="T1484" s="26" t="str">
        <f>IF(Table1[[#This Row],[MonthlyCharges]]&lt;=51,"Low",IF(Table1[[#This Row],[MonthlyCharges]]&lt;=84,"Medium","High"))</f>
        <v>High</v>
      </c>
      <c r="U1484" s="26">
        <v>1235.55</v>
      </c>
      <c r="V1484" t="s">
        <v>24</v>
      </c>
    </row>
    <row r="1485" spans="1:22" x14ac:dyDescent="0.35">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s="26">
        <v>69.75</v>
      </c>
      <c r="T1485" s="26" t="str">
        <f>IF(Table1[[#This Row],[MonthlyCharges]]&lt;=51,"Low",IF(Table1[[#This Row],[MonthlyCharges]]&lt;=84,"Medium","High"))</f>
        <v>Medium</v>
      </c>
      <c r="U1485" s="26">
        <v>3562.5</v>
      </c>
      <c r="V1485" t="s">
        <v>24</v>
      </c>
    </row>
    <row r="1486" spans="1:22" x14ac:dyDescent="0.35">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s="26">
        <v>99.2</v>
      </c>
      <c r="T1486" s="26" t="str">
        <f>IF(Table1[[#This Row],[MonthlyCharges]]&lt;=51,"Low",IF(Table1[[#This Row],[MonthlyCharges]]&lt;=84,"Medium","High"))</f>
        <v>High</v>
      </c>
      <c r="U1486" s="26">
        <v>7213.75</v>
      </c>
      <c r="V1486" t="s">
        <v>24</v>
      </c>
    </row>
    <row r="1487" spans="1:22" x14ac:dyDescent="0.35">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s="26">
        <v>96.7</v>
      </c>
      <c r="T1487" s="26" t="str">
        <f>IF(Table1[[#This Row],[MonthlyCharges]]&lt;=51,"Low",IF(Table1[[#This Row],[MonthlyCharges]]&lt;=84,"Medium","High"))</f>
        <v>High</v>
      </c>
      <c r="U1487" s="26">
        <v>2082.9499999999998</v>
      </c>
      <c r="V1487" t="s">
        <v>23</v>
      </c>
    </row>
    <row r="1488" spans="1:22" x14ac:dyDescent="0.35">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s="26">
        <v>55.05</v>
      </c>
      <c r="T1488" s="26" t="str">
        <f>IF(Table1[[#This Row],[MonthlyCharges]]&lt;=51,"Low",IF(Table1[[#This Row],[MonthlyCharges]]&lt;=84,"Medium","High"))</f>
        <v>Medium</v>
      </c>
      <c r="U1488" s="26">
        <v>102.75</v>
      </c>
      <c r="V1488" t="s">
        <v>23</v>
      </c>
    </row>
    <row r="1489" spans="1:22" x14ac:dyDescent="0.35">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s="26">
        <v>106.8</v>
      </c>
      <c r="T1489" s="26" t="str">
        <f>IF(Table1[[#This Row],[MonthlyCharges]]&lt;=51,"Low",IF(Table1[[#This Row],[MonthlyCharges]]&lt;=84,"Medium","High"))</f>
        <v>High</v>
      </c>
      <c r="U1489" s="26">
        <v>5914.4</v>
      </c>
      <c r="V1489" t="s">
        <v>24</v>
      </c>
    </row>
    <row r="1490" spans="1:22" x14ac:dyDescent="0.35">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s="26">
        <v>51.25</v>
      </c>
      <c r="T1490" s="26" t="str">
        <f>IF(Table1[[#This Row],[MonthlyCharges]]&lt;=51,"Low",IF(Table1[[#This Row],[MonthlyCharges]]&lt;=84,"Medium","High"))</f>
        <v>Medium</v>
      </c>
      <c r="U1490" s="26">
        <v>51.25</v>
      </c>
      <c r="V1490" t="s">
        <v>24</v>
      </c>
    </row>
    <row r="1491" spans="1:22" x14ac:dyDescent="0.35">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s="26">
        <v>57.75</v>
      </c>
      <c r="T1491" s="26" t="str">
        <f>IF(Table1[[#This Row],[MonthlyCharges]]&lt;=51,"Low",IF(Table1[[#This Row],[MonthlyCharges]]&lt;=84,"Medium","High"))</f>
        <v>Medium</v>
      </c>
      <c r="U1491" s="26">
        <v>1282.8499999999999</v>
      </c>
      <c r="V1491" t="s">
        <v>24</v>
      </c>
    </row>
    <row r="1492" spans="1:22" x14ac:dyDescent="0.35">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s="26">
        <v>70.849999999999994</v>
      </c>
      <c r="T1492" s="26" t="str">
        <f>IF(Table1[[#This Row],[MonthlyCharges]]&lt;=51,"Low",IF(Table1[[#This Row],[MonthlyCharges]]&lt;=84,"Medium","High"))</f>
        <v>Medium</v>
      </c>
      <c r="U1492" s="26">
        <v>4738.8500000000004</v>
      </c>
      <c r="V1492" t="s">
        <v>24</v>
      </c>
    </row>
    <row r="1493" spans="1:22" x14ac:dyDescent="0.35">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s="26">
        <v>19.55</v>
      </c>
      <c r="T1493" s="26" t="str">
        <f>IF(Table1[[#This Row],[MonthlyCharges]]&lt;=51,"Low",IF(Table1[[#This Row],[MonthlyCharges]]&lt;=84,"Medium","High"))</f>
        <v>Low</v>
      </c>
      <c r="U1493" s="26">
        <v>19.55</v>
      </c>
      <c r="V1493" t="s">
        <v>24</v>
      </c>
    </row>
    <row r="1494" spans="1:22" x14ac:dyDescent="0.35">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s="26">
        <v>88.2</v>
      </c>
      <c r="T1494" s="26" t="str">
        <f>IF(Table1[[#This Row],[MonthlyCharges]]&lt;=51,"Low",IF(Table1[[#This Row],[MonthlyCharges]]&lt;=84,"Medium","High"))</f>
        <v>High</v>
      </c>
      <c r="U1494" s="26">
        <v>1775.8</v>
      </c>
      <c r="V1494" t="s">
        <v>23</v>
      </c>
    </row>
    <row r="1495" spans="1:22" x14ac:dyDescent="0.35">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s="26">
        <v>79.5</v>
      </c>
      <c r="T1495" s="26" t="str">
        <f>IF(Table1[[#This Row],[MonthlyCharges]]&lt;=51,"Low",IF(Table1[[#This Row],[MonthlyCharges]]&lt;=84,"Medium","High"))</f>
        <v>Medium</v>
      </c>
      <c r="U1495" s="26">
        <v>795.65</v>
      </c>
      <c r="V1495" t="s">
        <v>24</v>
      </c>
    </row>
    <row r="1496" spans="1:22" x14ac:dyDescent="0.35">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s="26">
        <v>19.75</v>
      </c>
      <c r="T1496" s="26" t="str">
        <f>IF(Table1[[#This Row],[MonthlyCharges]]&lt;=51,"Low",IF(Table1[[#This Row],[MonthlyCharges]]&lt;=84,"Medium","High"))</f>
        <v>Low</v>
      </c>
      <c r="U1496" s="26">
        <v>145</v>
      </c>
      <c r="V1496" t="s">
        <v>23</v>
      </c>
    </row>
    <row r="1497" spans="1:22" x14ac:dyDescent="0.35">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s="26">
        <v>98.15</v>
      </c>
      <c r="T1497" s="26" t="str">
        <f>IF(Table1[[#This Row],[MonthlyCharges]]&lt;=51,"Low",IF(Table1[[#This Row],[MonthlyCharges]]&lt;=84,"Medium","High"))</f>
        <v>High</v>
      </c>
      <c r="U1497" s="26">
        <v>4993.3999999999996</v>
      </c>
      <c r="V1497" t="s">
        <v>24</v>
      </c>
    </row>
    <row r="1498" spans="1:22" x14ac:dyDescent="0.35">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s="26">
        <v>20.25</v>
      </c>
      <c r="T1498" s="26" t="str">
        <f>IF(Table1[[#This Row],[MonthlyCharges]]&lt;=51,"Low",IF(Table1[[#This Row],[MonthlyCharges]]&lt;=84,"Medium","High"))</f>
        <v>Low</v>
      </c>
      <c r="U1498" s="26">
        <v>61.45</v>
      </c>
      <c r="V1498" t="s">
        <v>24</v>
      </c>
    </row>
    <row r="1499" spans="1:22" x14ac:dyDescent="0.35">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s="26">
        <v>79.150000000000006</v>
      </c>
      <c r="T1499" s="26" t="str">
        <f>IF(Table1[[#This Row],[MonthlyCharges]]&lt;=51,"Low",IF(Table1[[#This Row],[MonthlyCharges]]&lt;=84,"Medium","High"))</f>
        <v>Medium</v>
      </c>
      <c r="U1499" s="26">
        <v>4018.55</v>
      </c>
      <c r="V1499" t="s">
        <v>24</v>
      </c>
    </row>
    <row r="1500" spans="1:22" x14ac:dyDescent="0.35">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s="26">
        <v>75.650000000000006</v>
      </c>
      <c r="T1500" s="26" t="str">
        <f>IF(Table1[[#This Row],[MonthlyCharges]]&lt;=51,"Low",IF(Table1[[#This Row],[MonthlyCharges]]&lt;=84,"Medium","High"))</f>
        <v>Medium</v>
      </c>
      <c r="U1500" s="26">
        <v>1146.6500000000001</v>
      </c>
      <c r="V1500" t="s">
        <v>23</v>
      </c>
    </row>
    <row r="1501" spans="1:22" x14ac:dyDescent="0.35">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s="26">
        <v>94.25</v>
      </c>
      <c r="T1501" s="26" t="str">
        <f>IF(Table1[[#This Row],[MonthlyCharges]]&lt;=51,"Low",IF(Table1[[#This Row],[MonthlyCharges]]&lt;=84,"Medium","High"))</f>
        <v>High</v>
      </c>
      <c r="U1501" s="26">
        <v>6081.4</v>
      </c>
      <c r="V1501" t="s">
        <v>24</v>
      </c>
    </row>
    <row r="1502" spans="1:22" x14ac:dyDescent="0.35">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s="26">
        <v>40.200000000000003</v>
      </c>
      <c r="T1502" s="26" t="str">
        <f>IF(Table1[[#This Row],[MonthlyCharges]]&lt;=51,"Low",IF(Table1[[#This Row],[MonthlyCharges]]&lt;=84,"Medium","High"))</f>
        <v>Low</v>
      </c>
      <c r="U1502" s="26">
        <v>1478.85</v>
      </c>
      <c r="V1502" t="s">
        <v>24</v>
      </c>
    </row>
    <row r="1503" spans="1:22" x14ac:dyDescent="0.35">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s="26">
        <v>19.95</v>
      </c>
      <c r="T1503" s="26" t="str">
        <f>IF(Table1[[#This Row],[MonthlyCharges]]&lt;=51,"Low",IF(Table1[[#This Row],[MonthlyCharges]]&lt;=84,"Medium","High"))</f>
        <v>Low</v>
      </c>
      <c r="U1503" s="26">
        <v>243.65</v>
      </c>
      <c r="V1503" t="s">
        <v>24</v>
      </c>
    </row>
    <row r="1504" spans="1:22" x14ac:dyDescent="0.35">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s="26">
        <v>55.35</v>
      </c>
      <c r="T1504" s="26" t="str">
        <f>IF(Table1[[#This Row],[MonthlyCharges]]&lt;=51,"Low",IF(Table1[[#This Row],[MonthlyCharges]]&lt;=84,"Medium","High"))</f>
        <v>Medium</v>
      </c>
      <c r="U1504" s="26">
        <v>2633.95</v>
      </c>
      <c r="V1504" t="s">
        <v>24</v>
      </c>
    </row>
    <row r="1505" spans="1:22" x14ac:dyDescent="0.35">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s="26">
        <v>102.15</v>
      </c>
      <c r="T1505" s="26" t="str">
        <f>IF(Table1[[#This Row],[MonthlyCharges]]&lt;=51,"Low",IF(Table1[[#This Row],[MonthlyCharges]]&lt;=84,"Medium","High"))</f>
        <v>High</v>
      </c>
      <c r="U1505" s="26">
        <v>4735.3500000000004</v>
      </c>
      <c r="V1505" t="s">
        <v>24</v>
      </c>
    </row>
    <row r="1506" spans="1:22" x14ac:dyDescent="0.35">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s="26">
        <v>71.099999999999994</v>
      </c>
      <c r="T1506" s="26" t="str">
        <f>IF(Table1[[#This Row],[MonthlyCharges]]&lt;=51,"Low",IF(Table1[[#This Row],[MonthlyCharges]]&lt;=84,"Medium","High"))</f>
        <v>Medium</v>
      </c>
      <c r="U1506" s="26">
        <v>1247.75</v>
      </c>
      <c r="V1506" t="s">
        <v>24</v>
      </c>
    </row>
    <row r="1507" spans="1:22" x14ac:dyDescent="0.35">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s="26">
        <v>74.7</v>
      </c>
      <c r="T1507" s="26" t="str">
        <f>IF(Table1[[#This Row],[MonthlyCharges]]&lt;=51,"Low",IF(Table1[[#This Row],[MonthlyCharges]]&lt;=84,"Medium","High"))</f>
        <v>Medium</v>
      </c>
      <c r="U1507" s="26">
        <v>74.7</v>
      </c>
      <c r="V1507" t="s">
        <v>23</v>
      </c>
    </row>
    <row r="1508" spans="1:22" x14ac:dyDescent="0.35">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s="26">
        <v>54.1</v>
      </c>
      <c r="T1508" s="26" t="str">
        <f>IF(Table1[[#This Row],[MonthlyCharges]]&lt;=51,"Low",IF(Table1[[#This Row],[MonthlyCharges]]&lt;=84,"Medium","High"))</f>
        <v>Medium</v>
      </c>
      <c r="U1508" s="26">
        <v>3794.5</v>
      </c>
      <c r="V1508" t="s">
        <v>24</v>
      </c>
    </row>
    <row r="1509" spans="1:22" x14ac:dyDescent="0.35">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s="26">
        <v>19.649999999999999</v>
      </c>
      <c r="T1509" s="26" t="str">
        <f>IF(Table1[[#This Row],[MonthlyCharges]]&lt;=51,"Low",IF(Table1[[#This Row],[MonthlyCharges]]&lt;=84,"Medium","High"))</f>
        <v>Low</v>
      </c>
      <c r="U1509" s="26">
        <v>1008.7</v>
      </c>
      <c r="V1509" t="s">
        <v>24</v>
      </c>
    </row>
    <row r="1510" spans="1:22" x14ac:dyDescent="0.35">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s="26">
        <v>88.45</v>
      </c>
      <c r="T1510" s="26" t="str">
        <f>IF(Table1[[#This Row],[MonthlyCharges]]&lt;=51,"Low",IF(Table1[[#This Row],[MonthlyCharges]]&lt;=84,"Medium","High"))</f>
        <v>High</v>
      </c>
      <c r="U1510" s="26">
        <v>2130.5500000000002</v>
      </c>
      <c r="V1510" t="s">
        <v>24</v>
      </c>
    </row>
    <row r="1511" spans="1:22" x14ac:dyDescent="0.35">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s="26">
        <v>76.650000000000006</v>
      </c>
      <c r="T1511" s="26" t="str">
        <f>IF(Table1[[#This Row],[MonthlyCharges]]&lt;=51,"Low",IF(Table1[[#This Row],[MonthlyCharges]]&lt;=84,"Medium","High"))</f>
        <v>Medium</v>
      </c>
      <c r="U1511" s="26">
        <v>1313.55</v>
      </c>
      <c r="V1511" t="s">
        <v>23</v>
      </c>
    </row>
    <row r="1512" spans="1:22" x14ac:dyDescent="0.35">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s="26">
        <v>80.400000000000006</v>
      </c>
      <c r="T1512" s="26" t="str">
        <f>IF(Table1[[#This Row],[MonthlyCharges]]&lt;=51,"Low",IF(Table1[[#This Row],[MonthlyCharges]]&lt;=84,"Medium","High"))</f>
        <v>Medium</v>
      </c>
      <c r="U1512" s="26">
        <v>5727.15</v>
      </c>
      <c r="V1512" t="s">
        <v>24</v>
      </c>
    </row>
    <row r="1513" spans="1:22" x14ac:dyDescent="0.35">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s="26">
        <v>19.25</v>
      </c>
      <c r="T1513" s="26" t="str">
        <f>IF(Table1[[#This Row],[MonthlyCharges]]&lt;=51,"Low",IF(Table1[[#This Row],[MonthlyCharges]]&lt;=84,"Medium","High"))</f>
        <v>Low</v>
      </c>
      <c r="U1513" s="26">
        <v>1372.9</v>
      </c>
      <c r="V1513" t="s">
        <v>24</v>
      </c>
    </row>
    <row r="1514" spans="1:22" x14ac:dyDescent="0.35">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s="26">
        <v>84.8</v>
      </c>
      <c r="T1514" s="26" t="str">
        <f>IF(Table1[[#This Row],[MonthlyCharges]]&lt;=51,"Low",IF(Table1[[#This Row],[MonthlyCharges]]&lt;=84,"Medium","High"))</f>
        <v>High</v>
      </c>
      <c r="U1514" s="26">
        <v>1203.9000000000001</v>
      </c>
      <c r="V1514" t="s">
        <v>24</v>
      </c>
    </row>
    <row r="1515" spans="1:22" x14ac:dyDescent="0.35">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s="26">
        <v>25.8</v>
      </c>
      <c r="T1515" s="26" t="str">
        <f>IF(Table1[[#This Row],[MonthlyCharges]]&lt;=51,"Low",IF(Table1[[#This Row],[MonthlyCharges]]&lt;=84,"Medium","High"))</f>
        <v>Low</v>
      </c>
      <c r="U1515" s="26">
        <v>25.8</v>
      </c>
      <c r="V1515" t="s">
        <v>23</v>
      </c>
    </row>
    <row r="1516" spans="1:22" x14ac:dyDescent="0.35">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s="26">
        <v>19.5</v>
      </c>
      <c r="T1516" s="26" t="str">
        <f>IF(Table1[[#This Row],[MonthlyCharges]]&lt;=51,"Low",IF(Table1[[#This Row],[MonthlyCharges]]&lt;=84,"Medium","High"))</f>
        <v>Low</v>
      </c>
      <c r="U1516" s="26">
        <v>1215.0999999999999</v>
      </c>
      <c r="V1516" t="s">
        <v>24</v>
      </c>
    </row>
    <row r="1517" spans="1:22" x14ac:dyDescent="0.35">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s="26">
        <v>68.599999999999994</v>
      </c>
      <c r="T1517" s="26" t="str">
        <f>IF(Table1[[#This Row],[MonthlyCharges]]&lt;=51,"Low",IF(Table1[[#This Row],[MonthlyCharges]]&lt;=84,"Medium","High"))</f>
        <v>Medium</v>
      </c>
      <c r="U1517" s="26">
        <v>2877.05</v>
      </c>
      <c r="V1517" t="s">
        <v>24</v>
      </c>
    </row>
    <row r="1518" spans="1:22" x14ac:dyDescent="0.35">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s="26">
        <v>92.6</v>
      </c>
      <c r="T1518" s="26" t="str">
        <f>IF(Table1[[#This Row],[MonthlyCharges]]&lt;=51,"Low",IF(Table1[[#This Row],[MonthlyCharges]]&lt;=84,"Medium","High"))</f>
        <v>High</v>
      </c>
      <c r="U1518" s="26">
        <v>1579.7</v>
      </c>
      <c r="V1518" t="s">
        <v>24</v>
      </c>
    </row>
    <row r="1519" spans="1:22" x14ac:dyDescent="0.35">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s="26">
        <v>100.55</v>
      </c>
      <c r="T1519" s="26" t="str">
        <f>IF(Table1[[#This Row],[MonthlyCharges]]&lt;=51,"Low",IF(Table1[[#This Row],[MonthlyCharges]]&lt;=84,"Medium","High"))</f>
        <v>High</v>
      </c>
      <c r="U1519" s="26">
        <v>5514.95</v>
      </c>
      <c r="V1519" t="s">
        <v>24</v>
      </c>
    </row>
    <row r="1520" spans="1:22" x14ac:dyDescent="0.35">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s="26">
        <v>20.55</v>
      </c>
      <c r="T1520" s="26" t="str">
        <f>IF(Table1[[#This Row],[MonthlyCharges]]&lt;=51,"Low",IF(Table1[[#This Row],[MonthlyCharges]]&lt;=84,"Medium","High"))</f>
        <v>Low</v>
      </c>
      <c r="U1520" s="26">
        <v>96.1</v>
      </c>
      <c r="V1520" t="s">
        <v>24</v>
      </c>
    </row>
    <row r="1521" spans="1:22" x14ac:dyDescent="0.35">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s="26">
        <v>42.6</v>
      </c>
      <c r="T1521" s="26" t="str">
        <f>IF(Table1[[#This Row],[MonthlyCharges]]&lt;=51,"Low",IF(Table1[[#This Row],[MonthlyCharges]]&lt;=84,"Medium","High"))</f>
        <v>Low</v>
      </c>
      <c r="U1521" s="26">
        <v>72.400000000000006</v>
      </c>
      <c r="V1521" t="s">
        <v>23</v>
      </c>
    </row>
    <row r="1522" spans="1:22" x14ac:dyDescent="0.35">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s="26">
        <v>19.600000000000001</v>
      </c>
      <c r="T1522" s="26" t="str">
        <f>IF(Table1[[#This Row],[MonthlyCharges]]&lt;=51,"Low",IF(Table1[[#This Row],[MonthlyCharges]]&lt;=84,"Medium","High"))</f>
        <v>Low</v>
      </c>
      <c r="U1522" s="26">
        <v>55.25</v>
      </c>
      <c r="V1522" t="s">
        <v>24</v>
      </c>
    </row>
    <row r="1523" spans="1:22" x14ac:dyDescent="0.35">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s="26">
        <v>67.45</v>
      </c>
      <c r="T1523" s="26" t="str">
        <f>IF(Table1[[#This Row],[MonthlyCharges]]&lt;=51,"Low",IF(Table1[[#This Row],[MonthlyCharges]]&lt;=84,"Medium","High"))</f>
        <v>Medium</v>
      </c>
      <c r="U1523" s="26">
        <v>2443.3000000000002</v>
      </c>
      <c r="V1523" t="s">
        <v>24</v>
      </c>
    </row>
    <row r="1524" spans="1:22" x14ac:dyDescent="0.35">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s="26">
        <v>68.849999999999994</v>
      </c>
      <c r="T1524" s="26" t="str">
        <f>IF(Table1[[#This Row],[MonthlyCharges]]&lt;=51,"Low",IF(Table1[[#This Row],[MonthlyCharges]]&lt;=84,"Medium","High"))</f>
        <v>Medium</v>
      </c>
      <c r="U1524" s="26">
        <v>1970.5</v>
      </c>
      <c r="V1524" t="s">
        <v>23</v>
      </c>
    </row>
    <row r="1525" spans="1:22" x14ac:dyDescent="0.35">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s="26">
        <v>43.55</v>
      </c>
      <c r="T1525" s="26" t="str">
        <f>IF(Table1[[#This Row],[MonthlyCharges]]&lt;=51,"Low",IF(Table1[[#This Row],[MonthlyCharges]]&lt;=84,"Medium","High"))</f>
        <v>Low</v>
      </c>
      <c r="U1525" s="26">
        <v>335.4</v>
      </c>
      <c r="V1525" t="s">
        <v>24</v>
      </c>
    </row>
    <row r="1526" spans="1:22" x14ac:dyDescent="0.35">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s="26">
        <v>109.85</v>
      </c>
      <c r="T1526" s="26" t="str">
        <f>IF(Table1[[#This Row],[MonthlyCharges]]&lt;=51,"Low",IF(Table1[[#This Row],[MonthlyCharges]]&lt;=84,"Medium","High"))</f>
        <v>High</v>
      </c>
      <c r="U1526" s="26">
        <v>7002.95</v>
      </c>
      <c r="V1526" t="s">
        <v>24</v>
      </c>
    </row>
    <row r="1527" spans="1:22" x14ac:dyDescent="0.35">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s="26">
        <v>20.65</v>
      </c>
      <c r="T1527" s="26" t="str">
        <f>IF(Table1[[#This Row],[MonthlyCharges]]&lt;=51,"Low",IF(Table1[[#This Row],[MonthlyCharges]]&lt;=84,"Medium","High"))</f>
        <v>Low</v>
      </c>
      <c r="U1527" s="26">
        <v>158.94999999999999</v>
      </c>
      <c r="V1527" t="s">
        <v>24</v>
      </c>
    </row>
    <row r="1528" spans="1:22" x14ac:dyDescent="0.35">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s="26">
        <v>95.4</v>
      </c>
      <c r="T1528" s="26" t="str">
        <f>IF(Table1[[#This Row],[MonthlyCharges]]&lt;=51,"Low",IF(Table1[[#This Row],[MonthlyCharges]]&lt;=84,"Medium","High"))</f>
        <v>High</v>
      </c>
      <c r="U1528" s="26">
        <v>293.14999999999998</v>
      </c>
      <c r="V1528" t="s">
        <v>24</v>
      </c>
    </row>
    <row r="1529" spans="1:22" x14ac:dyDescent="0.35">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s="26">
        <v>21</v>
      </c>
      <c r="T1529" s="26" t="str">
        <f>IF(Table1[[#This Row],[MonthlyCharges]]&lt;=51,"Low",IF(Table1[[#This Row],[MonthlyCharges]]&lt;=84,"Medium","High"))</f>
        <v>Low</v>
      </c>
      <c r="U1529" s="26">
        <v>1493.75</v>
      </c>
      <c r="V1529" t="s">
        <v>24</v>
      </c>
    </row>
    <row r="1530" spans="1:22" x14ac:dyDescent="0.35">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s="26">
        <v>56.2</v>
      </c>
      <c r="T1530" s="26" t="str">
        <f>IF(Table1[[#This Row],[MonthlyCharges]]&lt;=51,"Low",IF(Table1[[#This Row],[MonthlyCharges]]&lt;=84,"Medium","High"))</f>
        <v>Medium</v>
      </c>
      <c r="U1530" s="26">
        <v>1093.4000000000001</v>
      </c>
      <c r="V1530" t="s">
        <v>24</v>
      </c>
    </row>
    <row r="1531" spans="1:22" x14ac:dyDescent="0.35">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s="26">
        <v>18.399999999999999</v>
      </c>
      <c r="T1531" s="26" t="str">
        <f>IF(Table1[[#This Row],[MonthlyCharges]]&lt;=51,"Low",IF(Table1[[#This Row],[MonthlyCharges]]&lt;=84,"Medium","High"))</f>
        <v>Low</v>
      </c>
      <c r="U1531" s="26">
        <v>1057.8499999999999</v>
      </c>
      <c r="V1531" t="s">
        <v>24</v>
      </c>
    </row>
    <row r="1532" spans="1:22" x14ac:dyDescent="0.35">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s="26">
        <v>90</v>
      </c>
      <c r="T1532" s="26" t="str">
        <f>IF(Table1[[#This Row],[MonthlyCharges]]&lt;=51,"Low",IF(Table1[[#This Row],[MonthlyCharges]]&lt;=84,"Medium","High"))</f>
        <v>High</v>
      </c>
      <c r="U1532" s="26">
        <v>190.05</v>
      </c>
      <c r="V1532" t="s">
        <v>23</v>
      </c>
    </row>
    <row r="1533" spans="1:22" x14ac:dyDescent="0.35">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s="26">
        <v>25.75</v>
      </c>
      <c r="T1533" s="26" t="str">
        <f>IF(Table1[[#This Row],[MonthlyCharges]]&lt;=51,"Low",IF(Table1[[#This Row],[MonthlyCharges]]&lt;=84,"Medium","High"))</f>
        <v>Low</v>
      </c>
      <c r="U1533" s="26">
        <v>882.55</v>
      </c>
      <c r="V1533" t="s">
        <v>24</v>
      </c>
    </row>
    <row r="1534" spans="1:22" x14ac:dyDescent="0.35">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s="26">
        <v>19.600000000000001</v>
      </c>
      <c r="T1534" s="26" t="str">
        <f>IF(Table1[[#This Row],[MonthlyCharges]]&lt;=51,"Low",IF(Table1[[#This Row],[MonthlyCharges]]&lt;=84,"Medium","High"))</f>
        <v>Low</v>
      </c>
      <c r="U1534" s="26">
        <v>300.39999999999998</v>
      </c>
      <c r="V1534" t="s">
        <v>24</v>
      </c>
    </row>
    <row r="1535" spans="1:22" x14ac:dyDescent="0.35">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s="26">
        <v>75.349999999999994</v>
      </c>
      <c r="T1535" s="26" t="str">
        <f>IF(Table1[[#This Row],[MonthlyCharges]]&lt;=51,"Low",IF(Table1[[#This Row],[MonthlyCharges]]&lt;=84,"Medium","High"))</f>
        <v>Medium</v>
      </c>
      <c r="U1535" s="26">
        <v>1025.95</v>
      </c>
      <c r="V1535" t="s">
        <v>23</v>
      </c>
    </row>
    <row r="1536" spans="1:22" x14ac:dyDescent="0.35">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s="26">
        <v>19.8</v>
      </c>
      <c r="T1536" s="26" t="str">
        <f>IF(Table1[[#This Row],[MonthlyCharges]]&lt;=51,"Low",IF(Table1[[#This Row],[MonthlyCharges]]&lt;=84,"Medium","High"))</f>
        <v>Low</v>
      </c>
      <c r="U1536" s="26">
        <v>1436.95</v>
      </c>
      <c r="V1536" t="s">
        <v>24</v>
      </c>
    </row>
    <row r="1537" spans="1:22" x14ac:dyDescent="0.35">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s="26">
        <v>64.2</v>
      </c>
      <c r="T1537" s="26" t="str">
        <f>IF(Table1[[#This Row],[MonthlyCharges]]&lt;=51,"Low",IF(Table1[[#This Row],[MonthlyCharges]]&lt;=84,"Medium","High"))</f>
        <v>Medium</v>
      </c>
      <c r="U1537" s="26">
        <v>475</v>
      </c>
      <c r="V1537" t="s">
        <v>24</v>
      </c>
    </row>
    <row r="1538" spans="1:22" x14ac:dyDescent="0.35">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s="26">
        <v>75.75</v>
      </c>
      <c r="T1538" s="26" t="str">
        <f>IF(Table1[[#This Row],[MonthlyCharges]]&lt;=51,"Low",IF(Table1[[#This Row],[MonthlyCharges]]&lt;=84,"Medium","High"))</f>
        <v>Medium</v>
      </c>
      <c r="U1538" s="26">
        <v>5388.15</v>
      </c>
      <c r="V1538" t="s">
        <v>24</v>
      </c>
    </row>
    <row r="1539" spans="1:22" x14ac:dyDescent="0.35">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s="26">
        <v>78.95</v>
      </c>
      <c r="T1539" s="26" t="str">
        <f>IF(Table1[[#This Row],[MonthlyCharges]]&lt;=51,"Low",IF(Table1[[#This Row],[MonthlyCharges]]&lt;=84,"Medium","High"))</f>
        <v>Medium</v>
      </c>
      <c r="U1539" s="26">
        <v>5730.15</v>
      </c>
      <c r="V1539" t="s">
        <v>24</v>
      </c>
    </row>
    <row r="1540" spans="1:22" x14ac:dyDescent="0.35">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s="26">
        <v>100.85</v>
      </c>
      <c r="T1540" s="26" t="str">
        <f>IF(Table1[[#This Row],[MonthlyCharges]]&lt;=51,"Low",IF(Table1[[#This Row],[MonthlyCharges]]&lt;=84,"Medium","High"))</f>
        <v>High</v>
      </c>
      <c r="U1540" s="26">
        <v>819.55</v>
      </c>
      <c r="V1540" t="s">
        <v>23</v>
      </c>
    </row>
    <row r="1541" spans="1:22" x14ac:dyDescent="0.35">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s="26">
        <v>50.3</v>
      </c>
      <c r="T1541" s="26" t="str">
        <f>IF(Table1[[#This Row],[MonthlyCharges]]&lt;=51,"Low",IF(Table1[[#This Row],[MonthlyCharges]]&lt;=84,"Medium","High"))</f>
        <v>Low</v>
      </c>
      <c r="U1541" s="26">
        <v>217.1</v>
      </c>
      <c r="V1541" t="s">
        <v>24</v>
      </c>
    </row>
    <row r="1542" spans="1:22" x14ac:dyDescent="0.35">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s="26">
        <v>80.3</v>
      </c>
      <c r="T1542" s="26" t="str">
        <f>IF(Table1[[#This Row],[MonthlyCharges]]&lt;=51,"Low",IF(Table1[[#This Row],[MonthlyCharges]]&lt;=84,"Medium","High"))</f>
        <v>Medium</v>
      </c>
      <c r="U1542" s="26">
        <v>4896.3500000000004</v>
      </c>
      <c r="V1542" t="s">
        <v>24</v>
      </c>
    </row>
    <row r="1543" spans="1:22" x14ac:dyDescent="0.35">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s="26">
        <v>19.850000000000001</v>
      </c>
      <c r="T1543" s="26" t="str">
        <f>IF(Table1[[#This Row],[MonthlyCharges]]&lt;=51,"Low",IF(Table1[[#This Row],[MonthlyCharges]]&lt;=84,"Medium","High"))</f>
        <v>Low</v>
      </c>
      <c r="U1543" s="26">
        <v>1434.1</v>
      </c>
      <c r="V1543" t="s">
        <v>24</v>
      </c>
    </row>
    <row r="1544" spans="1:22" x14ac:dyDescent="0.35">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s="26">
        <v>21.1</v>
      </c>
      <c r="T1544" s="26" t="str">
        <f>IF(Table1[[#This Row],[MonthlyCharges]]&lt;=51,"Low",IF(Table1[[#This Row],[MonthlyCharges]]&lt;=84,"Medium","High"))</f>
        <v>Low</v>
      </c>
      <c r="U1544" s="26">
        <v>937.1</v>
      </c>
      <c r="V1544" t="s">
        <v>24</v>
      </c>
    </row>
    <row r="1545" spans="1:22" x14ac:dyDescent="0.35">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s="26">
        <v>69.95</v>
      </c>
      <c r="T1545" s="26" t="str">
        <f>IF(Table1[[#This Row],[MonthlyCharges]]&lt;=51,"Low",IF(Table1[[#This Row],[MonthlyCharges]]&lt;=84,"Medium","High"))</f>
        <v>Medium</v>
      </c>
      <c r="U1545" s="26">
        <v>330.15</v>
      </c>
      <c r="V1545" t="s">
        <v>23</v>
      </c>
    </row>
    <row r="1546" spans="1:22" x14ac:dyDescent="0.35">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s="26">
        <v>50</v>
      </c>
      <c r="T1546" s="26" t="str">
        <f>IF(Table1[[#This Row],[MonthlyCharges]]&lt;=51,"Low",IF(Table1[[#This Row],[MonthlyCharges]]&lt;=84,"Medium","High"))</f>
        <v>Low</v>
      </c>
      <c r="U1546" s="26">
        <v>1474.9</v>
      </c>
      <c r="V1546" t="s">
        <v>24</v>
      </c>
    </row>
    <row r="1547" spans="1:22" x14ac:dyDescent="0.35">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s="26">
        <v>104.75</v>
      </c>
      <c r="T1547" s="26" t="str">
        <f>IF(Table1[[#This Row],[MonthlyCharges]]&lt;=51,"Low",IF(Table1[[#This Row],[MonthlyCharges]]&lt;=84,"Medium","High"))</f>
        <v>High</v>
      </c>
      <c r="U1547" s="26">
        <v>6536.5</v>
      </c>
      <c r="V1547" t="s">
        <v>24</v>
      </c>
    </row>
    <row r="1548" spans="1:22" x14ac:dyDescent="0.35">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s="26">
        <v>19.850000000000001</v>
      </c>
      <c r="T1548" s="26" t="str">
        <f>IF(Table1[[#This Row],[MonthlyCharges]]&lt;=51,"Low",IF(Table1[[#This Row],[MonthlyCharges]]&lt;=84,"Medium","High"))</f>
        <v>Low</v>
      </c>
      <c r="U1548" s="26">
        <v>1128.0999999999999</v>
      </c>
      <c r="V1548" t="s">
        <v>24</v>
      </c>
    </row>
    <row r="1549" spans="1:22" x14ac:dyDescent="0.35">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s="26">
        <v>107.5</v>
      </c>
      <c r="T1549" s="26" t="str">
        <f>IF(Table1[[#This Row],[MonthlyCharges]]&lt;=51,"Low",IF(Table1[[#This Row],[MonthlyCharges]]&lt;=84,"Medium","High"))</f>
        <v>High</v>
      </c>
      <c r="U1549" s="26">
        <v>6873.75</v>
      </c>
      <c r="V1549" t="s">
        <v>23</v>
      </c>
    </row>
    <row r="1550" spans="1:22" x14ac:dyDescent="0.35">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s="26">
        <v>85.9</v>
      </c>
      <c r="T1550" s="26" t="str">
        <f>IF(Table1[[#This Row],[MonthlyCharges]]&lt;=51,"Low",IF(Table1[[#This Row],[MonthlyCharges]]&lt;=84,"Medium","High"))</f>
        <v>High</v>
      </c>
      <c r="U1550" s="26">
        <v>2199.0500000000002</v>
      </c>
      <c r="V1550" t="s">
        <v>24</v>
      </c>
    </row>
    <row r="1551" spans="1:22" x14ac:dyDescent="0.35">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s="26">
        <v>45.85</v>
      </c>
      <c r="T1551" s="26" t="str">
        <f>IF(Table1[[#This Row],[MonthlyCharges]]&lt;=51,"Low",IF(Table1[[#This Row],[MonthlyCharges]]&lt;=84,"Medium","High"))</f>
        <v>Low</v>
      </c>
      <c r="U1551" s="26">
        <v>45.85</v>
      </c>
      <c r="V1551" t="s">
        <v>23</v>
      </c>
    </row>
    <row r="1552" spans="1:22" x14ac:dyDescent="0.35">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s="26">
        <v>80.8</v>
      </c>
      <c r="T1552" s="26" t="str">
        <f>IF(Table1[[#This Row],[MonthlyCharges]]&lt;=51,"Low",IF(Table1[[#This Row],[MonthlyCharges]]&lt;=84,"Medium","High"))</f>
        <v>Medium</v>
      </c>
      <c r="U1552" s="26">
        <v>457.1</v>
      </c>
      <c r="V1552" t="s">
        <v>24</v>
      </c>
    </row>
    <row r="1553" spans="1:22" x14ac:dyDescent="0.35">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s="26">
        <v>25.25</v>
      </c>
      <c r="T1553" s="26" t="str">
        <f>IF(Table1[[#This Row],[MonthlyCharges]]&lt;=51,"Low",IF(Table1[[#This Row],[MonthlyCharges]]&lt;=84,"Medium","High"))</f>
        <v>Low</v>
      </c>
      <c r="U1553" s="26">
        <v>566.5</v>
      </c>
      <c r="V1553" t="s">
        <v>24</v>
      </c>
    </row>
    <row r="1554" spans="1:22" x14ac:dyDescent="0.35">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s="26">
        <v>80.55</v>
      </c>
      <c r="T1554" s="26" t="str">
        <f>IF(Table1[[#This Row],[MonthlyCharges]]&lt;=51,"Low",IF(Table1[[#This Row],[MonthlyCharges]]&lt;=84,"Medium","High"))</f>
        <v>Medium</v>
      </c>
      <c r="U1554" s="26">
        <v>2471.6</v>
      </c>
      <c r="V1554" t="s">
        <v>24</v>
      </c>
    </row>
    <row r="1555" spans="1:22" x14ac:dyDescent="0.35">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s="26">
        <v>81.5</v>
      </c>
      <c r="T1555" s="26" t="str">
        <f>IF(Table1[[#This Row],[MonthlyCharges]]&lt;=51,"Low",IF(Table1[[#This Row],[MonthlyCharges]]&lt;=84,"Medium","High"))</f>
        <v>Medium</v>
      </c>
      <c r="U1555" s="26">
        <v>3107.3</v>
      </c>
      <c r="V1555" t="s">
        <v>24</v>
      </c>
    </row>
    <row r="1556" spans="1:22" x14ac:dyDescent="0.35">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s="26">
        <v>20.9</v>
      </c>
      <c r="T1556" s="26" t="str">
        <f>IF(Table1[[#This Row],[MonthlyCharges]]&lt;=51,"Low",IF(Table1[[#This Row],[MonthlyCharges]]&lt;=84,"Medium","High"))</f>
        <v>Low</v>
      </c>
      <c r="U1556" s="26">
        <v>518.29999999999995</v>
      </c>
      <c r="V1556" t="s">
        <v>24</v>
      </c>
    </row>
    <row r="1557" spans="1:22" x14ac:dyDescent="0.35">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s="26">
        <v>106.1</v>
      </c>
      <c r="T1557" s="26" t="str">
        <f>IF(Table1[[#This Row],[MonthlyCharges]]&lt;=51,"Low",IF(Table1[[#This Row],[MonthlyCharges]]&lt;=84,"Medium","High"))</f>
        <v>High</v>
      </c>
      <c r="U1557" s="26">
        <v>5769.75</v>
      </c>
      <c r="V1557" t="s">
        <v>23</v>
      </c>
    </row>
    <row r="1558" spans="1:22" x14ac:dyDescent="0.35">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s="26">
        <v>91.7</v>
      </c>
      <c r="T1558" s="26" t="str">
        <f>IF(Table1[[#This Row],[MonthlyCharges]]&lt;=51,"Low",IF(Table1[[#This Row],[MonthlyCharges]]&lt;=84,"Medium","High"))</f>
        <v>High</v>
      </c>
      <c r="U1558" s="26">
        <v>91.7</v>
      </c>
      <c r="V1558" t="s">
        <v>23</v>
      </c>
    </row>
    <row r="1559" spans="1:22" x14ac:dyDescent="0.35">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s="26">
        <v>67.25</v>
      </c>
      <c r="T1559" s="26" t="str">
        <f>IF(Table1[[#This Row],[MonthlyCharges]]&lt;=51,"Low",IF(Table1[[#This Row],[MonthlyCharges]]&lt;=84,"Medium","High"))</f>
        <v>Medium</v>
      </c>
      <c r="U1559" s="26">
        <v>832.3</v>
      </c>
      <c r="V1559" t="s">
        <v>24</v>
      </c>
    </row>
    <row r="1560" spans="1:22" x14ac:dyDescent="0.35">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s="26">
        <v>95.6</v>
      </c>
      <c r="T1560" s="26" t="str">
        <f>IF(Table1[[#This Row],[MonthlyCharges]]&lt;=51,"Low",IF(Table1[[#This Row],[MonthlyCharges]]&lt;=84,"Medium","High"))</f>
        <v>High</v>
      </c>
      <c r="U1560" s="26">
        <v>1555.65</v>
      </c>
      <c r="V1560" t="s">
        <v>23</v>
      </c>
    </row>
    <row r="1561" spans="1:22" x14ac:dyDescent="0.35">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s="26">
        <v>20.350000000000001</v>
      </c>
      <c r="T1561" s="26" t="str">
        <f>IF(Table1[[#This Row],[MonthlyCharges]]&lt;=51,"Low",IF(Table1[[#This Row],[MonthlyCharges]]&lt;=84,"Medium","High"))</f>
        <v>Low</v>
      </c>
      <c r="U1561" s="26">
        <v>45.3</v>
      </c>
      <c r="V1561" t="s">
        <v>24</v>
      </c>
    </row>
    <row r="1562" spans="1:22" x14ac:dyDescent="0.35">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s="26">
        <v>45.05</v>
      </c>
      <c r="T1562" s="26" t="str">
        <f>IF(Table1[[#This Row],[MonthlyCharges]]&lt;=51,"Low",IF(Table1[[#This Row],[MonthlyCharges]]&lt;=84,"Medium","High"))</f>
        <v>Low</v>
      </c>
      <c r="U1562" s="26">
        <v>1790.6</v>
      </c>
      <c r="V1562" t="s">
        <v>24</v>
      </c>
    </row>
    <row r="1563" spans="1:22" x14ac:dyDescent="0.35">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s="26">
        <v>74.95</v>
      </c>
      <c r="T1563" s="26" t="str">
        <f>IF(Table1[[#This Row],[MonthlyCharges]]&lt;=51,"Low",IF(Table1[[#This Row],[MonthlyCharges]]&lt;=84,"Medium","High"))</f>
        <v>Medium</v>
      </c>
      <c r="U1563" s="26">
        <v>74.95</v>
      </c>
      <c r="V1563" t="s">
        <v>23</v>
      </c>
    </row>
    <row r="1564" spans="1:22" x14ac:dyDescent="0.35">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s="26">
        <v>34.65</v>
      </c>
      <c r="T1564" s="26" t="str">
        <f>IF(Table1[[#This Row],[MonthlyCharges]]&lt;=51,"Low",IF(Table1[[#This Row],[MonthlyCharges]]&lt;=84,"Medium","High"))</f>
        <v>Low</v>
      </c>
      <c r="U1564" s="26">
        <v>246.6</v>
      </c>
      <c r="V1564" t="s">
        <v>24</v>
      </c>
    </row>
    <row r="1565" spans="1:22" x14ac:dyDescent="0.35">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s="26">
        <v>69.349999999999994</v>
      </c>
      <c r="T1565" s="26" t="str">
        <f>IF(Table1[[#This Row],[MonthlyCharges]]&lt;=51,"Low",IF(Table1[[#This Row],[MonthlyCharges]]&lt;=84,"Medium","High"))</f>
        <v>Medium</v>
      </c>
      <c r="U1565" s="26">
        <v>261.64999999999998</v>
      </c>
      <c r="V1565" t="s">
        <v>24</v>
      </c>
    </row>
    <row r="1566" spans="1:22" x14ac:dyDescent="0.35">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s="26">
        <v>95.35</v>
      </c>
      <c r="T1566" s="26" t="str">
        <f>IF(Table1[[#This Row],[MonthlyCharges]]&lt;=51,"Low",IF(Table1[[#This Row],[MonthlyCharges]]&lt;=84,"Medium","High"))</f>
        <v>High</v>
      </c>
      <c r="U1566" s="26">
        <v>898.35</v>
      </c>
      <c r="V1566" t="s">
        <v>23</v>
      </c>
    </row>
    <row r="1567" spans="1:22" x14ac:dyDescent="0.35">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s="26">
        <v>81.55</v>
      </c>
      <c r="T1567" s="26" t="str">
        <f>IF(Table1[[#This Row],[MonthlyCharges]]&lt;=51,"Low",IF(Table1[[#This Row],[MonthlyCharges]]&lt;=84,"Medium","High"))</f>
        <v>Medium</v>
      </c>
      <c r="U1567" s="26">
        <v>4509.5</v>
      </c>
      <c r="V1567" t="s">
        <v>24</v>
      </c>
    </row>
    <row r="1568" spans="1:22" x14ac:dyDescent="0.35">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s="26">
        <v>75.400000000000006</v>
      </c>
      <c r="T1568" s="26" t="str">
        <f>IF(Table1[[#This Row],[MonthlyCharges]]&lt;=51,"Low",IF(Table1[[#This Row],[MonthlyCharges]]&lt;=84,"Medium","High"))</f>
        <v>Medium</v>
      </c>
      <c r="U1568" s="26">
        <v>5480.25</v>
      </c>
      <c r="V1568" t="s">
        <v>24</v>
      </c>
    </row>
    <row r="1569" spans="1:22" x14ac:dyDescent="0.35">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s="26">
        <v>67.8</v>
      </c>
      <c r="T1569" s="26" t="str">
        <f>IF(Table1[[#This Row],[MonthlyCharges]]&lt;=51,"Low",IF(Table1[[#This Row],[MonthlyCharges]]&lt;=84,"Medium","High"))</f>
        <v>Medium</v>
      </c>
      <c r="U1569" s="26">
        <v>653.15</v>
      </c>
      <c r="V1569" t="s">
        <v>24</v>
      </c>
    </row>
    <row r="1570" spans="1:22" x14ac:dyDescent="0.35">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s="26">
        <v>111.4</v>
      </c>
      <c r="T1570" s="26" t="str">
        <f>IF(Table1[[#This Row],[MonthlyCharges]]&lt;=51,"Low",IF(Table1[[#This Row],[MonthlyCharges]]&lt;=84,"Medium","High"))</f>
        <v>High</v>
      </c>
      <c r="U1570" s="26">
        <v>1183.05</v>
      </c>
      <c r="V1570" t="s">
        <v>24</v>
      </c>
    </row>
    <row r="1571" spans="1:22" x14ac:dyDescent="0.35">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s="26">
        <v>46.3</v>
      </c>
      <c r="T1571" s="26" t="str">
        <f>IF(Table1[[#This Row],[MonthlyCharges]]&lt;=51,"Low",IF(Table1[[#This Row],[MonthlyCharges]]&lt;=84,"Medium","High"))</f>
        <v>Low</v>
      </c>
      <c r="U1571" s="26">
        <v>639.45000000000005</v>
      </c>
      <c r="V1571" t="s">
        <v>24</v>
      </c>
    </row>
    <row r="1572" spans="1:22" x14ac:dyDescent="0.35">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s="26">
        <v>20.399999999999999</v>
      </c>
      <c r="T1572" s="26" t="str">
        <f>IF(Table1[[#This Row],[MonthlyCharges]]&lt;=51,"Low",IF(Table1[[#This Row],[MonthlyCharges]]&lt;=84,"Medium","High"))</f>
        <v>Low</v>
      </c>
      <c r="U1572" s="26">
        <v>478.75</v>
      </c>
      <c r="V1572" t="s">
        <v>24</v>
      </c>
    </row>
    <row r="1573" spans="1:22" x14ac:dyDescent="0.35">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s="26">
        <v>20.05</v>
      </c>
      <c r="T1573" s="26" t="str">
        <f>IF(Table1[[#This Row],[MonthlyCharges]]&lt;=51,"Low",IF(Table1[[#This Row],[MonthlyCharges]]&lt;=84,"Medium","High"))</f>
        <v>Low</v>
      </c>
      <c r="U1573" s="26">
        <v>20.05</v>
      </c>
      <c r="V1573" t="s">
        <v>24</v>
      </c>
    </row>
    <row r="1574" spans="1:22" x14ac:dyDescent="0.35">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s="26">
        <v>45</v>
      </c>
      <c r="T1574" s="26" t="str">
        <f>IF(Table1[[#This Row],[MonthlyCharges]]&lt;=51,"Low",IF(Table1[[#This Row],[MonthlyCharges]]&lt;=84,"Medium","High"))</f>
        <v>Low</v>
      </c>
      <c r="U1574" s="26">
        <v>127.1</v>
      </c>
      <c r="V1574" t="s">
        <v>23</v>
      </c>
    </row>
    <row r="1575" spans="1:22" x14ac:dyDescent="0.35">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s="26">
        <v>96.1</v>
      </c>
      <c r="T1575" s="26" t="str">
        <f>IF(Table1[[#This Row],[MonthlyCharges]]&lt;=51,"Low",IF(Table1[[#This Row],[MonthlyCharges]]&lt;=84,"Medium","High"))</f>
        <v>High</v>
      </c>
      <c r="U1575" s="26">
        <v>4391.45</v>
      </c>
      <c r="V1575" t="s">
        <v>24</v>
      </c>
    </row>
    <row r="1576" spans="1:22" x14ac:dyDescent="0.35">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s="26">
        <v>19.649999999999999</v>
      </c>
      <c r="T1576" s="26" t="str">
        <f>IF(Table1[[#This Row],[MonthlyCharges]]&lt;=51,"Low",IF(Table1[[#This Row],[MonthlyCharges]]&lt;=84,"Medium","High"))</f>
        <v>Low</v>
      </c>
      <c r="U1576" s="26">
        <v>270.60000000000002</v>
      </c>
      <c r="V1576" t="s">
        <v>24</v>
      </c>
    </row>
    <row r="1577" spans="1:22" x14ac:dyDescent="0.35">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s="26">
        <v>99.5</v>
      </c>
      <c r="T1577" s="26" t="str">
        <f>IF(Table1[[#This Row],[MonthlyCharges]]&lt;=51,"Low",IF(Table1[[#This Row],[MonthlyCharges]]&lt;=84,"Medium","High"))</f>
        <v>High</v>
      </c>
      <c r="U1577" s="26">
        <v>6710.5</v>
      </c>
      <c r="V1577" t="s">
        <v>23</v>
      </c>
    </row>
    <row r="1578" spans="1:22" x14ac:dyDescent="0.35">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s="26">
        <v>60.65</v>
      </c>
      <c r="T1578" s="26" t="str">
        <f>IF(Table1[[#This Row],[MonthlyCharges]]&lt;=51,"Low",IF(Table1[[#This Row],[MonthlyCharges]]&lt;=84,"Medium","High"))</f>
        <v>Medium</v>
      </c>
      <c r="U1578" s="26">
        <v>3975.9</v>
      </c>
      <c r="V1578" t="s">
        <v>24</v>
      </c>
    </row>
    <row r="1579" spans="1:22" x14ac:dyDescent="0.35">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s="26">
        <v>98.6</v>
      </c>
      <c r="T1579" s="26" t="str">
        <f>IF(Table1[[#This Row],[MonthlyCharges]]&lt;=51,"Low",IF(Table1[[#This Row],[MonthlyCharges]]&lt;=84,"Medium","High"))</f>
        <v>High</v>
      </c>
      <c r="U1579" s="26">
        <v>1704.95</v>
      </c>
      <c r="V1579" t="s">
        <v>23</v>
      </c>
    </row>
    <row r="1580" spans="1:22" x14ac:dyDescent="0.35">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s="26">
        <v>59.5</v>
      </c>
      <c r="T1580" s="26" t="str">
        <f>IF(Table1[[#This Row],[MonthlyCharges]]&lt;=51,"Low",IF(Table1[[#This Row],[MonthlyCharges]]&lt;=84,"Medium","High"))</f>
        <v>Medium</v>
      </c>
      <c r="U1580" s="26">
        <v>415.95</v>
      </c>
      <c r="V1580" t="s">
        <v>23</v>
      </c>
    </row>
    <row r="1581" spans="1:22" x14ac:dyDescent="0.35">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s="26">
        <v>80.45</v>
      </c>
      <c r="T1581" s="26" t="str">
        <f>IF(Table1[[#This Row],[MonthlyCharges]]&lt;=51,"Low",IF(Table1[[#This Row],[MonthlyCharges]]&lt;=84,"Medium","High"))</f>
        <v>Medium</v>
      </c>
      <c r="U1581" s="26">
        <v>950.2</v>
      </c>
      <c r="V1581" t="s">
        <v>23</v>
      </c>
    </row>
    <row r="1582" spans="1:22" x14ac:dyDescent="0.35">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s="26">
        <v>71.7</v>
      </c>
      <c r="T1582" s="26" t="str">
        <f>IF(Table1[[#This Row],[MonthlyCharges]]&lt;=51,"Low",IF(Table1[[#This Row],[MonthlyCharges]]&lt;=84,"Medium","High"))</f>
        <v>Medium</v>
      </c>
      <c r="U1582" s="26">
        <v>1497.05</v>
      </c>
      <c r="V1582" t="s">
        <v>24</v>
      </c>
    </row>
    <row r="1583" spans="1:22" x14ac:dyDescent="0.35">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s="26">
        <v>36</v>
      </c>
      <c r="T1583" s="26" t="str">
        <f>IF(Table1[[#This Row],[MonthlyCharges]]&lt;=51,"Low",IF(Table1[[#This Row],[MonthlyCharges]]&lt;=84,"Medium","High"))</f>
        <v>Low</v>
      </c>
      <c r="U1583" s="26">
        <v>780.15</v>
      </c>
      <c r="V1583" t="s">
        <v>24</v>
      </c>
    </row>
    <row r="1584" spans="1:22" x14ac:dyDescent="0.35">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s="26">
        <v>65.2</v>
      </c>
      <c r="T1584" s="26" t="str">
        <f>IF(Table1[[#This Row],[MonthlyCharges]]&lt;=51,"Low",IF(Table1[[#This Row],[MonthlyCharges]]&lt;=84,"Medium","High"))</f>
        <v>Medium</v>
      </c>
      <c r="U1584" s="26">
        <v>3512.15</v>
      </c>
      <c r="V1584" t="s">
        <v>24</v>
      </c>
    </row>
    <row r="1585" spans="1:22" x14ac:dyDescent="0.35">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s="26">
        <v>48.95</v>
      </c>
      <c r="T1585" s="26" t="str">
        <f>IF(Table1[[#This Row],[MonthlyCharges]]&lt;=51,"Low",IF(Table1[[#This Row],[MonthlyCharges]]&lt;=84,"Medium","High"))</f>
        <v>Low</v>
      </c>
      <c r="U1585" s="26">
        <v>273.25</v>
      </c>
      <c r="V1585" t="s">
        <v>24</v>
      </c>
    </row>
    <row r="1586" spans="1:22" x14ac:dyDescent="0.35">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s="26">
        <v>53.5</v>
      </c>
      <c r="T1586" s="26" t="str">
        <f>IF(Table1[[#This Row],[MonthlyCharges]]&lt;=51,"Low",IF(Table1[[#This Row],[MonthlyCharges]]&lt;=84,"Medium","High"))</f>
        <v>Medium</v>
      </c>
      <c r="U1586" s="26">
        <v>3517.9</v>
      </c>
      <c r="V1586" t="s">
        <v>24</v>
      </c>
    </row>
    <row r="1587" spans="1:22" x14ac:dyDescent="0.35">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s="26">
        <v>80.45</v>
      </c>
      <c r="T1587" s="26" t="str">
        <f>IF(Table1[[#This Row],[MonthlyCharges]]&lt;=51,"Low",IF(Table1[[#This Row],[MonthlyCharges]]&lt;=84,"Medium","High"))</f>
        <v>Medium</v>
      </c>
      <c r="U1587" s="26">
        <v>3375.9</v>
      </c>
      <c r="V1587" t="s">
        <v>24</v>
      </c>
    </row>
    <row r="1588" spans="1:22" x14ac:dyDescent="0.35">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s="26">
        <v>109.05</v>
      </c>
      <c r="T1588" s="26" t="str">
        <f>IF(Table1[[#This Row],[MonthlyCharges]]&lt;=51,"Low",IF(Table1[[#This Row],[MonthlyCharges]]&lt;=84,"Medium","High"))</f>
        <v>High</v>
      </c>
      <c r="U1588" s="26">
        <v>7508.55</v>
      </c>
      <c r="V1588" t="s">
        <v>24</v>
      </c>
    </row>
    <row r="1589" spans="1:22" x14ac:dyDescent="0.35">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s="26">
        <v>26.3</v>
      </c>
      <c r="T1589" s="26" t="str">
        <f>IF(Table1[[#This Row],[MonthlyCharges]]&lt;=51,"Low",IF(Table1[[#This Row],[MonthlyCharges]]&lt;=84,"Medium","High"))</f>
        <v>Low</v>
      </c>
      <c r="U1589" s="26">
        <v>1245.05</v>
      </c>
      <c r="V1589" t="s">
        <v>24</v>
      </c>
    </row>
    <row r="1590" spans="1:22" x14ac:dyDescent="0.35">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s="26">
        <v>106.8</v>
      </c>
      <c r="T1590" s="26" t="str">
        <f>IF(Table1[[#This Row],[MonthlyCharges]]&lt;=51,"Low",IF(Table1[[#This Row],[MonthlyCharges]]&lt;=84,"Medium","High"))</f>
        <v>High</v>
      </c>
      <c r="U1590" s="26">
        <v>5347.95</v>
      </c>
      <c r="V1590" t="s">
        <v>24</v>
      </c>
    </row>
    <row r="1591" spans="1:22" x14ac:dyDescent="0.35">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s="26">
        <v>64.95</v>
      </c>
      <c r="T1591" s="26" t="str">
        <f>IF(Table1[[#This Row],[MonthlyCharges]]&lt;=51,"Low",IF(Table1[[#This Row],[MonthlyCharges]]&lt;=84,"Medium","High"))</f>
        <v>Medium</v>
      </c>
      <c r="U1591" s="26">
        <v>493.65</v>
      </c>
      <c r="V1591" t="s">
        <v>24</v>
      </c>
    </row>
    <row r="1592" spans="1:22" x14ac:dyDescent="0.35">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s="26">
        <v>19.350000000000001</v>
      </c>
      <c r="T1592" s="26" t="str">
        <f>IF(Table1[[#This Row],[MonthlyCharges]]&lt;=51,"Low",IF(Table1[[#This Row],[MonthlyCharges]]&lt;=84,"Medium","High"))</f>
        <v>Low</v>
      </c>
      <c r="U1592" s="26">
        <v>1263.8499999999999</v>
      </c>
      <c r="V1592" t="s">
        <v>24</v>
      </c>
    </row>
    <row r="1593" spans="1:22" x14ac:dyDescent="0.35">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s="26">
        <v>21.1</v>
      </c>
      <c r="T1593" s="26" t="str">
        <f>IF(Table1[[#This Row],[MonthlyCharges]]&lt;=51,"Low",IF(Table1[[#This Row],[MonthlyCharges]]&lt;=84,"Medium","High"))</f>
        <v>Low</v>
      </c>
      <c r="U1593" s="26">
        <v>385.55</v>
      </c>
      <c r="V1593" t="s">
        <v>24</v>
      </c>
    </row>
    <row r="1594" spans="1:22" x14ac:dyDescent="0.35">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s="26">
        <v>77.95</v>
      </c>
      <c r="T1594" s="26" t="str">
        <f>IF(Table1[[#This Row],[MonthlyCharges]]&lt;=51,"Low",IF(Table1[[#This Row],[MonthlyCharges]]&lt;=84,"Medium","High"))</f>
        <v>Medium</v>
      </c>
      <c r="U1594" s="26">
        <v>3384</v>
      </c>
      <c r="V1594" t="s">
        <v>23</v>
      </c>
    </row>
    <row r="1595" spans="1:22" x14ac:dyDescent="0.35">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s="26">
        <v>18.850000000000001</v>
      </c>
      <c r="T1595" s="26" t="str">
        <f>IF(Table1[[#This Row],[MonthlyCharges]]&lt;=51,"Low",IF(Table1[[#This Row],[MonthlyCharges]]&lt;=84,"Medium","High"))</f>
        <v>Low</v>
      </c>
      <c r="U1595" s="26">
        <v>84.2</v>
      </c>
      <c r="V1595" t="s">
        <v>24</v>
      </c>
    </row>
    <row r="1596" spans="1:22" x14ac:dyDescent="0.35">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s="26">
        <v>26</v>
      </c>
      <c r="T1596" s="26" t="str">
        <f>IF(Table1[[#This Row],[MonthlyCharges]]&lt;=51,"Low",IF(Table1[[#This Row],[MonthlyCharges]]&lt;=84,"Medium","High"))</f>
        <v>Low</v>
      </c>
      <c r="U1596" s="26">
        <v>1638.7</v>
      </c>
      <c r="V1596" t="s">
        <v>24</v>
      </c>
    </row>
    <row r="1597" spans="1:22" x14ac:dyDescent="0.35">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s="26">
        <v>74.7</v>
      </c>
      <c r="T1597" s="26" t="str">
        <f>IF(Table1[[#This Row],[MonthlyCharges]]&lt;=51,"Low",IF(Table1[[#This Row],[MonthlyCharges]]&lt;=84,"Medium","High"))</f>
        <v>Medium</v>
      </c>
      <c r="U1597" s="26">
        <v>165.4</v>
      </c>
      <c r="V1597" t="s">
        <v>23</v>
      </c>
    </row>
    <row r="1598" spans="1:22" x14ac:dyDescent="0.35">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s="26">
        <v>70.349999999999994</v>
      </c>
      <c r="T1598" s="26" t="str">
        <f>IF(Table1[[#This Row],[MonthlyCharges]]&lt;=51,"Low",IF(Table1[[#This Row],[MonthlyCharges]]&lt;=84,"Medium","High"))</f>
        <v>Medium</v>
      </c>
      <c r="U1598" s="26">
        <v>120.25</v>
      </c>
      <c r="V1598" t="s">
        <v>24</v>
      </c>
    </row>
    <row r="1599" spans="1:22" x14ac:dyDescent="0.35">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s="26">
        <v>96.9</v>
      </c>
      <c r="T1599" s="26" t="str">
        <f>IF(Table1[[#This Row],[MonthlyCharges]]&lt;=51,"Low",IF(Table1[[#This Row],[MonthlyCharges]]&lt;=84,"Medium","High"))</f>
        <v>High</v>
      </c>
      <c r="U1599" s="26">
        <v>4473.45</v>
      </c>
      <c r="V1599" t="s">
        <v>24</v>
      </c>
    </row>
    <row r="1600" spans="1:22" x14ac:dyDescent="0.35">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s="26">
        <v>19.55</v>
      </c>
      <c r="T1600" s="26" t="str">
        <f>IF(Table1[[#This Row],[MonthlyCharges]]&lt;=51,"Low",IF(Table1[[#This Row],[MonthlyCharges]]&lt;=84,"Medium","High"))</f>
        <v>Low</v>
      </c>
      <c r="U1600" s="26">
        <v>520.54999999999995</v>
      </c>
      <c r="V1600" t="s">
        <v>24</v>
      </c>
    </row>
    <row r="1601" spans="1:22" x14ac:dyDescent="0.35">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s="26">
        <v>80.400000000000006</v>
      </c>
      <c r="T1601" s="26" t="str">
        <f>IF(Table1[[#This Row],[MonthlyCharges]]&lt;=51,"Low",IF(Table1[[#This Row],[MonthlyCharges]]&lt;=84,"Medium","High"))</f>
        <v>Medium</v>
      </c>
      <c r="U1601" s="26">
        <v>5717.85</v>
      </c>
      <c r="V1601" t="s">
        <v>24</v>
      </c>
    </row>
    <row r="1602" spans="1:22" x14ac:dyDescent="0.35">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s="26">
        <v>88.8</v>
      </c>
      <c r="T1602" s="26" t="str">
        <f>IF(Table1[[#This Row],[MonthlyCharges]]&lt;=51,"Low",IF(Table1[[#This Row],[MonthlyCharges]]&lt;=84,"Medium","High"))</f>
        <v>High</v>
      </c>
      <c r="U1602" s="26">
        <v>88.8</v>
      </c>
      <c r="V1602" t="s">
        <v>23</v>
      </c>
    </row>
    <row r="1603" spans="1:22" x14ac:dyDescent="0.35">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s="26">
        <v>94.65</v>
      </c>
      <c r="T1603" s="26" t="str">
        <f>IF(Table1[[#This Row],[MonthlyCharges]]&lt;=51,"Low",IF(Table1[[#This Row],[MonthlyCharges]]&lt;=84,"Medium","High"))</f>
        <v>High</v>
      </c>
      <c r="U1603" s="26">
        <v>4312.5</v>
      </c>
      <c r="V1603" t="s">
        <v>24</v>
      </c>
    </row>
    <row r="1604" spans="1:22" x14ac:dyDescent="0.35">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s="26">
        <v>90.25</v>
      </c>
      <c r="T1604" s="26" t="str">
        <f>IF(Table1[[#This Row],[MonthlyCharges]]&lt;=51,"Low",IF(Table1[[#This Row],[MonthlyCharges]]&lt;=84,"Medium","High"))</f>
        <v>High</v>
      </c>
      <c r="U1604" s="26">
        <v>2755.35</v>
      </c>
      <c r="V1604" t="s">
        <v>23</v>
      </c>
    </row>
    <row r="1605" spans="1:22" x14ac:dyDescent="0.35">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s="26">
        <v>64.650000000000006</v>
      </c>
      <c r="T1605" s="26" t="str">
        <f>IF(Table1[[#This Row],[MonthlyCharges]]&lt;=51,"Low",IF(Table1[[#This Row],[MonthlyCharges]]&lt;=84,"Medium","High"))</f>
        <v>Medium</v>
      </c>
      <c r="U1605" s="26">
        <v>994.55</v>
      </c>
      <c r="V1605" t="s">
        <v>23</v>
      </c>
    </row>
    <row r="1606" spans="1:22" x14ac:dyDescent="0.35">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s="26">
        <v>95.75</v>
      </c>
      <c r="T1606" s="26" t="str">
        <f>IF(Table1[[#This Row],[MonthlyCharges]]&lt;=51,"Low",IF(Table1[[#This Row],[MonthlyCharges]]&lt;=84,"Medium","High"))</f>
        <v>High</v>
      </c>
      <c r="U1606" s="26">
        <v>6511.25</v>
      </c>
      <c r="V1606" t="s">
        <v>24</v>
      </c>
    </row>
    <row r="1607" spans="1:22" x14ac:dyDescent="0.35">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s="26">
        <v>19.55</v>
      </c>
      <c r="T1607" s="26" t="str">
        <f>IF(Table1[[#This Row],[MonthlyCharges]]&lt;=51,"Low",IF(Table1[[#This Row],[MonthlyCharges]]&lt;=84,"Medium","High"))</f>
        <v>Low</v>
      </c>
      <c r="U1607" s="26">
        <v>1218.6500000000001</v>
      </c>
      <c r="V1607" t="s">
        <v>24</v>
      </c>
    </row>
    <row r="1608" spans="1:22" x14ac:dyDescent="0.35">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s="26">
        <v>104.1</v>
      </c>
      <c r="T1608" s="26" t="str">
        <f>IF(Table1[[#This Row],[MonthlyCharges]]&lt;=51,"Low",IF(Table1[[#This Row],[MonthlyCharges]]&lt;=84,"Medium","High"))</f>
        <v>High</v>
      </c>
      <c r="U1608" s="26">
        <v>7447.7</v>
      </c>
      <c r="V1608" t="s">
        <v>24</v>
      </c>
    </row>
    <row r="1609" spans="1:22" x14ac:dyDescent="0.35">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s="26">
        <v>89.05</v>
      </c>
      <c r="T1609" s="26" t="str">
        <f>IF(Table1[[#This Row],[MonthlyCharges]]&lt;=51,"Low",IF(Table1[[#This Row],[MonthlyCharges]]&lt;=84,"Medium","High"))</f>
        <v>High</v>
      </c>
      <c r="U1609" s="26">
        <v>1169.3499999999999</v>
      </c>
      <c r="V1609" t="s">
        <v>23</v>
      </c>
    </row>
    <row r="1610" spans="1:22" x14ac:dyDescent="0.35">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s="26">
        <v>20.100000000000001</v>
      </c>
      <c r="T1610" s="26" t="str">
        <f>IF(Table1[[#This Row],[MonthlyCharges]]&lt;=51,"Low",IF(Table1[[#This Row],[MonthlyCharges]]&lt;=84,"Medium","High"))</f>
        <v>Low</v>
      </c>
      <c r="U1610" s="26">
        <v>279.5</v>
      </c>
      <c r="V1610" t="s">
        <v>24</v>
      </c>
    </row>
    <row r="1611" spans="1:22" x14ac:dyDescent="0.35">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s="26">
        <v>111.55</v>
      </c>
      <c r="T1611" s="26" t="str">
        <f>IF(Table1[[#This Row],[MonthlyCharges]]&lt;=51,"Low",IF(Table1[[#This Row],[MonthlyCharges]]&lt;=84,"Medium","High"))</f>
        <v>High</v>
      </c>
      <c r="U1611" s="26">
        <v>5720.35</v>
      </c>
      <c r="V1611" t="s">
        <v>24</v>
      </c>
    </row>
    <row r="1612" spans="1:22" x14ac:dyDescent="0.35">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s="26">
        <v>60.5</v>
      </c>
      <c r="T1612" s="26" t="str">
        <f>IF(Table1[[#This Row],[MonthlyCharges]]&lt;=51,"Low",IF(Table1[[#This Row],[MonthlyCharges]]&lt;=84,"Medium","High"))</f>
        <v>Medium</v>
      </c>
      <c r="U1612" s="26">
        <v>3121.45</v>
      </c>
      <c r="V1612" t="s">
        <v>24</v>
      </c>
    </row>
    <row r="1613" spans="1:22" x14ac:dyDescent="0.35">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s="26">
        <v>90.95</v>
      </c>
      <c r="T1613" s="26" t="str">
        <f>IF(Table1[[#This Row],[MonthlyCharges]]&lt;=51,"Low",IF(Table1[[#This Row],[MonthlyCharges]]&lt;=84,"Medium","High"))</f>
        <v>High</v>
      </c>
      <c r="U1613" s="26">
        <v>6468.6</v>
      </c>
      <c r="V1613" t="s">
        <v>24</v>
      </c>
    </row>
    <row r="1614" spans="1:22" x14ac:dyDescent="0.35">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s="26">
        <v>87.4</v>
      </c>
      <c r="T1614" s="26" t="str">
        <f>IF(Table1[[#This Row],[MonthlyCharges]]&lt;=51,"Low",IF(Table1[[#This Row],[MonthlyCharges]]&lt;=84,"Medium","High"))</f>
        <v>High</v>
      </c>
      <c r="U1614" s="26">
        <v>5918.8</v>
      </c>
      <c r="V1614" t="s">
        <v>23</v>
      </c>
    </row>
    <row r="1615" spans="1:22" x14ac:dyDescent="0.35">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s="26">
        <v>19.7</v>
      </c>
      <c r="T1615" s="26" t="str">
        <f>IF(Table1[[#This Row],[MonthlyCharges]]&lt;=51,"Low",IF(Table1[[#This Row],[MonthlyCharges]]&lt;=84,"Medium","High"))</f>
        <v>Low</v>
      </c>
      <c r="U1615" s="26">
        <v>675.6</v>
      </c>
      <c r="V1615" t="s">
        <v>24</v>
      </c>
    </row>
    <row r="1616" spans="1:22" x14ac:dyDescent="0.35">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s="26">
        <v>50.95</v>
      </c>
      <c r="T1616" s="26" t="str">
        <f>IF(Table1[[#This Row],[MonthlyCharges]]&lt;=51,"Low",IF(Table1[[#This Row],[MonthlyCharges]]&lt;=84,"Medium","High"))</f>
        <v>Low</v>
      </c>
      <c r="U1616" s="26">
        <v>3521.7</v>
      </c>
      <c r="V1616" t="s">
        <v>24</v>
      </c>
    </row>
    <row r="1617" spans="1:22" x14ac:dyDescent="0.35">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s="26">
        <v>20.05</v>
      </c>
      <c r="T1617" s="26" t="str">
        <f>IF(Table1[[#This Row],[MonthlyCharges]]&lt;=51,"Low",IF(Table1[[#This Row],[MonthlyCharges]]&lt;=84,"Medium","High"))</f>
        <v>Low</v>
      </c>
      <c r="U1617" s="26">
        <v>923.1</v>
      </c>
      <c r="V1617" t="s">
        <v>24</v>
      </c>
    </row>
    <row r="1618" spans="1:22" x14ac:dyDescent="0.35">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s="26">
        <v>19.399999999999999</v>
      </c>
      <c r="T1618" s="26" t="str">
        <f>IF(Table1[[#This Row],[MonthlyCharges]]&lt;=51,"Low",IF(Table1[[#This Row],[MonthlyCharges]]&lt;=84,"Medium","High"))</f>
        <v>Low</v>
      </c>
      <c r="U1618" s="26">
        <v>1110.3499999999999</v>
      </c>
      <c r="V1618" t="s">
        <v>24</v>
      </c>
    </row>
    <row r="1619" spans="1:22" x14ac:dyDescent="0.35">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s="26">
        <v>59.45</v>
      </c>
      <c r="T1619" s="26" t="str">
        <f>IF(Table1[[#This Row],[MonthlyCharges]]&lt;=51,"Low",IF(Table1[[#This Row],[MonthlyCharges]]&lt;=84,"Medium","High"))</f>
        <v>Medium</v>
      </c>
      <c r="U1619" s="26">
        <v>1611.65</v>
      </c>
      <c r="V1619" t="s">
        <v>24</v>
      </c>
    </row>
    <row r="1620" spans="1:22" x14ac:dyDescent="0.35">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s="26">
        <v>94.75</v>
      </c>
      <c r="T1620" s="26" t="str">
        <f>IF(Table1[[#This Row],[MonthlyCharges]]&lt;=51,"Low",IF(Table1[[#This Row],[MonthlyCharges]]&lt;=84,"Medium","High"))</f>
        <v>High</v>
      </c>
      <c r="U1620" s="26">
        <v>2293.6</v>
      </c>
      <c r="V1620" t="s">
        <v>23</v>
      </c>
    </row>
    <row r="1621" spans="1:22" x14ac:dyDescent="0.35">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s="26">
        <v>81.5</v>
      </c>
      <c r="T1621" s="26" t="str">
        <f>IF(Table1[[#This Row],[MonthlyCharges]]&lt;=51,"Low",IF(Table1[[#This Row],[MonthlyCharges]]&lt;=84,"Medium","High"))</f>
        <v>Medium</v>
      </c>
      <c r="U1621" s="26">
        <v>5553.25</v>
      </c>
      <c r="V1621" t="s">
        <v>24</v>
      </c>
    </row>
    <row r="1622" spans="1:22" x14ac:dyDescent="0.35">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s="26">
        <v>29.05</v>
      </c>
      <c r="T1622" s="26" t="str">
        <f>IF(Table1[[#This Row],[MonthlyCharges]]&lt;=51,"Low",IF(Table1[[#This Row],[MonthlyCharges]]&lt;=84,"Medium","High"))</f>
        <v>Low</v>
      </c>
      <c r="U1622" s="26">
        <v>44.75</v>
      </c>
      <c r="V1622" t="s">
        <v>24</v>
      </c>
    </row>
    <row r="1623" spans="1:22" x14ac:dyDescent="0.35">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s="26">
        <v>86.45</v>
      </c>
      <c r="T1623" s="26" t="str">
        <f>IF(Table1[[#This Row],[MonthlyCharges]]&lt;=51,"Low",IF(Table1[[#This Row],[MonthlyCharges]]&lt;=84,"Medium","High"))</f>
        <v>High</v>
      </c>
      <c r="U1623" s="26">
        <v>3029.1</v>
      </c>
      <c r="V1623" t="s">
        <v>23</v>
      </c>
    </row>
    <row r="1624" spans="1:22" x14ac:dyDescent="0.35">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s="26">
        <v>70.599999999999994</v>
      </c>
      <c r="T1624" s="26" t="str">
        <f>IF(Table1[[#This Row],[MonthlyCharges]]&lt;=51,"Low",IF(Table1[[#This Row],[MonthlyCharges]]&lt;=84,"Medium","High"))</f>
        <v>Medium</v>
      </c>
      <c r="U1624" s="26">
        <v>3231.05</v>
      </c>
      <c r="V1624" t="s">
        <v>24</v>
      </c>
    </row>
    <row r="1625" spans="1:22" x14ac:dyDescent="0.35">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s="26">
        <v>97.2</v>
      </c>
      <c r="T1625" s="26" t="str">
        <f>IF(Table1[[#This Row],[MonthlyCharges]]&lt;=51,"Low",IF(Table1[[#This Row],[MonthlyCharges]]&lt;=84,"Medium","High"))</f>
        <v>High</v>
      </c>
      <c r="U1625" s="26">
        <v>5129.45</v>
      </c>
      <c r="V1625" t="s">
        <v>24</v>
      </c>
    </row>
    <row r="1626" spans="1:22" x14ac:dyDescent="0.35">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s="26">
        <v>98.25</v>
      </c>
      <c r="T1626" s="26" t="str">
        <f>IF(Table1[[#This Row],[MonthlyCharges]]&lt;=51,"Low",IF(Table1[[#This Row],[MonthlyCharges]]&lt;=84,"Medium","High"))</f>
        <v>High</v>
      </c>
      <c r="U1626" s="26">
        <v>5508.35</v>
      </c>
      <c r="V1626" t="s">
        <v>23</v>
      </c>
    </row>
    <row r="1627" spans="1:22" x14ac:dyDescent="0.35">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s="26">
        <v>75.75</v>
      </c>
      <c r="T1627" s="26" t="str">
        <f>IF(Table1[[#This Row],[MonthlyCharges]]&lt;=51,"Low",IF(Table1[[#This Row],[MonthlyCharges]]&lt;=84,"Medium","High"))</f>
        <v>Medium</v>
      </c>
      <c r="U1627" s="26">
        <v>655.9</v>
      </c>
      <c r="V1627" t="s">
        <v>23</v>
      </c>
    </row>
    <row r="1628" spans="1:22" x14ac:dyDescent="0.35">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s="26">
        <v>59.2</v>
      </c>
      <c r="T1628" s="26" t="str">
        <f>IF(Table1[[#This Row],[MonthlyCharges]]&lt;=51,"Low",IF(Table1[[#This Row],[MonthlyCharges]]&lt;=84,"Medium","High"))</f>
        <v>Medium</v>
      </c>
      <c r="U1628" s="26">
        <v>1191.2</v>
      </c>
      <c r="V1628" t="s">
        <v>24</v>
      </c>
    </row>
    <row r="1629" spans="1:22" x14ac:dyDescent="0.35">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s="26">
        <v>75.900000000000006</v>
      </c>
      <c r="T1629" s="26" t="str">
        <f>IF(Table1[[#This Row],[MonthlyCharges]]&lt;=51,"Low",IF(Table1[[#This Row],[MonthlyCharges]]&lt;=84,"Medium","High"))</f>
        <v>Medium</v>
      </c>
      <c r="U1629" s="26">
        <v>866.4</v>
      </c>
      <c r="V1629" t="s">
        <v>24</v>
      </c>
    </row>
    <row r="1630" spans="1:22" x14ac:dyDescent="0.35">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s="26">
        <v>90.05</v>
      </c>
      <c r="T1630" s="26" t="str">
        <f>IF(Table1[[#This Row],[MonthlyCharges]]&lt;=51,"Low",IF(Table1[[#This Row],[MonthlyCharges]]&lt;=84,"Medium","High"))</f>
        <v>High</v>
      </c>
      <c r="U1630" s="26">
        <v>2627.2</v>
      </c>
      <c r="V1630" t="s">
        <v>24</v>
      </c>
    </row>
    <row r="1631" spans="1:22" x14ac:dyDescent="0.35">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s="26">
        <v>70.95</v>
      </c>
      <c r="T1631" s="26" t="str">
        <f>IF(Table1[[#This Row],[MonthlyCharges]]&lt;=51,"Low",IF(Table1[[#This Row],[MonthlyCharges]]&lt;=84,"Medium","High"))</f>
        <v>Medium</v>
      </c>
      <c r="U1631" s="26">
        <v>4741.45</v>
      </c>
      <c r="V1631" t="s">
        <v>24</v>
      </c>
    </row>
    <row r="1632" spans="1:22" x14ac:dyDescent="0.35">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s="26">
        <v>102.6</v>
      </c>
      <c r="T1632" s="26" t="str">
        <f>IF(Table1[[#This Row],[MonthlyCharges]]&lt;=51,"Low",IF(Table1[[#This Row],[MonthlyCharges]]&lt;=84,"Medium","High"))</f>
        <v>High</v>
      </c>
      <c r="U1632" s="26">
        <v>4009.2</v>
      </c>
      <c r="V1632" t="s">
        <v>24</v>
      </c>
    </row>
    <row r="1633" spans="1:22" x14ac:dyDescent="0.35">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s="26">
        <v>85.35</v>
      </c>
      <c r="T1633" s="26" t="str">
        <f>IF(Table1[[#This Row],[MonthlyCharges]]&lt;=51,"Low",IF(Table1[[#This Row],[MonthlyCharges]]&lt;=84,"Medium","High"))</f>
        <v>High</v>
      </c>
      <c r="U1633" s="26">
        <v>1463.45</v>
      </c>
      <c r="V1633" t="s">
        <v>23</v>
      </c>
    </row>
    <row r="1634" spans="1:22" x14ac:dyDescent="0.35">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s="26">
        <v>106.1</v>
      </c>
      <c r="T1634" s="26" t="str">
        <f>IF(Table1[[#This Row],[MonthlyCharges]]&lt;=51,"Low",IF(Table1[[#This Row],[MonthlyCharges]]&lt;=84,"Medium","High"))</f>
        <v>High</v>
      </c>
      <c r="U1634" s="26">
        <v>5082.8</v>
      </c>
      <c r="V1634" t="s">
        <v>23</v>
      </c>
    </row>
    <row r="1635" spans="1:22" x14ac:dyDescent="0.35">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s="26">
        <v>43.8</v>
      </c>
      <c r="T1635" s="26" t="str">
        <f>IF(Table1[[#This Row],[MonthlyCharges]]&lt;=51,"Low",IF(Table1[[#This Row],[MonthlyCharges]]&lt;=84,"Medium","High"))</f>
        <v>Low</v>
      </c>
      <c r="U1635" s="26">
        <v>43.8</v>
      </c>
      <c r="V1635" t="s">
        <v>24</v>
      </c>
    </row>
    <row r="1636" spans="1:22" x14ac:dyDescent="0.35">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s="26">
        <v>59</v>
      </c>
      <c r="T1636" s="26" t="str">
        <f>IF(Table1[[#This Row],[MonthlyCharges]]&lt;=51,"Low",IF(Table1[[#This Row],[MonthlyCharges]]&lt;=84,"Medium","High"))</f>
        <v>Medium</v>
      </c>
      <c r="U1636" s="26">
        <v>3707.6</v>
      </c>
      <c r="V1636" t="s">
        <v>24</v>
      </c>
    </row>
    <row r="1637" spans="1:22" x14ac:dyDescent="0.35">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s="26">
        <v>69.95</v>
      </c>
      <c r="T1637" s="26" t="str">
        <f>IF(Table1[[#This Row],[MonthlyCharges]]&lt;=51,"Low",IF(Table1[[#This Row],[MonthlyCharges]]&lt;=84,"Medium","High"))</f>
        <v>Medium</v>
      </c>
      <c r="U1637" s="26">
        <v>220.45</v>
      </c>
      <c r="V1637" t="s">
        <v>24</v>
      </c>
    </row>
    <row r="1638" spans="1:22" x14ac:dyDescent="0.35">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s="26">
        <v>24.35</v>
      </c>
      <c r="T1638" s="26" t="str">
        <f>IF(Table1[[#This Row],[MonthlyCharges]]&lt;=51,"Low",IF(Table1[[#This Row],[MonthlyCharges]]&lt;=84,"Medium","High"))</f>
        <v>Low</v>
      </c>
      <c r="U1638" s="26">
        <v>1133.7</v>
      </c>
      <c r="V1638" t="s">
        <v>24</v>
      </c>
    </row>
    <row r="1639" spans="1:22" x14ac:dyDescent="0.35">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s="26">
        <v>29.45</v>
      </c>
      <c r="T1639" s="26" t="str">
        <f>IF(Table1[[#This Row],[MonthlyCharges]]&lt;=51,"Low",IF(Table1[[#This Row],[MonthlyCharges]]&lt;=84,"Medium","High"))</f>
        <v>Low</v>
      </c>
      <c r="U1639" s="26">
        <v>1983.15</v>
      </c>
      <c r="V1639" t="s">
        <v>24</v>
      </c>
    </row>
    <row r="1640" spans="1:22" x14ac:dyDescent="0.35">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s="26">
        <v>84.4</v>
      </c>
      <c r="T1640" s="26" t="str">
        <f>IF(Table1[[#This Row],[MonthlyCharges]]&lt;=51,"Low",IF(Table1[[#This Row],[MonthlyCharges]]&lt;=84,"Medium","High"))</f>
        <v>High</v>
      </c>
      <c r="U1640" s="26">
        <v>5746.75</v>
      </c>
      <c r="V1640" t="s">
        <v>24</v>
      </c>
    </row>
    <row r="1641" spans="1:22" x14ac:dyDescent="0.35">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s="26">
        <v>45.05</v>
      </c>
      <c r="T1641" s="26" t="str">
        <f>IF(Table1[[#This Row],[MonthlyCharges]]&lt;=51,"Low",IF(Table1[[#This Row],[MonthlyCharges]]&lt;=84,"Medium","High"))</f>
        <v>Low</v>
      </c>
      <c r="U1641" s="26">
        <v>770.6</v>
      </c>
      <c r="V1641" t="s">
        <v>23</v>
      </c>
    </row>
    <row r="1642" spans="1:22" x14ac:dyDescent="0.35">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s="26">
        <v>20.65</v>
      </c>
      <c r="T1642" s="26" t="str">
        <f>IF(Table1[[#This Row],[MonthlyCharges]]&lt;=51,"Low",IF(Table1[[#This Row],[MonthlyCharges]]&lt;=84,"Medium","High"))</f>
        <v>Low</v>
      </c>
      <c r="U1642" s="26">
        <v>134.05000000000001</v>
      </c>
      <c r="V1642" t="s">
        <v>24</v>
      </c>
    </row>
    <row r="1643" spans="1:22" x14ac:dyDescent="0.35">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s="26">
        <v>87.1</v>
      </c>
      <c r="T1643" s="26" t="str">
        <f>IF(Table1[[#This Row],[MonthlyCharges]]&lt;=51,"Low",IF(Table1[[#This Row],[MonthlyCharges]]&lt;=84,"Medium","High"))</f>
        <v>High</v>
      </c>
      <c r="U1643" s="26">
        <v>6230.1</v>
      </c>
      <c r="V1643" t="s">
        <v>24</v>
      </c>
    </row>
    <row r="1644" spans="1:22" x14ac:dyDescent="0.35">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s="26">
        <v>19.850000000000001</v>
      </c>
      <c r="T1644" s="26" t="str">
        <f>IF(Table1[[#This Row],[MonthlyCharges]]&lt;=51,"Low",IF(Table1[[#This Row],[MonthlyCharges]]&lt;=84,"Medium","High"))</f>
        <v>Low</v>
      </c>
      <c r="U1644" s="26">
        <v>573.04999999999995</v>
      </c>
      <c r="V1644" t="s">
        <v>24</v>
      </c>
    </row>
    <row r="1645" spans="1:22" x14ac:dyDescent="0.35">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s="26">
        <v>90.35</v>
      </c>
      <c r="T1645" s="26" t="str">
        <f>IF(Table1[[#This Row],[MonthlyCharges]]&lt;=51,"Low",IF(Table1[[#This Row],[MonthlyCharges]]&lt;=84,"Medium","High"))</f>
        <v>High</v>
      </c>
      <c r="U1645" s="26">
        <v>3419.3</v>
      </c>
      <c r="V1645" t="s">
        <v>24</v>
      </c>
    </row>
    <row r="1646" spans="1:22" x14ac:dyDescent="0.35">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s="26">
        <v>109.8</v>
      </c>
      <c r="T1646" s="26" t="str">
        <f>IF(Table1[[#This Row],[MonthlyCharges]]&lt;=51,"Low",IF(Table1[[#This Row],[MonthlyCharges]]&lt;=84,"Medium","High"))</f>
        <v>High</v>
      </c>
      <c r="U1646" s="26">
        <v>3587.25</v>
      </c>
      <c r="V1646" t="s">
        <v>23</v>
      </c>
    </row>
    <row r="1647" spans="1:22" x14ac:dyDescent="0.35">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s="26">
        <v>84.65</v>
      </c>
      <c r="T1647" s="26" t="str">
        <f>IF(Table1[[#This Row],[MonthlyCharges]]&lt;=51,"Low",IF(Table1[[#This Row],[MonthlyCharges]]&lt;=84,"Medium","High"))</f>
        <v>High</v>
      </c>
      <c r="U1647" s="26">
        <v>3541.35</v>
      </c>
      <c r="V1647" t="s">
        <v>23</v>
      </c>
    </row>
    <row r="1648" spans="1:22" x14ac:dyDescent="0.35">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s="26">
        <v>65.5</v>
      </c>
      <c r="T1648" s="26" t="str">
        <f>IF(Table1[[#This Row],[MonthlyCharges]]&lt;=51,"Low",IF(Table1[[#This Row],[MonthlyCharges]]&lt;=84,"Medium","High"))</f>
        <v>Medium</v>
      </c>
      <c r="U1648" s="26">
        <v>3801.3</v>
      </c>
      <c r="V1648" t="s">
        <v>24</v>
      </c>
    </row>
    <row r="1649" spans="1:22" x14ac:dyDescent="0.35">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s="26">
        <v>79.5</v>
      </c>
      <c r="T1649" s="26" t="str">
        <f>IF(Table1[[#This Row],[MonthlyCharges]]&lt;=51,"Low",IF(Table1[[#This Row],[MonthlyCharges]]&lt;=84,"Medium","High"))</f>
        <v>Medium</v>
      </c>
      <c r="U1649" s="26">
        <v>868.5</v>
      </c>
      <c r="V1649" t="s">
        <v>23</v>
      </c>
    </row>
    <row r="1650" spans="1:22" x14ac:dyDescent="0.35">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s="26">
        <v>80.95</v>
      </c>
      <c r="T1650" s="26" t="str">
        <f>IF(Table1[[#This Row],[MonthlyCharges]]&lt;=51,"Low",IF(Table1[[#This Row],[MonthlyCharges]]&lt;=84,"Medium","High"))</f>
        <v>Medium</v>
      </c>
      <c r="U1650" s="26">
        <v>4859.1000000000004</v>
      </c>
      <c r="V1650" t="s">
        <v>24</v>
      </c>
    </row>
    <row r="1651" spans="1:22" x14ac:dyDescent="0.35">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s="26">
        <v>56.15</v>
      </c>
      <c r="T1651" s="26" t="str">
        <f>IF(Table1[[#This Row],[MonthlyCharges]]&lt;=51,"Low",IF(Table1[[#This Row],[MonthlyCharges]]&lt;=84,"Medium","High"))</f>
        <v>Medium</v>
      </c>
      <c r="U1651" s="26">
        <v>1439.35</v>
      </c>
      <c r="V1651" t="s">
        <v>24</v>
      </c>
    </row>
    <row r="1652" spans="1:22" x14ac:dyDescent="0.35">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s="26">
        <v>85.8</v>
      </c>
      <c r="T1652" s="26" t="str">
        <f>IF(Table1[[#This Row],[MonthlyCharges]]&lt;=51,"Low",IF(Table1[[#This Row],[MonthlyCharges]]&lt;=84,"Medium","High"))</f>
        <v>High</v>
      </c>
      <c r="U1652" s="26">
        <v>85.8</v>
      </c>
      <c r="V1652" t="s">
        <v>23</v>
      </c>
    </row>
    <row r="1653" spans="1:22" x14ac:dyDescent="0.35">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s="26">
        <v>79.099999999999994</v>
      </c>
      <c r="T1653" s="26" t="str">
        <f>IF(Table1[[#This Row],[MonthlyCharges]]&lt;=51,"Low",IF(Table1[[#This Row],[MonthlyCharges]]&lt;=84,"Medium","High"))</f>
        <v>Medium</v>
      </c>
      <c r="U1653" s="26">
        <v>79.099999999999994</v>
      </c>
      <c r="V1653" t="s">
        <v>23</v>
      </c>
    </row>
    <row r="1654" spans="1:22" x14ac:dyDescent="0.35">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s="26">
        <v>34.4</v>
      </c>
      <c r="T1654" s="26" t="str">
        <f>IF(Table1[[#This Row],[MonthlyCharges]]&lt;=51,"Low",IF(Table1[[#This Row],[MonthlyCharges]]&lt;=84,"Medium","High"))</f>
        <v>Low</v>
      </c>
      <c r="U1654" s="26">
        <v>592.75</v>
      </c>
      <c r="V1654" t="s">
        <v>24</v>
      </c>
    </row>
    <row r="1655" spans="1:22" x14ac:dyDescent="0.35">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s="26">
        <v>20.75</v>
      </c>
      <c r="T1655" s="26" t="str">
        <f>IF(Table1[[#This Row],[MonthlyCharges]]&lt;=51,"Low",IF(Table1[[#This Row],[MonthlyCharges]]&lt;=84,"Medium","High"))</f>
        <v>Low</v>
      </c>
      <c r="U1655" s="26">
        <v>1185.95</v>
      </c>
      <c r="V1655" t="s">
        <v>24</v>
      </c>
    </row>
    <row r="1656" spans="1:22" x14ac:dyDescent="0.35">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s="26">
        <v>18.8</v>
      </c>
      <c r="T1656" s="26" t="str">
        <f>IF(Table1[[#This Row],[MonthlyCharges]]&lt;=51,"Low",IF(Table1[[#This Row],[MonthlyCharges]]&lt;=84,"Medium","High"))</f>
        <v>Low</v>
      </c>
      <c r="U1656" s="26">
        <v>18.8</v>
      </c>
      <c r="V1656" t="s">
        <v>24</v>
      </c>
    </row>
    <row r="1657" spans="1:22" x14ac:dyDescent="0.35">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s="26">
        <v>44.3</v>
      </c>
      <c r="T1657" s="26" t="str">
        <f>IF(Table1[[#This Row],[MonthlyCharges]]&lt;=51,"Low",IF(Table1[[#This Row],[MonthlyCharges]]&lt;=84,"Medium","High"))</f>
        <v>Low</v>
      </c>
      <c r="U1657" s="26">
        <v>134.5</v>
      </c>
      <c r="V1657" t="s">
        <v>23</v>
      </c>
    </row>
    <row r="1658" spans="1:22" x14ac:dyDescent="0.35">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s="26">
        <v>90.8</v>
      </c>
      <c r="T1658" s="26" t="str">
        <f>IF(Table1[[#This Row],[MonthlyCharges]]&lt;=51,"Low",IF(Table1[[#This Row],[MonthlyCharges]]&lt;=84,"Medium","High"))</f>
        <v>High</v>
      </c>
      <c r="U1658" s="26">
        <v>4921.2</v>
      </c>
      <c r="V1658" t="s">
        <v>24</v>
      </c>
    </row>
    <row r="1659" spans="1:22" x14ac:dyDescent="0.35">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s="26">
        <v>25.6</v>
      </c>
      <c r="T1659" s="26" t="str">
        <f>IF(Table1[[#This Row],[MonthlyCharges]]&lt;=51,"Low",IF(Table1[[#This Row],[MonthlyCharges]]&lt;=84,"Medium","High"))</f>
        <v>Low</v>
      </c>
      <c r="U1659" s="26">
        <v>901.25</v>
      </c>
      <c r="V1659" t="s">
        <v>24</v>
      </c>
    </row>
    <row r="1660" spans="1:22" x14ac:dyDescent="0.35">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s="26">
        <v>105.95</v>
      </c>
      <c r="T1660" s="26" t="str">
        <f>IF(Table1[[#This Row],[MonthlyCharges]]&lt;=51,"Low",IF(Table1[[#This Row],[MonthlyCharges]]&lt;=84,"Medium","High"))</f>
        <v>High</v>
      </c>
      <c r="U1660" s="26">
        <v>5341.8</v>
      </c>
      <c r="V1660" t="s">
        <v>23</v>
      </c>
    </row>
    <row r="1661" spans="1:22" x14ac:dyDescent="0.35">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s="26">
        <v>70.8</v>
      </c>
      <c r="T1661" s="26" t="str">
        <f>IF(Table1[[#This Row],[MonthlyCharges]]&lt;=51,"Low",IF(Table1[[#This Row],[MonthlyCharges]]&lt;=84,"Medium","High"))</f>
        <v>Medium</v>
      </c>
      <c r="U1661" s="26">
        <v>4859.95</v>
      </c>
      <c r="V1661" t="s">
        <v>24</v>
      </c>
    </row>
    <row r="1662" spans="1:22" x14ac:dyDescent="0.35">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s="26">
        <v>25.4</v>
      </c>
      <c r="T1662" s="26" t="str">
        <f>IF(Table1[[#This Row],[MonthlyCharges]]&lt;=51,"Low",IF(Table1[[#This Row],[MonthlyCharges]]&lt;=84,"Medium","High"))</f>
        <v>Low</v>
      </c>
      <c r="U1662" s="26">
        <v>1139.2</v>
      </c>
      <c r="V1662" t="s">
        <v>24</v>
      </c>
    </row>
    <row r="1663" spans="1:22" x14ac:dyDescent="0.35">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s="26">
        <v>108.8</v>
      </c>
      <c r="T1663" s="26" t="str">
        <f>IF(Table1[[#This Row],[MonthlyCharges]]&lt;=51,"Low",IF(Table1[[#This Row],[MonthlyCharges]]&lt;=84,"Medium","High"))</f>
        <v>High</v>
      </c>
      <c r="U1663" s="26">
        <v>7082.45</v>
      </c>
      <c r="V1663" t="s">
        <v>24</v>
      </c>
    </row>
    <row r="1664" spans="1:22" x14ac:dyDescent="0.35">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s="26">
        <v>69.75</v>
      </c>
      <c r="T1664" s="26" t="str">
        <f>IF(Table1[[#This Row],[MonthlyCharges]]&lt;=51,"Low",IF(Table1[[#This Row],[MonthlyCharges]]&lt;=84,"Medium","High"))</f>
        <v>Medium</v>
      </c>
      <c r="U1664" s="26">
        <v>324.60000000000002</v>
      </c>
      <c r="V1664" t="s">
        <v>23</v>
      </c>
    </row>
    <row r="1665" spans="1:22" x14ac:dyDescent="0.35">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s="26">
        <v>94.65</v>
      </c>
      <c r="T1665" s="26" t="str">
        <f>IF(Table1[[#This Row],[MonthlyCharges]]&lt;=51,"Low",IF(Table1[[#This Row],[MonthlyCharges]]&lt;=84,"Medium","High"))</f>
        <v>High</v>
      </c>
      <c r="U1665" s="26">
        <v>4812.75</v>
      </c>
      <c r="V1665" t="s">
        <v>23</v>
      </c>
    </row>
    <row r="1666" spans="1:22" x14ac:dyDescent="0.35">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s="26">
        <v>96.05</v>
      </c>
      <c r="T1666" s="26" t="str">
        <f>IF(Table1[[#This Row],[MonthlyCharges]]&lt;=51,"Low",IF(Table1[[#This Row],[MonthlyCharges]]&lt;=84,"Medium","High"))</f>
        <v>High</v>
      </c>
      <c r="U1666" s="26">
        <v>4399.5</v>
      </c>
      <c r="V1666" t="s">
        <v>23</v>
      </c>
    </row>
    <row r="1667" spans="1:22" x14ac:dyDescent="0.35">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s="26">
        <v>76.849999999999994</v>
      </c>
      <c r="T1667" s="26" t="str">
        <f>IF(Table1[[#This Row],[MonthlyCharges]]&lt;=51,"Low",IF(Table1[[#This Row],[MonthlyCharges]]&lt;=84,"Medium","High"))</f>
        <v>Medium</v>
      </c>
      <c r="U1667" s="26">
        <v>663.55</v>
      </c>
      <c r="V1667" t="s">
        <v>24</v>
      </c>
    </row>
    <row r="1668" spans="1:22" x14ac:dyDescent="0.35">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s="26">
        <v>20.25</v>
      </c>
      <c r="T1668" s="26" t="str">
        <f>IF(Table1[[#This Row],[MonthlyCharges]]&lt;=51,"Low",IF(Table1[[#This Row],[MonthlyCharges]]&lt;=84,"Medium","High"))</f>
        <v>Low</v>
      </c>
      <c r="U1668" s="26">
        <v>174.65</v>
      </c>
      <c r="V1668" t="s">
        <v>24</v>
      </c>
    </row>
    <row r="1669" spans="1:22" x14ac:dyDescent="0.35">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s="26">
        <v>24.8</v>
      </c>
      <c r="T1669" s="26" t="str">
        <f>IF(Table1[[#This Row],[MonthlyCharges]]&lt;=51,"Low",IF(Table1[[#This Row],[MonthlyCharges]]&lt;=84,"Medium","High"))</f>
        <v>Low</v>
      </c>
      <c r="U1669" s="26">
        <v>321.7</v>
      </c>
      <c r="V1669" t="s">
        <v>24</v>
      </c>
    </row>
    <row r="1670" spans="1:22" x14ac:dyDescent="0.35">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s="26">
        <v>115.65</v>
      </c>
      <c r="T1670" s="26" t="str">
        <f>IF(Table1[[#This Row],[MonthlyCharges]]&lt;=51,"Low",IF(Table1[[#This Row],[MonthlyCharges]]&lt;=84,"Medium","High"))</f>
        <v>High</v>
      </c>
      <c r="U1670" s="26">
        <v>5125.5</v>
      </c>
      <c r="V1670" t="s">
        <v>24</v>
      </c>
    </row>
    <row r="1671" spans="1:22" x14ac:dyDescent="0.35">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s="26">
        <v>74.599999999999994</v>
      </c>
      <c r="T1671" s="26" t="str">
        <f>IF(Table1[[#This Row],[MonthlyCharges]]&lt;=51,"Low",IF(Table1[[#This Row],[MonthlyCharges]]&lt;=84,"Medium","High"))</f>
        <v>Medium</v>
      </c>
      <c r="U1671" s="26">
        <v>548.9</v>
      </c>
      <c r="V1671" t="s">
        <v>24</v>
      </c>
    </row>
    <row r="1672" spans="1:22" x14ac:dyDescent="0.35">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s="26">
        <v>50.15</v>
      </c>
      <c r="T1672" s="26" t="str">
        <f>IF(Table1[[#This Row],[MonthlyCharges]]&lt;=51,"Low",IF(Table1[[#This Row],[MonthlyCharges]]&lt;=84,"Medium","High"))</f>
        <v>Low</v>
      </c>
      <c r="U1672" s="26">
        <v>50.15</v>
      </c>
      <c r="V1672" t="s">
        <v>23</v>
      </c>
    </row>
    <row r="1673" spans="1:22" x14ac:dyDescent="0.35">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s="26">
        <v>103.15</v>
      </c>
      <c r="T1673" s="26" t="str">
        <f>IF(Table1[[#This Row],[MonthlyCharges]]&lt;=51,"Low",IF(Table1[[#This Row],[MonthlyCharges]]&lt;=84,"Medium","High"))</f>
        <v>High</v>
      </c>
      <c r="U1673" s="26">
        <v>7031.3</v>
      </c>
      <c r="V1673" t="s">
        <v>24</v>
      </c>
    </row>
    <row r="1674" spans="1:22" x14ac:dyDescent="0.35">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s="26">
        <v>72.099999999999994</v>
      </c>
      <c r="T1674" s="26" t="str">
        <f>IF(Table1[[#This Row],[MonthlyCharges]]&lt;=51,"Low",IF(Table1[[#This Row],[MonthlyCharges]]&lt;=84,"Medium","High"))</f>
        <v>Medium</v>
      </c>
      <c r="U1674" s="26">
        <v>5016.6499999999996</v>
      </c>
      <c r="V1674" t="s">
        <v>24</v>
      </c>
    </row>
    <row r="1675" spans="1:22" x14ac:dyDescent="0.35">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s="26">
        <v>113.6</v>
      </c>
      <c r="T1675" s="26" t="str">
        <f>IF(Table1[[#This Row],[MonthlyCharges]]&lt;=51,"Low",IF(Table1[[#This Row],[MonthlyCharges]]&lt;=84,"Medium","High"))</f>
        <v>High</v>
      </c>
      <c r="U1675" s="26">
        <v>4594.95</v>
      </c>
      <c r="V1675" t="s">
        <v>23</v>
      </c>
    </row>
    <row r="1676" spans="1:22" x14ac:dyDescent="0.35">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s="26">
        <v>25.1</v>
      </c>
      <c r="T1676" s="26" t="str">
        <f>IF(Table1[[#This Row],[MonthlyCharges]]&lt;=51,"Low",IF(Table1[[#This Row],[MonthlyCharges]]&lt;=84,"Medium","High"))</f>
        <v>Low</v>
      </c>
      <c r="U1676" s="26">
        <v>611.45000000000005</v>
      </c>
      <c r="V1676" t="s">
        <v>24</v>
      </c>
    </row>
    <row r="1677" spans="1:22" x14ac:dyDescent="0.35">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s="26">
        <v>78.900000000000006</v>
      </c>
      <c r="T1677" s="26" t="str">
        <f>IF(Table1[[#This Row],[MonthlyCharges]]&lt;=51,"Low",IF(Table1[[#This Row],[MonthlyCharges]]&lt;=84,"Medium","High"))</f>
        <v>Medium</v>
      </c>
      <c r="U1677" s="26">
        <v>2384.15</v>
      </c>
      <c r="V1677" t="s">
        <v>23</v>
      </c>
    </row>
    <row r="1678" spans="1:22" x14ac:dyDescent="0.35">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s="26">
        <v>80.150000000000006</v>
      </c>
      <c r="T1678" s="26" t="str">
        <f>IF(Table1[[#This Row],[MonthlyCharges]]&lt;=51,"Low",IF(Table1[[#This Row],[MonthlyCharges]]&lt;=84,"Medium","High"))</f>
        <v>Medium</v>
      </c>
      <c r="U1678" s="26">
        <v>319.85000000000002</v>
      </c>
      <c r="V1678" t="s">
        <v>24</v>
      </c>
    </row>
    <row r="1679" spans="1:22" x14ac:dyDescent="0.35">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s="26">
        <v>25.4</v>
      </c>
      <c r="T1679" s="26" t="str">
        <f>IF(Table1[[#This Row],[MonthlyCharges]]&lt;=51,"Low",IF(Table1[[#This Row],[MonthlyCharges]]&lt;=84,"Medium","High"))</f>
        <v>Low</v>
      </c>
      <c r="U1679" s="26">
        <v>153.30000000000001</v>
      </c>
      <c r="V1679" t="s">
        <v>24</v>
      </c>
    </row>
    <row r="1680" spans="1:22" x14ac:dyDescent="0.35">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s="26">
        <v>105.4</v>
      </c>
      <c r="T1680" s="26" t="str">
        <f>IF(Table1[[#This Row],[MonthlyCharges]]&lt;=51,"Low",IF(Table1[[#This Row],[MonthlyCharges]]&lt;=84,"Medium","High"))</f>
        <v>High</v>
      </c>
      <c r="U1680" s="26">
        <v>7035.6</v>
      </c>
      <c r="V1680" t="s">
        <v>24</v>
      </c>
    </row>
    <row r="1681" spans="1:22" x14ac:dyDescent="0.35">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s="26">
        <v>45.75</v>
      </c>
      <c r="T1681" s="26" t="str">
        <f>IF(Table1[[#This Row],[MonthlyCharges]]&lt;=51,"Low",IF(Table1[[#This Row],[MonthlyCharges]]&lt;=84,"Medium","High"))</f>
        <v>Low</v>
      </c>
      <c r="U1681" s="26">
        <v>344.2</v>
      </c>
      <c r="V1681" t="s">
        <v>24</v>
      </c>
    </row>
    <row r="1682" spans="1:22" x14ac:dyDescent="0.35">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s="26">
        <v>24.45</v>
      </c>
      <c r="T1682" s="26" t="str">
        <f>IF(Table1[[#This Row],[MonthlyCharges]]&lt;=51,"Low",IF(Table1[[#This Row],[MonthlyCharges]]&lt;=84,"Medium","High"))</f>
        <v>Low</v>
      </c>
      <c r="U1682" s="26">
        <v>1431.65</v>
      </c>
      <c r="V1682" t="s">
        <v>24</v>
      </c>
    </row>
    <row r="1683" spans="1:22" x14ac:dyDescent="0.35">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s="26">
        <v>25</v>
      </c>
      <c r="T1683" s="26" t="str">
        <f>IF(Table1[[#This Row],[MonthlyCharges]]&lt;=51,"Low",IF(Table1[[#This Row],[MonthlyCharges]]&lt;=84,"Medium","High"))</f>
        <v>Low</v>
      </c>
      <c r="U1683" s="26">
        <v>1849.2</v>
      </c>
      <c r="V1683" t="s">
        <v>24</v>
      </c>
    </row>
    <row r="1684" spans="1:22" x14ac:dyDescent="0.35">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s="26">
        <v>85.25</v>
      </c>
      <c r="T1684" s="26" t="str">
        <f>IF(Table1[[#This Row],[MonthlyCharges]]&lt;=51,"Low",IF(Table1[[#This Row],[MonthlyCharges]]&lt;=84,"Medium","High"))</f>
        <v>High</v>
      </c>
      <c r="U1684" s="26">
        <v>6083.1</v>
      </c>
      <c r="V1684" t="s">
        <v>24</v>
      </c>
    </row>
    <row r="1685" spans="1:22" x14ac:dyDescent="0.35">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s="26">
        <v>19.600000000000001</v>
      </c>
      <c r="T1685" s="26" t="str">
        <f>IF(Table1[[#This Row],[MonthlyCharges]]&lt;=51,"Low",IF(Table1[[#This Row],[MonthlyCharges]]&lt;=84,"Medium","High"))</f>
        <v>Low</v>
      </c>
      <c r="U1685" s="26">
        <v>426.65</v>
      </c>
      <c r="V1685" t="s">
        <v>24</v>
      </c>
    </row>
    <row r="1686" spans="1:22" x14ac:dyDescent="0.35">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s="26">
        <v>50.15</v>
      </c>
      <c r="T1686" s="26" t="str">
        <f>IF(Table1[[#This Row],[MonthlyCharges]]&lt;=51,"Low",IF(Table1[[#This Row],[MonthlyCharges]]&lt;=84,"Medium","High"))</f>
        <v>Low</v>
      </c>
      <c r="U1686" s="26">
        <v>1655.35</v>
      </c>
      <c r="V1686" t="s">
        <v>24</v>
      </c>
    </row>
    <row r="1687" spans="1:22" x14ac:dyDescent="0.35">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s="26">
        <v>70.55</v>
      </c>
      <c r="T1687" s="26" t="str">
        <f>IF(Table1[[#This Row],[MonthlyCharges]]&lt;=51,"Low",IF(Table1[[#This Row],[MonthlyCharges]]&lt;=84,"Medium","High"))</f>
        <v>Medium</v>
      </c>
      <c r="U1687" s="26">
        <v>1943.9</v>
      </c>
      <c r="V1687" t="s">
        <v>24</v>
      </c>
    </row>
    <row r="1688" spans="1:22" x14ac:dyDescent="0.35">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s="26">
        <v>60.05</v>
      </c>
      <c r="T1688" s="26" t="str">
        <f>IF(Table1[[#This Row],[MonthlyCharges]]&lt;=51,"Low",IF(Table1[[#This Row],[MonthlyCharges]]&lt;=84,"Medium","High"))</f>
        <v>Medium</v>
      </c>
      <c r="U1688" s="26">
        <v>1616.15</v>
      </c>
      <c r="V1688" t="s">
        <v>23</v>
      </c>
    </row>
    <row r="1689" spans="1:22" x14ac:dyDescent="0.35">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s="26">
        <v>26.4</v>
      </c>
      <c r="T1689" s="26" t="str">
        <f>IF(Table1[[#This Row],[MonthlyCharges]]&lt;=51,"Low",IF(Table1[[#This Row],[MonthlyCharges]]&lt;=84,"Medium","High"))</f>
        <v>Low</v>
      </c>
      <c r="U1689" s="26">
        <v>314.95</v>
      </c>
      <c r="V1689" t="s">
        <v>24</v>
      </c>
    </row>
    <row r="1690" spans="1:22" x14ac:dyDescent="0.35">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s="26">
        <v>20.149999999999999</v>
      </c>
      <c r="T1690" s="26" t="str">
        <f>IF(Table1[[#This Row],[MonthlyCharges]]&lt;=51,"Low",IF(Table1[[#This Row],[MonthlyCharges]]&lt;=84,"Medium","High"))</f>
        <v>Low</v>
      </c>
      <c r="U1690" s="26">
        <v>804.85</v>
      </c>
      <c r="V1690" t="s">
        <v>24</v>
      </c>
    </row>
    <row r="1691" spans="1:22" x14ac:dyDescent="0.35">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s="26">
        <v>58.85</v>
      </c>
      <c r="T1691" s="26" t="str">
        <f>IF(Table1[[#This Row],[MonthlyCharges]]&lt;=51,"Low",IF(Table1[[#This Row],[MonthlyCharges]]&lt;=84,"Medium","High"))</f>
        <v>Medium</v>
      </c>
      <c r="U1691" s="26">
        <v>465.7</v>
      </c>
      <c r="V1691" t="s">
        <v>24</v>
      </c>
    </row>
    <row r="1692" spans="1:22" x14ac:dyDescent="0.35">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s="26">
        <v>97.55</v>
      </c>
      <c r="T1692" s="26" t="str">
        <f>IF(Table1[[#This Row],[MonthlyCharges]]&lt;=51,"Low",IF(Table1[[#This Row],[MonthlyCharges]]&lt;=84,"Medium","High"))</f>
        <v>High</v>
      </c>
      <c r="U1692" s="26">
        <v>6669.05</v>
      </c>
      <c r="V1692" t="s">
        <v>24</v>
      </c>
    </row>
    <row r="1693" spans="1:22" x14ac:dyDescent="0.35">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s="26">
        <v>19.649999999999999</v>
      </c>
      <c r="T1693" s="26" t="str">
        <f>IF(Table1[[#This Row],[MonthlyCharges]]&lt;=51,"Low",IF(Table1[[#This Row],[MonthlyCharges]]&lt;=84,"Medium","High"))</f>
        <v>Low</v>
      </c>
      <c r="U1693" s="26">
        <v>1161.75</v>
      </c>
      <c r="V1693" t="s">
        <v>24</v>
      </c>
    </row>
    <row r="1694" spans="1:22" x14ac:dyDescent="0.35">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s="26">
        <v>25.25</v>
      </c>
      <c r="T1694" s="26" t="str">
        <f>IF(Table1[[#This Row],[MonthlyCharges]]&lt;=51,"Low",IF(Table1[[#This Row],[MonthlyCharges]]&lt;=84,"Medium","High"))</f>
        <v>Low</v>
      </c>
      <c r="U1694" s="26">
        <v>947.75</v>
      </c>
      <c r="V1694" t="s">
        <v>24</v>
      </c>
    </row>
    <row r="1695" spans="1:22" x14ac:dyDescent="0.35">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s="26">
        <v>114.45</v>
      </c>
      <c r="T1695" s="26" t="str">
        <f>IF(Table1[[#This Row],[MonthlyCharges]]&lt;=51,"Low",IF(Table1[[#This Row],[MonthlyCharges]]&lt;=84,"Medium","High"))</f>
        <v>High</v>
      </c>
      <c r="U1695" s="26">
        <v>8375.0499999999993</v>
      </c>
      <c r="V1695" t="s">
        <v>24</v>
      </c>
    </row>
    <row r="1696" spans="1:22" x14ac:dyDescent="0.35">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s="26">
        <v>34.700000000000003</v>
      </c>
      <c r="T1696" s="26" t="str">
        <f>IF(Table1[[#This Row],[MonthlyCharges]]&lt;=51,"Low",IF(Table1[[#This Row],[MonthlyCharges]]&lt;=84,"Medium","High"))</f>
        <v>Low</v>
      </c>
      <c r="U1696" s="26">
        <v>34.700000000000003</v>
      </c>
      <c r="V1696" t="s">
        <v>23</v>
      </c>
    </row>
    <row r="1697" spans="1:22" x14ac:dyDescent="0.35">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s="26">
        <v>70.7</v>
      </c>
      <c r="T1697" s="26" t="str">
        <f>IF(Table1[[#This Row],[MonthlyCharges]]&lt;=51,"Low",IF(Table1[[#This Row],[MonthlyCharges]]&lt;=84,"Medium","High"))</f>
        <v>Medium</v>
      </c>
      <c r="U1697" s="26">
        <v>3770</v>
      </c>
      <c r="V1697" t="s">
        <v>24</v>
      </c>
    </row>
    <row r="1698" spans="1:22" x14ac:dyDescent="0.35">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s="26">
        <v>85.3</v>
      </c>
      <c r="T1698" s="26" t="str">
        <f>IF(Table1[[#This Row],[MonthlyCharges]]&lt;=51,"Low",IF(Table1[[#This Row],[MonthlyCharges]]&lt;=84,"Medium","High"))</f>
        <v>High</v>
      </c>
      <c r="U1698" s="26">
        <v>264.8</v>
      </c>
      <c r="V1698" t="s">
        <v>23</v>
      </c>
    </row>
    <row r="1699" spans="1:22" x14ac:dyDescent="0.35">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s="26">
        <v>75.55</v>
      </c>
      <c r="T1699" s="26" t="str">
        <f>IF(Table1[[#This Row],[MonthlyCharges]]&lt;=51,"Low",IF(Table1[[#This Row],[MonthlyCharges]]&lt;=84,"Medium","High"))</f>
        <v>Medium</v>
      </c>
      <c r="U1699" s="26">
        <v>4707.8500000000004</v>
      </c>
      <c r="V1699" t="s">
        <v>24</v>
      </c>
    </row>
    <row r="1700" spans="1:22" x14ac:dyDescent="0.35">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s="26">
        <v>84.8</v>
      </c>
      <c r="T1700" s="26" t="str">
        <f>IF(Table1[[#This Row],[MonthlyCharges]]&lt;=51,"Low",IF(Table1[[#This Row],[MonthlyCharges]]&lt;=84,"Medium","High"))</f>
        <v>High</v>
      </c>
      <c r="U1700" s="26">
        <v>6152.4</v>
      </c>
      <c r="V1700" t="s">
        <v>24</v>
      </c>
    </row>
    <row r="1701" spans="1:22" x14ac:dyDescent="0.35">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s="26">
        <v>20.65</v>
      </c>
      <c r="T1701" s="26" t="str">
        <f>IF(Table1[[#This Row],[MonthlyCharges]]&lt;=51,"Low",IF(Table1[[#This Row],[MonthlyCharges]]&lt;=84,"Medium","High"))</f>
        <v>Low</v>
      </c>
      <c r="U1701" s="26">
        <v>958.1</v>
      </c>
      <c r="V1701" t="s">
        <v>24</v>
      </c>
    </row>
    <row r="1702" spans="1:22" x14ac:dyDescent="0.35">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s="26">
        <v>20.45</v>
      </c>
      <c r="T1702" s="26" t="str">
        <f>IF(Table1[[#This Row],[MonthlyCharges]]&lt;=51,"Low",IF(Table1[[#This Row],[MonthlyCharges]]&lt;=84,"Medium","High"))</f>
        <v>Low</v>
      </c>
      <c r="U1702" s="26">
        <v>943</v>
      </c>
      <c r="V1702" t="s">
        <v>24</v>
      </c>
    </row>
    <row r="1703" spans="1:22" x14ac:dyDescent="0.35">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s="26">
        <v>102.45</v>
      </c>
      <c r="T1703" s="26" t="str">
        <f>IF(Table1[[#This Row],[MonthlyCharges]]&lt;=51,"Low",IF(Table1[[#This Row],[MonthlyCharges]]&lt;=84,"Medium","High"))</f>
        <v>High</v>
      </c>
      <c r="U1703" s="26">
        <v>6615.15</v>
      </c>
      <c r="V1703" t="s">
        <v>23</v>
      </c>
    </row>
    <row r="1704" spans="1:22" x14ac:dyDescent="0.35">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s="26">
        <v>104.4</v>
      </c>
      <c r="T1704" s="26" t="str">
        <f>IF(Table1[[#This Row],[MonthlyCharges]]&lt;=51,"Low",IF(Table1[[#This Row],[MonthlyCharges]]&lt;=84,"Medium","High"))</f>
        <v>High</v>
      </c>
      <c r="U1704" s="26">
        <v>2200.25</v>
      </c>
      <c r="V1704" t="s">
        <v>23</v>
      </c>
    </row>
    <row r="1705" spans="1:22" x14ac:dyDescent="0.35">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s="26">
        <v>35.65</v>
      </c>
      <c r="T1705" s="26" t="str">
        <f>IF(Table1[[#This Row],[MonthlyCharges]]&lt;=51,"Low",IF(Table1[[#This Row],[MonthlyCharges]]&lt;=84,"Medium","High"))</f>
        <v>Low</v>
      </c>
      <c r="U1705" s="26">
        <v>425.1</v>
      </c>
      <c r="V1705" t="s">
        <v>24</v>
      </c>
    </row>
    <row r="1706" spans="1:22" x14ac:dyDescent="0.35">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s="26">
        <v>99.75</v>
      </c>
      <c r="T1706" s="26" t="str">
        <f>IF(Table1[[#This Row],[MonthlyCharges]]&lt;=51,"Low",IF(Table1[[#This Row],[MonthlyCharges]]&lt;=84,"Medium","High"))</f>
        <v>High</v>
      </c>
      <c r="U1706" s="26">
        <v>99.75</v>
      </c>
      <c r="V1706" t="s">
        <v>23</v>
      </c>
    </row>
    <row r="1707" spans="1:22" x14ac:dyDescent="0.35">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s="26">
        <v>90.45</v>
      </c>
      <c r="T1707" s="26" t="str">
        <f>IF(Table1[[#This Row],[MonthlyCharges]]&lt;=51,"Low",IF(Table1[[#This Row],[MonthlyCharges]]&lt;=84,"Medium","High"))</f>
        <v>High</v>
      </c>
      <c r="U1707" s="26">
        <v>5044.8</v>
      </c>
      <c r="V1707" t="s">
        <v>24</v>
      </c>
    </row>
    <row r="1708" spans="1:22" x14ac:dyDescent="0.35">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s="26">
        <v>97.65</v>
      </c>
      <c r="T1708" s="26" t="str">
        <f>IF(Table1[[#This Row],[MonthlyCharges]]&lt;=51,"Low",IF(Table1[[#This Row],[MonthlyCharges]]&lt;=84,"Medium","High"))</f>
        <v>High</v>
      </c>
      <c r="U1708" s="26">
        <v>6743.55</v>
      </c>
      <c r="V1708" t="s">
        <v>24</v>
      </c>
    </row>
    <row r="1709" spans="1:22" x14ac:dyDescent="0.35">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s="26">
        <v>73.849999999999994</v>
      </c>
      <c r="T1709" s="26" t="str">
        <f>IF(Table1[[#This Row],[MonthlyCharges]]&lt;=51,"Low",IF(Table1[[#This Row],[MonthlyCharges]]&lt;=84,"Medium","High"))</f>
        <v>Medium</v>
      </c>
      <c r="U1709" s="26">
        <v>196.4</v>
      </c>
      <c r="V1709" t="s">
        <v>24</v>
      </c>
    </row>
    <row r="1710" spans="1:22" x14ac:dyDescent="0.35">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s="26">
        <v>74.400000000000006</v>
      </c>
      <c r="T1710" s="26" t="str">
        <f>IF(Table1[[#This Row],[MonthlyCharges]]&lt;=51,"Low",IF(Table1[[#This Row],[MonthlyCharges]]&lt;=84,"Medium","High"))</f>
        <v>Medium</v>
      </c>
      <c r="U1710" s="26">
        <v>299.7</v>
      </c>
      <c r="V1710" t="s">
        <v>23</v>
      </c>
    </row>
    <row r="1711" spans="1:22" x14ac:dyDescent="0.35">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s="26">
        <v>69.099999999999994</v>
      </c>
      <c r="T1711" s="26" t="str">
        <f>IF(Table1[[#This Row],[MonthlyCharges]]&lt;=51,"Low",IF(Table1[[#This Row],[MonthlyCharges]]&lt;=84,"Medium","High"))</f>
        <v>Medium</v>
      </c>
      <c r="U1711" s="26">
        <v>2093.9</v>
      </c>
      <c r="V1711" t="s">
        <v>24</v>
      </c>
    </row>
    <row r="1712" spans="1:22" x14ac:dyDescent="0.35">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s="26">
        <v>82.75</v>
      </c>
      <c r="T1712" s="26" t="str">
        <f>IF(Table1[[#This Row],[MonthlyCharges]]&lt;=51,"Low",IF(Table1[[#This Row],[MonthlyCharges]]&lt;=84,"Medium","High"))</f>
        <v>Medium</v>
      </c>
      <c r="U1712" s="26">
        <v>417.75</v>
      </c>
      <c r="V1712" t="s">
        <v>24</v>
      </c>
    </row>
    <row r="1713" spans="1:22" x14ac:dyDescent="0.35">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s="26">
        <v>24.4</v>
      </c>
      <c r="T1713" s="26" t="str">
        <f>IF(Table1[[#This Row],[MonthlyCharges]]&lt;=51,"Low",IF(Table1[[#This Row],[MonthlyCharges]]&lt;=84,"Medium","High"))</f>
        <v>Low</v>
      </c>
      <c r="U1713" s="26">
        <v>1725.4</v>
      </c>
      <c r="V1713" t="s">
        <v>24</v>
      </c>
    </row>
    <row r="1714" spans="1:22" x14ac:dyDescent="0.35">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s="26">
        <v>55.25</v>
      </c>
      <c r="T1714" s="26" t="str">
        <f>IF(Table1[[#This Row],[MonthlyCharges]]&lt;=51,"Low",IF(Table1[[#This Row],[MonthlyCharges]]&lt;=84,"Medium","High"))</f>
        <v>Medium</v>
      </c>
      <c r="U1714" s="26">
        <v>1620.2</v>
      </c>
      <c r="V1714" t="s">
        <v>24</v>
      </c>
    </row>
    <row r="1715" spans="1:22" x14ac:dyDescent="0.35">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s="26">
        <v>61.35</v>
      </c>
      <c r="T1715" s="26" t="str">
        <f>IF(Table1[[#This Row],[MonthlyCharges]]&lt;=51,"Low",IF(Table1[[#This Row],[MonthlyCharges]]&lt;=84,"Medium","High"))</f>
        <v>Medium</v>
      </c>
      <c r="U1715" s="26">
        <v>3169.55</v>
      </c>
      <c r="V1715" t="s">
        <v>24</v>
      </c>
    </row>
    <row r="1716" spans="1:22" x14ac:dyDescent="0.35">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s="26">
        <v>76.75</v>
      </c>
      <c r="T1716" s="26" t="str">
        <f>IF(Table1[[#This Row],[MonthlyCharges]]&lt;=51,"Low",IF(Table1[[#This Row],[MonthlyCharges]]&lt;=84,"Medium","High"))</f>
        <v>Medium</v>
      </c>
      <c r="U1716" s="26">
        <v>5233.25</v>
      </c>
      <c r="V1716" t="s">
        <v>24</v>
      </c>
    </row>
    <row r="1717" spans="1:22" x14ac:dyDescent="0.35">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s="26">
        <v>19.399999999999999</v>
      </c>
      <c r="T1717" s="26" t="str">
        <f>IF(Table1[[#This Row],[MonthlyCharges]]&lt;=51,"Low",IF(Table1[[#This Row],[MonthlyCharges]]&lt;=84,"Medium","High"))</f>
        <v>Low</v>
      </c>
      <c r="U1717" s="26">
        <v>967.85</v>
      </c>
      <c r="V1717" t="s">
        <v>24</v>
      </c>
    </row>
    <row r="1718" spans="1:22" x14ac:dyDescent="0.35">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s="26">
        <v>54.75</v>
      </c>
      <c r="T1718" s="26" t="str">
        <f>IF(Table1[[#This Row],[MonthlyCharges]]&lt;=51,"Low",IF(Table1[[#This Row],[MonthlyCharges]]&lt;=84,"Medium","High"))</f>
        <v>Medium</v>
      </c>
      <c r="U1718" s="26">
        <v>438.05</v>
      </c>
      <c r="V1718" t="s">
        <v>24</v>
      </c>
    </row>
    <row r="1719" spans="1:22" x14ac:dyDescent="0.35">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s="26">
        <v>19.7</v>
      </c>
      <c r="T1719" s="26" t="str">
        <f>IF(Table1[[#This Row],[MonthlyCharges]]&lt;=51,"Low",IF(Table1[[#This Row],[MonthlyCharges]]&lt;=84,"Medium","High"))</f>
        <v>Low</v>
      </c>
      <c r="U1719" s="26">
        <v>1421.9</v>
      </c>
      <c r="V1719" t="s">
        <v>24</v>
      </c>
    </row>
    <row r="1720" spans="1:22" x14ac:dyDescent="0.35">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s="26">
        <v>19.899999999999999</v>
      </c>
      <c r="T1720" s="26" t="str">
        <f>IF(Table1[[#This Row],[MonthlyCharges]]&lt;=51,"Low",IF(Table1[[#This Row],[MonthlyCharges]]&lt;=84,"Medium","High"))</f>
        <v>Low</v>
      </c>
      <c r="U1720" s="26">
        <v>323.14999999999998</v>
      </c>
      <c r="V1720" t="s">
        <v>24</v>
      </c>
    </row>
    <row r="1721" spans="1:22" x14ac:dyDescent="0.35">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s="26">
        <v>107.95</v>
      </c>
      <c r="T1721" s="26" t="str">
        <f>IF(Table1[[#This Row],[MonthlyCharges]]&lt;=51,"Low",IF(Table1[[#This Row],[MonthlyCharges]]&lt;=84,"Medium","High"))</f>
        <v>High</v>
      </c>
      <c r="U1721" s="26">
        <v>318.60000000000002</v>
      </c>
      <c r="V1721" t="s">
        <v>24</v>
      </c>
    </row>
    <row r="1722" spans="1:22" x14ac:dyDescent="0.35">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s="26">
        <v>83.8</v>
      </c>
      <c r="T1722" s="26" t="str">
        <f>IF(Table1[[#This Row],[MonthlyCharges]]&lt;=51,"Low",IF(Table1[[#This Row],[MonthlyCharges]]&lt;=84,"Medium","High"))</f>
        <v>Medium</v>
      </c>
      <c r="U1722" s="26">
        <v>163.69999999999999</v>
      </c>
      <c r="V1722" t="s">
        <v>24</v>
      </c>
    </row>
    <row r="1723" spans="1:22" x14ac:dyDescent="0.35">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s="26">
        <v>74.25</v>
      </c>
      <c r="T1723" s="26" t="str">
        <f>IF(Table1[[#This Row],[MonthlyCharges]]&lt;=51,"Low",IF(Table1[[#This Row],[MonthlyCharges]]&lt;=84,"Medium","High"))</f>
        <v>Medium</v>
      </c>
      <c r="U1723" s="26">
        <v>639.65</v>
      </c>
      <c r="V1723" t="s">
        <v>23</v>
      </c>
    </row>
    <row r="1724" spans="1:22" x14ac:dyDescent="0.35">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s="26">
        <v>56.4</v>
      </c>
      <c r="T1724" s="26" t="str">
        <f>IF(Table1[[#This Row],[MonthlyCharges]]&lt;=51,"Low",IF(Table1[[#This Row],[MonthlyCharges]]&lt;=84,"Medium","High"))</f>
        <v>Medium</v>
      </c>
      <c r="U1724" s="26">
        <v>2928.5</v>
      </c>
      <c r="V1724" t="s">
        <v>24</v>
      </c>
    </row>
    <row r="1725" spans="1:22" x14ac:dyDescent="0.35">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s="26">
        <v>20.100000000000001</v>
      </c>
      <c r="T1725" s="26" t="str">
        <f>IF(Table1[[#This Row],[MonthlyCharges]]&lt;=51,"Low",IF(Table1[[#This Row],[MonthlyCharges]]&lt;=84,"Medium","High"))</f>
        <v>Low</v>
      </c>
      <c r="U1725" s="26">
        <v>100.35</v>
      </c>
      <c r="V1725" t="s">
        <v>24</v>
      </c>
    </row>
    <row r="1726" spans="1:22" x14ac:dyDescent="0.35">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s="26">
        <v>94.9</v>
      </c>
      <c r="T1726" s="26" t="str">
        <f>IF(Table1[[#This Row],[MonthlyCharges]]&lt;=51,"Low",IF(Table1[[#This Row],[MonthlyCharges]]&lt;=84,"Medium","High"))</f>
        <v>High</v>
      </c>
      <c r="U1726" s="26">
        <v>273.2</v>
      </c>
      <c r="V1726" t="s">
        <v>24</v>
      </c>
    </row>
    <row r="1727" spans="1:22" x14ac:dyDescent="0.35">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s="26">
        <v>94.2</v>
      </c>
      <c r="T1727" s="26" t="str">
        <f>IF(Table1[[#This Row],[MonthlyCharges]]&lt;=51,"Low",IF(Table1[[#This Row],[MonthlyCharges]]&lt;=84,"Medium","High"))</f>
        <v>High</v>
      </c>
      <c r="U1727" s="26">
        <v>1608.15</v>
      </c>
      <c r="V1727" t="s">
        <v>24</v>
      </c>
    </row>
    <row r="1728" spans="1:22" x14ac:dyDescent="0.35">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s="26">
        <v>49.9</v>
      </c>
      <c r="T1728" s="26" t="str">
        <f>IF(Table1[[#This Row],[MonthlyCharges]]&lt;=51,"Low",IF(Table1[[#This Row],[MonthlyCharges]]&lt;=84,"Medium","High"))</f>
        <v>Low</v>
      </c>
      <c r="U1728" s="26">
        <v>1441.95</v>
      </c>
      <c r="V1728" t="s">
        <v>24</v>
      </c>
    </row>
    <row r="1729" spans="1:22" x14ac:dyDescent="0.35">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s="26">
        <v>71.05</v>
      </c>
      <c r="T1729" s="26" t="str">
        <f>IF(Table1[[#This Row],[MonthlyCharges]]&lt;=51,"Low",IF(Table1[[#This Row],[MonthlyCharges]]&lt;=84,"Medium","High"))</f>
        <v>Medium</v>
      </c>
      <c r="U1729" s="26">
        <v>2168.15</v>
      </c>
      <c r="V1729" t="s">
        <v>24</v>
      </c>
    </row>
    <row r="1730" spans="1:22" x14ac:dyDescent="0.35">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s="26">
        <v>81.650000000000006</v>
      </c>
      <c r="T1730" s="26" t="str">
        <f>IF(Table1[[#This Row],[MonthlyCharges]]&lt;=51,"Low",IF(Table1[[#This Row],[MonthlyCharges]]&lt;=84,"Medium","High"))</f>
        <v>Medium</v>
      </c>
      <c r="U1730" s="26">
        <v>3618.7</v>
      </c>
      <c r="V1730" t="s">
        <v>24</v>
      </c>
    </row>
    <row r="1731" spans="1:22" x14ac:dyDescent="0.35">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s="26">
        <v>89.45</v>
      </c>
      <c r="T1731" s="26" t="str">
        <f>IF(Table1[[#This Row],[MonthlyCharges]]&lt;=51,"Low",IF(Table1[[#This Row],[MonthlyCharges]]&lt;=84,"Medium","High"))</f>
        <v>High</v>
      </c>
      <c r="U1731" s="26">
        <v>5692.65</v>
      </c>
      <c r="V1731" t="s">
        <v>24</v>
      </c>
    </row>
    <row r="1732" spans="1:22" x14ac:dyDescent="0.35">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s="26">
        <v>59.85</v>
      </c>
      <c r="T1732" s="26" t="str">
        <f>IF(Table1[[#This Row],[MonthlyCharges]]&lt;=51,"Low",IF(Table1[[#This Row],[MonthlyCharges]]&lt;=84,"Medium","High"))</f>
        <v>Medium</v>
      </c>
      <c r="U1732" s="26">
        <v>59.85</v>
      </c>
      <c r="V1732" t="s">
        <v>23</v>
      </c>
    </row>
    <row r="1733" spans="1:22" x14ac:dyDescent="0.35">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s="26">
        <v>69.599999999999994</v>
      </c>
      <c r="T1733" s="26" t="str">
        <f>IF(Table1[[#This Row],[MonthlyCharges]]&lt;=51,"Low",IF(Table1[[#This Row],[MonthlyCharges]]&lt;=84,"Medium","High"))</f>
        <v>Medium</v>
      </c>
      <c r="U1733" s="26">
        <v>69.599999999999994</v>
      </c>
      <c r="V1733" t="s">
        <v>23</v>
      </c>
    </row>
    <row r="1734" spans="1:22" x14ac:dyDescent="0.35">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s="26">
        <v>99</v>
      </c>
      <c r="T1734" s="26" t="str">
        <f>IF(Table1[[#This Row],[MonthlyCharges]]&lt;=51,"Low",IF(Table1[[#This Row],[MonthlyCharges]]&lt;=84,"Medium","High"))</f>
        <v>High</v>
      </c>
      <c r="U1734" s="26">
        <v>5969.3</v>
      </c>
      <c r="V1734" t="s">
        <v>24</v>
      </c>
    </row>
    <row r="1735" spans="1:22" x14ac:dyDescent="0.35">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s="26">
        <v>19.05</v>
      </c>
      <c r="T1735" s="26" t="str">
        <f>IF(Table1[[#This Row],[MonthlyCharges]]&lt;=51,"Low",IF(Table1[[#This Row],[MonthlyCharges]]&lt;=84,"Medium","High"))</f>
        <v>Low</v>
      </c>
      <c r="U1735" s="26">
        <v>19.05</v>
      </c>
      <c r="V1735" t="s">
        <v>24</v>
      </c>
    </row>
    <row r="1736" spans="1:22" x14ac:dyDescent="0.35">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s="26">
        <v>45.4</v>
      </c>
      <c r="T1736" s="26" t="str">
        <f>IF(Table1[[#This Row],[MonthlyCharges]]&lt;=51,"Low",IF(Table1[[#This Row],[MonthlyCharges]]&lt;=84,"Medium","High"))</f>
        <v>Low</v>
      </c>
      <c r="U1736" s="26">
        <v>418.8</v>
      </c>
      <c r="V1736" t="s">
        <v>23</v>
      </c>
    </row>
    <row r="1737" spans="1:22" x14ac:dyDescent="0.35">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s="26">
        <v>114.45</v>
      </c>
      <c r="T1737" s="26" t="str">
        <f>IF(Table1[[#This Row],[MonthlyCharges]]&lt;=51,"Low",IF(Table1[[#This Row],[MonthlyCharges]]&lt;=84,"Medium","High"))</f>
        <v>High</v>
      </c>
      <c r="U1737" s="26">
        <v>8100.55</v>
      </c>
      <c r="V1737" t="s">
        <v>24</v>
      </c>
    </row>
    <row r="1738" spans="1:22" x14ac:dyDescent="0.35">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s="26">
        <v>19.5</v>
      </c>
      <c r="T1738" s="26" t="str">
        <f>IF(Table1[[#This Row],[MonthlyCharges]]&lt;=51,"Low",IF(Table1[[#This Row],[MonthlyCharges]]&lt;=84,"Medium","High"))</f>
        <v>Low</v>
      </c>
      <c r="U1738" s="26">
        <v>19.5</v>
      </c>
      <c r="V1738" t="s">
        <v>23</v>
      </c>
    </row>
    <row r="1739" spans="1:22" x14ac:dyDescent="0.35">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s="26">
        <v>44.25</v>
      </c>
      <c r="T1739" s="26" t="str">
        <f>IF(Table1[[#This Row],[MonthlyCharges]]&lt;=51,"Low",IF(Table1[[#This Row],[MonthlyCharges]]&lt;=84,"Medium","High"))</f>
        <v>Low</v>
      </c>
      <c r="U1739" s="26">
        <v>313.45</v>
      </c>
      <c r="V1739" t="s">
        <v>24</v>
      </c>
    </row>
    <row r="1740" spans="1:22" x14ac:dyDescent="0.35">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s="26">
        <v>90.55</v>
      </c>
      <c r="T1740" s="26" t="str">
        <f>IF(Table1[[#This Row],[MonthlyCharges]]&lt;=51,"Low",IF(Table1[[#This Row],[MonthlyCharges]]&lt;=84,"Medium","High"))</f>
        <v>High</v>
      </c>
      <c r="U1740" s="26">
        <v>6130.95</v>
      </c>
      <c r="V1740" t="s">
        <v>24</v>
      </c>
    </row>
    <row r="1741" spans="1:22" x14ac:dyDescent="0.35">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s="26">
        <v>69.900000000000006</v>
      </c>
      <c r="T1741" s="26" t="str">
        <f>IF(Table1[[#This Row],[MonthlyCharges]]&lt;=51,"Low",IF(Table1[[#This Row],[MonthlyCharges]]&lt;=84,"Medium","High"))</f>
        <v>Medium</v>
      </c>
      <c r="U1741" s="26">
        <v>69.900000000000006</v>
      </c>
      <c r="V1741" t="s">
        <v>23</v>
      </c>
    </row>
    <row r="1742" spans="1:22" x14ac:dyDescent="0.35">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s="26">
        <v>20.399999999999999</v>
      </c>
      <c r="T1742" s="26" t="str">
        <f>IF(Table1[[#This Row],[MonthlyCharges]]&lt;=51,"Low",IF(Table1[[#This Row],[MonthlyCharges]]&lt;=84,"Medium","High"))</f>
        <v>Low</v>
      </c>
      <c r="U1742" s="26">
        <v>745.3</v>
      </c>
      <c r="V1742" t="s">
        <v>24</v>
      </c>
    </row>
    <row r="1743" spans="1:22" x14ac:dyDescent="0.35">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s="26">
        <v>71.400000000000006</v>
      </c>
      <c r="T1743" s="26" t="str">
        <f>IF(Table1[[#This Row],[MonthlyCharges]]&lt;=51,"Low",IF(Table1[[#This Row],[MonthlyCharges]]&lt;=84,"Medium","High"))</f>
        <v>Medium</v>
      </c>
      <c r="U1743" s="26">
        <v>1212.0999999999999</v>
      </c>
      <c r="V1743" t="s">
        <v>24</v>
      </c>
    </row>
    <row r="1744" spans="1:22" x14ac:dyDescent="0.35">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s="26">
        <v>87.15</v>
      </c>
      <c r="T1744" s="26" t="str">
        <f>IF(Table1[[#This Row],[MonthlyCharges]]&lt;=51,"Low",IF(Table1[[#This Row],[MonthlyCharges]]&lt;=84,"Medium","High"))</f>
        <v>High</v>
      </c>
      <c r="U1744" s="26">
        <v>183.75</v>
      </c>
      <c r="V1744" t="s">
        <v>23</v>
      </c>
    </row>
    <row r="1745" spans="1:22" x14ac:dyDescent="0.35">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s="26">
        <v>24.85</v>
      </c>
      <c r="T1745" s="26" t="str">
        <f>IF(Table1[[#This Row],[MonthlyCharges]]&lt;=51,"Low",IF(Table1[[#This Row],[MonthlyCharges]]&lt;=84,"Medium","High"))</f>
        <v>Low</v>
      </c>
      <c r="U1745" s="26">
        <v>1583.5</v>
      </c>
      <c r="V1745" t="s">
        <v>24</v>
      </c>
    </row>
    <row r="1746" spans="1:22" x14ac:dyDescent="0.35">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s="26">
        <v>104.45</v>
      </c>
      <c r="T1746" s="26" t="str">
        <f>IF(Table1[[#This Row],[MonthlyCharges]]&lt;=51,"Low",IF(Table1[[#This Row],[MonthlyCharges]]&lt;=84,"Medium","High"))</f>
        <v>High</v>
      </c>
      <c r="U1746" s="26">
        <v>4162.05</v>
      </c>
      <c r="V1746" t="s">
        <v>24</v>
      </c>
    </row>
    <row r="1747" spans="1:22" x14ac:dyDescent="0.35">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s="26">
        <v>19.8</v>
      </c>
      <c r="T1747" s="26" t="str">
        <f>IF(Table1[[#This Row],[MonthlyCharges]]&lt;=51,"Low",IF(Table1[[#This Row],[MonthlyCharges]]&lt;=84,"Medium","High"))</f>
        <v>Low</v>
      </c>
      <c r="U1747" s="26">
        <v>1119.9000000000001</v>
      </c>
      <c r="V1747" t="s">
        <v>24</v>
      </c>
    </row>
    <row r="1748" spans="1:22" x14ac:dyDescent="0.35">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s="26">
        <v>116.45</v>
      </c>
      <c r="T1748" s="26" t="str">
        <f>IF(Table1[[#This Row],[MonthlyCharges]]&lt;=51,"Low",IF(Table1[[#This Row],[MonthlyCharges]]&lt;=84,"Medium","High"))</f>
        <v>High</v>
      </c>
      <c r="U1748" s="26">
        <v>8013.55</v>
      </c>
      <c r="V1748" t="s">
        <v>24</v>
      </c>
    </row>
    <row r="1749" spans="1:22" x14ac:dyDescent="0.35">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s="26">
        <v>84.75</v>
      </c>
      <c r="T1749" s="26" t="str">
        <f>IF(Table1[[#This Row],[MonthlyCharges]]&lt;=51,"Low",IF(Table1[[#This Row],[MonthlyCharges]]&lt;=84,"Medium","High"))</f>
        <v>High</v>
      </c>
      <c r="U1749" s="26">
        <v>264.85000000000002</v>
      </c>
      <c r="V1749" t="s">
        <v>23</v>
      </c>
    </row>
    <row r="1750" spans="1:22" x14ac:dyDescent="0.35">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s="26">
        <v>20.05</v>
      </c>
      <c r="T1750" s="26" t="str">
        <f>IF(Table1[[#This Row],[MonthlyCharges]]&lt;=51,"Low",IF(Table1[[#This Row],[MonthlyCharges]]&lt;=84,"Medium","High"))</f>
        <v>Low</v>
      </c>
      <c r="U1750" s="26">
        <v>1102.4000000000001</v>
      </c>
      <c r="V1750" t="s">
        <v>24</v>
      </c>
    </row>
    <row r="1751" spans="1:22" x14ac:dyDescent="0.35">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s="26">
        <v>110.75</v>
      </c>
      <c r="T1751" s="26" t="str">
        <f>IF(Table1[[#This Row],[MonthlyCharges]]&lt;=51,"Low",IF(Table1[[#This Row],[MonthlyCharges]]&lt;=84,"Medium","High"))</f>
        <v>High</v>
      </c>
      <c r="U1751" s="26">
        <v>5832</v>
      </c>
      <c r="V1751" t="s">
        <v>24</v>
      </c>
    </row>
    <row r="1752" spans="1:22" x14ac:dyDescent="0.35">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s="26">
        <v>89.7</v>
      </c>
      <c r="T1752" s="26" t="str">
        <f>IF(Table1[[#This Row],[MonthlyCharges]]&lt;=51,"Low",IF(Table1[[#This Row],[MonthlyCharges]]&lt;=84,"Medium","High"))</f>
        <v>High</v>
      </c>
      <c r="U1752" s="26">
        <v>4304.5</v>
      </c>
      <c r="V1752" t="s">
        <v>24</v>
      </c>
    </row>
    <row r="1753" spans="1:22" x14ac:dyDescent="0.35">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s="26">
        <v>89.95</v>
      </c>
      <c r="T1753" s="26" t="str">
        <f>IF(Table1[[#This Row],[MonthlyCharges]]&lt;=51,"Low",IF(Table1[[#This Row],[MonthlyCharges]]&lt;=84,"Medium","High"))</f>
        <v>High</v>
      </c>
      <c r="U1753" s="26">
        <v>1178.4000000000001</v>
      </c>
      <c r="V1753" t="s">
        <v>23</v>
      </c>
    </row>
    <row r="1754" spans="1:22" x14ac:dyDescent="0.35">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s="26">
        <v>48.7</v>
      </c>
      <c r="T1754" s="26" t="str">
        <f>IF(Table1[[#This Row],[MonthlyCharges]]&lt;=51,"Low",IF(Table1[[#This Row],[MonthlyCharges]]&lt;=84,"Medium","High"))</f>
        <v>Low</v>
      </c>
      <c r="U1754" s="26">
        <v>1421.75</v>
      </c>
      <c r="V1754" t="s">
        <v>24</v>
      </c>
    </row>
    <row r="1755" spans="1:22" x14ac:dyDescent="0.35">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s="26">
        <v>96.6</v>
      </c>
      <c r="T1755" s="26" t="str">
        <f>IF(Table1[[#This Row],[MonthlyCharges]]&lt;=51,"Low",IF(Table1[[#This Row],[MonthlyCharges]]&lt;=84,"Medium","High"))</f>
        <v>High</v>
      </c>
      <c r="U1755" s="26">
        <v>6827.5</v>
      </c>
      <c r="V1755" t="s">
        <v>24</v>
      </c>
    </row>
    <row r="1756" spans="1:22" x14ac:dyDescent="0.35">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s="26">
        <v>74.3</v>
      </c>
      <c r="T1756" s="26" t="str">
        <f>IF(Table1[[#This Row],[MonthlyCharges]]&lt;=51,"Low",IF(Table1[[#This Row],[MonthlyCharges]]&lt;=84,"Medium","High"))</f>
        <v>Medium</v>
      </c>
      <c r="U1756" s="26">
        <v>4698.05</v>
      </c>
      <c r="V1756" t="s">
        <v>24</v>
      </c>
    </row>
    <row r="1757" spans="1:22" x14ac:dyDescent="0.35">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s="26">
        <v>54.3</v>
      </c>
      <c r="T1757" s="26" t="str">
        <f>IF(Table1[[#This Row],[MonthlyCharges]]&lt;=51,"Low",IF(Table1[[#This Row],[MonthlyCharges]]&lt;=84,"Medium","High"))</f>
        <v>Medium</v>
      </c>
      <c r="U1757" s="26">
        <v>654.5</v>
      </c>
      <c r="V1757" t="s">
        <v>24</v>
      </c>
    </row>
    <row r="1758" spans="1:22" x14ac:dyDescent="0.35">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s="26">
        <v>74.849999999999994</v>
      </c>
      <c r="T1758" s="26" t="str">
        <f>IF(Table1[[#This Row],[MonthlyCharges]]&lt;=51,"Low",IF(Table1[[#This Row],[MonthlyCharges]]&lt;=84,"Medium","High"))</f>
        <v>Medium</v>
      </c>
      <c r="U1758" s="26">
        <v>3268.05</v>
      </c>
      <c r="V1758" t="s">
        <v>24</v>
      </c>
    </row>
    <row r="1759" spans="1:22" x14ac:dyDescent="0.35">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s="26">
        <v>79.95</v>
      </c>
      <c r="T1759" s="26" t="str">
        <f>IF(Table1[[#This Row],[MonthlyCharges]]&lt;=51,"Low",IF(Table1[[#This Row],[MonthlyCharges]]&lt;=84,"Medium","High"))</f>
        <v>Medium</v>
      </c>
      <c r="U1759" s="26">
        <v>4362.05</v>
      </c>
      <c r="V1759" t="s">
        <v>24</v>
      </c>
    </row>
    <row r="1760" spans="1:22" x14ac:dyDescent="0.35">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s="26">
        <v>20.05</v>
      </c>
      <c r="T1760" s="26" t="str">
        <f>IF(Table1[[#This Row],[MonthlyCharges]]&lt;=51,"Low",IF(Table1[[#This Row],[MonthlyCharges]]&lt;=84,"Medium","High"))</f>
        <v>Low</v>
      </c>
      <c r="U1760" s="26">
        <v>1386.9</v>
      </c>
      <c r="V1760" t="s">
        <v>24</v>
      </c>
    </row>
    <row r="1761" spans="1:22" x14ac:dyDescent="0.35">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s="26">
        <v>19.399999999999999</v>
      </c>
      <c r="T1761" s="26" t="str">
        <f>IF(Table1[[#This Row],[MonthlyCharges]]&lt;=51,"Low",IF(Table1[[#This Row],[MonthlyCharges]]&lt;=84,"Medium","High"))</f>
        <v>Low</v>
      </c>
      <c r="U1761" s="26">
        <v>415.4</v>
      </c>
      <c r="V1761" t="s">
        <v>24</v>
      </c>
    </row>
    <row r="1762" spans="1:22" x14ac:dyDescent="0.35">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s="26">
        <v>54.9</v>
      </c>
      <c r="T1762" s="26" t="str">
        <f>IF(Table1[[#This Row],[MonthlyCharges]]&lt;=51,"Low",IF(Table1[[#This Row],[MonthlyCharges]]&lt;=84,"Medium","High"))</f>
        <v>Medium</v>
      </c>
      <c r="U1762" s="26">
        <v>2614.1</v>
      </c>
      <c r="V1762" t="s">
        <v>24</v>
      </c>
    </row>
    <row r="1763" spans="1:22" x14ac:dyDescent="0.35">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s="26">
        <v>24.45</v>
      </c>
      <c r="T1763" s="26" t="str">
        <f>IF(Table1[[#This Row],[MonthlyCharges]]&lt;=51,"Low",IF(Table1[[#This Row],[MonthlyCharges]]&lt;=84,"Medium","High"))</f>
        <v>Low</v>
      </c>
      <c r="U1763" s="26">
        <v>1513.6</v>
      </c>
      <c r="V1763" t="s">
        <v>24</v>
      </c>
    </row>
    <row r="1764" spans="1:22" x14ac:dyDescent="0.35">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s="26">
        <v>89.65</v>
      </c>
      <c r="T1764" s="26" t="str">
        <f>IF(Table1[[#This Row],[MonthlyCharges]]&lt;=51,"Low",IF(Table1[[#This Row],[MonthlyCharges]]&lt;=84,"Medium","High"))</f>
        <v>High</v>
      </c>
      <c r="U1764" s="26">
        <v>3161.6</v>
      </c>
      <c r="V1764" t="s">
        <v>24</v>
      </c>
    </row>
    <row r="1765" spans="1:22" x14ac:dyDescent="0.35">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s="26">
        <v>45.4</v>
      </c>
      <c r="T1765" s="26" t="str">
        <f>IF(Table1[[#This Row],[MonthlyCharges]]&lt;=51,"Low",IF(Table1[[#This Row],[MonthlyCharges]]&lt;=84,"Medium","High"))</f>
        <v>Low</v>
      </c>
      <c r="U1765" s="26">
        <v>80.95</v>
      </c>
      <c r="V1765" t="s">
        <v>24</v>
      </c>
    </row>
    <row r="1766" spans="1:22" x14ac:dyDescent="0.35">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s="26">
        <v>75.7</v>
      </c>
      <c r="T1766" s="26" t="str">
        <f>IF(Table1[[#This Row],[MonthlyCharges]]&lt;=51,"Low",IF(Table1[[#This Row],[MonthlyCharges]]&lt;=84,"Medium","High"))</f>
        <v>Medium</v>
      </c>
      <c r="U1766" s="26">
        <v>4676.7</v>
      </c>
      <c r="V1766" t="s">
        <v>24</v>
      </c>
    </row>
    <row r="1767" spans="1:22" x14ac:dyDescent="0.35">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s="26">
        <v>110.65</v>
      </c>
      <c r="T1767" s="26" t="str">
        <f>IF(Table1[[#This Row],[MonthlyCharges]]&lt;=51,"Low",IF(Table1[[#This Row],[MonthlyCharges]]&lt;=84,"Medium","High"))</f>
        <v>High</v>
      </c>
      <c r="U1767" s="26">
        <v>6526.65</v>
      </c>
      <c r="V1767" t="s">
        <v>24</v>
      </c>
    </row>
    <row r="1768" spans="1:22" x14ac:dyDescent="0.35">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s="26">
        <v>20.55</v>
      </c>
      <c r="T1768" s="26" t="str">
        <f>IF(Table1[[#This Row],[MonthlyCharges]]&lt;=51,"Low",IF(Table1[[#This Row],[MonthlyCharges]]&lt;=84,"Medium","High"))</f>
        <v>Low</v>
      </c>
      <c r="U1768" s="26">
        <v>583.29999999999995</v>
      </c>
      <c r="V1768" t="s">
        <v>24</v>
      </c>
    </row>
    <row r="1769" spans="1:22" x14ac:dyDescent="0.35">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s="26">
        <v>115.15</v>
      </c>
      <c r="T1769" s="26" t="str">
        <f>IF(Table1[[#This Row],[MonthlyCharges]]&lt;=51,"Low",IF(Table1[[#This Row],[MonthlyCharges]]&lt;=84,"Medium","High"))</f>
        <v>High</v>
      </c>
      <c r="U1769" s="26">
        <v>8078.1</v>
      </c>
      <c r="V1769" t="s">
        <v>24</v>
      </c>
    </row>
    <row r="1770" spans="1:22" x14ac:dyDescent="0.35">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s="26">
        <v>58.55</v>
      </c>
      <c r="T1770" s="26" t="str">
        <f>IF(Table1[[#This Row],[MonthlyCharges]]&lt;=51,"Low",IF(Table1[[#This Row],[MonthlyCharges]]&lt;=84,"Medium","High"))</f>
        <v>Medium</v>
      </c>
      <c r="U1770" s="26">
        <v>3503.5</v>
      </c>
      <c r="V1770" t="s">
        <v>24</v>
      </c>
    </row>
    <row r="1771" spans="1:22" x14ac:dyDescent="0.35">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s="26">
        <v>93.25</v>
      </c>
      <c r="T1771" s="26" t="str">
        <f>IF(Table1[[#This Row],[MonthlyCharges]]&lt;=51,"Low",IF(Table1[[#This Row],[MonthlyCharges]]&lt;=84,"Medium","High"))</f>
        <v>High</v>
      </c>
      <c r="U1771" s="26">
        <v>6669.45</v>
      </c>
      <c r="V1771" t="s">
        <v>24</v>
      </c>
    </row>
    <row r="1772" spans="1:22" x14ac:dyDescent="0.35">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s="26">
        <v>113.2</v>
      </c>
      <c r="T1772" s="26" t="str">
        <f>IF(Table1[[#This Row],[MonthlyCharges]]&lt;=51,"Low",IF(Table1[[#This Row],[MonthlyCharges]]&lt;=84,"Medium","High"))</f>
        <v>High</v>
      </c>
      <c r="U1772" s="26">
        <v>4689.5</v>
      </c>
      <c r="V1772" t="s">
        <v>23</v>
      </c>
    </row>
    <row r="1773" spans="1:22" x14ac:dyDescent="0.35">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s="26">
        <v>90.5</v>
      </c>
      <c r="T1773" s="26" t="str">
        <f>IF(Table1[[#This Row],[MonthlyCharges]]&lt;=51,"Low",IF(Table1[[#This Row],[MonthlyCharges]]&lt;=84,"Medium","High"))</f>
        <v>High</v>
      </c>
      <c r="U1773" s="26">
        <v>1201.1500000000001</v>
      </c>
      <c r="V1773" t="s">
        <v>23</v>
      </c>
    </row>
    <row r="1774" spans="1:22" x14ac:dyDescent="0.35">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s="26">
        <v>79</v>
      </c>
      <c r="T1774" s="26" t="str">
        <f>IF(Table1[[#This Row],[MonthlyCharges]]&lt;=51,"Low",IF(Table1[[#This Row],[MonthlyCharges]]&lt;=84,"Medium","High"))</f>
        <v>Medium</v>
      </c>
      <c r="U1774" s="26">
        <v>143.65</v>
      </c>
      <c r="V1774" t="s">
        <v>23</v>
      </c>
    </row>
    <row r="1775" spans="1:22" x14ac:dyDescent="0.35">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s="26">
        <v>19.350000000000001</v>
      </c>
      <c r="T1775" s="26" t="str">
        <f>IF(Table1[[#This Row],[MonthlyCharges]]&lt;=51,"Low",IF(Table1[[#This Row],[MonthlyCharges]]&lt;=84,"Medium","High"))</f>
        <v>Low</v>
      </c>
      <c r="U1775" s="26">
        <v>1292.6500000000001</v>
      </c>
      <c r="V1775" t="s">
        <v>24</v>
      </c>
    </row>
    <row r="1776" spans="1:22" x14ac:dyDescent="0.35">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s="26">
        <v>48.75</v>
      </c>
      <c r="T1776" s="26" t="str">
        <f>IF(Table1[[#This Row],[MonthlyCharges]]&lt;=51,"Low",IF(Table1[[#This Row],[MonthlyCharges]]&lt;=84,"Medium","High"))</f>
        <v>Low</v>
      </c>
      <c r="U1776" s="26">
        <v>48.75</v>
      </c>
      <c r="V1776" t="s">
        <v>24</v>
      </c>
    </row>
    <row r="1777" spans="1:22" x14ac:dyDescent="0.35">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s="26">
        <v>109.05</v>
      </c>
      <c r="T1777" s="26" t="str">
        <f>IF(Table1[[#This Row],[MonthlyCharges]]&lt;=51,"Low",IF(Table1[[#This Row],[MonthlyCharges]]&lt;=84,"Medium","High"))</f>
        <v>High</v>
      </c>
      <c r="U1777" s="26">
        <v>7108.2</v>
      </c>
      <c r="V1777" t="s">
        <v>24</v>
      </c>
    </row>
    <row r="1778" spans="1:22" x14ac:dyDescent="0.35">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s="26">
        <v>25</v>
      </c>
      <c r="T1778" s="26" t="str">
        <f>IF(Table1[[#This Row],[MonthlyCharges]]&lt;=51,"Low",IF(Table1[[#This Row],[MonthlyCharges]]&lt;=84,"Medium","High"))</f>
        <v>Low</v>
      </c>
      <c r="U1778" s="26">
        <v>1802.55</v>
      </c>
      <c r="V1778" t="s">
        <v>24</v>
      </c>
    </row>
    <row r="1779" spans="1:22" x14ac:dyDescent="0.35">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s="26">
        <v>54.9</v>
      </c>
      <c r="T1779" s="26" t="str">
        <f>IF(Table1[[#This Row],[MonthlyCharges]]&lt;=51,"Low",IF(Table1[[#This Row],[MonthlyCharges]]&lt;=84,"Medium","High"))</f>
        <v>Medium</v>
      </c>
      <c r="U1779" s="26">
        <v>1505.15</v>
      </c>
      <c r="V1779" t="s">
        <v>24</v>
      </c>
    </row>
    <row r="1780" spans="1:22" x14ac:dyDescent="0.35">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s="26">
        <v>24.75</v>
      </c>
      <c r="T1780" s="26" t="str">
        <f>IF(Table1[[#This Row],[MonthlyCharges]]&lt;=51,"Low",IF(Table1[[#This Row],[MonthlyCharges]]&lt;=84,"Medium","High"))</f>
        <v>Low</v>
      </c>
      <c r="U1780" s="26">
        <v>1859.1</v>
      </c>
      <c r="V1780" t="s">
        <v>24</v>
      </c>
    </row>
    <row r="1781" spans="1:22" x14ac:dyDescent="0.35">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s="26">
        <v>91.15</v>
      </c>
      <c r="T1781" s="26" t="str">
        <f>IF(Table1[[#This Row],[MonthlyCharges]]&lt;=51,"Low",IF(Table1[[#This Row],[MonthlyCharges]]&lt;=84,"Medium","High"))</f>
        <v>High</v>
      </c>
      <c r="U1781" s="26">
        <v>168.5</v>
      </c>
      <c r="V1781" t="s">
        <v>24</v>
      </c>
    </row>
    <row r="1782" spans="1:22" x14ac:dyDescent="0.35">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s="26">
        <v>20.149999999999999</v>
      </c>
      <c r="T1782" s="26" t="str">
        <f>IF(Table1[[#This Row],[MonthlyCharges]]&lt;=51,"Low",IF(Table1[[#This Row],[MonthlyCharges]]&lt;=84,"Medium","High"))</f>
        <v>Low</v>
      </c>
      <c r="U1782" s="26">
        <v>390.85</v>
      </c>
      <c r="V1782" t="s">
        <v>23</v>
      </c>
    </row>
    <row r="1783" spans="1:22" x14ac:dyDescent="0.35">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s="26">
        <v>104.35</v>
      </c>
      <c r="T1783" s="26" t="str">
        <f>IF(Table1[[#This Row],[MonthlyCharges]]&lt;=51,"Low",IF(Table1[[#This Row],[MonthlyCharges]]&lt;=84,"Medium","High"))</f>
        <v>High</v>
      </c>
      <c r="U1783" s="26">
        <v>6339.45</v>
      </c>
      <c r="V1783" t="s">
        <v>24</v>
      </c>
    </row>
    <row r="1784" spans="1:22" x14ac:dyDescent="0.35">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s="26">
        <v>66.05</v>
      </c>
      <c r="T1784" s="26" t="str">
        <f>IF(Table1[[#This Row],[MonthlyCharges]]&lt;=51,"Low",IF(Table1[[#This Row],[MonthlyCharges]]&lt;=84,"Medium","High"))</f>
        <v>Medium</v>
      </c>
      <c r="U1784" s="26">
        <v>1652.4</v>
      </c>
      <c r="V1784" t="s">
        <v>24</v>
      </c>
    </row>
    <row r="1785" spans="1:22" x14ac:dyDescent="0.35">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s="26">
        <v>71.650000000000006</v>
      </c>
      <c r="T1785" s="26" t="str">
        <f>IF(Table1[[#This Row],[MonthlyCharges]]&lt;=51,"Low",IF(Table1[[#This Row],[MonthlyCharges]]&lt;=84,"Medium","High"))</f>
        <v>Medium</v>
      </c>
      <c r="U1785" s="26">
        <v>71.650000000000006</v>
      </c>
      <c r="V1785" t="s">
        <v>23</v>
      </c>
    </row>
    <row r="1786" spans="1:22" x14ac:dyDescent="0.35">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s="26">
        <v>20.350000000000001</v>
      </c>
      <c r="T1786" s="26" t="str">
        <f>IF(Table1[[#This Row],[MonthlyCharges]]&lt;=51,"Low",IF(Table1[[#This Row],[MonthlyCharges]]&lt;=84,"Medium","High"))</f>
        <v>Low</v>
      </c>
      <c r="U1786" s="26">
        <v>77.5</v>
      </c>
      <c r="V1786" t="s">
        <v>23</v>
      </c>
    </row>
    <row r="1787" spans="1:22" x14ac:dyDescent="0.35">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s="26">
        <v>92.2</v>
      </c>
      <c r="T1787" s="26" t="str">
        <f>IF(Table1[[#This Row],[MonthlyCharges]]&lt;=51,"Low",IF(Table1[[#This Row],[MonthlyCharges]]&lt;=84,"Medium","High"))</f>
        <v>High</v>
      </c>
      <c r="U1787" s="26">
        <v>6392.85</v>
      </c>
      <c r="V1787" t="s">
        <v>24</v>
      </c>
    </row>
    <row r="1788" spans="1:22" x14ac:dyDescent="0.35">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s="26">
        <v>84.25</v>
      </c>
      <c r="T1788" s="26" t="str">
        <f>IF(Table1[[#This Row],[MonthlyCharges]]&lt;=51,"Low",IF(Table1[[#This Row],[MonthlyCharges]]&lt;=84,"Medium","High"))</f>
        <v>High</v>
      </c>
      <c r="U1788" s="26">
        <v>3264.5</v>
      </c>
      <c r="V1788" t="s">
        <v>23</v>
      </c>
    </row>
    <row r="1789" spans="1:22" x14ac:dyDescent="0.35">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s="26">
        <v>105.2</v>
      </c>
      <c r="T1789" s="26" t="str">
        <f>IF(Table1[[#This Row],[MonthlyCharges]]&lt;=51,"Low",IF(Table1[[#This Row],[MonthlyCharges]]&lt;=84,"Medium","High"))</f>
        <v>High</v>
      </c>
      <c r="U1789" s="26">
        <v>4599.1499999999996</v>
      </c>
      <c r="V1789" t="s">
        <v>24</v>
      </c>
    </row>
    <row r="1790" spans="1:22" x14ac:dyDescent="0.35">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s="26">
        <v>19.600000000000001</v>
      </c>
      <c r="T1790" s="26" t="str">
        <f>IF(Table1[[#This Row],[MonthlyCharges]]&lt;=51,"Low",IF(Table1[[#This Row],[MonthlyCharges]]&lt;=84,"Medium","High"))</f>
        <v>Low</v>
      </c>
      <c r="U1790" s="26">
        <v>1134.25</v>
      </c>
      <c r="V1790" t="s">
        <v>24</v>
      </c>
    </row>
    <row r="1791" spans="1:22" x14ac:dyDescent="0.35">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s="26">
        <v>30.4</v>
      </c>
      <c r="T1791" s="26" t="str">
        <f>IF(Table1[[#This Row],[MonthlyCharges]]&lt;=51,"Low",IF(Table1[[#This Row],[MonthlyCharges]]&lt;=84,"Medium","High"))</f>
        <v>Low</v>
      </c>
      <c r="U1791" s="26">
        <v>1621.35</v>
      </c>
      <c r="V1791" t="s">
        <v>24</v>
      </c>
    </row>
    <row r="1792" spans="1:22" x14ac:dyDescent="0.35">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s="26">
        <v>78.099999999999994</v>
      </c>
      <c r="T1792" s="26" t="str">
        <f>IF(Table1[[#This Row],[MonthlyCharges]]&lt;=51,"Low",IF(Table1[[#This Row],[MonthlyCharges]]&lt;=84,"Medium","High"))</f>
        <v>Medium</v>
      </c>
      <c r="U1792" s="26">
        <v>947.3</v>
      </c>
      <c r="V1792" t="s">
        <v>23</v>
      </c>
    </row>
    <row r="1793" spans="1:22" x14ac:dyDescent="0.35">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s="26">
        <v>61.5</v>
      </c>
      <c r="T1793" s="26" t="str">
        <f>IF(Table1[[#This Row],[MonthlyCharges]]&lt;=51,"Low",IF(Table1[[#This Row],[MonthlyCharges]]&lt;=84,"Medium","High"))</f>
        <v>Medium</v>
      </c>
      <c r="U1793" s="26">
        <v>2722.2</v>
      </c>
      <c r="V1793" t="s">
        <v>24</v>
      </c>
    </row>
    <row r="1794" spans="1:22" x14ac:dyDescent="0.35">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s="26">
        <v>69.400000000000006</v>
      </c>
      <c r="T1794" s="26" t="str">
        <f>IF(Table1[[#This Row],[MonthlyCharges]]&lt;=51,"Low",IF(Table1[[#This Row],[MonthlyCharges]]&lt;=84,"Medium","High"))</f>
        <v>Medium</v>
      </c>
      <c r="U1794" s="26">
        <v>3058.3</v>
      </c>
      <c r="V1794" t="s">
        <v>24</v>
      </c>
    </row>
    <row r="1795" spans="1:22" x14ac:dyDescent="0.35">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s="26">
        <v>24.75</v>
      </c>
      <c r="T1795" s="26" t="str">
        <f>IF(Table1[[#This Row],[MonthlyCharges]]&lt;=51,"Low",IF(Table1[[#This Row],[MonthlyCharges]]&lt;=84,"Medium","High"))</f>
        <v>Low</v>
      </c>
      <c r="U1795" s="26">
        <v>1769.6</v>
      </c>
      <c r="V1795" t="s">
        <v>24</v>
      </c>
    </row>
    <row r="1796" spans="1:22" x14ac:dyDescent="0.35">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s="26">
        <v>91.05</v>
      </c>
      <c r="T1796" s="26" t="str">
        <f>IF(Table1[[#This Row],[MonthlyCharges]]&lt;=51,"Low",IF(Table1[[#This Row],[MonthlyCharges]]&lt;=84,"Medium","High"))</f>
        <v>High</v>
      </c>
      <c r="U1796" s="26">
        <v>6293.75</v>
      </c>
      <c r="V1796" t="s">
        <v>24</v>
      </c>
    </row>
    <row r="1797" spans="1:22" x14ac:dyDescent="0.35">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s="26">
        <v>89.65</v>
      </c>
      <c r="T1797" s="26" t="str">
        <f>IF(Table1[[#This Row],[MonthlyCharges]]&lt;=51,"Low",IF(Table1[[#This Row],[MonthlyCharges]]&lt;=84,"Medium","High"))</f>
        <v>High</v>
      </c>
      <c r="U1797" s="26">
        <v>1761.05</v>
      </c>
      <c r="V1797" t="s">
        <v>23</v>
      </c>
    </row>
    <row r="1798" spans="1:22" x14ac:dyDescent="0.35">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s="26">
        <v>73.650000000000006</v>
      </c>
      <c r="T1798" s="26" t="str">
        <f>IF(Table1[[#This Row],[MonthlyCharges]]&lt;=51,"Low",IF(Table1[[#This Row],[MonthlyCharges]]&lt;=84,"Medium","High"))</f>
        <v>Medium</v>
      </c>
      <c r="U1798" s="26">
        <v>1642.75</v>
      </c>
      <c r="V1798" t="s">
        <v>24</v>
      </c>
    </row>
    <row r="1799" spans="1:22" x14ac:dyDescent="0.35">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s="26">
        <v>19.399999999999999</v>
      </c>
      <c r="T1799" s="26" t="str">
        <f>IF(Table1[[#This Row],[MonthlyCharges]]&lt;=51,"Low",IF(Table1[[#This Row],[MonthlyCharges]]&lt;=84,"Medium","High"))</f>
        <v>Low</v>
      </c>
      <c r="U1799" s="26">
        <v>578.5</v>
      </c>
      <c r="V1799" t="s">
        <v>24</v>
      </c>
    </row>
    <row r="1800" spans="1:22" x14ac:dyDescent="0.35">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s="26">
        <v>26.2</v>
      </c>
      <c r="T1800" s="26" t="str">
        <f>IF(Table1[[#This Row],[MonthlyCharges]]&lt;=51,"Low",IF(Table1[[#This Row],[MonthlyCharges]]&lt;=84,"Medium","High"))</f>
        <v>Low</v>
      </c>
      <c r="U1800" s="26">
        <v>954.9</v>
      </c>
      <c r="V1800" t="s">
        <v>24</v>
      </c>
    </row>
    <row r="1801" spans="1:22" x14ac:dyDescent="0.35">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s="26">
        <v>98.7</v>
      </c>
      <c r="T1801" s="26" t="str">
        <f>IF(Table1[[#This Row],[MonthlyCharges]]&lt;=51,"Low",IF(Table1[[#This Row],[MonthlyCharges]]&lt;=84,"Medium","High"))</f>
        <v>High</v>
      </c>
      <c r="U1801" s="26">
        <v>973.25</v>
      </c>
      <c r="V1801" t="s">
        <v>23</v>
      </c>
    </row>
    <row r="1802" spans="1:22" x14ac:dyDescent="0.35">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s="26">
        <v>43.85</v>
      </c>
      <c r="T1802" s="26" t="str">
        <f>IF(Table1[[#This Row],[MonthlyCharges]]&lt;=51,"Low",IF(Table1[[#This Row],[MonthlyCharges]]&lt;=84,"Medium","High"))</f>
        <v>Low</v>
      </c>
      <c r="U1802" s="26">
        <v>43.85</v>
      </c>
      <c r="V1802" t="s">
        <v>24</v>
      </c>
    </row>
    <row r="1803" spans="1:22" x14ac:dyDescent="0.35">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s="26">
        <v>69.7</v>
      </c>
      <c r="T1803" s="26" t="str">
        <f>IF(Table1[[#This Row],[MonthlyCharges]]&lt;=51,"Low",IF(Table1[[#This Row],[MonthlyCharges]]&lt;=84,"Medium","High"))</f>
        <v>Medium</v>
      </c>
      <c r="U1803" s="26">
        <v>1490.4</v>
      </c>
      <c r="V1803" t="s">
        <v>24</v>
      </c>
    </row>
    <row r="1804" spans="1:22" x14ac:dyDescent="0.35">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s="26">
        <v>38.549999999999997</v>
      </c>
      <c r="T1804" s="26" t="str">
        <f>IF(Table1[[#This Row],[MonthlyCharges]]&lt;=51,"Low",IF(Table1[[#This Row],[MonthlyCharges]]&lt;=84,"Medium","High"))</f>
        <v>Low</v>
      </c>
      <c r="U1804" s="26">
        <v>280</v>
      </c>
      <c r="V1804" t="s">
        <v>24</v>
      </c>
    </row>
    <row r="1805" spans="1:22" x14ac:dyDescent="0.35">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s="26">
        <v>53.1</v>
      </c>
      <c r="T1805" s="26" t="str">
        <f>IF(Table1[[#This Row],[MonthlyCharges]]&lt;=51,"Low",IF(Table1[[#This Row],[MonthlyCharges]]&lt;=84,"Medium","High"))</f>
        <v>Medium</v>
      </c>
      <c r="U1805" s="26">
        <v>1901.25</v>
      </c>
      <c r="V1805" t="s">
        <v>24</v>
      </c>
    </row>
    <row r="1806" spans="1:22" x14ac:dyDescent="0.35">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s="26">
        <v>20.65</v>
      </c>
      <c r="T1806" s="26" t="str">
        <f>IF(Table1[[#This Row],[MonthlyCharges]]&lt;=51,"Low",IF(Table1[[#This Row],[MonthlyCharges]]&lt;=84,"Medium","High"))</f>
        <v>Low</v>
      </c>
      <c r="U1806" s="26">
        <v>716.4</v>
      </c>
      <c r="V1806" t="s">
        <v>24</v>
      </c>
    </row>
    <row r="1807" spans="1:22" x14ac:dyDescent="0.35">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s="26">
        <v>64.45</v>
      </c>
      <c r="T1807" s="26" t="str">
        <f>IF(Table1[[#This Row],[MonthlyCharges]]&lt;=51,"Low",IF(Table1[[#This Row],[MonthlyCharges]]&lt;=84,"Medium","High"))</f>
        <v>Medium</v>
      </c>
      <c r="U1807" s="26">
        <v>4720</v>
      </c>
      <c r="V1807" t="s">
        <v>24</v>
      </c>
    </row>
    <row r="1808" spans="1:22" x14ac:dyDescent="0.35">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s="26">
        <v>25.1</v>
      </c>
      <c r="T1808" s="26" t="str">
        <f>IF(Table1[[#This Row],[MonthlyCharges]]&lt;=51,"Low",IF(Table1[[#This Row],[MonthlyCharges]]&lt;=84,"Medium","High"))</f>
        <v>Low</v>
      </c>
      <c r="U1808" s="26">
        <v>930.95</v>
      </c>
      <c r="V1808" t="s">
        <v>24</v>
      </c>
    </row>
    <row r="1809" spans="1:22" x14ac:dyDescent="0.35">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s="26">
        <v>76.349999999999994</v>
      </c>
      <c r="T1809" s="26" t="str">
        <f>IF(Table1[[#This Row],[MonthlyCharges]]&lt;=51,"Low",IF(Table1[[#This Row],[MonthlyCharges]]&lt;=84,"Medium","High"))</f>
        <v>Medium</v>
      </c>
      <c r="U1809" s="26">
        <v>76.349999999999994</v>
      </c>
      <c r="V1809" t="s">
        <v>23</v>
      </c>
    </row>
    <row r="1810" spans="1:22" x14ac:dyDescent="0.35">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s="26">
        <v>79.150000000000006</v>
      </c>
      <c r="T1810" s="26" t="str">
        <f>IF(Table1[[#This Row],[MonthlyCharges]]&lt;=51,"Low",IF(Table1[[#This Row],[MonthlyCharges]]&lt;=84,"Medium","High"))</f>
        <v>Medium</v>
      </c>
      <c r="U1810" s="26">
        <v>1676.95</v>
      </c>
      <c r="V1810" t="s">
        <v>23</v>
      </c>
    </row>
    <row r="1811" spans="1:22" x14ac:dyDescent="0.35">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s="26">
        <v>85</v>
      </c>
      <c r="T1811" s="26" t="str">
        <f>IF(Table1[[#This Row],[MonthlyCharges]]&lt;=51,"Low",IF(Table1[[#This Row],[MonthlyCharges]]&lt;=84,"Medium","High"))</f>
        <v>High</v>
      </c>
      <c r="U1811" s="26">
        <v>2642.05</v>
      </c>
      <c r="V1811" t="s">
        <v>23</v>
      </c>
    </row>
    <row r="1812" spans="1:22" x14ac:dyDescent="0.35">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s="26">
        <v>95.15</v>
      </c>
      <c r="T1812" s="26" t="str">
        <f>IF(Table1[[#This Row],[MonthlyCharges]]&lt;=51,"Low",IF(Table1[[#This Row],[MonthlyCharges]]&lt;=84,"Medium","High"))</f>
        <v>High</v>
      </c>
      <c r="U1812" s="26">
        <v>6770.85</v>
      </c>
      <c r="V1812" t="s">
        <v>24</v>
      </c>
    </row>
    <row r="1813" spans="1:22" x14ac:dyDescent="0.35">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s="26">
        <v>79.349999999999994</v>
      </c>
      <c r="T1813" s="26" t="str">
        <f>IF(Table1[[#This Row],[MonthlyCharges]]&lt;=51,"Low",IF(Table1[[#This Row],[MonthlyCharges]]&lt;=84,"Medium","High"))</f>
        <v>Medium</v>
      </c>
      <c r="U1813" s="26">
        <v>1835.3</v>
      </c>
      <c r="V1813" t="s">
        <v>24</v>
      </c>
    </row>
    <row r="1814" spans="1:22" x14ac:dyDescent="0.35">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s="26">
        <v>96.65</v>
      </c>
      <c r="T1814" s="26" t="str">
        <f>IF(Table1[[#This Row],[MonthlyCharges]]&lt;=51,"Low",IF(Table1[[#This Row],[MonthlyCharges]]&lt;=84,"Medium","High"))</f>
        <v>High</v>
      </c>
      <c r="U1814" s="26">
        <v>1588.25</v>
      </c>
      <c r="V1814" t="s">
        <v>24</v>
      </c>
    </row>
    <row r="1815" spans="1:22" x14ac:dyDescent="0.35">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s="26">
        <v>75.5</v>
      </c>
      <c r="T1815" s="26" t="str">
        <f>IF(Table1[[#This Row],[MonthlyCharges]]&lt;=51,"Low",IF(Table1[[#This Row],[MonthlyCharges]]&lt;=84,"Medium","High"))</f>
        <v>Medium</v>
      </c>
      <c r="U1815" s="26">
        <v>75.5</v>
      </c>
      <c r="V1815" t="s">
        <v>24</v>
      </c>
    </row>
    <row r="1816" spans="1:22" x14ac:dyDescent="0.35">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s="26">
        <v>19.7</v>
      </c>
      <c r="T1816" s="26" t="str">
        <f>IF(Table1[[#This Row],[MonthlyCharges]]&lt;=51,"Low",IF(Table1[[#This Row],[MonthlyCharges]]&lt;=84,"Medium","High"))</f>
        <v>Low</v>
      </c>
      <c r="U1816" s="26">
        <v>258.35000000000002</v>
      </c>
      <c r="V1816" t="s">
        <v>24</v>
      </c>
    </row>
    <row r="1817" spans="1:22" x14ac:dyDescent="0.35">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s="26">
        <v>20.5</v>
      </c>
      <c r="T1817" s="26" t="str">
        <f>IF(Table1[[#This Row],[MonthlyCharges]]&lt;=51,"Low",IF(Table1[[#This Row],[MonthlyCharges]]&lt;=84,"Medium","High"))</f>
        <v>Low</v>
      </c>
      <c r="U1817" s="26">
        <v>1502.25</v>
      </c>
      <c r="V1817" t="s">
        <v>24</v>
      </c>
    </row>
    <row r="1818" spans="1:22" x14ac:dyDescent="0.35">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s="26">
        <v>19.2</v>
      </c>
      <c r="T1818" s="26" t="str">
        <f>IF(Table1[[#This Row],[MonthlyCharges]]&lt;=51,"Low",IF(Table1[[#This Row],[MonthlyCharges]]&lt;=84,"Medium","High"))</f>
        <v>Low</v>
      </c>
      <c r="U1818" s="26">
        <v>19.2</v>
      </c>
      <c r="V1818" t="s">
        <v>24</v>
      </c>
    </row>
    <row r="1819" spans="1:22" x14ac:dyDescent="0.35">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s="26">
        <v>98.35</v>
      </c>
      <c r="T1819" s="26" t="str">
        <f>IF(Table1[[#This Row],[MonthlyCharges]]&lt;=51,"Low",IF(Table1[[#This Row],[MonthlyCharges]]&lt;=84,"Medium","High"))</f>
        <v>High</v>
      </c>
      <c r="U1819" s="26">
        <v>6929.4</v>
      </c>
      <c r="V1819" t="s">
        <v>24</v>
      </c>
    </row>
    <row r="1820" spans="1:22" x14ac:dyDescent="0.35">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s="26">
        <v>74.349999999999994</v>
      </c>
      <c r="T1820" s="26" t="str">
        <f>IF(Table1[[#This Row],[MonthlyCharges]]&lt;=51,"Low",IF(Table1[[#This Row],[MonthlyCharges]]&lt;=84,"Medium","High"))</f>
        <v>Medium</v>
      </c>
      <c r="U1820" s="26">
        <v>4453.3</v>
      </c>
      <c r="V1820" t="s">
        <v>24</v>
      </c>
    </row>
    <row r="1821" spans="1:22" x14ac:dyDescent="0.35">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s="26">
        <v>51.35</v>
      </c>
      <c r="T1821" s="26" t="str">
        <f>IF(Table1[[#This Row],[MonthlyCharges]]&lt;=51,"Low",IF(Table1[[#This Row],[MonthlyCharges]]&lt;=84,"Medium","High"))</f>
        <v>Medium</v>
      </c>
      <c r="U1821" s="26">
        <v>3244.4</v>
      </c>
      <c r="V1821" t="s">
        <v>24</v>
      </c>
    </row>
    <row r="1822" spans="1:22" x14ac:dyDescent="0.35">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s="26">
        <v>45.65</v>
      </c>
      <c r="T1822" s="26" t="str">
        <f>IF(Table1[[#This Row],[MonthlyCharges]]&lt;=51,"Low",IF(Table1[[#This Row],[MonthlyCharges]]&lt;=84,"Medium","High"))</f>
        <v>Low</v>
      </c>
      <c r="U1822" s="26">
        <v>323.45</v>
      </c>
      <c r="V1822" t="s">
        <v>24</v>
      </c>
    </row>
    <row r="1823" spans="1:22" x14ac:dyDescent="0.35">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s="26">
        <v>85.3</v>
      </c>
      <c r="T1823" s="26" t="str">
        <f>IF(Table1[[#This Row],[MonthlyCharges]]&lt;=51,"Low",IF(Table1[[#This Row],[MonthlyCharges]]&lt;=84,"Medium","High"))</f>
        <v>High</v>
      </c>
      <c r="U1823" s="26">
        <v>2661.1</v>
      </c>
      <c r="V1823" t="s">
        <v>23</v>
      </c>
    </row>
    <row r="1824" spans="1:22" x14ac:dyDescent="0.35">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s="26">
        <v>86.55</v>
      </c>
      <c r="T1824" s="26" t="str">
        <f>IF(Table1[[#This Row],[MonthlyCharges]]&lt;=51,"Low",IF(Table1[[#This Row],[MonthlyCharges]]&lt;=84,"Medium","High"))</f>
        <v>High</v>
      </c>
      <c r="U1824" s="26">
        <v>2697.4</v>
      </c>
      <c r="V1824" t="s">
        <v>23</v>
      </c>
    </row>
    <row r="1825" spans="1:22" x14ac:dyDescent="0.35">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s="26">
        <v>73.849999999999994</v>
      </c>
      <c r="T1825" s="26" t="str">
        <f>IF(Table1[[#This Row],[MonthlyCharges]]&lt;=51,"Low",IF(Table1[[#This Row],[MonthlyCharges]]&lt;=84,"Medium","High"))</f>
        <v>Medium</v>
      </c>
      <c r="U1825" s="26">
        <v>1424.5</v>
      </c>
      <c r="V1825" t="s">
        <v>23</v>
      </c>
    </row>
    <row r="1826" spans="1:22" x14ac:dyDescent="0.35">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s="26">
        <v>20.3</v>
      </c>
      <c r="T1826" s="26" t="str">
        <f>IF(Table1[[#This Row],[MonthlyCharges]]&lt;=51,"Low",IF(Table1[[#This Row],[MonthlyCharges]]&lt;=84,"Medium","High"))</f>
        <v>Low</v>
      </c>
      <c r="U1826" s="26">
        <v>1401.15</v>
      </c>
      <c r="V1826" t="s">
        <v>24</v>
      </c>
    </row>
    <row r="1827" spans="1:22" x14ac:dyDescent="0.35">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s="26">
        <v>54.2</v>
      </c>
      <c r="T1827" s="26" t="str">
        <f>IF(Table1[[#This Row],[MonthlyCharges]]&lt;=51,"Low",IF(Table1[[#This Row],[MonthlyCharges]]&lt;=84,"Medium","High"))</f>
        <v>Medium</v>
      </c>
      <c r="U1827" s="26">
        <v>1739.6</v>
      </c>
      <c r="V1827" t="s">
        <v>24</v>
      </c>
    </row>
    <row r="1828" spans="1:22" x14ac:dyDescent="0.35">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s="26">
        <v>90.65</v>
      </c>
      <c r="T1828" s="26" t="str">
        <f>IF(Table1[[#This Row],[MonthlyCharges]]&lt;=51,"Low",IF(Table1[[#This Row],[MonthlyCharges]]&lt;=84,"Medium","High"))</f>
        <v>High</v>
      </c>
      <c r="U1828" s="26">
        <v>5931</v>
      </c>
      <c r="V1828" t="s">
        <v>24</v>
      </c>
    </row>
    <row r="1829" spans="1:22" x14ac:dyDescent="0.35">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s="26">
        <v>50.9</v>
      </c>
      <c r="T1829" s="26" t="str">
        <f>IF(Table1[[#This Row],[MonthlyCharges]]&lt;=51,"Low",IF(Table1[[#This Row],[MonthlyCharges]]&lt;=84,"Medium","High"))</f>
        <v>Low</v>
      </c>
      <c r="U1829" s="26">
        <v>2333.85</v>
      </c>
      <c r="V1829" t="s">
        <v>24</v>
      </c>
    </row>
    <row r="1830" spans="1:22" x14ac:dyDescent="0.35">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s="26">
        <v>25.05</v>
      </c>
      <c r="T1830" s="26" t="str">
        <f>IF(Table1[[#This Row],[MonthlyCharges]]&lt;=51,"Low",IF(Table1[[#This Row],[MonthlyCharges]]&lt;=84,"Medium","High"))</f>
        <v>Low</v>
      </c>
      <c r="U1830" s="26">
        <v>949.85</v>
      </c>
      <c r="V1830" t="s">
        <v>24</v>
      </c>
    </row>
    <row r="1831" spans="1:22" x14ac:dyDescent="0.35">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s="26">
        <v>74.849999999999994</v>
      </c>
      <c r="T1831" s="26" t="str">
        <f>IF(Table1[[#This Row],[MonthlyCharges]]&lt;=51,"Low",IF(Table1[[#This Row],[MonthlyCharges]]&lt;=84,"Medium","High"))</f>
        <v>Medium</v>
      </c>
      <c r="U1831" s="26">
        <v>572.45000000000005</v>
      </c>
      <c r="V1831" t="s">
        <v>24</v>
      </c>
    </row>
    <row r="1832" spans="1:22" x14ac:dyDescent="0.35">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s="26">
        <v>20.5</v>
      </c>
      <c r="T1832" s="26" t="str">
        <f>IF(Table1[[#This Row],[MonthlyCharges]]&lt;=51,"Low",IF(Table1[[#This Row],[MonthlyCharges]]&lt;=84,"Medium","High"))</f>
        <v>Low</v>
      </c>
      <c r="U1832" s="26">
        <v>696.8</v>
      </c>
      <c r="V1832" t="s">
        <v>24</v>
      </c>
    </row>
    <row r="1833" spans="1:22" x14ac:dyDescent="0.35">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s="26">
        <v>63.55</v>
      </c>
      <c r="T1833" s="26" t="str">
        <f>IF(Table1[[#This Row],[MonthlyCharges]]&lt;=51,"Low",IF(Table1[[#This Row],[MonthlyCharges]]&lt;=84,"Medium","High"))</f>
        <v>Medium</v>
      </c>
      <c r="U1833" s="26">
        <v>1381.8</v>
      </c>
      <c r="V1833" t="s">
        <v>24</v>
      </c>
    </row>
    <row r="1834" spans="1:22" x14ac:dyDescent="0.35">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s="26">
        <v>44.85</v>
      </c>
      <c r="T1834" s="26" t="str">
        <f>IF(Table1[[#This Row],[MonthlyCharges]]&lt;=51,"Low",IF(Table1[[#This Row],[MonthlyCharges]]&lt;=84,"Medium","High"))</f>
        <v>Low</v>
      </c>
      <c r="U1834" s="26">
        <v>2572.9499999999998</v>
      </c>
      <c r="V1834" t="s">
        <v>23</v>
      </c>
    </row>
    <row r="1835" spans="1:22" x14ac:dyDescent="0.35">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s="26">
        <v>47.95</v>
      </c>
      <c r="T1835" s="26" t="str">
        <f>IF(Table1[[#This Row],[MonthlyCharges]]&lt;=51,"Low",IF(Table1[[#This Row],[MonthlyCharges]]&lt;=84,"Medium","High"))</f>
        <v>Low</v>
      </c>
      <c r="U1835" s="26">
        <v>47.95</v>
      </c>
      <c r="V1835" t="s">
        <v>24</v>
      </c>
    </row>
    <row r="1836" spans="1:22" x14ac:dyDescent="0.35">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s="26">
        <v>45.1</v>
      </c>
      <c r="T1836" s="26" t="str">
        <f>IF(Table1[[#This Row],[MonthlyCharges]]&lt;=51,"Low",IF(Table1[[#This Row],[MonthlyCharges]]&lt;=84,"Medium","High"))</f>
        <v>Low</v>
      </c>
      <c r="U1836" s="26">
        <v>45.1</v>
      </c>
      <c r="V1836" t="s">
        <v>23</v>
      </c>
    </row>
    <row r="1837" spans="1:22" x14ac:dyDescent="0.35">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s="26">
        <v>45</v>
      </c>
      <c r="T1837" s="26" t="str">
        <f>IF(Table1[[#This Row],[MonthlyCharges]]&lt;=51,"Low",IF(Table1[[#This Row],[MonthlyCharges]]&lt;=84,"Medium","High"))</f>
        <v>Low</v>
      </c>
      <c r="U1837" s="26">
        <v>45</v>
      </c>
      <c r="V1837" t="s">
        <v>24</v>
      </c>
    </row>
    <row r="1838" spans="1:22" x14ac:dyDescent="0.35">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s="26">
        <v>96</v>
      </c>
      <c r="T1838" s="26" t="str">
        <f>IF(Table1[[#This Row],[MonthlyCharges]]&lt;=51,"Low",IF(Table1[[#This Row],[MonthlyCharges]]&lt;=84,"Medium","High"))</f>
        <v>High</v>
      </c>
      <c r="U1838" s="26">
        <v>2122.4499999999998</v>
      </c>
      <c r="V1838" t="s">
        <v>23</v>
      </c>
    </row>
    <row r="1839" spans="1:22" x14ac:dyDescent="0.35">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s="26">
        <v>20.05</v>
      </c>
      <c r="T1839" s="26" t="str">
        <f>IF(Table1[[#This Row],[MonthlyCharges]]&lt;=51,"Low",IF(Table1[[#This Row],[MonthlyCharges]]&lt;=84,"Medium","High"))</f>
        <v>Low</v>
      </c>
      <c r="U1839" s="26">
        <v>20.05</v>
      </c>
      <c r="V1839" t="s">
        <v>23</v>
      </c>
    </row>
    <row r="1840" spans="1:22" x14ac:dyDescent="0.35">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s="26">
        <v>90.05</v>
      </c>
      <c r="T1840" s="26" t="str">
        <f>IF(Table1[[#This Row],[MonthlyCharges]]&lt;=51,"Low",IF(Table1[[#This Row],[MonthlyCharges]]&lt;=84,"Medium","High"))</f>
        <v>High</v>
      </c>
      <c r="U1840" s="26">
        <v>4931.8</v>
      </c>
      <c r="V1840" t="s">
        <v>24</v>
      </c>
    </row>
    <row r="1841" spans="1:22" x14ac:dyDescent="0.35">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s="26">
        <v>25.3</v>
      </c>
      <c r="T1841" s="26" t="str">
        <f>IF(Table1[[#This Row],[MonthlyCharges]]&lt;=51,"Low",IF(Table1[[#This Row],[MonthlyCharges]]&lt;=84,"Medium","High"))</f>
        <v>Low</v>
      </c>
      <c r="U1841" s="26">
        <v>116.95</v>
      </c>
      <c r="V1841" t="s">
        <v>24</v>
      </c>
    </row>
    <row r="1842" spans="1:22" x14ac:dyDescent="0.35">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s="26">
        <v>108.65</v>
      </c>
      <c r="T1842" s="26" t="str">
        <f>IF(Table1[[#This Row],[MonthlyCharges]]&lt;=51,"Low",IF(Table1[[#This Row],[MonthlyCharges]]&lt;=84,"Medium","High"))</f>
        <v>High</v>
      </c>
      <c r="U1842" s="26">
        <v>6937.95</v>
      </c>
      <c r="V1842" t="s">
        <v>23</v>
      </c>
    </row>
    <row r="1843" spans="1:22" x14ac:dyDescent="0.35">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s="26">
        <v>24.3</v>
      </c>
      <c r="T1843" s="26" t="str">
        <f>IF(Table1[[#This Row],[MonthlyCharges]]&lt;=51,"Low",IF(Table1[[#This Row],[MonthlyCharges]]&lt;=84,"Medium","High"))</f>
        <v>Low</v>
      </c>
      <c r="U1843" s="26">
        <v>1261.7</v>
      </c>
      <c r="V1843" t="s">
        <v>24</v>
      </c>
    </row>
    <row r="1844" spans="1:22" x14ac:dyDescent="0.35">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s="26">
        <v>75.95</v>
      </c>
      <c r="T1844" s="26" t="str">
        <f>IF(Table1[[#This Row],[MonthlyCharges]]&lt;=51,"Low",IF(Table1[[#This Row],[MonthlyCharges]]&lt;=84,"Medium","High"))</f>
        <v>Medium</v>
      </c>
      <c r="U1844" s="26">
        <v>3273.8</v>
      </c>
      <c r="V1844" t="s">
        <v>24</v>
      </c>
    </row>
    <row r="1845" spans="1:22" x14ac:dyDescent="0.35">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s="26">
        <v>19.7</v>
      </c>
      <c r="T1845" s="26" t="str">
        <f>IF(Table1[[#This Row],[MonthlyCharges]]&lt;=51,"Low",IF(Table1[[#This Row],[MonthlyCharges]]&lt;=84,"Medium","High"))</f>
        <v>Low</v>
      </c>
      <c r="U1845" s="26">
        <v>1415.85</v>
      </c>
      <c r="V1845" t="s">
        <v>24</v>
      </c>
    </row>
    <row r="1846" spans="1:22" x14ac:dyDescent="0.35">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s="26">
        <v>66.400000000000006</v>
      </c>
      <c r="T1846" s="26" t="str">
        <f>IF(Table1[[#This Row],[MonthlyCharges]]&lt;=51,"Low",IF(Table1[[#This Row],[MonthlyCharges]]&lt;=84,"Medium","High"))</f>
        <v>Medium</v>
      </c>
      <c r="U1846" s="26">
        <v>3958.2</v>
      </c>
      <c r="V1846" t="s">
        <v>24</v>
      </c>
    </row>
    <row r="1847" spans="1:22" x14ac:dyDescent="0.35">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s="26">
        <v>35.75</v>
      </c>
      <c r="T1847" s="26" t="str">
        <f>IF(Table1[[#This Row],[MonthlyCharges]]&lt;=51,"Low",IF(Table1[[#This Row],[MonthlyCharges]]&lt;=84,"Medium","High"))</f>
        <v>Low</v>
      </c>
      <c r="U1847" s="26">
        <v>2492.25</v>
      </c>
      <c r="V1847" t="s">
        <v>24</v>
      </c>
    </row>
    <row r="1848" spans="1:22" x14ac:dyDescent="0.35">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s="26">
        <v>18.8</v>
      </c>
      <c r="T1848" s="26" t="str">
        <f>IF(Table1[[#This Row],[MonthlyCharges]]&lt;=51,"Low",IF(Table1[[#This Row],[MonthlyCharges]]&lt;=84,"Medium","High"))</f>
        <v>Low</v>
      </c>
      <c r="U1848" s="26">
        <v>279.2</v>
      </c>
      <c r="V1848" t="s">
        <v>24</v>
      </c>
    </row>
    <row r="1849" spans="1:22" x14ac:dyDescent="0.35">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s="26">
        <v>19.399999999999999</v>
      </c>
      <c r="T1849" s="26" t="str">
        <f>IF(Table1[[#This Row],[MonthlyCharges]]&lt;=51,"Low",IF(Table1[[#This Row],[MonthlyCharges]]&lt;=84,"Medium","High"))</f>
        <v>Low</v>
      </c>
      <c r="U1849" s="26">
        <v>1083</v>
      </c>
      <c r="V1849" t="s">
        <v>24</v>
      </c>
    </row>
    <row r="1850" spans="1:22" x14ac:dyDescent="0.35">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s="26">
        <v>19.3</v>
      </c>
      <c r="T1850" s="26" t="str">
        <f>IF(Table1[[#This Row],[MonthlyCharges]]&lt;=51,"Low",IF(Table1[[#This Row],[MonthlyCharges]]&lt;=84,"Medium","High"))</f>
        <v>Low</v>
      </c>
      <c r="U1850" s="26">
        <v>755.5</v>
      </c>
      <c r="V1850" t="s">
        <v>24</v>
      </c>
    </row>
    <row r="1851" spans="1:22" x14ac:dyDescent="0.35">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s="26">
        <v>45.55</v>
      </c>
      <c r="T1851" s="26" t="str">
        <f>IF(Table1[[#This Row],[MonthlyCharges]]&lt;=51,"Low",IF(Table1[[#This Row],[MonthlyCharges]]&lt;=84,"Medium","High"))</f>
        <v>Low</v>
      </c>
      <c r="U1851" s="26">
        <v>402.6</v>
      </c>
      <c r="V1851" t="s">
        <v>23</v>
      </c>
    </row>
    <row r="1852" spans="1:22" x14ac:dyDescent="0.35">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s="26">
        <v>67.45</v>
      </c>
      <c r="T1852" s="26" t="str">
        <f>IF(Table1[[#This Row],[MonthlyCharges]]&lt;=51,"Low",IF(Table1[[#This Row],[MonthlyCharges]]&lt;=84,"Medium","High"))</f>
        <v>Medium</v>
      </c>
      <c r="U1852" s="26">
        <v>3252</v>
      </c>
      <c r="V1852" t="s">
        <v>24</v>
      </c>
    </row>
    <row r="1853" spans="1:22" x14ac:dyDescent="0.35">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s="26">
        <v>35.1</v>
      </c>
      <c r="T1853" s="26" t="str">
        <f>IF(Table1[[#This Row],[MonthlyCharges]]&lt;=51,"Low",IF(Table1[[#This Row],[MonthlyCharges]]&lt;=84,"Medium","High"))</f>
        <v>Low</v>
      </c>
      <c r="U1853" s="26">
        <v>68.75</v>
      </c>
      <c r="V1853" t="s">
        <v>23</v>
      </c>
    </row>
    <row r="1854" spans="1:22" x14ac:dyDescent="0.35">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s="26">
        <v>46.2</v>
      </c>
      <c r="T1854" s="26" t="str">
        <f>IF(Table1[[#This Row],[MonthlyCharges]]&lt;=51,"Low",IF(Table1[[#This Row],[MonthlyCharges]]&lt;=84,"Medium","High"))</f>
        <v>Low</v>
      </c>
      <c r="U1854" s="26">
        <v>46.2</v>
      </c>
      <c r="V1854" t="s">
        <v>23</v>
      </c>
    </row>
    <row r="1855" spans="1:22" x14ac:dyDescent="0.35">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s="26">
        <v>45.15</v>
      </c>
      <c r="T1855" s="26" t="str">
        <f>IF(Table1[[#This Row],[MonthlyCharges]]&lt;=51,"Low",IF(Table1[[#This Row],[MonthlyCharges]]&lt;=84,"Medium","High"))</f>
        <v>Low</v>
      </c>
      <c r="U1855" s="26">
        <v>45.15</v>
      </c>
      <c r="V1855" t="s">
        <v>23</v>
      </c>
    </row>
    <row r="1856" spans="1:22" x14ac:dyDescent="0.35">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s="26">
        <v>43.3</v>
      </c>
      <c r="T1856" s="26" t="str">
        <f>IF(Table1[[#This Row],[MonthlyCharges]]&lt;=51,"Low",IF(Table1[[#This Row],[MonthlyCharges]]&lt;=84,"Medium","High"))</f>
        <v>Low</v>
      </c>
      <c r="U1856" s="26">
        <v>43.3</v>
      </c>
      <c r="V1856" t="s">
        <v>23</v>
      </c>
    </row>
    <row r="1857" spans="1:22" x14ac:dyDescent="0.35">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s="26">
        <v>20.100000000000001</v>
      </c>
      <c r="T1857" s="26" t="str">
        <f>IF(Table1[[#This Row],[MonthlyCharges]]&lt;=51,"Low",IF(Table1[[#This Row],[MonthlyCharges]]&lt;=84,"Medium","High"))</f>
        <v>Low</v>
      </c>
      <c r="U1857" s="26">
        <v>936.85</v>
      </c>
      <c r="V1857" t="s">
        <v>24</v>
      </c>
    </row>
    <row r="1858" spans="1:22" x14ac:dyDescent="0.35">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s="26">
        <v>57.15</v>
      </c>
      <c r="T1858" s="26" t="str">
        <f>IF(Table1[[#This Row],[MonthlyCharges]]&lt;=51,"Low",IF(Table1[[#This Row],[MonthlyCharges]]&lt;=84,"Medium","High"))</f>
        <v>Medium</v>
      </c>
      <c r="U1858" s="26">
        <v>2250.65</v>
      </c>
      <c r="V1858" t="s">
        <v>23</v>
      </c>
    </row>
    <row r="1859" spans="1:22" x14ac:dyDescent="0.35">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s="26">
        <v>58.9</v>
      </c>
      <c r="T1859" s="26" t="str">
        <f>IF(Table1[[#This Row],[MonthlyCharges]]&lt;=51,"Low",IF(Table1[[#This Row],[MonthlyCharges]]&lt;=84,"Medium","High"))</f>
        <v>Medium</v>
      </c>
      <c r="U1859" s="26">
        <v>3857.1</v>
      </c>
      <c r="V1859" t="s">
        <v>24</v>
      </c>
    </row>
    <row r="1860" spans="1:22" x14ac:dyDescent="0.35">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s="26">
        <v>73.2</v>
      </c>
      <c r="T1860" s="26" t="str">
        <f>IF(Table1[[#This Row],[MonthlyCharges]]&lt;=51,"Low",IF(Table1[[#This Row],[MonthlyCharges]]&lt;=84,"Medium","High"))</f>
        <v>Medium</v>
      </c>
      <c r="U1860" s="26">
        <v>1441.1</v>
      </c>
      <c r="V1860" t="s">
        <v>23</v>
      </c>
    </row>
    <row r="1861" spans="1:22" x14ac:dyDescent="0.35">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s="26">
        <v>85.35</v>
      </c>
      <c r="T1861" s="26" t="str">
        <f>IF(Table1[[#This Row],[MonthlyCharges]]&lt;=51,"Low",IF(Table1[[#This Row],[MonthlyCharges]]&lt;=84,"Medium","High"))</f>
        <v>High</v>
      </c>
      <c r="U1861" s="26">
        <v>4338.6000000000004</v>
      </c>
      <c r="V1861" t="s">
        <v>23</v>
      </c>
    </row>
    <row r="1862" spans="1:22" x14ac:dyDescent="0.35">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s="26">
        <v>19.45</v>
      </c>
      <c r="T1862" s="26" t="str">
        <f>IF(Table1[[#This Row],[MonthlyCharges]]&lt;=51,"Low",IF(Table1[[#This Row],[MonthlyCharges]]&lt;=84,"Medium","High"))</f>
        <v>Low</v>
      </c>
      <c r="U1862" s="26">
        <v>1378.45</v>
      </c>
      <c r="V1862" t="s">
        <v>24</v>
      </c>
    </row>
    <row r="1863" spans="1:22" x14ac:dyDescent="0.35">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s="26">
        <v>45.95</v>
      </c>
      <c r="T1863" s="26" t="str">
        <f>IF(Table1[[#This Row],[MonthlyCharges]]&lt;=51,"Low",IF(Table1[[#This Row],[MonthlyCharges]]&lt;=84,"Medium","High"))</f>
        <v>Low</v>
      </c>
      <c r="U1863" s="26">
        <v>45.95</v>
      </c>
      <c r="V1863" t="s">
        <v>23</v>
      </c>
    </row>
    <row r="1864" spans="1:22" x14ac:dyDescent="0.35">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s="26">
        <v>50.5</v>
      </c>
      <c r="T1864" s="26" t="str">
        <f>IF(Table1[[#This Row],[MonthlyCharges]]&lt;=51,"Low",IF(Table1[[#This Row],[MonthlyCharges]]&lt;=84,"Medium","High"))</f>
        <v>Low</v>
      </c>
      <c r="U1864" s="26">
        <v>2566.3000000000002</v>
      </c>
      <c r="V1864" t="s">
        <v>24</v>
      </c>
    </row>
    <row r="1865" spans="1:22" x14ac:dyDescent="0.35">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s="26">
        <v>25.1</v>
      </c>
      <c r="T1865" s="26" t="str">
        <f>IF(Table1[[#This Row],[MonthlyCharges]]&lt;=51,"Low",IF(Table1[[#This Row],[MonthlyCharges]]&lt;=84,"Medium","High"))</f>
        <v>Low</v>
      </c>
      <c r="U1865" s="26">
        <v>171</v>
      </c>
      <c r="V1865" t="s">
        <v>24</v>
      </c>
    </row>
    <row r="1866" spans="1:22" x14ac:dyDescent="0.35">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s="26">
        <v>60.7</v>
      </c>
      <c r="T1866" s="26" t="str">
        <f>IF(Table1[[#This Row],[MonthlyCharges]]&lt;=51,"Low",IF(Table1[[#This Row],[MonthlyCharges]]&lt;=84,"Medium","High"))</f>
        <v>Medium</v>
      </c>
      <c r="U1866" s="26">
        <v>1597.4</v>
      </c>
      <c r="V1866" t="s">
        <v>24</v>
      </c>
    </row>
    <row r="1867" spans="1:22" x14ac:dyDescent="0.35">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s="26">
        <v>99</v>
      </c>
      <c r="T1867" s="26" t="str">
        <f>IF(Table1[[#This Row],[MonthlyCharges]]&lt;=51,"Low",IF(Table1[[#This Row],[MonthlyCharges]]&lt;=84,"Medium","High"))</f>
        <v>High</v>
      </c>
      <c r="U1867" s="26">
        <v>4744.3500000000004</v>
      </c>
      <c r="V1867" t="s">
        <v>24</v>
      </c>
    </row>
    <row r="1868" spans="1:22" x14ac:dyDescent="0.35">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s="26">
        <v>104.4</v>
      </c>
      <c r="T1868" s="26" t="str">
        <f>IF(Table1[[#This Row],[MonthlyCharges]]&lt;=51,"Low",IF(Table1[[#This Row],[MonthlyCharges]]&lt;=84,"Medium","High"))</f>
        <v>High</v>
      </c>
      <c r="U1868" s="26">
        <v>6721.6</v>
      </c>
      <c r="V1868" t="s">
        <v>24</v>
      </c>
    </row>
    <row r="1869" spans="1:22" x14ac:dyDescent="0.35">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s="26">
        <v>83.75</v>
      </c>
      <c r="T1869" s="26" t="str">
        <f>IF(Table1[[#This Row],[MonthlyCharges]]&lt;=51,"Low",IF(Table1[[#This Row],[MonthlyCharges]]&lt;=84,"Medium","High"))</f>
        <v>Medium</v>
      </c>
      <c r="U1869" s="26">
        <v>247.25</v>
      </c>
      <c r="V1869" t="s">
        <v>23</v>
      </c>
    </row>
    <row r="1870" spans="1:22" x14ac:dyDescent="0.35">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s="26">
        <v>44.05</v>
      </c>
      <c r="T1870" s="26" t="str">
        <f>IF(Table1[[#This Row],[MonthlyCharges]]&lt;=51,"Low",IF(Table1[[#This Row],[MonthlyCharges]]&lt;=84,"Medium","High"))</f>
        <v>Low</v>
      </c>
      <c r="U1870" s="26">
        <v>44.05</v>
      </c>
      <c r="V1870" t="s">
        <v>24</v>
      </c>
    </row>
    <row r="1871" spans="1:22" x14ac:dyDescent="0.35">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s="26">
        <v>24.1</v>
      </c>
      <c r="T1871" s="26" t="str">
        <f>IF(Table1[[#This Row],[MonthlyCharges]]&lt;=51,"Low",IF(Table1[[#This Row],[MonthlyCharges]]&lt;=84,"Medium","High"))</f>
        <v>Low</v>
      </c>
      <c r="U1871" s="26">
        <v>1734.65</v>
      </c>
      <c r="V1871" t="s">
        <v>24</v>
      </c>
    </row>
    <row r="1872" spans="1:22" x14ac:dyDescent="0.35">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s="26">
        <v>45.55</v>
      </c>
      <c r="T1872" s="26" t="str">
        <f>IF(Table1[[#This Row],[MonthlyCharges]]&lt;=51,"Low",IF(Table1[[#This Row],[MonthlyCharges]]&lt;=84,"Medium","High"))</f>
        <v>Low</v>
      </c>
      <c r="U1872" s="26">
        <v>45.55</v>
      </c>
      <c r="V1872" t="s">
        <v>24</v>
      </c>
    </row>
    <row r="1873" spans="1:22" x14ac:dyDescent="0.35">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s="26">
        <v>93.8</v>
      </c>
      <c r="T1873" s="26" t="str">
        <f>IF(Table1[[#This Row],[MonthlyCharges]]&lt;=51,"Low",IF(Table1[[#This Row],[MonthlyCharges]]&lt;=84,"Medium","High"))</f>
        <v>High</v>
      </c>
      <c r="U1873" s="26">
        <v>4539.3500000000004</v>
      </c>
      <c r="V1873" t="s">
        <v>24</v>
      </c>
    </row>
    <row r="1874" spans="1:22" x14ac:dyDescent="0.35">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s="26">
        <v>19.7</v>
      </c>
      <c r="T1874" s="26" t="str">
        <f>IF(Table1[[#This Row],[MonthlyCharges]]&lt;=51,"Low",IF(Table1[[#This Row],[MonthlyCharges]]&lt;=84,"Medium","High"))</f>
        <v>Low</v>
      </c>
      <c r="U1874" s="26">
        <v>804.25</v>
      </c>
      <c r="V1874" t="s">
        <v>24</v>
      </c>
    </row>
    <row r="1875" spans="1:22" x14ac:dyDescent="0.35">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s="26">
        <v>70.650000000000006</v>
      </c>
      <c r="T1875" s="26" t="str">
        <f>IF(Table1[[#This Row],[MonthlyCharges]]&lt;=51,"Low",IF(Table1[[#This Row],[MonthlyCharges]]&lt;=84,"Medium","High"))</f>
        <v>Medium</v>
      </c>
      <c r="U1875" s="26">
        <v>5011.1499999999996</v>
      </c>
      <c r="V1875" t="s">
        <v>24</v>
      </c>
    </row>
    <row r="1876" spans="1:22" x14ac:dyDescent="0.35">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s="26">
        <v>86.45</v>
      </c>
      <c r="T1876" s="26" t="str">
        <f>IF(Table1[[#This Row],[MonthlyCharges]]&lt;=51,"Low",IF(Table1[[#This Row],[MonthlyCharges]]&lt;=84,"Medium","High"))</f>
        <v>High</v>
      </c>
      <c r="U1876" s="26">
        <v>3574.5</v>
      </c>
      <c r="V1876" t="s">
        <v>24</v>
      </c>
    </row>
    <row r="1877" spans="1:22" x14ac:dyDescent="0.35">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s="26">
        <v>114.1</v>
      </c>
      <c r="T1877" s="26" t="str">
        <f>IF(Table1[[#This Row],[MonthlyCharges]]&lt;=51,"Low",IF(Table1[[#This Row],[MonthlyCharges]]&lt;=84,"Medium","High"))</f>
        <v>High</v>
      </c>
      <c r="U1877" s="26">
        <v>8086.4</v>
      </c>
      <c r="V1877" t="s">
        <v>24</v>
      </c>
    </row>
    <row r="1878" spans="1:22" x14ac:dyDescent="0.35">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s="26">
        <v>95.2</v>
      </c>
      <c r="T1878" s="26" t="str">
        <f>IF(Table1[[#This Row],[MonthlyCharges]]&lt;=51,"Low",IF(Table1[[#This Row],[MonthlyCharges]]&lt;=84,"Medium","High"))</f>
        <v>High</v>
      </c>
      <c r="U1878" s="26">
        <v>4563</v>
      </c>
      <c r="V1878" t="s">
        <v>24</v>
      </c>
    </row>
    <row r="1879" spans="1:22" x14ac:dyDescent="0.35">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s="26">
        <v>88.55</v>
      </c>
      <c r="T1879" s="26" t="str">
        <f>IF(Table1[[#This Row],[MonthlyCharges]]&lt;=51,"Low",IF(Table1[[#This Row],[MonthlyCharges]]&lt;=84,"Medium","High"))</f>
        <v>High</v>
      </c>
      <c r="U1879" s="26">
        <v>6362.35</v>
      </c>
      <c r="V1879" t="s">
        <v>24</v>
      </c>
    </row>
    <row r="1880" spans="1:22" x14ac:dyDescent="0.35">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s="26">
        <v>20.75</v>
      </c>
      <c r="T1880" s="26" t="str">
        <f>IF(Table1[[#This Row],[MonthlyCharges]]&lt;=51,"Low",IF(Table1[[#This Row],[MonthlyCharges]]&lt;=84,"Medium","High"))</f>
        <v>Low</v>
      </c>
      <c r="U1880" s="26">
        <v>67.099999999999994</v>
      </c>
      <c r="V1880" t="s">
        <v>24</v>
      </c>
    </row>
    <row r="1881" spans="1:22" x14ac:dyDescent="0.35">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s="26">
        <v>70.05</v>
      </c>
      <c r="T1881" s="26" t="str">
        <f>IF(Table1[[#This Row],[MonthlyCharges]]&lt;=51,"Low",IF(Table1[[#This Row],[MonthlyCharges]]&lt;=84,"Medium","High"))</f>
        <v>Medium</v>
      </c>
      <c r="U1881" s="26">
        <v>70.05</v>
      </c>
      <c r="V1881" t="s">
        <v>23</v>
      </c>
    </row>
    <row r="1882" spans="1:22" x14ac:dyDescent="0.35">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s="26">
        <v>86</v>
      </c>
      <c r="T1882" s="26" t="str">
        <f>IF(Table1[[#This Row],[MonthlyCharges]]&lt;=51,"Low",IF(Table1[[#This Row],[MonthlyCharges]]&lt;=84,"Medium","High"))</f>
        <v>High</v>
      </c>
      <c r="U1882" s="26">
        <v>165.45</v>
      </c>
      <c r="V1882" t="s">
        <v>23</v>
      </c>
    </row>
    <row r="1883" spans="1:22" x14ac:dyDescent="0.35">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s="26">
        <v>44.65</v>
      </c>
      <c r="T1883" s="26" t="str">
        <f>IF(Table1[[#This Row],[MonthlyCharges]]&lt;=51,"Low",IF(Table1[[#This Row],[MonthlyCharges]]&lt;=84,"Medium","High"))</f>
        <v>Low</v>
      </c>
      <c r="U1883" s="26">
        <v>1156.55</v>
      </c>
      <c r="V1883" t="s">
        <v>24</v>
      </c>
    </row>
    <row r="1884" spans="1:22" x14ac:dyDescent="0.35">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s="26">
        <v>60.2</v>
      </c>
      <c r="T1884" s="26" t="str">
        <f>IF(Table1[[#This Row],[MonthlyCharges]]&lt;=51,"Low",IF(Table1[[#This Row],[MonthlyCharges]]&lt;=84,"Medium","High"))</f>
        <v>Medium</v>
      </c>
      <c r="U1884" s="26">
        <v>1834.15</v>
      </c>
      <c r="V1884" t="s">
        <v>24</v>
      </c>
    </row>
    <row r="1885" spans="1:22" x14ac:dyDescent="0.35">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s="26">
        <v>100.5</v>
      </c>
      <c r="T1885" s="26" t="str">
        <f>IF(Table1[[#This Row],[MonthlyCharges]]&lt;=51,"Low",IF(Table1[[#This Row],[MonthlyCharges]]&lt;=84,"Medium","High"))</f>
        <v>High</v>
      </c>
      <c r="U1885" s="26">
        <v>3653.35</v>
      </c>
      <c r="V1885" t="s">
        <v>23</v>
      </c>
    </row>
    <row r="1886" spans="1:22" x14ac:dyDescent="0.35">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s="26">
        <v>55.45</v>
      </c>
      <c r="T1886" s="26" t="str">
        <f>IF(Table1[[#This Row],[MonthlyCharges]]&lt;=51,"Low",IF(Table1[[#This Row],[MonthlyCharges]]&lt;=84,"Medium","High"))</f>
        <v>Medium</v>
      </c>
      <c r="U1886" s="26">
        <v>1477.65</v>
      </c>
      <c r="V1886" t="s">
        <v>24</v>
      </c>
    </row>
    <row r="1887" spans="1:22" x14ac:dyDescent="0.35">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s="26">
        <v>70.3</v>
      </c>
      <c r="T1887" s="26" t="str">
        <f>IF(Table1[[#This Row],[MonthlyCharges]]&lt;=51,"Low",IF(Table1[[#This Row],[MonthlyCharges]]&lt;=84,"Medium","High"))</f>
        <v>Medium</v>
      </c>
      <c r="U1887" s="26">
        <v>1706.45</v>
      </c>
      <c r="V1887" t="s">
        <v>24</v>
      </c>
    </row>
    <row r="1888" spans="1:22" x14ac:dyDescent="0.35">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s="26">
        <v>60.4</v>
      </c>
      <c r="T1888" s="26" t="str">
        <f>IF(Table1[[#This Row],[MonthlyCharges]]&lt;=51,"Low",IF(Table1[[#This Row],[MonthlyCharges]]&lt;=84,"Medium","High"))</f>
        <v>Medium</v>
      </c>
      <c r="U1888" s="26">
        <v>3953.7</v>
      </c>
      <c r="V1888" t="s">
        <v>24</v>
      </c>
    </row>
    <row r="1889" spans="1:22" x14ac:dyDescent="0.35">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s="26">
        <v>72.650000000000006</v>
      </c>
      <c r="T1889" s="26" t="str">
        <f>IF(Table1[[#This Row],[MonthlyCharges]]&lt;=51,"Low",IF(Table1[[#This Row],[MonthlyCharges]]&lt;=84,"Medium","High"))</f>
        <v>Medium</v>
      </c>
      <c r="U1889" s="26">
        <v>1194.3</v>
      </c>
      <c r="V1889" t="s">
        <v>23</v>
      </c>
    </row>
    <row r="1890" spans="1:22" x14ac:dyDescent="0.35">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s="26">
        <v>55.8</v>
      </c>
      <c r="T1890" s="26" t="str">
        <f>IF(Table1[[#This Row],[MonthlyCharges]]&lt;=51,"Low",IF(Table1[[#This Row],[MonthlyCharges]]&lt;=84,"Medium","High"))</f>
        <v>Medium</v>
      </c>
      <c r="U1890" s="26">
        <v>1327.85</v>
      </c>
      <c r="V1890" t="s">
        <v>24</v>
      </c>
    </row>
    <row r="1891" spans="1:22" x14ac:dyDescent="0.35">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s="26">
        <v>31.1</v>
      </c>
      <c r="T1891" s="26" t="str">
        <f>IF(Table1[[#This Row],[MonthlyCharges]]&lt;=51,"Low",IF(Table1[[#This Row],[MonthlyCharges]]&lt;=84,"Medium","High"))</f>
        <v>Low</v>
      </c>
      <c r="U1891" s="26">
        <v>419.7</v>
      </c>
      <c r="V1891" t="s">
        <v>24</v>
      </c>
    </row>
    <row r="1892" spans="1:22" x14ac:dyDescent="0.35">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s="26">
        <v>21</v>
      </c>
      <c r="T1892" s="26" t="str">
        <f>IF(Table1[[#This Row],[MonthlyCharges]]&lt;=51,"Low",IF(Table1[[#This Row],[MonthlyCharges]]&lt;=84,"Medium","High"))</f>
        <v>Low</v>
      </c>
      <c r="U1892" s="26">
        <v>21</v>
      </c>
      <c r="V1892" t="s">
        <v>23</v>
      </c>
    </row>
    <row r="1893" spans="1:22" x14ac:dyDescent="0.35">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s="26">
        <v>45.1</v>
      </c>
      <c r="T1893" s="26" t="str">
        <f>IF(Table1[[#This Row],[MonthlyCharges]]&lt;=51,"Low",IF(Table1[[#This Row],[MonthlyCharges]]&lt;=84,"Medium","High"))</f>
        <v>Low</v>
      </c>
      <c r="U1893" s="26">
        <v>45.1</v>
      </c>
      <c r="V1893" t="s">
        <v>23</v>
      </c>
    </row>
    <row r="1894" spans="1:22" x14ac:dyDescent="0.35">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s="26">
        <v>50.95</v>
      </c>
      <c r="T1894" s="26" t="str">
        <f>IF(Table1[[#This Row],[MonthlyCharges]]&lt;=51,"Low",IF(Table1[[#This Row],[MonthlyCharges]]&lt;=84,"Medium","High"))</f>
        <v>Low</v>
      </c>
      <c r="U1894" s="26">
        <v>207.35</v>
      </c>
      <c r="V1894" t="s">
        <v>24</v>
      </c>
    </row>
    <row r="1895" spans="1:22" x14ac:dyDescent="0.35">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s="26">
        <v>69.099999999999994</v>
      </c>
      <c r="T1895" s="26" t="str">
        <f>IF(Table1[[#This Row],[MonthlyCharges]]&lt;=51,"Low",IF(Table1[[#This Row],[MonthlyCharges]]&lt;=84,"Medium","High"))</f>
        <v>Medium</v>
      </c>
      <c r="U1895" s="26">
        <v>1083.7</v>
      </c>
      <c r="V1895" t="s">
        <v>24</v>
      </c>
    </row>
    <row r="1896" spans="1:22" x14ac:dyDescent="0.35">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s="26">
        <v>43.95</v>
      </c>
      <c r="T1896" s="26" t="str">
        <f>IF(Table1[[#This Row],[MonthlyCharges]]&lt;=51,"Low",IF(Table1[[#This Row],[MonthlyCharges]]&lt;=84,"Medium","High"))</f>
        <v>Low</v>
      </c>
      <c r="U1896" s="26">
        <v>2007.85</v>
      </c>
      <c r="V1896" t="s">
        <v>24</v>
      </c>
    </row>
    <row r="1897" spans="1:22" x14ac:dyDescent="0.35">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s="26">
        <v>86.5</v>
      </c>
      <c r="T1897" s="26" t="str">
        <f>IF(Table1[[#This Row],[MonthlyCharges]]&lt;=51,"Low",IF(Table1[[#This Row],[MonthlyCharges]]&lt;=84,"Medium","High"))</f>
        <v>High</v>
      </c>
      <c r="U1897" s="26">
        <v>5882.75</v>
      </c>
      <c r="V1897" t="s">
        <v>24</v>
      </c>
    </row>
    <row r="1898" spans="1:22" x14ac:dyDescent="0.35">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s="26">
        <v>69.95</v>
      </c>
      <c r="T1898" s="26" t="str">
        <f>IF(Table1[[#This Row],[MonthlyCharges]]&lt;=51,"Low",IF(Table1[[#This Row],[MonthlyCharges]]&lt;=84,"Medium","High"))</f>
        <v>Medium</v>
      </c>
      <c r="U1898" s="26">
        <v>2657.55</v>
      </c>
      <c r="V1898" t="s">
        <v>24</v>
      </c>
    </row>
    <row r="1899" spans="1:22" x14ac:dyDescent="0.35">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s="26">
        <v>50.4</v>
      </c>
      <c r="T1899" s="26" t="str">
        <f>IF(Table1[[#This Row],[MonthlyCharges]]&lt;=51,"Low",IF(Table1[[#This Row],[MonthlyCharges]]&lt;=84,"Medium","High"))</f>
        <v>Low</v>
      </c>
      <c r="U1899" s="26">
        <v>1527.5</v>
      </c>
      <c r="V1899" t="s">
        <v>23</v>
      </c>
    </row>
    <row r="1900" spans="1:22" x14ac:dyDescent="0.35">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s="26">
        <v>78.95</v>
      </c>
      <c r="T1900" s="26" t="str">
        <f>IF(Table1[[#This Row],[MonthlyCharges]]&lt;=51,"Low",IF(Table1[[#This Row],[MonthlyCharges]]&lt;=84,"Medium","High"))</f>
        <v>Medium</v>
      </c>
      <c r="U1900" s="26">
        <v>378.4</v>
      </c>
      <c r="V1900" t="s">
        <v>23</v>
      </c>
    </row>
    <row r="1901" spans="1:22" x14ac:dyDescent="0.35">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s="26">
        <v>90.95</v>
      </c>
      <c r="T1901" s="26" t="str">
        <f>IF(Table1[[#This Row],[MonthlyCharges]]&lt;=51,"Low",IF(Table1[[#This Row],[MonthlyCharges]]&lt;=84,"Medium","High"))</f>
        <v>High</v>
      </c>
      <c r="U1901" s="26">
        <v>1612.2</v>
      </c>
      <c r="V1901" t="s">
        <v>24</v>
      </c>
    </row>
    <row r="1902" spans="1:22" x14ac:dyDescent="0.35">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s="26">
        <v>19.899999999999999</v>
      </c>
      <c r="T1902" s="26" t="str">
        <f>IF(Table1[[#This Row],[MonthlyCharges]]&lt;=51,"Low",IF(Table1[[#This Row],[MonthlyCharges]]&lt;=84,"Medium","High"))</f>
        <v>Low</v>
      </c>
      <c r="U1902" s="26">
        <v>76.650000000000006</v>
      </c>
      <c r="V1902" t="s">
        <v>24</v>
      </c>
    </row>
    <row r="1903" spans="1:22" x14ac:dyDescent="0.35">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s="26">
        <v>20.149999999999999</v>
      </c>
      <c r="T1903" s="26" t="str">
        <f>IF(Table1[[#This Row],[MonthlyCharges]]&lt;=51,"Low",IF(Table1[[#This Row],[MonthlyCharges]]&lt;=84,"Medium","High"))</f>
        <v>Low</v>
      </c>
      <c r="U1903" s="26">
        <v>260.7</v>
      </c>
      <c r="V1903" t="s">
        <v>24</v>
      </c>
    </row>
    <row r="1904" spans="1:22" x14ac:dyDescent="0.35">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s="26">
        <v>90.6</v>
      </c>
      <c r="T1904" s="26" t="str">
        <f>IF(Table1[[#This Row],[MonthlyCharges]]&lt;=51,"Low",IF(Table1[[#This Row],[MonthlyCharges]]&lt;=84,"Medium","High"))</f>
        <v>High</v>
      </c>
      <c r="U1904" s="26">
        <v>6441.85</v>
      </c>
      <c r="V1904" t="s">
        <v>24</v>
      </c>
    </row>
    <row r="1905" spans="1:22" x14ac:dyDescent="0.35">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s="26">
        <v>92</v>
      </c>
      <c r="T1905" s="26" t="str">
        <f>IF(Table1[[#This Row],[MonthlyCharges]]&lt;=51,"Low",IF(Table1[[#This Row],[MonthlyCharges]]&lt;=84,"Medium","High"))</f>
        <v>High</v>
      </c>
      <c r="U1905" s="26">
        <v>266.8</v>
      </c>
      <c r="V1905" t="s">
        <v>24</v>
      </c>
    </row>
    <row r="1906" spans="1:22" x14ac:dyDescent="0.35">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s="26">
        <v>94.45</v>
      </c>
      <c r="T1906" s="26" t="str">
        <f>IF(Table1[[#This Row],[MonthlyCharges]]&lt;=51,"Low",IF(Table1[[#This Row],[MonthlyCharges]]&lt;=84,"Medium","High"))</f>
        <v>High</v>
      </c>
      <c r="U1906" s="26">
        <v>5124.6000000000004</v>
      </c>
      <c r="V1906" t="s">
        <v>23</v>
      </c>
    </row>
    <row r="1907" spans="1:22" x14ac:dyDescent="0.35">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s="26">
        <v>24.85</v>
      </c>
      <c r="T1907" s="26" t="str">
        <f>IF(Table1[[#This Row],[MonthlyCharges]]&lt;=51,"Low",IF(Table1[[#This Row],[MonthlyCharges]]&lt;=84,"Medium","High"))</f>
        <v>Low</v>
      </c>
      <c r="U1907" s="26">
        <v>962.25</v>
      </c>
      <c r="V1907" t="s">
        <v>24</v>
      </c>
    </row>
    <row r="1908" spans="1:22" x14ac:dyDescent="0.35">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s="26">
        <v>36</v>
      </c>
      <c r="T1908" s="26" t="str">
        <f>IF(Table1[[#This Row],[MonthlyCharges]]&lt;=51,"Low",IF(Table1[[#This Row],[MonthlyCharges]]&lt;=84,"Medium","High"))</f>
        <v>Low</v>
      </c>
      <c r="U1908" s="26">
        <v>1382.9</v>
      </c>
      <c r="V1908" t="s">
        <v>24</v>
      </c>
    </row>
    <row r="1909" spans="1:22" x14ac:dyDescent="0.35">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s="26">
        <v>78.5</v>
      </c>
      <c r="T1909" s="26" t="str">
        <f>IF(Table1[[#This Row],[MonthlyCharges]]&lt;=51,"Low",IF(Table1[[#This Row],[MonthlyCharges]]&lt;=84,"Medium","High"))</f>
        <v>Medium</v>
      </c>
      <c r="U1909" s="26">
        <v>571.04999999999995</v>
      </c>
      <c r="V1909" t="s">
        <v>24</v>
      </c>
    </row>
    <row r="1910" spans="1:22" x14ac:dyDescent="0.35">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s="26">
        <v>19.95</v>
      </c>
      <c r="T1910" s="26" t="str">
        <f>IF(Table1[[#This Row],[MonthlyCharges]]&lt;=51,"Low",IF(Table1[[#This Row],[MonthlyCharges]]&lt;=84,"Medium","High"))</f>
        <v>Low</v>
      </c>
      <c r="U1910" s="26">
        <v>1399.35</v>
      </c>
      <c r="V1910" t="s">
        <v>24</v>
      </c>
    </row>
    <row r="1911" spans="1:22" x14ac:dyDescent="0.35">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s="26">
        <v>20.65</v>
      </c>
      <c r="T1911" s="26" t="str">
        <f>IF(Table1[[#This Row],[MonthlyCharges]]&lt;=51,"Low",IF(Table1[[#This Row],[MonthlyCharges]]&lt;=84,"Medium","High"))</f>
        <v>Low</v>
      </c>
      <c r="U1911" s="26">
        <v>150</v>
      </c>
      <c r="V1911" t="s">
        <v>24</v>
      </c>
    </row>
    <row r="1912" spans="1:22" x14ac:dyDescent="0.35">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s="26">
        <v>30.5</v>
      </c>
      <c r="T1912" s="26" t="str">
        <f>IF(Table1[[#This Row],[MonthlyCharges]]&lt;=51,"Low",IF(Table1[[#This Row],[MonthlyCharges]]&lt;=84,"Medium","High"))</f>
        <v>Low</v>
      </c>
      <c r="U1912" s="26">
        <v>167.2</v>
      </c>
      <c r="V1912" t="s">
        <v>24</v>
      </c>
    </row>
    <row r="1913" spans="1:22" x14ac:dyDescent="0.35">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s="26">
        <v>106.1</v>
      </c>
      <c r="T1913" s="26" t="str">
        <f>IF(Table1[[#This Row],[MonthlyCharges]]&lt;=51,"Low",IF(Table1[[#This Row],[MonthlyCharges]]&lt;=84,"Medium","High"))</f>
        <v>High</v>
      </c>
      <c r="U1913" s="26">
        <v>7657.4</v>
      </c>
      <c r="V1913" t="s">
        <v>24</v>
      </c>
    </row>
    <row r="1914" spans="1:22" x14ac:dyDescent="0.35">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s="26">
        <v>20.5</v>
      </c>
      <c r="T1914" s="26" t="str">
        <f>IF(Table1[[#This Row],[MonthlyCharges]]&lt;=51,"Low",IF(Table1[[#This Row],[MonthlyCharges]]&lt;=84,"Medium","High"))</f>
        <v>Low</v>
      </c>
      <c r="U1914" s="26">
        <v>865.05</v>
      </c>
      <c r="V1914" t="s">
        <v>24</v>
      </c>
    </row>
    <row r="1915" spans="1:22" x14ac:dyDescent="0.35">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s="26">
        <v>95.5</v>
      </c>
      <c r="T1915" s="26" t="str">
        <f>IF(Table1[[#This Row],[MonthlyCharges]]&lt;=51,"Low",IF(Table1[[#This Row],[MonthlyCharges]]&lt;=84,"Medium","High"))</f>
        <v>High</v>
      </c>
      <c r="U1915" s="26">
        <v>6153.85</v>
      </c>
      <c r="V1915" t="s">
        <v>24</v>
      </c>
    </row>
    <row r="1916" spans="1:22" x14ac:dyDescent="0.35">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s="26">
        <v>64.599999999999994</v>
      </c>
      <c r="T1916" s="26" t="str">
        <f>IF(Table1[[#This Row],[MonthlyCharges]]&lt;=51,"Low",IF(Table1[[#This Row],[MonthlyCharges]]&lt;=84,"Medium","High"))</f>
        <v>Medium</v>
      </c>
      <c r="U1916" s="26">
        <v>174.2</v>
      </c>
      <c r="V1916" t="s">
        <v>24</v>
      </c>
    </row>
    <row r="1917" spans="1:22" x14ac:dyDescent="0.35">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s="26">
        <v>51.1</v>
      </c>
      <c r="T1917" s="26" t="str">
        <f>IF(Table1[[#This Row],[MonthlyCharges]]&lt;=51,"Low",IF(Table1[[#This Row],[MonthlyCharges]]&lt;=84,"Medium","High"))</f>
        <v>Medium</v>
      </c>
      <c r="U1917" s="26">
        <v>1269.5999999999999</v>
      </c>
      <c r="V1917" t="s">
        <v>24</v>
      </c>
    </row>
    <row r="1918" spans="1:22" x14ac:dyDescent="0.35">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s="26">
        <v>84.8</v>
      </c>
      <c r="T1918" s="26" t="str">
        <f>IF(Table1[[#This Row],[MonthlyCharges]]&lt;=51,"Low",IF(Table1[[#This Row],[MonthlyCharges]]&lt;=84,"Medium","High"))</f>
        <v>High</v>
      </c>
      <c r="U1918" s="26">
        <v>3862.55</v>
      </c>
      <c r="V1918" t="s">
        <v>23</v>
      </c>
    </row>
    <row r="1919" spans="1:22" x14ac:dyDescent="0.35">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s="26">
        <v>89.1</v>
      </c>
      <c r="T1919" s="26" t="str">
        <f>IF(Table1[[#This Row],[MonthlyCharges]]&lt;=51,"Low",IF(Table1[[#This Row],[MonthlyCharges]]&lt;=84,"Medium","High"))</f>
        <v>High</v>
      </c>
      <c r="U1919" s="26">
        <v>6352.4</v>
      </c>
      <c r="V1919" t="s">
        <v>24</v>
      </c>
    </row>
    <row r="1920" spans="1:22" x14ac:dyDescent="0.35">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s="26">
        <v>54.95</v>
      </c>
      <c r="T1920" s="26" t="str">
        <f>IF(Table1[[#This Row],[MonthlyCharges]]&lt;=51,"Low",IF(Table1[[#This Row],[MonthlyCharges]]&lt;=84,"Medium","High"))</f>
        <v>Medium</v>
      </c>
      <c r="U1920" s="26">
        <v>1348.5</v>
      </c>
      <c r="V1920" t="s">
        <v>24</v>
      </c>
    </row>
    <row r="1921" spans="1:22" x14ac:dyDescent="0.35">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s="26">
        <v>50.9</v>
      </c>
      <c r="T1921" s="26" t="str">
        <f>IF(Table1[[#This Row],[MonthlyCharges]]&lt;=51,"Low",IF(Table1[[#This Row],[MonthlyCharges]]&lt;=84,"Medium","High"))</f>
        <v>Low</v>
      </c>
      <c r="U1921" s="26">
        <v>50.9</v>
      </c>
      <c r="V1921" t="s">
        <v>23</v>
      </c>
    </row>
    <row r="1922" spans="1:22" x14ac:dyDescent="0.35">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s="26">
        <v>20.45</v>
      </c>
      <c r="T1922" s="26" t="str">
        <f>IF(Table1[[#This Row],[MonthlyCharges]]&lt;=51,"Low",IF(Table1[[#This Row],[MonthlyCharges]]&lt;=84,"Medium","High"))</f>
        <v>Low</v>
      </c>
      <c r="U1922" s="26">
        <v>471.55</v>
      </c>
      <c r="V1922" t="s">
        <v>24</v>
      </c>
    </row>
    <row r="1923" spans="1:22" x14ac:dyDescent="0.35">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s="26">
        <v>85.95</v>
      </c>
      <c r="T1923" s="26" t="str">
        <f>IF(Table1[[#This Row],[MonthlyCharges]]&lt;=51,"Low",IF(Table1[[#This Row],[MonthlyCharges]]&lt;=84,"Medium","High"))</f>
        <v>High</v>
      </c>
      <c r="U1923" s="26">
        <v>5931.75</v>
      </c>
      <c r="V1923" t="s">
        <v>24</v>
      </c>
    </row>
    <row r="1924" spans="1:22" x14ac:dyDescent="0.35">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s="26">
        <v>60.35</v>
      </c>
      <c r="T1924" s="26" t="str">
        <f>IF(Table1[[#This Row],[MonthlyCharges]]&lt;=51,"Low",IF(Table1[[#This Row],[MonthlyCharges]]&lt;=84,"Medium","High"))</f>
        <v>Medium</v>
      </c>
      <c r="U1924" s="26">
        <v>1404.65</v>
      </c>
      <c r="V1924" t="s">
        <v>24</v>
      </c>
    </row>
    <row r="1925" spans="1:22" x14ac:dyDescent="0.35">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s="26">
        <v>19.8</v>
      </c>
      <c r="T1925" s="26" t="str">
        <f>IF(Table1[[#This Row],[MonthlyCharges]]&lt;=51,"Low",IF(Table1[[#This Row],[MonthlyCharges]]&lt;=84,"Medium","High"))</f>
        <v>Low</v>
      </c>
      <c r="U1925" s="26">
        <v>726.1</v>
      </c>
      <c r="V1925" t="s">
        <v>24</v>
      </c>
    </row>
    <row r="1926" spans="1:22" x14ac:dyDescent="0.35">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s="26">
        <v>85.35</v>
      </c>
      <c r="T1926" s="26" t="str">
        <f>IF(Table1[[#This Row],[MonthlyCharges]]&lt;=51,"Low",IF(Table1[[#This Row],[MonthlyCharges]]&lt;=84,"Medium","High"))</f>
        <v>High</v>
      </c>
      <c r="U1926" s="26">
        <v>1961.6</v>
      </c>
      <c r="V1926" t="s">
        <v>24</v>
      </c>
    </row>
    <row r="1927" spans="1:22" x14ac:dyDescent="0.35">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s="26">
        <v>72.099999999999994</v>
      </c>
      <c r="T1927" s="26" t="str">
        <f>IF(Table1[[#This Row],[MonthlyCharges]]&lt;=51,"Low",IF(Table1[[#This Row],[MonthlyCharges]]&lt;=84,"Medium","High"))</f>
        <v>Medium</v>
      </c>
      <c r="U1927" s="26">
        <v>4194.8500000000004</v>
      </c>
      <c r="V1927" t="s">
        <v>24</v>
      </c>
    </row>
    <row r="1928" spans="1:22" x14ac:dyDescent="0.35">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s="26">
        <v>99.8</v>
      </c>
      <c r="T1928" s="26" t="str">
        <f>IF(Table1[[#This Row],[MonthlyCharges]]&lt;=51,"Low",IF(Table1[[#This Row],[MonthlyCharges]]&lt;=84,"Medium","High"))</f>
        <v>High</v>
      </c>
      <c r="U1928" s="26">
        <v>4872.45</v>
      </c>
      <c r="V1928" t="s">
        <v>23</v>
      </c>
    </row>
    <row r="1929" spans="1:22" x14ac:dyDescent="0.35">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s="26">
        <v>107.35</v>
      </c>
      <c r="T1929" s="26" t="str">
        <f>IF(Table1[[#This Row],[MonthlyCharges]]&lt;=51,"Low",IF(Table1[[#This Row],[MonthlyCharges]]&lt;=84,"Medium","High"))</f>
        <v>High</v>
      </c>
      <c r="U1929" s="26">
        <v>5118.95</v>
      </c>
      <c r="V1929" t="s">
        <v>23</v>
      </c>
    </row>
    <row r="1930" spans="1:22" x14ac:dyDescent="0.35">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s="26">
        <v>19.55</v>
      </c>
      <c r="T1930" s="26" t="str">
        <f>IF(Table1[[#This Row],[MonthlyCharges]]&lt;=51,"Low",IF(Table1[[#This Row],[MonthlyCharges]]&lt;=84,"Medium","High"))</f>
        <v>Low</v>
      </c>
      <c r="U1930" s="26">
        <v>658.95</v>
      </c>
      <c r="V1930" t="s">
        <v>23</v>
      </c>
    </row>
    <row r="1931" spans="1:22" x14ac:dyDescent="0.35">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s="26">
        <v>81.05</v>
      </c>
      <c r="T1931" s="26" t="str">
        <f>IF(Table1[[#This Row],[MonthlyCharges]]&lt;=51,"Low",IF(Table1[[#This Row],[MonthlyCharges]]&lt;=84,"Medium","High"))</f>
        <v>Medium</v>
      </c>
      <c r="U1931" s="26">
        <v>81.05</v>
      </c>
      <c r="V1931" t="s">
        <v>24</v>
      </c>
    </row>
    <row r="1932" spans="1:22" x14ac:dyDescent="0.35">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s="26">
        <v>20.5</v>
      </c>
      <c r="T1932" s="26" t="str">
        <f>IF(Table1[[#This Row],[MonthlyCharges]]&lt;=51,"Low",IF(Table1[[#This Row],[MonthlyCharges]]&lt;=84,"Medium","High"))</f>
        <v>Low</v>
      </c>
      <c r="U1932" s="26">
        <v>76.95</v>
      </c>
      <c r="V1932" t="s">
        <v>24</v>
      </c>
    </row>
    <row r="1933" spans="1:22" x14ac:dyDescent="0.35">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s="26">
        <v>111.8</v>
      </c>
      <c r="T1933" s="26" t="str">
        <f>IF(Table1[[#This Row],[MonthlyCharges]]&lt;=51,"Low",IF(Table1[[#This Row],[MonthlyCharges]]&lt;=84,"Medium","High"))</f>
        <v>High</v>
      </c>
      <c r="U1933" s="26">
        <v>5809.75</v>
      </c>
      <c r="V1933" t="s">
        <v>24</v>
      </c>
    </row>
    <row r="1934" spans="1:22" x14ac:dyDescent="0.35">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s="26">
        <v>20.2</v>
      </c>
      <c r="T1934" s="26" t="str">
        <f>IF(Table1[[#This Row],[MonthlyCharges]]&lt;=51,"Low",IF(Table1[[#This Row],[MonthlyCharges]]&lt;=84,"Medium","High"))</f>
        <v>Low</v>
      </c>
      <c r="U1934" s="26">
        <v>20.2</v>
      </c>
      <c r="V1934" t="s">
        <v>24</v>
      </c>
    </row>
    <row r="1935" spans="1:22" x14ac:dyDescent="0.35">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s="26">
        <v>19.7</v>
      </c>
      <c r="T1935" s="26" t="str">
        <f>IF(Table1[[#This Row],[MonthlyCharges]]&lt;=51,"Low",IF(Table1[[#This Row],[MonthlyCharges]]&lt;=84,"Medium","High"))</f>
        <v>Low</v>
      </c>
      <c r="U1935" s="26">
        <v>415.9</v>
      </c>
      <c r="V1935" t="s">
        <v>24</v>
      </c>
    </row>
    <row r="1936" spans="1:22" x14ac:dyDescent="0.35">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s="26">
        <v>79.099999999999994</v>
      </c>
      <c r="T1936" s="26" t="str">
        <f>IF(Table1[[#This Row],[MonthlyCharges]]&lt;=51,"Low",IF(Table1[[#This Row],[MonthlyCharges]]&lt;=84,"Medium","High"))</f>
        <v>Medium</v>
      </c>
      <c r="U1936" s="26">
        <v>246.5</v>
      </c>
      <c r="V1936" t="s">
        <v>23</v>
      </c>
    </row>
    <row r="1937" spans="1:22" x14ac:dyDescent="0.35">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s="26">
        <v>19.850000000000001</v>
      </c>
      <c r="T1937" s="26" t="str">
        <f>IF(Table1[[#This Row],[MonthlyCharges]]&lt;=51,"Low",IF(Table1[[#This Row],[MonthlyCharges]]&lt;=84,"Medium","High"))</f>
        <v>Low</v>
      </c>
      <c r="U1937" s="26">
        <v>996.95</v>
      </c>
      <c r="V1937" t="s">
        <v>24</v>
      </c>
    </row>
    <row r="1938" spans="1:22" x14ac:dyDescent="0.35">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s="26">
        <v>60.5</v>
      </c>
      <c r="T1938" s="26" t="str">
        <f>IF(Table1[[#This Row],[MonthlyCharges]]&lt;=51,"Low",IF(Table1[[#This Row],[MonthlyCharges]]&lt;=84,"Medium","High"))</f>
        <v>Medium</v>
      </c>
      <c r="U1938" s="26">
        <v>3145.15</v>
      </c>
      <c r="V1938" t="s">
        <v>24</v>
      </c>
    </row>
    <row r="1939" spans="1:22" x14ac:dyDescent="0.35">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s="26">
        <v>19.55</v>
      </c>
      <c r="T1939" s="26" t="str">
        <f>IF(Table1[[#This Row],[MonthlyCharges]]&lt;=51,"Low",IF(Table1[[#This Row],[MonthlyCharges]]&lt;=84,"Medium","High"))</f>
        <v>Low</v>
      </c>
      <c r="U1939" s="26">
        <v>265.3</v>
      </c>
      <c r="V1939" t="s">
        <v>24</v>
      </c>
    </row>
    <row r="1940" spans="1:22" x14ac:dyDescent="0.35">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s="26">
        <v>20.9</v>
      </c>
      <c r="T1940" s="26" t="str">
        <f>IF(Table1[[#This Row],[MonthlyCharges]]&lt;=51,"Low",IF(Table1[[#This Row],[MonthlyCharges]]&lt;=84,"Medium","High"))</f>
        <v>Low</v>
      </c>
      <c r="U1940" s="26">
        <v>20.9</v>
      </c>
      <c r="V1940" t="s">
        <v>24</v>
      </c>
    </row>
    <row r="1941" spans="1:22" x14ac:dyDescent="0.35">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s="26">
        <v>21.05</v>
      </c>
      <c r="T1941" s="26" t="str">
        <f>IF(Table1[[#This Row],[MonthlyCharges]]&lt;=51,"Low",IF(Table1[[#This Row],[MonthlyCharges]]&lt;=84,"Medium","High"))</f>
        <v>Low</v>
      </c>
      <c r="U1941" s="26">
        <v>21.05</v>
      </c>
      <c r="V1941" t="s">
        <v>24</v>
      </c>
    </row>
    <row r="1942" spans="1:22" x14ac:dyDescent="0.35">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s="26">
        <v>71.5</v>
      </c>
      <c r="T1942" s="26" t="str">
        <f>IF(Table1[[#This Row],[MonthlyCharges]]&lt;=51,"Low",IF(Table1[[#This Row],[MonthlyCharges]]&lt;=84,"Medium","High"))</f>
        <v>Medium</v>
      </c>
      <c r="U1942" s="26">
        <v>4576.3</v>
      </c>
      <c r="V1942" t="s">
        <v>24</v>
      </c>
    </row>
    <row r="1943" spans="1:22" x14ac:dyDescent="0.35">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s="26">
        <v>54.65</v>
      </c>
      <c r="T1943" s="26" t="str">
        <f>IF(Table1[[#This Row],[MonthlyCharges]]&lt;=51,"Low",IF(Table1[[#This Row],[MonthlyCharges]]&lt;=84,"Medium","High"))</f>
        <v>Medium</v>
      </c>
      <c r="U1943" s="26">
        <v>189.1</v>
      </c>
      <c r="V1943" t="s">
        <v>24</v>
      </c>
    </row>
    <row r="1944" spans="1:22" x14ac:dyDescent="0.35">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s="26">
        <v>19.2</v>
      </c>
      <c r="T1944" s="26" t="str">
        <f>IF(Table1[[#This Row],[MonthlyCharges]]&lt;=51,"Low",IF(Table1[[#This Row],[MonthlyCharges]]&lt;=84,"Medium","High"))</f>
        <v>Low</v>
      </c>
      <c r="U1944" s="26">
        <v>908.15</v>
      </c>
      <c r="V1944" t="s">
        <v>24</v>
      </c>
    </row>
    <row r="1945" spans="1:22" x14ac:dyDescent="0.35">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s="26">
        <v>49.8</v>
      </c>
      <c r="T1945" s="26" t="str">
        <f>IF(Table1[[#This Row],[MonthlyCharges]]&lt;=51,"Low",IF(Table1[[#This Row],[MonthlyCharges]]&lt;=84,"Medium","High"))</f>
        <v>Low</v>
      </c>
      <c r="U1945" s="26">
        <v>49.8</v>
      </c>
      <c r="V1945" t="s">
        <v>24</v>
      </c>
    </row>
    <row r="1946" spans="1:22" x14ac:dyDescent="0.35">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s="26">
        <v>25.5</v>
      </c>
      <c r="T1946" s="26" t="str">
        <f>IF(Table1[[#This Row],[MonthlyCharges]]&lt;=51,"Low",IF(Table1[[#This Row],[MonthlyCharges]]&lt;=84,"Medium","High"))</f>
        <v>Low</v>
      </c>
      <c r="U1946" s="26">
        <v>215.2</v>
      </c>
      <c r="V1946" t="s">
        <v>23</v>
      </c>
    </row>
    <row r="1947" spans="1:22" x14ac:dyDescent="0.35">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s="26">
        <v>20.5</v>
      </c>
      <c r="T1947" s="26" t="str">
        <f>IF(Table1[[#This Row],[MonthlyCharges]]&lt;=51,"Low",IF(Table1[[#This Row],[MonthlyCharges]]&lt;=84,"Medium","High"))</f>
        <v>Low</v>
      </c>
      <c r="U1947" s="26">
        <v>1500.95</v>
      </c>
      <c r="V1947" t="s">
        <v>24</v>
      </c>
    </row>
    <row r="1948" spans="1:22" x14ac:dyDescent="0.35">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s="26">
        <v>90.4</v>
      </c>
      <c r="T1948" s="26" t="str">
        <f>IF(Table1[[#This Row],[MonthlyCharges]]&lt;=51,"Low",IF(Table1[[#This Row],[MonthlyCharges]]&lt;=84,"Medium","High"))</f>
        <v>High</v>
      </c>
      <c r="U1948" s="26">
        <v>5099.1499999999996</v>
      </c>
      <c r="V1948" t="s">
        <v>24</v>
      </c>
    </row>
    <row r="1949" spans="1:22" x14ac:dyDescent="0.35">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s="26">
        <v>90.25</v>
      </c>
      <c r="T1949" s="26" t="str">
        <f>IF(Table1[[#This Row],[MonthlyCharges]]&lt;=51,"Low",IF(Table1[[#This Row],[MonthlyCharges]]&lt;=84,"Medium","High"))</f>
        <v>High</v>
      </c>
      <c r="U1949" s="26">
        <v>6385.95</v>
      </c>
      <c r="V1949" t="s">
        <v>24</v>
      </c>
    </row>
    <row r="1950" spans="1:22" x14ac:dyDescent="0.35">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s="26">
        <v>80.75</v>
      </c>
      <c r="T1950" s="26" t="str">
        <f>IF(Table1[[#This Row],[MonthlyCharges]]&lt;=51,"Low",IF(Table1[[#This Row],[MonthlyCharges]]&lt;=84,"Medium","High"))</f>
        <v>Medium</v>
      </c>
      <c r="U1950" s="26">
        <v>159.44999999999999</v>
      </c>
      <c r="V1950" t="s">
        <v>23</v>
      </c>
    </row>
    <row r="1951" spans="1:22" x14ac:dyDescent="0.35">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s="26">
        <v>104.6</v>
      </c>
      <c r="T1951" s="26" t="str">
        <f>IF(Table1[[#This Row],[MonthlyCharges]]&lt;=51,"Low",IF(Table1[[#This Row],[MonthlyCharges]]&lt;=84,"Medium","High"))</f>
        <v>High</v>
      </c>
      <c r="U1951" s="26">
        <v>6885.75</v>
      </c>
      <c r="V1951" t="s">
        <v>24</v>
      </c>
    </row>
    <row r="1952" spans="1:22" x14ac:dyDescent="0.35">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s="26">
        <v>91.85</v>
      </c>
      <c r="T1952" s="26" t="str">
        <f>IF(Table1[[#This Row],[MonthlyCharges]]&lt;=51,"Low",IF(Table1[[#This Row],[MonthlyCharges]]&lt;=84,"Medium","High"))</f>
        <v>High</v>
      </c>
      <c r="U1952" s="26">
        <v>5940.85</v>
      </c>
      <c r="V1952" t="s">
        <v>23</v>
      </c>
    </row>
    <row r="1953" spans="1:22" x14ac:dyDescent="0.35">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s="26">
        <v>50.2</v>
      </c>
      <c r="T1953" s="26" t="str">
        <f>IF(Table1[[#This Row],[MonthlyCharges]]&lt;=51,"Low",IF(Table1[[#This Row],[MonthlyCharges]]&lt;=84,"Medium","High"))</f>
        <v>Low</v>
      </c>
      <c r="U1953" s="26">
        <v>668.85</v>
      </c>
      <c r="V1953" t="s">
        <v>24</v>
      </c>
    </row>
    <row r="1954" spans="1:22" x14ac:dyDescent="0.35">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s="26">
        <v>95.5</v>
      </c>
      <c r="T1954" s="26" t="str">
        <f>IF(Table1[[#This Row],[MonthlyCharges]]&lt;=51,"Low",IF(Table1[[#This Row],[MonthlyCharges]]&lt;=84,"Medium","High"))</f>
        <v>High</v>
      </c>
      <c r="U1954" s="26">
        <v>1916.2</v>
      </c>
      <c r="V1954" t="s">
        <v>24</v>
      </c>
    </row>
    <row r="1955" spans="1:22" x14ac:dyDescent="0.35">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s="26">
        <v>75.349999999999994</v>
      </c>
      <c r="T1955" s="26" t="str">
        <f>IF(Table1[[#This Row],[MonthlyCharges]]&lt;=51,"Low",IF(Table1[[#This Row],[MonthlyCharges]]&lt;=84,"Medium","High"))</f>
        <v>Medium</v>
      </c>
      <c r="U1955" s="26">
        <v>75.349999999999994</v>
      </c>
      <c r="V1955" t="s">
        <v>23</v>
      </c>
    </row>
    <row r="1956" spans="1:22" x14ac:dyDescent="0.35">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s="26">
        <v>75.45</v>
      </c>
      <c r="T1956" s="26" t="str">
        <f>IF(Table1[[#This Row],[MonthlyCharges]]&lt;=51,"Low",IF(Table1[[#This Row],[MonthlyCharges]]&lt;=84,"Medium","High"))</f>
        <v>Medium</v>
      </c>
      <c r="U1956" s="26">
        <v>75.45</v>
      </c>
      <c r="V1956" t="s">
        <v>23</v>
      </c>
    </row>
    <row r="1957" spans="1:22" x14ac:dyDescent="0.35">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s="26">
        <v>95.4</v>
      </c>
      <c r="T1957" s="26" t="str">
        <f>IF(Table1[[#This Row],[MonthlyCharges]]&lt;=51,"Low",IF(Table1[[#This Row],[MonthlyCharges]]&lt;=84,"Medium","High"))</f>
        <v>High</v>
      </c>
      <c r="U1957" s="26">
        <v>4613.95</v>
      </c>
      <c r="V1957" t="s">
        <v>24</v>
      </c>
    </row>
    <row r="1958" spans="1:22" x14ac:dyDescent="0.35">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s="26">
        <v>101.3</v>
      </c>
      <c r="T1958" s="26" t="str">
        <f>IF(Table1[[#This Row],[MonthlyCharges]]&lt;=51,"Low",IF(Table1[[#This Row],[MonthlyCharges]]&lt;=84,"Medium","High"))</f>
        <v>High</v>
      </c>
      <c r="U1958" s="26">
        <v>7261.25</v>
      </c>
      <c r="V1958" t="s">
        <v>24</v>
      </c>
    </row>
    <row r="1959" spans="1:22" x14ac:dyDescent="0.35">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s="26">
        <v>53.1</v>
      </c>
      <c r="T1959" s="26" t="str">
        <f>IF(Table1[[#This Row],[MonthlyCharges]]&lt;=51,"Low",IF(Table1[[#This Row],[MonthlyCharges]]&lt;=84,"Medium","High"))</f>
        <v>Medium</v>
      </c>
      <c r="U1959" s="26">
        <v>2459.8000000000002</v>
      </c>
      <c r="V1959" t="s">
        <v>24</v>
      </c>
    </row>
    <row r="1960" spans="1:22" x14ac:dyDescent="0.35">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s="26">
        <v>84.85</v>
      </c>
      <c r="T1960" s="26" t="str">
        <f>IF(Table1[[#This Row],[MonthlyCharges]]&lt;=51,"Low",IF(Table1[[#This Row],[MonthlyCharges]]&lt;=84,"Medium","High"))</f>
        <v>High</v>
      </c>
      <c r="U1960" s="26">
        <v>2048.8000000000002</v>
      </c>
      <c r="V1960" t="s">
        <v>24</v>
      </c>
    </row>
    <row r="1961" spans="1:22" x14ac:dyDescent="0.35">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s="26">
        <v>34.25</v>
      </c>
      <c r="T1961" s="26" t="str">
        <f>IF(Table1[[#This Row],[MonthlyCharges]]&lt;=51,"Low",IF(Table1[[#This Row],[MonthlyCharges]]&lt;=84,"Medium","High"))</f>
        <v>Low</v>
      </c>
      <c r="U1961" s="26">
        <v>163.55000000000001</v>
      </c>
      <c r="V1961" t="s">
        <v>24</v>
      </c>
    </row>
    <row r="1962" spans="1:22" x14ac:dyDescent="0.35">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s="26">
        <v>88.6</v>
      </c>
      <c r="T1962" s="26" t="str">
        <f>IF(Table1[[#This Row],[MonthlyCharges]]&lt;=51,"Low",IF(Table1[[#This Row],[MonthlyCharges]]&lt;=84,"Medium","High"))</f>
        <v>High</v>
      </c>
      <c r="U1962" s="26">
        <v>2888.7</v>
      </c>
      <c r="V1962" t="s">
        <v>24</v>
      </c>
    </row>
    <row r="1963" spans="1:22" x14ac:dyDescent="0.35">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s="26">
        <v>60.15</v>
      </c>
      <c r="T1963" s="26" t="str">
        <f>IF(Table1[[#This Row],[MonthlyCharges]]&lt;=51,"Low",IF(Table1[[#This Row],[MonthlyCharges]]&lt;=84,"Medium","High"))</f>
        <v>Medium</v>
      </c>
      <c r="U1963" s="26">
        <v>2421.6</v>
      </c>
      <c r="V1963" t="s">
        <v>24</v>
      </c>
    </row>
    <row r="1964" spans="1:22" x14ac:dyDescent="0.35">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s="26">
        <v>99.95</v>
      </c>
      <c r="T1964" s="26" t="str">
        <f>IF(Table1[[#This Row],[MonthlyCharges]]&lt;=51,"Low",IF(Table1[[#This Row],[MonthlyCharges]]&lt;=84,"Medium","High"))</f>
        <v>High</v>
      </c>
      <c r="U1964" s="26">
        <v>2292.75</v>
      </c>
      <c r="V1964" t="s">
        <v>24</v>
      </c>
    </row>
    <row r="1965" spans="1:22" x14ac:dyDescent="0.35">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s="26">
        <v>70.7</v>
      </c>
      <c r="T1965" s="26" t="str">
        <f>IF(Table1[[#This Row],[MonthlyCharges]]&lt;=51,"Low",IF(Table1[[#This Row],[MonthlyCharges]]&lt;=84,"Medium","High"))</f>
        <v>Medium</v>
      </c>
      <c r="U1965" s="26">
        <v>553.4</v>
      </c>
      <c r="V1965" t="s">
        <v>24</v>
      </c>
    </row>
    <row r="1966" spans="1:22" x14ac:dyDescent="0.35">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s="26">
        <v>54.8</v>
      </c>
      <c r="T1966" s="26" t="str">
        <f>IF(Table1[[#This Row],[MonthlyCharges]]&lt;=51,"Low",IF(Table1[[#This Row],[MonthlyCharges]]&lt;=84,"Medium","High"))</f>
        <v>Medium</v>
      </c>
      <c r="U1966" s="26">
        <v>3465.7</v>
      </c>
      <c r="V1966" t="s">
        <v>24</v>
      </c>
    </row>
    <row r="1967" spans="1:22" x14ac:dyDescent="0.35">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s="26">
        <v>49.55</v>
      </c>
      <c r="T1967" s="26" t="str">
        <f>IF(Table1[[#This Row],[MonthlyCharges]]&lt;=51,"Low",IF(Table1[[#This Row],[MonthlyCharges]]&lt;=84,"Medium","High"))</f>
        <v>Low</v>
      </c>
      <c r="U1967" s="26">
        <v>1210.4000000000001</v>
      </c>
      <c r="V1967" t="s">
        <v>23</v>
      </c>
    </row>
    <row r="1968" spans="1:22" x14ac:dyDescent="0.35">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s="26">
        <v>54.8</v>
      </c>
      <c r="T1968" s="26" t="str">
        <f>IF(Table1[[#This Row],[MonthlyCharges]]&lt;=51,"Low",IF(Table1[[#This Row],[MonthlyCharges]]&lt;=84,"Medium","High"))</f>
        <v>Medium</v>
      </c>
      <c r="U1968" s="26">
        <v>1291.3</v>
      </c>
      <c r="V1968" t="s">
        <v>24</v>
      </c>
    </row>
    <row r="1969" spans="1:22" x14ac:dyDescent="0.35">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s="26">
        <v>78.599999999999994</v>
      </c>
      <c r="T1969" s="26" t="str">
        <f>IF(Table1[[#This Row],[MonthlyCharges]]&lt;=51,"Low",IF(Table1[[#This Row],[MonthlyCharges]]&lt;=84,"Medium","High"))</f>
        <v>Medium</v>
      </c>
      <c r="U1969" s="26">
        <v>5356.45</v>
      </c>
      <c r="V1969" t="s">
        <v>23</v>
      </c>
    </row>
    <row r="1970" spans="1:22" x14ac:dyDescent="0.35">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s="26">
        <v>100.3</v>
      </c>
      <c r="T1970" s="26" t="str">
        <f>IF(Table1[[#This Row],[MonthlyCharges]]&lt;=51,"Low",IF(Table1[[#This Row],[MonthlyCharges]]&lt;=84,"Medium","High"))</f>
        <v>High</v>
      </c>
      <c r="U1970" s="26">
        <v>5200.8</v>
      </c>
      <c r="V1970" t="s">
        <v>24</v>
      </c>
    </row>
    <row r="1971" spans="1:22" x14ac:dyDescent="0.35">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s="26">
        <v>53.6</v>
      </c>
      <c r="T1971" s="26" t="str">
        <f>IF(Table1[[#This Row],[MonthlyCharges]]&lt;=51,"Low",IF(Table1[[#This Row],[MonthlyCharges]]&lt;=84,"Medium","High"))</f>
        <v>Medium</v>
      </c>
      <c r="U1971" s="26">
        <v>3237.05</v>
      </c>
      <c r="V1971" t="s">
        <v>24</v>
      </c>
    </row>
    <row r="1972" spans="1:22" x14ac:dyDescent="0.35">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s="26">
        <v>81.099999999999994</v>
      </c>
      <c r="T1972" s="26" t="str">
        <f>IF(Table1[[#This Row],[MonthlyCharges]]&lt;=51,"Low",IF(Table1[[#This Row],[MonthlyCharges]]&lt;=84,"Medium","High"))</f>
        <v>Medium</v>
      </c>
      <c r="U1972" s="26">
        <v>576.65</v>
      </c>
      <c r="V1972" t="s">
        <v>23</v>
      </c>
    </row>
    <row r="1973" spans="1:22" x14ac:dyDescent="0.35">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s="26">
        <v>19.350000000000001</v>
      </c>
      <c r="T1973" s="26" t="str">
        <f>IF(Table1[[#This Row],[MonthlyCharges]]&lt;=51,"Low",IF(Table1[[#This Row],[MonthlyCharges]]&lt;=84,"Medium","High"))</f>
        <v>Low</v>
      </c>
      <c r="U1973" s="26">
        <v>433.75</v>
      </c>
      <c r="V1973" t="s">
        <v>24</v>
      </c>
    </row>
    <row r="1974" spans="1:22" x14ac:dyDescent="0.35">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s="26">
        <v>85.6</v>
      </c>
      <c r="T1974" s="26" t="str">
        <f>IF(Table1[[#This Row],[MonthlyCharges]]&lt;=51,"Low",IF(Table1[[#This Row],[MonthlyCharges]]&lt;=84,"Medium","High"))</f>
        <v>High</v>
      </c>
      <c r="U1974" s="26">
        <v>1868.4</v>
      </c>
      <c r="V1974" t="s">
        <v>24</v>
      </c>
    </row>
    <row r="1975" spans="1:22" x14ac:dyDescent="0.35">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s="26">
        <v>80.8</v>
      </c>
      <c r="T1975" s="26" t="str">
        <f>IF(Table1[[#This Row],[MonthlyCharges]]&lt;=51,"Low",IF(Table1[[#This Row],[MonthlyCharges]]&lt;=84,"Medium","High"))</f>
        <v>Medium</v>
      </c>
      <c r="U1975" s="26">
        <v>5728.55</v>
      </c>
      <c r="V1975" t="s">
        <v>24</v>
      </c>
    </row>
    <row r="1976" spans="1:22" x14ac:dyDescent="0.35">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s="26">
        <v>74.95</v>
      </c>
      <c r="T1976" s="26" t="str">
        <f>IF(Table1[[#This Row],[MonthlyCharges]]&lt;=51,"Low",IF(Table1[[#This Row],[MonthlyCharges]]&lt;=84,"Medium","High"))</f>
        <v>Medium</v>
      </c>
      <c r="U1976" s="26">
        <v>825.7</v>
      </c>
      <c r="V1976" t="s">
        <v>23</v>
      </c>
    </row>
    <row r="1977" spans="1:22" x14ac:dyDescent="0.35">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s="26">
        <v>19.600000000000001</v>
      </c>
      <c r="T1977" s="26" t="str">
        <f>IF(Table1[[#This Row],[MonthlyCharges]]&lt;=51,"Low",IF(Table1[[#This Row],[MonthlyCharges]]&lt;=84,"Medium","High"))</f>
        <v>Low</v>
      </c>
      <c r="U1977" s="26">
        <v>390.4</v>
      </c>
      <c r="V1977" t="s">
        <v>24</v>
      </c>
    </row>
    <row r="1978" spans="1:22" x14ac:dyDescent="0.35">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s="26">
        <v>93.55</v>
      </c>
      <c r="T1978" s="26" t="str">
        <f>IF(Table1[[#This Row],[MonthlyCharges]]&lt;=51,"Low",IF(Table1[[#This Row],[MonthlyCharges]]&lt;=84,"Medium","High"))</f>
        <v>High</v>
      </c>
      <c r="U1978" s="26">
        <v>93.55</v>
      </c>
      <c r="V1978" t="s">
        <v>23</v>
      </c>
    </row>
    <row r="1979" spans="1:22" x14ac:dyDescent="0.35">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s="26">
        <v>90.7</v>
      </c>
      <c r="T1979" s="26" t="str">
        <f>IF(Table1[[#This Row],[MonthlyCharges]]&lt;=51,"Low",IF(Table1[[#This Row],[MonthlyCharges]]&lt;=84,"Medium","High"))</f>
        <v>High</v>
      </c>
      <c r="U1979" s="26">
        <v>2845.15</v>
      </c>
      <c r="V1979" t="s">
        <v>24</v>
      </c>
    </row>
    <row r="1980" spans="1:22" x14ac:dyDescent="0.35">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s="26">
        <v>69.75</v>
      </c>
      <c r="T1980" s="26" t="str">
        <f>IF(Table1[[#This Row],[MonthlyCharges]]&lt;=51,"Low",IF(Table1[[#This Row],[MonthlyCharges]]&lt;=84,"Medium","High"))</f>
        <v>Medium</v>
      </c>
      <c r="U1980" s="26">
        <v>3894.4</v>
      </c>
      <c r="V1980" t="s">
        <v>24</v>
      </c>
    </row>
    <row r="1981" spans="1:22" x14ac:dyDescent="0.35">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s="26">
        <v>20</v>
      </c>
      <c r="T1981" s="26" t="str">
        <f>IF(Table1[[#This Row],[MonthlyCharges]]&lt;=51,"Low",IF(Table1[[#This Row],[MonthlyCharges]]&lt;=84,"Medium","High"))</f>
        <v>Low</v>
      </c>
      <c r="U1981" s="26">
        <v>886.4</v>
      </c>
      <c r="V1981" t="s">
        <v>24</v>
      </c>
    </row>
    <row r="1982" spans="1:22" x14ac:dyDescent="0.35">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s="26">
        <v>95.25</v>
      </c>
      <c r="T1982" s="26" t="str">
        <f>IF(Table1[[#This Row],[MonthlyCharges]]&lt;=51,"Low",IF(Table1[[#This Row],[MonthlyCharges]]&lt;=84,"Medium","High"))</f>
        <v>High</v>
      </c>
      <c r="U1982" s="26">
        <v>1021.55</v>
      </c>
      <c r="V1982" t="s">
        <v>24</v>
      </c>
    </row>
    <row r="1983" spans="1:22" x14ac:dyDescent="0.35">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s="26">
        <v>102.1</v>
      </c>
      <c r="T1983" s="26" t="str">
        <f>IF(Table1[[#This Row],[MonthlyCharges]]&lt;=51,"Low",IF(Table1[[#This Row],[MonthlyCharges]]&lt;=84,"Medium","High"))</f>
        <v>High</v>
      </c>
      <c r="U1983" s="26">
        <v>5885.4</v>
      </c>
      <c r="V1983" t="s">
        <v>23</v>
      </c>
    </row>
    <row r="1984" spans="1:22" x14ac:dyDescent="0.35">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s="26">
        <v>19.95</v>
      </c>
      <c r="T1984" s="26" t="str">
        <f>IF(Table1[[#This Row],[MonthlyCharges]]&lt;=51,"Low",IF(Table1[[#This Row],[MonthlyCharges]]&lt;=84,"Medium","High"))</f>
        <v>Low</v>
      </c>
      <c r="U1984" s="26">
        <v>268.39999999999998</v>
      </c>
      <c r="V1984" t="s">
        <v>24</v>
      </c>
    </row>
    <row r="1985" spans="1:22" x14ac:dyDescent="0.35">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s="26">
        <v>80.849999999999994</v>
      </c>
      <c r="T1985" s="26" t="str">
        <f>IF(Table1[[#This Row],[MonthlyCharges]]&lt;=51,"Low",IF(Table1[[#This Row],[MonthlyCharges]]&lt;=84,"Medium","High"))</f>
        <v>Medium</v>
      </c>
      <c r="U1985" s="26">
        <v>2204.35</v>
      </c>
      <c r="V1985" t="s">
        <v>24</v>
      </c>
    </row>
    <row r="1986" spans="1:22" x14ac:dyDescent="0.35">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s="26">
        <v>90.9</v>
      </c>
      <c r="T1986" s="26" t="str">
        <f>IF(Table1[[#This Row],[MonthlyCharges]]&lt;=51,"Low",IF(Table1[[#This Row],[MonthlyCharges]]&lt;=84,"Medium","High"))</f>
        <v>High</v>
      </c>
      <c r="U1986" s="26">
        <v>1259</v>
      </c>
      <c r="V1986" t="s">
        <v>23</v>
      </c>
    </row>
    <row r="1987" spans="1:22" x14ac:dyDescent="0.35">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s="26">
        <v>29.2</v>
      </c>
      <c r="T1987" s="26" t="str">
        <f>IF(Table1[[#This Row],[MonthlyCharges]]&lt;=51,"Low",IF(Table1[[#This Row],[MonthlyCharges]]&lt;=84,"Medium","High"))</f>
        <v>Low</v>
      </c>
      <c r="U1987" s="26">
        <v>309.10000000000002</v>
      </c>
      <c r="V1987" t="s">
        <v>23</v>
      </c>
    </row>
    <row r="1988" spans="1:22" x14ac:dyDescent="0.35">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s="26">
        <v>93.3</v>
      </c>
      <c r="T1988" s="26" t="str">
        <f>IF(Table1[[#This Row],[MonthlyCharges]]&lt;=51,"Low",IF(Table1[[#This Row],[MonthlyCharges]]&lt;=84,"Medium","High"))</f>
        <v>High</v>
      </c>
      <c r="U1988" s="26">
        <v>6398.05</v>
      </c>
      <c r="V1988" t="s">
        <v>24</v>
      </c>
    </row>
    <row r="1989" spans="1:22" x14ac:dyDescent="0.35">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s="26">
        <v>89.15</v>
      </c>
      <c r="T1989" s="26" t="str">
        <f>IF(Table1[[#This Row],[MonthlyCharges]]&lt;=51,"Low",IF(Table1[[#This Row],[MonthlyCharges]]&lt;=84,"Medium","High"))</f>
        <v>High</v>
      </c>
      <c r="U1989" s="26">
        <v>2257.75</v>
      </c>
      <c r="V1989" t="s">
        <v>23</v>
      </c>
    </row>
    <row r="1990" spans="1:22" x14ac:dyDescent="0.35">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s="26">
        <v>108.85</v>
      </c>
      <c r="T1990" s="26" t="str">
        <f>IF(Table1[[#This Row],[MonthlyCharges]]&lt;=51,"Low",IF(Table1[[#This Row],[MonthlyCharges]]&lt;=84,"Medium","High"))</f>
        <v>High</v>
      </c>
      <c r="U1990" s="26">
        <v>6287.25</v>
      </c>
      <c r="V1990" t="s">
        <v>23</v>
      </c>
    </row>
    <row r="1991" spans="1:22" x14ac:dyDescent="0.35">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s="26">
        <v>46.35</v>
      </c>
      <c r="T1991" s="26" t="str">
        <f>IF(Table1[[#This Row],[MonthlyCharges]]&lt;=51,"Low",IF(Table1[[#This Row],[MonthlyCharges]]&lt;=84,"Medium","High"))</f>
        <v>Low</v>
      </c>
      <c r="U1991" s="26">
        <v>1662.05</v>
      </c>
      <c r="V1991" t="s">
        <v>24</v>
      </c>
    </row>
    <row r="1992" spans="1:22" x14ac:dyDescent="0.35">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s="26">
        <v>84.75</v>
      </c>
      <c r="T1992" s="26" t="str">
        <f>IF(Table1[[#This Row],[MonthlyCharges]]&lt;=51,"Low",IF(Table1[[#This Row],[MonthlyCharges]]&lt;=84,"Medium","High"))</f>
        <v>High</v>
      </c>
      <c r="U1992" s="26">
        <v>1350.15</v>
      </c>
      <c r="V1992" t="s">
        <v>23</v>
      </c>
    </row>
    <row r="1993" spans="1:22" x14ac:dyDescent="0.35">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s="26">
        <v>78.75</v>
      </c>
      <c r="T1993" s="26" t="str">
        <f>IF(Table1[[#This Row],[MonthlyCharges]]&lt;=51,"Low",IF(Table1[[#This Row],[MonthlyCharges]]&lt;=84,"Medium","High"))</f>
        <v>Medium</v>
      </c>
      <c r="U1993" s="26">
        <v>3600.65</v>
      </c>
      <c r="V1993" t="s">
        <v>24</v>
      </c>
    </row>
    <row r="1994" spans="1:22" x14ac:dyDescent="0.35">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s="26">
        <v>83.55</v>
      </c>
      <c r="T1994" s="26" t="str">
        <f>IF(Table1[[#This Row],[MonthlyCharges]]&lt;=51,"Low",IF(Table1[[#This Row],[MonthlyCharges]]&lt;=84,"Medium","High"))</f>
        <v>Medium</v>
      </c>
      <c r="U1994" s="26">
        <v>1329.15</v>
      </c>
      <c r="V1994" t="s">
        <v>24</v>
      </c>
    </row>
    <row r="1995" spans="1:22" x14ac:dyDescent="0.35">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s="26">
        <v>45.7</v>
      </c>
      <c r="T1995" s="26" t="str">
        <f>IF(Table1[[#This Row],[MonthlyCharges]]&lt;=51,"Low",IF(Table1[[#This Row],[MonthlyCharges]]&lt;=84,"Medium","High"))</f>
        <v>Low</v>
      </c>
      <c r="U1995" s="26">
        <v>45.7</v>
      </c>
      <c r="V1995" t="s">
        <v>23</v>
      </c>
    </row>
    <row r="1996" spans="1:22" x14ac:dyDescent="0.35">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s="26">
        <v>19.600000000000001</v>
      </c>
      <c r="T1996" s="26" t="str">
        <f>IF(Table1[[#This Row],[MonthlyCharges]]&lt;=51,"Low",IF(Table1[[#This Row],[MonthlyCharges]]&lt;=84,"Medium","High"))</f>
        <v>Low</v>
      </c>
      <c r="U1996" s="26">
        <v>422.5</v>
      </c>
      <c r="V1996" t="s">
        <v>24</v>
      </c>
    </row>
    <row r="1997" spans="1:22" x14ac:dyDescent="0.35">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s="26">
        <v>69.95</v>
      </c>
      <c r="T1997" s="26" t="str">
        <f>IF(Table1[[#This Row],[MonthlyCharges]]&lt;=51,"Low",IF(Table1[[#This Row],[MonthlyCharges]]&lt;=84,"Medium","High"))</f>
        <v>Medium</v>
      </c>
      <c r="U1997" s="26">
        <v>69.95</v>
      </c>
      <c r="V1997" t="s">
        <v>23</v>
      </c>
    </row>
    <row r="1998" spans="1:22" x14ac:dyDescent="0.35">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s="26">
        <v>67.849999999999994</v>
      </c>
      <c r="T1998" s="26" t="str">
        <f>IF(Table1[[#This Row],[MonthlyCharges]]&lt;=51,"Low",IF(Table1[[#This Row],[MonthlyCharges]]&lt;=84,"Medium","High"))</f>
        <v>Medium</v>
      </c>
      <c r="U1998" s="26">
        <v>4627.6499999999996</v>
      </c>
      <c r="V1998" t="s">
        <v>24</v>
      </c>
    </row>
    <row r="1999" spans="1:22" x14ac:dyDescent="0.35">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s="26">
        <v>105.65</v>
      </c>
      <c r="T1999" s="26" t="str">
        <f>IF(Table1[[#This Row],[MonthlyCharges]]&lt;=51,"Low",IF(Table1[[#This Row],[MonthlyCharges]]&lt;=84,"Medium","High"))</f>
        <v>High</v>
      </c>
      <c r="U1999" s="26">
        <v>6717.9</v>
      </c>
      <c r="V1999" t="s">
        <v>24</v>
      </c>
    </row>
    <row r="2000" spans="1:22" x14ac:dyDescent="0.35">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s="26">
        <v>44.6</v>
      </c>
      <c r="T2000" s="26" t="str">
        <f>IF(Table1[[#This Row],[MonthlyCharges]]&lt;=51,"Low",IF(Table1[[#This Row],[MonthlyCharges]]&lt;=84,"Medium","High"))</f>
        <v>Low</v>
      </c>
      <c r="U2000" s="26">
        <v>97.1</v>
      </c>
      <c r="V2000" t="s">
        <v>23</v>
      </c>
    </row>
    <row r="2001" spans="1:22" x14ac:dyDescent="0.35">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s="26">
        <v>74.95</v>
      </c>
      <c r="T2001" s="26" t="str">
        <f>IF(Table1[[#This Row],[MonthlyCharges]]&lt;=51,"Low",IF(Table1[[#This Row],[MonthlyCharges]]&lt;=84,"Medium","High"))</f>
        <v>Medium</v>
      </c>
      <c r="U2001" s="26">
        <v>1710.45</v>
      </c>
      <c r="V2001" t="s">
        <v>23</v>
      </c>
    </row>
    <row r="2002" spans="1:22" x14ac:dyDescent="0.35">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s="26">
        <v>75.5</v>
      </c>
      <c r="T2002" s="26" t="str">
        <f>IF(Table1[[#This Row],[MonthlyCharges]]&lt;=51,"Low",IF(Table1[[#This Row],[MonthlyCharges]]&lt;=84,"Medium","High"))</f>
        <v>Medium</v>
      </c>
      <c r="U2002" s="26">
        <v>637.4</v>
      </c>
      <c r="V2002" t="s">
        <v>24</v>
      </c>
    </row>
    <row r="2003" spans="1:22" x14ac:dyDescent="0.35">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s="26">
        <v>20.149999999999999</v>
      </c>
      <c r="T2003" s="26" t="str">
        <f>IF(Table1[[#This Row],[MonthlyCharges]]&lt;=51,"Low",IF(Table1[[#This Row],[MonthlyCharges]]&lt;=84,"Medium","High"))</f>
        <v>Low</v>
      </c>
      <c r="U2003" s="26">
        <v>117.95</v>
      </c>
      <c r="V2003" t="s">
        <v>24</v>
      </c>
    </row>
    <row r="2004" spans="1:22" x14ac:dyDescent="0.35">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s="26">
        <v>45.2</v>
      </c>
      <c r="T2004" s="26" t="str">
        <f>IF(Table1[[#This Row],[MonthlyCharges]]&lt;=51,"Low",IF(Table1[[#This Row],[MonthlyCharges]]&lt;=84,"Medium","High"))</f>
        <v>Low</v>
      </c>
      <c r="U2004" s="26">
        <v>2460.5500000000002</v>
      </c>
      <c r="V2004" t="s">
        <v>24</v>
      </c>
    </row>
    <row r="2005" spans="1:22" x14ac:dyDescent="0.35">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s="26">
        <v>95.25</v>
      </c>
      <c r="T2005" s="26" t="str">
        <f>IF(Table1[[#This Row],[MonthlyCharges]]&lt;=51,"Low",IF(Table1[[#This Row],[MonthlyCharges]]&lt;=84,"Medium","High"))</f>
        <v>High</v>
      </c>
      <c r="U2005" s="26">
        <v>5464.65</v>
      </c>
      <c r="V2005" t="s">
        <v>23</v>
      </c>
    </row>
    <row r="2006" spans="1:22" x14ac:dyDescent="0.35">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s="26">
        <v>89.85</v>
      </c>
      <c r="T2006" s="26" t="str">
        <f>IF(Table1[[#This Row],[MonthlyCharges]]&lt;=51,"Low",IF(Table1[[#This Row],[MonthlyCharges]]&lt;=84,"Medium","High"))</f>
        <v>High</v>
      </c>
      <c r="U2006" s="26">
        <v>2165.0500000000002</v>
      </c>
      <c r="V2006" t="s">
        <v>23</v>
      </c>
    </row>
    <row r="2007" spans="1:22" x14ac:dyDescent="0.35">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s="26">
        <v>100.45</v>
      </c>
      <c r="T2007" s="26" t="str">
        <f>IF(Table1[[#This Row],[MonthlyCharges]]&lt;=51,"Low",IF(Table1[[#This Row],[MonthlyCharges]]&lt;=84,"Medium","High"))</f>
        <v>High</v>
      </c>
      <c r="U2007" s="26">
        <v>4941.8</v>
      </c>
      <c r="V2007" t="s">
        <v>23</v>
      </c>
    </row>
    <row r="2008" spans="1:22" x14ac:dyDescent="0.35">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s="26">
        <v>47.15</v>
      </c>
      <c r="T2008" s="26" t="str">
        <f>IF(Table1[[#This Row],[MonthlyCharges]]&lt;=51,"Low",IF(Table1[[#This Row],[MonthlyCharges]]&lt;=84,"Medium","High"))</f>
        <v>Low</v>
      </c>
      <c r="U2008" s="26">
        <v>223.15</v>
      </c>
      <c r="V2008" t="s">
        <v>23</v>
      </c>
    </row>
    <row r="2009" spans="1:22" x14ac:dyDescent="0.35">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s="26">
        <v>80.2</v>
      </c>
      <c r="T2009" s="26" t="str">
        <f>IF(Table1[[#This Row],[MonthlyCharges]]&lt;=51,"Low",IF(Table1[[#This Row],[MonthlyCharges]]&lt;=84,"Medium","High"))</f>
        <v>Medium</v>
      </c>
      <c r="U2009" s="26">
        <v>181.1</v>
      </c>
      <c r="V2009" t="s">
        <v>23</v>
      </c>
    </row>
    <row r="2010" spans="1:22" x14ac:dyDescent="0.35">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s="26">
        <v>87.1</v>
      </c>
      <c r="T2010" s="26" t="str">
        <f>IF(Table1[[#This Row],[MonthlyCharges]]&lt;=51,"Low",IF(Table1[[#This Row],[MonthlyCharges]]&lt;=84,"Medium","High"))</f>
        <v>High</v>
      </c>
      <c r="U2010" s="26">
        <v>341.45</v>
      </c>
      <c r="V2010" t="s">
        <v>23</v>
      </c>
    </row>
    <row r="2011" spans="1:22" x14ac:dyDescent="0.35">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s="26">
        <v>79.25</v>
      </c>
      <c r="T2011" s="26" t="str">
        <f>IF(Table1[[#This Row],[MonthlyCharges]]&lt;=51,"Low",IF(Table1[[#This Row],[MonthlyCharges]]&lt;=84,"Medium","High"))</f>
        <v>Medium</v>
      </c>
      <c r="U2011" s="26">
        <v>5731.85</v>
      </c>
      <c r="V2011" t="s">
        <v>24</v>
      </c>
    </row>
    <row r="2012" spans="1:22" x14ac:dyDescent="0.35">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s="26">
        <v>75.900000000000006</v>
      </c>
      <c r="T2012" s="26" t="str">
        <f>IF(Table1[[#This Row],[MonthlyCharges]]&lt;=51,"Low",IF(Table1[[#This Row],[MonthlyCharges]]&lt;=84,"Medium","High"))</f>
        <v>Medium</v>
      </c>
      <c r="U2012" s="26">
        <v>357.75</v>
      </c>
      <c r="V2012" t="s">
        <v>23</v>
      </c>
    </row>
    <row r="2013" spans="1:22" x14ac:dyDescent="0.35">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s="26">
        <v>85.7</v>
      </c>
      <c r="T2013" s="26" t="str">
        <f>IF(Table1[[#This Row],[MonthlyCharges]]&lt;=51,"Low",IF(Table1[[#This Row],[MonthlyCharges]]&lt;=84,"Medium","High"))</f>
        <v>High</v>
      </c>
      <c r="U2013" s="26">
        <v>4616.1000000000004</v>
      </c>
      <c r="V2013" t="s">
        <v>24</v>
      </c>
    </row>
    <row r="2014" spans="1:22" x14ac:dyDescent="0.35">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s="26">
        <v>98.75</v>
      </c>
      <c r="T2014" s="26" t="str">
        <f>IF(Table1[[#This Row],[MonthlyCharges]]&lt;=51,"Low",IF(Table1[[#This Row],[MonthlyCharges]]&lt;=84,"Medium","High"))</f>
        <v>High</v>
      </c>
      <c r="U2014" s="26">
        <v>4533.7</v>
      </c>
      <c r="V2014" t="s">
        <v>23</v>
      </c>
    </row>
    <row r="2015" spans="1:22" x14ac:dyDescent="0.35">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s="26">
        <v>20.100000000000001</v>
      </c>
      <c r="T2015" s="26" t="str">
        <f>IF(Table1[[#This Row],[MonthlyCharges]]&lt;=51,"Low",IF(Table1[[#This Row],[MonthlyCharges]]&lt;=84,"Medium","High"))</f>
        <v>Low</v>
      </c>
      <c r="U2015" s="26">
        <v>589.25</v>
      </c>
      <c r="V2015" t="s">
        <v>24</v>
      </c>
    </row>
    <row r="2016" spans="1:22" x14ac:dyDescent="0.35">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s="26">
        <v>61.8</v>
      </c>
      <c r="T2016" s="26" t="str">
        <f>IF(Table1[[#This Row],[MonthlyCharges]]&lt;=51,"Low",IF(Table1[[#This Row],[MonthlyCharges]]&lt;=84,"Medium","High"))</f>
        <v>Medium</v>
      </c>
      <c r="U2016" s="26">
        <v>750.1</v>
      </c>
      <c r="V2016" t="s">
        <v>24</v>
      </c>
    </row>
    <row r="2017" spans="1:22" x14ac:dyDescent="0.35">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s="26">
        <v>49.9</v>
      </c>
      <c r="T2017" s="26" t="str">
        <f>IF(Table1[[#This Row],[MonthlyCharges]]&lt;=51,"Low",IF(Table1[[#This Row],[MonthlyCharges]]&lt;=84,"Medium","High"))</f>
        <v>Low</v>
      </c>
      <c r="U2017" s="26">
        <v>1410.25</v>
      </c>
      <c r="V2017" t="s">
        <v>24</v>
      </c>
    </row>
    <row r="2018" spans="1:22" x14ac:dyDescent="0.35">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s="26">
        <v>86.45</v>
      </c>
      <c r="T2018" s="26" t="str">
        <f>IF(Table1[[#This Row],[MonthlyCharges]]&lt;=51,"Low",IF(Table1[[#This Row],[MonthlyCharges]]&lt;=84,"Medium","High"))</f>
        <v>High</v>
      </c>
      <c r="U2018" s="26">
        <v>830.85</v>
      </c>
      <c r="V2018" t="s">
        <v>23</v>
      </c>
    </row>
    <row r="2019" spans="1:22" x14ac:dyDescent="0.35">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s="26">
        <v>20.399999999999999</v>
      </c>
      <c r="T2019" s="26" t="str">
        <f>IF(Table1[[#This Row],[MonthlyCharges]]&lt;=51,"Low",IF(Table1[[#This Row],[MonthlyCharges]]&lt;=84,"Medium","High"))</f>
        <v>Low</v>
      </c>
      <c r="U2019" s="26">
        <v>743.5</v>
      </c>
      <c r="V2019" t="s">
        <v>24</v>
      </c>
    </row>
    <row r="2020" spans="1:22" x14ac:dyDescent="0.35">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s="26">
        <v>45.3</v>
      </c>
      <c r="T2020" s="26" t="str">
        <f>IF(Table1[[#This Row],[MonthlyCharges]]&lt;=51,"Low",IF(Table1[[#This Row],[MonthlyCharges]]&lt;=84,"Medium","High"))</f>
        <v>Low</v>
      </c>
      <c r="U2020" s="26">
        <v>45.3</v>
      </c>
      <c r="V2020" t="s">
        <v>23</v>
      </c>
    </row>
    <row r="2021" spans="1:22" x14ac:dyDescent="0.35">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s="26">
        <v>104.1</v>
      </c>
      <c r="T2021" s="26" t="str">
        <f>IF(Table1[[#This Row],[MonthlyCharges]]&lt;=51,"Low",IF(Table1[[#This Row],[MonthlyCharges]]&lt;=84,"Medium","High"))</f>
        <v>High</v>
      </c>
      <c r="U2021" s="26">
        <v>7040.85</v>
      </c>
      <c r="V2021" t="s">
        <v>23</v>
      </c>
    </row>
    <row r="2022" spans="1:22" x14ac:dyDescent="0.35">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s="26">
        <v>75.400000000000006</v>
      </c>
      <c r="T2022" s="26" t="str">
        <f>IF(Table1[[#This Row],[MonthlyCharges]]&lt;=51,"Low",IF(Table1[[#This Row],[MonthlyCharges]]&lt;=84,"Medium","High"))</f>
        <v>Medium</v>
      </c>
      <c r="U2022" s="26">
        <v>3865.45</v>
      </c>
      <c r="V2022" t="s">
        <v>24</v>
      </c>
    </row>
    <row r="2023" spans="1:22" x14ac:dyDescent="0.35">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s="26">
        <v>108.15</v>
      </c>
      <c r="T2023" s="26" t="str">
        <f>IF(Table1[[#This Row],[MonthlyCharges]]&lt;=51,"Low",IF(Table1[[#This Row],[MonthlyCharges]]&lt;=84,"Medium","High"))</f>
        <v>High</v>
      </c>
      <c r="U2023" s="26">
        <v>6825.65</v>
      </c>
      <c r="V2023" t="s">
        <v>24</v>
      </c>
    </row>
    <row r="2024" spans="1:22" x14ac:dyDescent="0.35">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s="26">
        <v>86.25</v>
      </c>
      <c r="T2024" s="26" t="str">
        <f>IF(Table1[[#This Row],[MonthlyCharges]]&lt;=51,"Low",IF(Table1[[#This Row],[MonthlyCharges]]&lt;=84,"Medium","High"))</f>
        <v>High</v>
      </c>
      <c r="U2024" s="26">
        <v>1340.1</v>
      </c>
      <c r="V2024" t="s">
        <v>24</v>
      </c>
    </row>
    <row r="2025" spans="1:22" x14ac:dyDescent="0.35">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s="26">
        <v>81</v>
      </c>
      <c r="T2025" s="26" t="str">
        <f>IF(Table1[[#This Row],[MonthlyCharges]]&lt;=51,"Low",IF(Table1[[#This Row],[MonthlyCharges]]&lt;=84,"Medium","High"))</f>
        <v>Medium</v>
      </c>
      <c r="U2025" s="26">
        <v>371.65</v>
      </c>
      <c r="V2025" t="s">
        <v>23</v>
      </c>
    </row>
    <row r="2026" spans="1:22" x14ac:dyDescent="0.35">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s="26">
        <v>95.7</v>
      </c>
      <c r="T2026" s="26" t="str">
        <f>IF(Table1[[#This Row],[MonthlyCharges]]&lt;=51,"Low",IF(Table1[[#This Row],[MonthlyCharges]]&lt;=84,"Medium","High"))</f>
        <v>High</v>
      </c>
      <c r="U2026" s="26">
        <v>1184</v>
      </c>
      <c r="V2026" t="s">
        <v>24</v>
      </c>
    </row>
    <row r="2027" spans="1:22" x14ac:dyDescent="0.35">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s="26">
        <v>116.85</v>
      </c>
      <c r="T2027" s="26" t="str">
        <f>IF(Table1[[#This Row],[MonthlyCharges]]&lt;=51,"Low",IF(Table1[[#This Row],[MonthlyCharges]]&lt;=84,"Medium","High"))</f>
        <v>High</v>
      </c>
      <c r="U2027" s="26">
        <v>8477.7000000000007</v>
      </c>
      <c r="V2027" t="s">
        <v>24</v>
      </c>
    </row>
    <row r="2028" spans="1:22" x14ac:dyDescent="0.35">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s="26">
        <v>105.75</v>
      </c>
      <c r="T2028" s="26" t="str">
        <f>IF(Table1[[#This Row],[MonthlyCharges]]&lt;=51,"Low",IF(Table1[[#This Row],[MonthlyCharges]]&lt;=84,"Medium","High"))</f>
        <v>High</v>
      </c>
      <c r="U2028" s="26">
        <v>7382.85</v>
      </c>
      <c r="V2028" t="s">
        <v>24</v>
      </c>
    </row>
    <row r="2029" spans="1:22" x14ac:dyDescent="0.35">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s="26">
        <v>20.149999999999999</v>
      </c>
      <c r="T2029" s="26" t="str">
        <f>IF(Table1[[#This Row],[MonthlyCharges]]&lt;=51,"Low",IF(Table1[[#This Row],[MonthlyCharges]]&lt;=84,"Medium","High"))</f>
        <v>Low</v>
      </c>
      <c r="U2029" s="26">
        <v>456.85</v>
      </c>
      <c r="V2029" t="s">
        <v>24</v>
      </c>
    </row>
    <row r="2030" spans="1:22" x14ac:dyDescent="0.35">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s="26">
        <v>19.600000000000001</v>
      </c>
      <c r="T2030" s="26" t="str">
        <f>IF(Table1[[#This Row],[MonthlyCharges]]&lt;=51,"Low",IF(Table1[[#This Row],[MonthlyCharges]]&lt;=84,"Medium","High"))</f>
        <v>Low</v>
      </c>
      <c r="U2030" s="26">
        <v>331.6</v>
      </c>
      <c r="V2030" t="s">
        <v>24</v>
      </c>
    </row>
    <row r="2031" spans="1:22" x14ac:dyDescent="0.35">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s="26">
        <v>90.6</v>
      </c>
      <c r="T2031" s="26" t="str">
        <f>IF(Table1[[#This Row],[MonthlyCharges]]&lt;=51,"Low",IF(Table1[[#This Row],[MonthlyCharges]]&lt;=84,"Medium","High"))</f>
        <v>High</v>
      </c>
      <c r="U2031" s="26">
        <v>6056.15</v>
      </c>
      <c r="V2031" t="s">
        <v>23</v>
      </c>
    </row>
    <row r="2032" spans="1:22" x14ac:dyDescent="0.35">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s="26">
        <v>60.95</v>
      </c>
      <c r="T2032" s="26" t="str">
        <f>IF(Table1[[#This Row],[MonthlyCharges]]&lt;=51,"Low",IF(Table1[[#This Row],[MonthlyCharges]]&lt;=84,"Medium","High"))</f>
        <v>Medium</v>
      </c>
      <c r="U2032" s="26">
        <v>134.6</v>
      </c>
      <c r="V2032" t="s">
        <v>24</v>
      </c>
    </row>
    <row r="2033" spans="1:22" x14ac:dyDescent="0.35">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s="26">
        <v>25.05</v>
      </c>
      <c r="T2033" s="26" t="str">
        <f>IF(Table1[[#This Row],[MonthlyCharges]]&lt;=51,"Low",IF(Table1[[#This Row],[MonthlyCharges]]&lt;=84,"Medium","High"))</f>
        <v>Low</v>
      </c>
      <c r="U2033" s="26">
        <v>125.5</v>
      </c>
      <c r="V2033" t="s">
        <v>24</v>
      </c>
    </row>
    <row r="2034" spans="1:22" x14ac:dyDescent="0.35">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s="26">
        <v>88.15</v>
      </c>
      <c r="T2034" s="26" t="str">
        <f>IF(Table1[[#This Row],[MonthlyCharges]]&lt;=51,"Low",IF(Table1[[#This Row],[MonthlyCharges]]&lt;=84,"Medium","High"))</f>
        <v>High</v>
      </c>
      <c r="U2034" s="26">
        <v>1390.6</v>
      </c>
      <c r="V2034" t="s">
        <v>23</v>
      </c>
    </row>
    <row r="2035" spans="1:22" x14ac:dyDescent="0.35">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s="26">
        <v>20.2</v>
      </c>
      <c r="T2035" s="26" t="str">
        <f>IF(Table1[[#This Row],[MonthlyCharges]]&lt;=51,"Low",IF(Table1[[#This Row],[MonthlyCharges]]&lt;=84,"Medium","High"))</f>
        <v>Low</v>
      </c>
      <c r="U2035" s="26">
        <v>20.2</v>
      </c>
      <c r="V2035" t="s">
        <v>23</v>
      </c>
    </row>
    <row r="2036" spans="1:22" x14ac:dyDescent="0.35">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s="26">
        <v>60.3</v>
      </c>
      <c r="T2036" s="26" t="str">
        <f>IF(Table1[[#This Row],[MonthlyCharges]]&lt;=51,"Low",IF(Table1[[#This Row],[MonthlyCharges]]&lt;=84,"Medium","High"))</f>
        <v>Medium</v>
      </c>
      <c r="U2036" s="26">
        <v>2511.3000000000002</v>
      </c>
      <c r="V2036" t="s">
        <v>24</v>
      </c>
    </row>
    <row r="2037" spans="1:22" x14ac:dyDescent="0.35">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s="26">
        <v>63.95</v>
      </c>
      <c r="T2037" s="26" t="str">
        <f>IF(Table1[[#This Row],[MonthlyCharges]]&lt;=51,"Low",IF(Table1[[#This Row],[MonthlyCharges]]&lt;=84,"Medium","High"))</f>
        <v>Medium</v>
      </c>
      <c r="U2037" s="26">
        <v>2737.05</v>
      </c>
      <c r="V2037" t="s">
        <v>24</v>
      </c>
    </row>
    <row r="2038" spans="1:22" x14ac:dyDescent="0.35">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s="26">
        <v>74.3</v>
      </c>
      <c r="T2038" s="26" t="str">
        <f>IF(Table1[[#This Row],[MonthlyCharges]]&lt;=51,"Low",IF(Table1[[#This Row],[MonthlyCharges]]&lt;=84,"Medium","High"))</f>
        <v>Medium</v>
      </c>
      <c r="U2038" s="26">
        <v>74.3</v>
      </c>
      <c r="V2038" t="s">
        <v>24</v>
      </c>
    </row>
    <row r="2039" spans="1:22" x14ac:dyDescent="0.35">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s="26">
        <v>70.599999999999994</v>
      </c>
      <c r="T2039" s="26" t="str">
        <f>IF(Table1[[#This Row],[MonthlyCharges]]&lt;=51,"Low",IF(Table1[[#This Row],[MonthlyCharges]]&lt;=84,"Medium","High"))</f>
        <v>Medium</v>
      </c>
      <c r="U2039" s="26">
        <v>70.599999999999994</v>
      </c>
      <c r="V2039" t="s">
        <v>24</v>
      </c>
    </row>
    <row r="2040" spans="1:22" x14ac:dyDescent="0.35">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s="26">
        <v>90.8</v>
      </c>
      <c r="T2040" s="26" t="str">
        <f>IF(Table1[[#This Row],[MonthlyCharges]]&lt;=51,"Low",IF(Table1[[#This Row],[MonthlyCharges]]&lt;=84,"Medium","High"))</f>
        <v>High</v>
      </c>
      <c r="U2040" s="26">
        <v>2361.8000000000002</v>
      </c>
      <c r="V2040" t="s">
        <v>23</v>
      </c>
    </row>
    <row r="2041" spans="1:22" x14ac:dyDescent="0.35">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s="26">
        <v>79.349999999999994</v>
      </c>
      <c r="T2041" s="26" t="str">
        <f>IF(Table1[[#This Row],[MonthlyCharges]]&lt;=51,"Low",IF(Table1[[#This Row],[MonthlyCharges]]&lt;=84,"Medium","High"))</f>
        <v>Medium</v>
      </c>
      <c r="U2041" s="26">
        <v>1730.35</v>
      </c>
      <c r="V2041" t="s">
        <v>23</v>
      </c>
    </row>
    <row r="2042" spans="1:22" x14ac:dyDescent="0.35">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s="26">
        <v>90.55</v>
      </c>
      <c r="T2042" s="26" t="str">
        <f>IF(Table1[[#This Row],[MonthlyCharges]]&lt;=51,"Low",IF(Table1[[#This Row],[MonthlyCharges]]&lt;=84,"Medium","High"))</f>
        <v>High</v>
      </c>
      <c r="U2042" s="26">
        <v>6404</v>
      </c>
      <c r="V2042" t="s">
        <v>24</v>
      </c>
    </row>
    <row r="2043" spans="1:22" x14ac:dyDescent="0.35">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s="26">
        <v>19.45</v>
      </c>
      <c r="T2043" s="26" t="str">
        <f>IF(Table1[[#This Row],[MonthlyCharges]]&lt;=51,"Low",IF(Table1[[#This Row],[MonthlyCharges]]&lt;=84,"Medium","High"))</f>
        <v>Low</v>
      </c>
      <c r="U2043" s="26">
        <v>165.35</v>
      </c>
      <c r="V2043" t="s">
        <v>24</v>
      </c>
    </row>
    <row r="2044" spans="1:22" x14ac:dyDescent="0.35">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s="26">
        <v>64.45</v>
      </c>
      <c r="T2044" s="26" t="str">
        <f>IF(Table1[[#This Row],[MonthlyCharges]]&lt;=51,"Low",IF(Table1[[#This Row],[MonthlyCharges]]&lt;=84,"Medium","High"))</f>
        <v>Medium</v>
      </c>
      <c r="U2044" s="26">
        <v>1867.6</v>
      </c>
      <c r="V2044" t="s">
        <v>24</v>
      </c>
    </row>
    <row r="2045" spans="1:22" x14ac:dyDescent="0.35">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s="26">
        <v>69.650000000000006</v>
      </c>
      <c r="T2045" s="26" t="str">
        <f>IF(Table1[[#This Row],[MonthlyCharges]]&lt;=51,"Low",IF(Table1[[#This Row],[MonthlyCharges]]&lt;=84,"Medium","High"))</f>
        <v>Medium</v>
      </c>
      <c r="U2045" s="26">
        <v>1043.3</v>
      </c>
      <c r="V2045" t="s">
        <v>24</v>
      </c>
    </row>
    <row r="2046" spans="1:22" x14ac:dyDescent="0.35">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s="26">
        <v>19.5</v>
      </c>
      <c r="T2046" s="26" t="str">
        <f>IF(Table1[[#This Row],[MonthlyCharges]]&lt;=51,"Low",IF(Table1[[#This Row],[MonthlyCharges]]&lt;=84,"Medium","High"))</f>
        <v>Low</v>
      </c>
      <c r="U2046" s="26">
        <v>128.6</v>
      </c>
      <c r="V2046" t="s">
        <v>24</v>
      </c>
    </row>
    <row r="2047" spans="1:22" x14ac:dyDescent="0.35">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s="26">
        <v>110.5</v>
      </c>
      <c r="T2047" s="26" t="str">
        <f>IF(Table1[[#This Row],[MonthlyCharges]]&lt;=51,"Low",IF(Table1[[#This Row],[MonthlyCharges]]&lt;=84,"Medium","High"))</f>
        <v>High</v>
      </c>
      <c r="U2047" s="26">
        <v>7455.45</v>
      </c>
      <c r="V2047" t="s">
        <v>24</v>
      </c>
    </row>
    <row r="2048" spans="1:22" x14ac:dyDescent="0.35">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s="26">
        <v>24.7</v>
      </c>
      <c r="T2048" s="26" t="str">
        <f>IF(Table1[[#This Row],[MonthlyCharges]]&lt;=51,"Low",IF(Table1[[#This Row],[MonthlyCharges]]&lt;=84,"Medium","High"))</f>
        <v>Low</v>
      </c>
      <c r="U2048" s="26">
        <v>24.7</v>
      </c>
      <c r="V2048" t="s">
        <v>24</v>
      </c>
    </row>
    <row r="2049" spans="1:22" x14ac:dyDescent="0.35">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s="26">
        <v>77.400000000000006</v>
      </c>
      <c r="T2049" s="26" t="str">
        <f>IF(Table1[[#This Row],[MonthlyCharges]]&lt;=51,"Low",IF(Table1[[#This Row],[MonthlyCharges]]&lt;=84,"Medium","High"))</f>
        <v>Medium</v>
      </c>
      <c r="U2049" s="26">
        <v>206.15</v>
      </c>
      <c r="V2049" t="s">
        <v>24</v>
      </c>
    </row>
    <row r="2050" spans="1:22" x14ac:dyDescent="0.35">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s="26">
        <v>96.8</v>
      </c>
      <c r="T2050" s="26" t="str">
        <f>IF(Table1[[#This Row],[MonthlyCharges]]&lt;=51,"Low",IF(Table1[[#This Row],[MonthlyCharges]]&lt;=84,"Medium","High"))</f>
        <v>High</v>
      </c>
      <c r="U2050" s="26">
        <v>2030.3</v>
      </c>
      <c r="V2050" t="s">
        <v>23</v>
      </c>
    </row>
    <row r="2051" spans="1:22" x14ac:dyDescent="0.35">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s="26">
        <v>85.4</v>
      </c>
      <c r="T2051" s="26" t="str">
        <f>IF(Table1[[#This Row],[MonthlyCharges]]&lt;=51,"Low",IF(Table1[[#This Row],[MonthlyCharges]]&lt;=84,"Medium","High"))</f>
        <v>High</v>
      </c>
      <c r="U2051" s="26">
        <v>5869.4</v>
      </c>
      <c r="V2051" t="s">
        <v>24</v>
      </c>
    </row>
    <row r="2052" spans="1:22" x14ac:dyDescent="0.35">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s="26">
        <v>47.6</v>
      </c>
      <c r="T2052" s="26" t="str">
        <f>IF(Table1[[#This Row],[MonthlyCharges]]&lt;=51,"Low",IF(Table1[[#This Row],[MonthlyCharges]]&lt;=84,"Medium","High"))</f>
        <v>Low</v>
      </c>
      <c r="U2052" s="26">
        <v>3377.8</v>
      </c>
      <c r="V2052" t="s">
        <v>24</v>
      </c>
    </row>
    <row r="2053" spans="1:22" x14ac:dyDescent="0.35">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s="26">
        <v>19.399999999999999</v>
      </c>
      <c r="T2053" s="26" t="str">
        <f>IF(Table1[[#This Row],[MonthlyCharges]]&lt;=51,"Low",IF(Table1[[#This Row],[MonthlyCharges]]&lt;=84,"Medium","High"))</f>
        <v>Low</v>
      </c>
      <c r="U2053" s="26">
        <v>1346.2</v>
      </c>
      <c r="V2053" t="s">
        <v>24</v>
      </c>
    </row>
    <row r="2054" spans="1:22" x14ac:dyDescent="0.35">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s="26">
        <v>103.85</v>
      </c>
      <c r="T2054" s="26" t="str">
        <f>IF(Table1[[#This Row],[MonthlyCharges]]&lt;=51,"Low",IF(Table1[[#This Row],[MonthlyCharges]]&lt;=84,"Medium","High"))</f>
        <v>High</v>
      </c>
      <c r="U2054" s="26">
        <v>4946.05</v>
      </c>
      <c r="V2054" t="s">
        <v>24</v>
      </c>
    </row>
    <row r="2055" spans="1:22" x14ac:dyDescent="0.35">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s="26">
        <v>83.35</v>
      </c>
      <c r="T2055" s="26" t="str">
        <f>IF(Table1[[#This Row],[MonthlyCharges]]&lt;=51,"Low",IF(Table1[[#This Row],[MonthlyCharges]]&lt;=84,"Medium","High"))</f>
        <v>Medium</v>
      </c>
      <c r="U2055" s="26">
        <v>4065</v>
      </c>
      <c r="V2055" t="s">
        <v>23</v>
      </c>
    </row>
    <row r="2056" spans="1:22" x14ac:dyDescent="0.35">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s="26">
        <v>49.4</v>
      </c>
      <c r="T2056" s="26" t="str">
        <f>IF(Table1[[#This Row],[MonthlyCharges]]&lt;=51,"Low",IF(Table1[[#This Row],[MonthlyCharges]]&lt;=84,"Medium","High"))</f>
        <v>Low</v>
      </c>
      <c r="U2056" s="26">
        <v>106.55</v>
      </c>
      <c r="V2056" t="s">
        <v>23</v>
      </c>
    </row>
    <row r="2057" spans="1:22" x14ac:dyDescent="0.35">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s="26">
        <v>108.45</v>
      </c>
      <c r="T2057" s="26" t="str">
        <f>IF(Table1[[#This Row],[MonthlyCharges]]&lt;=51,"Low",IF(Table1[[#This Row],[MonthlyCharges]]&lt;=84,"Medium","High"))</f>
        <v>High</v>
      </c>
      <c r="U2057" s="26">
        <v>4964.7</v>
      </c>
      <c r="V2057" t="s">
        <v>24</v>
      </c>
    </row>
    <row r="2058" spans="1:22" x14ac:dyDescent="0.35">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s="26">
        <v>81</v>
      </c>
      <c r="T2058" s="26" t="str">
        <f>IF(Table1[[#This Row],[MonthlyCharges]]&lt;=51,"Low",IF(Table1[[#This Row],[MonthlyCharges]]&lt;=84,"Medium","High"))</f>
        <v>Medium</v>
      </c>
      <c r="U2058" s="26">
        <v>4085.75</v>
      </c>
      <c r="V2058" t="s">
        <v>24</v>
      </c>
    </row>
    <row r="2059" spans="1:22" x14ac:dyDescent="0.35">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s="26">
        <v>79.2</v>
      </c>
      <c r="T2059" s="26" t="str">
        <f>IF(Table1[[#This Row],[MonthlyCharges]]&lt;=51,"Low",IF(Table1[[#This Row],[MonthlyCharges]]&lt;=84,"Medium","High"))</f>
        <v>Medium</v>
      </c>
      <c r="U2059" s="26">
        <v>1742.75</v>
      </c>
      <c r="V2059" t="s">
        <v>23</v>
      </c>
    </row>
    <row r="2060" spans="1:22" x14ac:dyDescent="0.35">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s="26">
        <v>86.65</v>
      </c>
      <c r="T2060" s="26" t="str">
        <f>IF(Table1[[#This Row],[MonthlyCharges]]&lt;=51,"Low",IF(Table1[[#This Row],[MonthlyCharges]]&lt;=84,"Medium","High"))</f>
        <v>High</v>
      </c>
      <c r="U2060" s="26">
        <v>6224.8</v>
      </c>
      <c r="V2060" t="s">
        <v>24</v>
      </c>
    </row>
    <row r="2061" spans="1:22" x14ac:dyDescent="0.35">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s="26">
        <v>92.95</v>
      </c>
      <c r="T2061" s="26" t="str">
        <f>IF(Table1[[#This Row],[MonthlyCharges]]&lt;=51,"Low",IF(Table1[[#This Row],[MonthlyCharges]]&lt;=84,"Medium","High"))</f>
        <v>High</v>
      </c>
      <c r="U2061" s="26">
        <v>3415.25</v>
      </c>
      <c r="V2061" t="s">
        <v>24</v>
      </c>
    </row>
    <row r="2062" spans="1:22" x14ac:dyDescent="0.35">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s="26">
        <v>90.35</v>
      </c>
      <c r="T2062" s="26" t="str">
        <f>IF(Table1[[#This Row],[MonthlyCharges]]&lt;=51,"Low",IF(Table1[[#This Row],[MonthlyCharges]]&lt;=84,"Medium","High"))</f>
        <v>High</v>
      </c>
      <c r="U2062" s="26">
        <v>6325.25</v>
      </c>
      <c r="V2062" t="s">
        <v>24</v>
      </c>
    </row>
    <row r="2063" spans="1:22" x14ac:dyDescent="0.35">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s="26">
        <v>48.7</v>
      </c>
      <c r="T2063" s="26" t="str">
        <f>IF(Table1[[#This Row],[MonthlyCharges]]&lt;=51,"Low",IF(Table1[[#This Row],[MonthlyCharges]]&lt;=84,"Medium","High"))</f>
        <v>Low</v>
      </c>
      <c r="U2063" s="26">
        <v>340.25</v>
      </c>
      <c r="V2063" t="s">
        <v>23</v>
      </c>
    </row>
    <row r="2064" spans="1:22" x14ac:dyDescent="0.35">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s="26">
        <v>25.15</v>
      </c>
      <c r="T2064" s="26" t="str">
        <f>IF(Table1[[#This Row],[MonthlyCharges]]&lt;=51,"Low",IF(Table1[[#This Row],[MonthlyCharges]]&lt;=84,"Medium","High"))</f>
        <v>Low</v>
      </c>
      <c r="U2064" s="26">
        <v>1683.6</v>
      </c>
      <c r="V2064" t="s">
        <v>24</v>
      </c>
    </row>
    <row r="2065" spans="1:22" x14ac:dyDescent="0.35">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s="26">
        <v>76.400000000000006</v>
      </c>
      <c r="T2065" s="26" t="str">
        <f>IF(Table1[[#This Row],[MonthlyCharges]]&lt;=51,"Low",IF(Table1[[#This Row],[MonthlyCharges]]&lt;=84,"Medium","High"))</f>
        <v>Medium</v>
      </c>
      <c r="U2065" s="26">
        <v>3966.3</v>
      </c>
      <c r="V2065" t="s">
        <v>24</v>
      </c>
    </row>
    <row r="2066" spans="1:22" x14ac:dyDescent="0.35">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s="26">
        <v>19.55</v>
      </c>
      <c r="T2066" s="26" t="str">
        <f>IF(Table1[[#This Row],[MonthlyCharges]]&lt;=51,"Low",IF(Table1[[#This Row],[MonthlyCharges]]&lt;=84,"Medium","High"))</f>
        <v>Low</v>
      </c>
      <c r="U2066" s="26">
        <v>608.5</v>
      </c>
      <c r="V2066" t="s">
        <v>24</v>
      </c>
    </row>
    <row r="2067" spans="1:22" x14ac:dyDescent="0.35">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s="26">
        <v>85.35</v>
      </c>
      <c r="T2067" s="26" t="str">
        <f>IF(Table1[[#This Row],[MonthlyCharges]]&lt;=51,"Low",IF(Table1[[#This Row],[MonthlyCharges]]&lt;=84,"Medium","High"))</f>
        <v>High</v>
      </c>
      <c r="U2067" s="26">
        <v>2896.6</v>
      </c>
      <c r="V2067" t="s">
        <v>24</v>
      </c>
    </row>
    <row r="2068" spans="1:22" x14ac:dyDescent="0.35">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s="26">
        <v>24.8</v>
      </c>
      <c r="T2068" s="26" t="str">
        <f>IF(Table1[[#This Row],[MonthlyCharges]]&lt;=51,"Low",IF(Table1[[#This Row],[MonthlyCharges]]&lt;=84,"Medium","High"))</f>
        <v>Low</v>
      </c>
      <c r="U2068" s="26">
        <v>1514.85</v>
      </c>
      <c r="V2068" t="s">
        <v>24</v>
      </c>
    </row>
    <row r="2069" spans="1:22" x14ac:dyDescent="0.35">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s="26">
        <v>103.15</v>
      </c>
      <c r="T2069" s="26" t="str">
        <f>IF(Table1[[#This Row],[MonthlyCharges]]&lt;=51,"Low",IF(Table1[[#This Row],[MonthlyCharges]]&lt;=84,"Medium","High"))</f>
        <v>High</v>
      </c>
      <c r="U2069" s="26">
        <v>6792.45</v>
      </c>
      <c r="V2069" t="s">
        <v>24</v>
      </c>
    </row>
    <row r="2070" spans="1:22" x14ac:dyDescent="0.35">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s="26">
        <v>100.75</v>
      </c>
      <c r="T2070" s="26" t="str">
        <f>IF(Table1[[#This Row],[MonthlyCharges]]&lt;=51,"Low",IF(Table1[[#This Row],[MonthlyCharges]]&lt;=84,"Medium","High"))</f>
        <v>High</v>
      </c>
      <c r="U2070" s="26">
        <v>4669.2</v>
      </c>
      <c r="V2070" t="s">
        <v>24</v>
      </c>
    </row>
    <row r="2071" spans="1:22" x14ac:dyDescent="0.35">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s="26">
        <v>95.6</v>
      </c>
      <c r="T2071" s="26" t="str">
        <f>IF(Table1[[#This Row],[MonthlyCharges]]&lt;=51,"Low",IF(Table1[[#This Row],[MonthlyCharges]]&lt;=84,"Medium","High"))</f>
        <v>High</v>
      </c>
      <c r="U2071" s="26">
        <v>95.6</v>
      </c>
      <c r="V2071" t="s">
        <v>23</v>
      </c>
    </row>
    <row r="2072" spans="1:22" x14ac:dyDescent="0.35">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s="26">
        <v>59.75</v>
      </c>
      <c r="T2072" s="26" t="str">
        <f>IF(Table1[[#This Row],[MonthlyCharges]]&lt;=51,"Low",IF(Table1[[#This Row],[MonthlyCharges]]&lt;=84,"Medium","High"))</f>
        <v>Medium</v>
      </c>
      <c r="U2072" s="26">
        <v>2934.3</v>
      </c>
      <c r="V2072" t="s">
        <v>23</v>
      </c>
    </row>
    <row r="2073" spans="1:22" x14ac:dyDescent="0.35">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s="26">
        <v>94.1</v>
      </c>
      <c r="T2073" s="26" t="str">
        <f>IF(Table1[[#This Row],[MonthlyCharges]]&lt;=51,"Low",IF(Table1[[#This Row],[MonthlyCharges]]&lt;=84,"Medium","High"))</f>
        <v>High</v>
      </c>
      <c r="U2073" s="26">
        <v>6302.8</v>
      </c>
      <c r="V2073" t="s">
        <v>24</v>
      </c>
    </row>
    <row r="2074" spans="1:22" x14ac:dyDescent="0.35">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s="26">
        <v>19.350000000000001</v>
      </c>
      <c r="T2074" s="26" t="str">
        <f>IF(Table1[[#This Row],[MonthlyCharges]]&lt;=51,"Low",IF(Table1[[#This Row],[MonthlyCharges]]&lt;=84,"Medium","High"))</f>
        <v>Low</v>
      </c>
      <c r="U2074" s="26">
        <v>779.2</v>
      </c>
      <c r="V2074" t="s">
        <v>24</v>
      </c>
    </row>
    <row r="2075" spans="1:22" x14ac:dyDescent="0.35">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s="26">
        <v>19.899999999999999</v>
      </c>
      <c r="T2075" s="26" t="str">
        <f>IF(Table1[[#This Row],[MonthlyCharges]]&lt;=51,"Low",IF(Table1[[#This Row],[MonthlyCharges]]&lt;=84,"Medium","High"))</f>
        <v>Low</v>
      </c>
      <c r="U2075" s="26">
        <v>283.75</v>
      </c>
      <c r="V2075" t="s">
        <v>24</v>
      </c>
    </row>
    <row r="2076" spans="1:22" x14ac:dyDescent="0.35">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s="26">
        <v>108.15</v>
      </c>
      <c r="T2076" s="26" t="str">
        <f>IF(Table1[[#This Row],[MonthlyCharges]]&lt;=51,"Low",IF(Table1[[#This Row],[MonthlyCharges]]&lt;=84,"Medium","High"))</f>
        <v>High</v>
      </c>
      <c r="U2076" s="26">
        <v>4600.7</v>
      </c>
      <c r="V2076" t="s">
        <v>23</v>
      </c>
    </row>
    <row r="2077" spans="1:22" x14ac:dyDescent="0.35">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s="26">
        <v>101.05</v>
      </c>
      <c r="T2077" s="26" t="str">
        <f>IF(Table1[[#This Row],[MonthlyCharges]]&lt;=51,"Low",IF(Table1[[#This Row],[MonthlyCharges]]&lt;=84,"Medium","High"))</f>
        <v>High</v>
      </c>
      <c r="U2077" s="26">
        <v>5594</v>
      </c>
      <c r="V2077" t="s">
        <v>24</v>
      </c>
    </row>
    <row r="2078" spans="1:22" x14ac:dyDescent="0.35">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s="26">
        <v>59.1</v>
      </c>
      <c r="T2078" s="26" t="str">
        <f>IF(Table1[[#This Row],[MonthlyCharges]]&lt;=51,"Low",IF(Table1[[#This Row],[MonthlyCharges]]&lt;=84,"Medium","High"))</f>
        <v>Medium</v>
      </c>
      <c r="U2078" s="26">
        <v>772.85</v>
      </c>
      <c r="V2078" t="s">
        <v>24</v>
      </c>
    </row>
    <row r="2079" spans="1:22" x14ac:dyDescent="0.35">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s="26">
        <v>71.349999999999994</v>
      </c>
      <c r="T2079" s="26" t="str">
        <f>IF(Table1[[#This Row],[MonthlyCharges]]&lt;=51,"Low",IF(Table1[[#This Row],[MonthlyCharges]]&lt;=84,"Medium","High"))</f>
        <v>Medium</v>
      </c>
      <c r="U2079" s="26">
        <v>71.349999999999994</v>
      </c>
      <c r="V2079" t="s">
        <v>23</v>
      </c>
    </row>
    <row r="2080" spans="1:22" x14ac:dyDescent="0.35">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s="26">
        <v>55.85</v>
      </c>
      <c r="T2080" s="26" t="str">
        <f>IF(Table1[[#This Row],[MonthlyCharges]]&lt;=51,"Low",IF(Table1[[#This Row],[MonthlyCharges]]&lt;=84,"Medium","High"))</f>
        <v>Medium</v>
      </c>
      <c r="U2080" s="26">
        <v>857.8</v>
      </c>
      <c r="V2080" t="s">
        <v>24</v>
      </c>
    </row>
    <row r="2081" spans="1:22" x14ac:dyDescent="0.35">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s="26">
        <v>106.05</v>
      </c>
      <c r="T2081" s="26" t="str">
        <f>IF(Table1[[#This Row],[MonthlyCharges]]&lt;=51,"Low",IF(Table1[[#This Row],[MonthlyCharges]]&lt;=84,"Medium","High"))</f>
        <v>High</v>
      </c>
      <c r="U2081" s="26">
        <v>7554.05</v>
      </c>
      <c r="V2081" t="s">
        <v>24</v>
      </c>
    </row>
    <row r="2082" spans="1:22" x14ac:dyDescent="0.35">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s="26">
        <v>84.1</v>
      </c>
      <c r="T2082" s="26" t="str">
        <f>IF(Table1[[#This Row],[MonthlyCharges]]&lt;=51,"Low",IF(Table1[[#This Row],[MonthlyCharges]]&lt;=84,"Medium","High"))</f>
        <v>High</v>
      </c>
      <c r="U2082" s="26">
        <v>5981.65</v>
      </c>
      <c r="V2082" t="s">
        <v>24</v>
      </c>
    </row>
    <row r="2083" spans="1:22" x14ac:dyDescent="0.35">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s="26">
        <v>75.3</v>
      </c>
      <c r="T2083" s="26" t="str">
        <f>IF(Table1[[#This Row],[MonthlyCharges]]&lt;=51,"Low",IF(Table1[[#This Row],[MonthlyCharges]]&lt;=84,"Medium","High"))</f>
        <v>Medium</v>
      </c>
      <c r="U2083" s="26">
        <v>1702.9</v>
      </c>
      <c r="V2083" t="s">
        <v>24</v>
      </c>
    </row>
    <row r="2084" spans="1:22" x14ac:dyDescent="0.35">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s="26">
        <v>24.7</v>
      </c>
      <c r="T2084" s="26" t="str">
        <f>IF(Table1[[#This Row],[MonthlyCharges]]&lt;=51,"Low",IF(Table1[[#This Row],[MonthlyCharges]]&lt;=84,"Medium","High"))</f>
        <v>Low</v>
      </c>
      <c r="U2084" s="26">
        <v>467.15</v>
      </c>
      <c r="V2084" t="s">
        <v>24</v>
      </c>
    </row>
    <row r="2085" spans="1:22" x14ac:dyDescent="0.35">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s="26">
        <v>20.149999999999999</v>
      </c>
      <c r="T2085" s="26" t="str">
        <f>IF(Table1[[#This Row],[MonthlyCharges]]&lt;=51,"Low",IF(Table1[[#This Row],[MonthlyCharges]]&lt;=84,"Medium","High"))</f>
        <v>Low</v>
      </c>
      <c r="U2085" s="26">
        <v>20.149999999999999</v>
      </c>
      <c r="V2085" t="s">
        <v>23</v>
      </c>
    </row>
    <row r="2086" spans="1:22" x14ac:dyDescent="0.35">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s="26">
        <v>69.75</v>
      </c>
      <c r="T2086" s="26" t="str">
        <f>IF(Table1[[#This Row],[MonthlyCharges]]&lt;=51,"Low",IF(Table1[[#This Row],[MonthlyCharges]]&lt;=84,"Medium","High"))</f>
        <v>Medium</v>
      </c>
      <c r="U2086" s="26">
        <v>69.75</v>
      </c>
      <c r="V2086" t="s">
        <v>23</v>
      </c>
    </row>
    <row r="2087" spans="1:22" x14ac:dyDescent="0.35">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s="26">
        <v>93.2</v>
      </c>
      <c r="T2087" s="26" t="str">
        <f>IF(Table1[[#This Row],[MonthlyCharges]]&lt;=51,"Low",IF(Table1[[#This Row],[MonthlyCharges]]&lt;=84,"Medium","High"))</f>
        <v>High</v>
      </c>
      <c r="U2087" s="26">
        <v>2931</v>
      </c>
      <c r="V2087" t="s">
        <v>23</v>
      </c>
    </row>
    <row r="2088" spans="1:22" x14ac:dyDescent="0.35">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s="26">
        <v>80.849999999999994</v>
      </c>
      <c r="T2088" s="26" t="str">
        <f>IF(Table1[[#This Row],[MonthlyCharges]]&lt;=51,"Low",IF(Table1[[#This Row],[MonthlyCharges]]&lt;=84,"Medium","High"))</f>
        <v>Medium</v>
      </c>
      <c r="U2088" s="26">
        <v>1400.85</v>
      </c>
      <c r="V2088" t="s">
        <v>23</v>
      </c>
    </row>
    <row r="2089" spans="1:22" x14ac:dyDescent="0.35">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s="26">
        <v>33.65</v>
      </c>
      <c r="T2089" s="26" t="str">
        <f>IF(Table1[[#This Row],[MonthlyCharges]]&lt;=51,"Low",IF(Table1[[#This Row],[MonthlyCharges]]&lt;=84,"Medium","High"))</f>
        <v>Low</v>
      </c>
      <c r="U2089" s="26">
        <v>137.85</v>
      </c>
      <c r="V2089" t="s">
        <v>23</v>
      </c>
    </row>
    <row r="2090" spans="1:22" x14ac:dyDescent="0.35">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s="26">
        <v>55.8</v>
      </c>
      <c r="T2090" s="26" t="str">
        <f>IF(Table1[[#This Row],[MonthlyCharges]]&lt;=51,"Low",IF(Table1[[#This Row],[MonthlyCharges]]&lt;=84,"Medium","High"))</f>
        <v>Medium</v>
      </c>
      <c r="U2090" s="26">
        <v>1941.5</v>
      </c>
      <c r="V2090" t="s">
        <v>24</v>
      </c>
    </row>
    <row r="2091" spans="1:22" x14ac:dyDescent="0.35">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s="26">
        <v>39.700000000000003</v>
      </c>
      <c r="T2091" s="26" t="str">
        <f>IF(Table1[[#This Row],[MonthlyCharges]]&lt;=51,"Low",IF(Table1[[#This Row],[MonthlyCharges]]&lt;=84,"Medium","High"))</f>
        <v>Low</v>
      </c>
      <c r="U2091" s="26">
        <v>1932.75</v>
      </c>
      <c r="V2091" t="s">
        <v>24</v>
      </c>
    </row>
    <row r="2092" spans="1:22" x14ac:dyDescent="0.35">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s="26">
        <v>29.5</v>
      </c>
      <c r="T2092" s="26" t="str">
        <f>IF(Table1[[#This Row],[MonthlyCharges]]&lt;=51,"Low",IF(Table1[[#This Row],[MonthlyCharges]]&lt;=84,"Medium","High"))</f>
        <v>Low</v>
      </c>
      <c r="U2092" s="26">
        <v>1423.05</v>
      </c>
      <c r="V2092" t="s">
        <v>24</v>
      </c>
    </row>
    <row r="2093" spans="1:22" x14ac:dyDescent="0.35">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s="26">
        <v>20.149999999999999</v>
      </c>
      <c r="T2093" s="26" t="str">
        <f>IF(Table1[[#This Row],[MonthlyCharges]]&lt;=51,"Low",IF(Table1[[#This Row],[MonthlyCharges]]&lt;=84,"Medium","High"))</f>
        <v>Low</v>
      </c>
      <c r="U2093" s="26">
        <v>970.85</v>
      </c>
      <c r="V2093" t="s">
        <v>24</v>
      </c>
    </row>
    <row r="2094" spans="1:22" x14ac:dyDescent="0.35">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s="26">
        <v>79.55</v>
      </c>
      <c r="T2094" s="26" t="str">
        <f>IF(Table1[[#This Row],[MonthlyCharges]]&lt;=51,"Low",IF(Table1[[#This Row],[MonthlyCharges]]&lt;=84,"Medium","High"))</f>
        <v>Medium</v>
      </c>
      <c r="U2094" s="26">
        <v>5810.9</v>
      </c>
      <c r="V2094" t="s">
        <v>24</v>
      </c>
    </row>
    <row r="2095" spans="1:22" x14ac:dyDescent="0.35">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s="26">
        <v>24.8</v>
      </c>
      <c r="T2095" s="26" t="str">
        <f>IF(Table1[[#This Row],[MonthlyCharges]]&lt;=51,"Low",IF(Table1[[#This Row],[MonthlyCharges]]&lt;=84,"Medium","High"))</f>
        <v>Low</v>
      </c>
      <c r="U2095" s="26">
        <v>223.9</v>
      </c>
      <c r="V2095" t="s">
        <v>24</v>
      </c>
    </row>
    <row r="2096" spans="1:22" x14ac:dyDescent="0.35">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s="26">
        <v>19.649999999999999</v>
      </c>
      <c r="T2096" s="26" t="str">
        <f>IF(Table1[[#This Row],[MonthlyCharges]]&lt;=51,"Low",IF(Table1[[#This Row],[MonthlyCharges]]&lt;=84,"Medium","High"))</f>
        <v>Low</v>
      </c>
      <c r="U2096" s="26">
        <v>391.7</v>
      </c>
      <c r="V2096" t="s">
        <v>24</v>
      </c>
    </row>
    <row r="2097" spans="1:22" x14ac:dyDescent="0.35">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s="26">
        <v>79.95</v>
      </c>
      <c r="T2097" s="26" t="str">
        <f>IF(Table1[[#This Row],[MonthlyCharges]]&lt;=51,"Low",IF(Table1[[#This Row],[MonthlyCharges]]&lt;=84,"Medium","High"))</f>
        <v>Medium</v>
      </c>
      <c r="U2097" s="26">
        <v>79.95</v>
      </c>
      <c r="V2097" t="s">
        <v>23</v>
      </c>
    </row>
    <row r="2098" spans="1:22" x14ac:dyDescent="0.35">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s="26">
        <v>19.3</v>
      </c>
      <c r="T2098" s="26" t="str">
        <f>IF(Table1[[#This Row],[MonthlyCharges]]&lt;=51,"Low",IF(Table1[[#This Row],[MonthlyCharges]]&lt;=84,"Medium","High"))</f>
        <v>Low</v>
      </c>
      <c r="U2098" s="26">
        <v>19.3</v>
      </c>
      <c r="V2098" t="s">
        <v>23</v>
      </c>
    </row>
    <row r="2099" spans="1:22" x14ac:dyDescent="0.35">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s="26">
        <v>94.05</v>
      </c>
      <c r="T2099" s="26" t="str">
        <f>IF(Table1[[#This Row],[MonthlyCharges]]&lt;=51,"Low",IF(Table1[[#This Row],[MonthlyCharges]]&lt;=84,"Medium","High"))</f>
        <v>High</v>
      </c>
      <c r="U2099" s="26">
        <v>811.65</v>
      </c>
      <c r="V2099" t="s">
        <v>24</v>
      </c>
    </row>
    <row r="2100" spans="1:22" x14ac:dyDescent="0.35">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s="26">
        <v>90.75</v>
      </c>
      <c r="T2100" s="26" t="str">
        <f>IF(Table1[[#This Row],[MonthlyCharges]]&lt;=51,"Low",IF(Table1[[#This Row],[MonthlyCharges]]&lt;=84,"Medium","High"))</f>
        <v>High</v>
      </c>
      <c r="U2100" s="26">
        <v>174.75</v>
      </c>
      <c r="V2100" t="s">
        <v>24</v>
      </c>
    </row>
    <row r="2101" spans="1:22" x14ac:dyDescent="0.35">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s="26">
        <v>78.849999999999994</v>
      </c>
      <c r="T2101" s="26" t="str">
        <f>IF(Table1[[#This Row],[MonthlyCharges]]&lt;=51,"Low",IF(Table1[[#This Row],[MonthlyCharges]]&lt;=84,"Medium","High"))</f>
        <v>Medium</v>
      </c>
      <c r="U2101" s="26">
        <v>3126.85</v>
      </c>
      <c r="V2101" t="s">
        <v>24</v>
      </c>
    </row>
    <row r="2102" spans="1:22" x14ac:dyDescent="0.35">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s="26">
        <v>99.5</v>
      </c>
      <c r="T2102" s="26" t="str">
        <f>IF(Table1[[#This Row],[MonthlyCharges]]&lt;=51,"Low",IF(Table1[[#This Row],[MonthlyCharges]]&lt;=84,"Medium","High"))</f>
        <v>High</v>
      </c>
      <c r="U2102" s="26">
        <v>6841.45</v>
      </c>
      <c r="V2102" t="s">
        <v>24</v>
      </c>
    </row>
    <row r="2103" spans="1:22" x14ac:dyDescent="0.35">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s="26">
        <v>99.2</v>
      </c>
      <c r="T2103" s="26" t="str">
        <f>IF(Table1[[#This Row],[MonthlyCharges]]&lt;=51,"Low",IF(Table1[[#This Row],[MonthlyCharges]]&lt;=84,"Medium","High"))</f>
        <v>High</v>
      </c>
      <c r="U2103" s="26">
        <v>3754.6</v>
      </c>
      <c r="V2103" t="s">
        <v>23</v>
      </c>
    </row>
    <row r="2104" spans="1:22" x14ac:dyDescent="0.35">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s="26">
        <v>80.55</v>
      </c>
      <c r="T2104" s="26" t="str">
        <f>IF(Table1[[#This Row],[MonthlyCharges]]&lt;=51,"Low",IF(Table1[[#This Row],[MonthlyCharges]]&lt;=84,"Medium","High"))</f>
        <v>Medium</v>
      </c>
      <c r="U2104" s="26">
        <v>1406.65</v>
      </c>
      <c r="V2104" t="s">
        <v>24</v>
      </c>
    </row>
    <row r="2105" spans="1:22" x14ac:dyDescent="0.35">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s="26">
        <v>70.2</v>
      </c>
      <c r="T2105" s="26" t="str">
        <f>IF(Table1[[#This Row],[MonthlyCharges]]&lt;=51,"Low",IF(Table1[[#This Row],[MonthlyCharges]]&lt;=84,"Medium","High"))</f>
        <v>Medium</v>
      </c>
      <c r="U2105" s="26">
        <v>834.7</v>
      </c>
      <c r="V2105" t="s">
        <v>24</v>
      </c>
    </row>
    <row r="2106" spans="1:22" x14ac:dyDescent="0.35">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s="26">
        <v>85.2</v>
      </c>
      <c r="T2106" s="26" t="str">
        <f>IF(Table1[[#This Row],[MonthlyCharges]]&lt;=51,"Low",IF(Table1[[#This Row],[MonthlyCharges]]&lt;=84,"Medium","High"))</f>
        <v>High</v>
      </c>
      <c r="U2106" s="26">
        <v>627.4</v>
      </c>
      <c r="V2106" t="s">
        <v>23</v>
      </c>
    </row>
    <row r="2107" spans="1:22" x14ac:dyDescent="0.35">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s="26">
        <v>75.25</v>
      </c>
      <c r="T2107" s="26" t="str">
        <f>IF(Table1[[#This Row],[MonthlyCharges]]&lt;=51,"Low",IF(Table1[[#This Row],[MonthlyCharges]]&lt;=84,"Medium","High"))</f>
        <v>Medium</v>
      </c>
      <c r="U2107" s="26">
        <v>242</v>
      </c>
      <c r="V2107" t="s">
        <v>23</v>
      </c>
    </row>
    <row r="2108" spans="1:22" x14ac:dyDescent="0.35">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s="26">
        <v>59.45</v>
      </c>
      <c r="T2108" s="26" t="str">
        <f>IF(Table1[[#This Row],[MonthlyCharges]]&lt;=51,"Low",IF(Table1[[#This Row],[MonthlyCharges]]&lt;=84,"Medium","High"))</f>
        <v>Medium</v>
      </c>
      <c r="U2108" s="26">
        <v>3157</v>
      </c>
      <c r="V2108" t="s">
        <v>24</v>
      </c>
    </row>
    <row r="2109" spans="1:22" x14ac:dyDescent="0.35">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s="26">
        <v>93.35</v>
      </c>
      <c r="T2109" s="26" t="str">
        <f>IF(Table1[[#This Row],[MonthlyCharges]]&lt;=51,"Low",IF(Table1[[#This Row],[MonthlyCharges]]&lt;=84,"Medium","High"))</f>
        <v>High</v>
      </c>
      <c r="U2109" s="26">
        <v>3092</v>
      </c>
      <c r="V2109" t="s">
        <v>24</v>
      </c>
    </row>
    <row r="2110" spans="1:22" x14ac:dyDescent="0.35">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s="26">
        <v>44.95</v>
      </c>
      <c r="T2110" s="26" t="str">
        <f>IF(Table1[[#This Row],[MonthlyCharges]]&lt;=51,"Low",IF(Table1[[#This Row],[MonthlyCharges]]&lt;=84,"Medium","High"))</f>
        <v>Low</v>
      </c>
      <c r="U2110" s="26">
        <v>2168.9</v>
      </c>
      <c r="V2110" t="s">
        <v>24</v>
      </c>
    </row>
    <row r="2111" spans="1:22" x14ac:dyDescent="0.35">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s="26">
        <v>26.1</v>
      </c>
      <c r="T2111" s="26" t="str">
        <f>IF(Table1[[#This Row],[MonthlyCharges]]&lt;=51,"Low",IF(Table1[[#This Row],[MonthlyCharges]]&lt;=84,"Medium","High"))</f>
        <v>Low</v>
      </c>
      <c r="U2111" s="26">
        <v>980.35</v>
      </c>
      <c r="V2111" t="s">
        <v>24</v>
      </c>
    </row>
    <row r="2112" spans="1:22" x14ac:dyDescent="0.35">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s="26">
        <v>20.2</v>
      </c>
      <c r="T2112" s="26" t="str">
        <f>IF(Table1[[#This Row],[MonthlyCharges]]&lt;=51,"Low",IF(Table1[[#This Row],[MonthlyCharges]]&lt;=84,"Medium","High"))</f>
        <v>Low</v>
      </c>
      <c r="U2112" s="26">
        <v>65.95</v>
      </c>
      <c r="V2112" t="s">
        <v>24</v>
      </c>
    </row>
    <row r="2113" spans="1:22" x14ac:dyDescent="0.35">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s="26">
        <v>21.25</v>
      </c>
      <c r="T2113" s="26" t="str">
        <f>IF(Table1[[#This Row],[MonthlyCharges]]&lt;=51,"Low",IF(Table1[[#This Row],[MonthlyCharges]]&lt;=84,"Medium","High"))</f>
        <v>Low</v>
      </c>
      <c r="U2113" s="26">
        <v>711.9</v>
      </c>
      <c r="V2113" t="s">
        <v>24</v>
      </c>
    </row>
    <row r="2114" spans="1:22" x14ac:dyDescent="0.35">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s="26">
        <v>59.4</v>
      </c>
      <c r="T2114" s="26" t="str">
        <f>IF(Table1[[#This Row],[MonthlyCharges]]&lt;=51,"Low",IF(Table1[[#This Row],[MonthlyCharges]]&lt;=84,"Medium","High"))</f>
        <v>Medium</v>
      </c>
      <c r="U2114" s="26">
        <v>1952.8</v>
      </c>
      <c r="V2114" t="s">
        <v>24</v>
      </c>
    </row>
    <row r="2115" spans="1:22" x14ac:dyDescent="0.35">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s="26">
        <v>95</v>
      </c>
      <c r="T2115" s="26" t="str">
        <f>IF(Table1[[#This Row],[MonthlyCharges]]&lt;=51,"Low",IF(Table1[[#This Row],[MonthlyCharges]]&lt;=84,"Medium","High"))</f>
        <v>High</v>
      </c>
      <c r="U2115" s="26">
        <v>4368.8500000000004</v>
      </c>
      <c r="V2115" t="s">
        <v>24</v>
      </c>
    </row>
    <row r="2116" spans="1:22" x14ac:dyDescent="0.35">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s="26">
        <v>61.9</v>
      </c>
      <c r="T2116" s="26" t="str">
        <f>IF(Table1[[#This Row],[MonthlyCharges]]&lt;=51,"Low",IF(Table1[[#This Row],[MonthlyCharges]]&lt;=84,"Medium","High"))</f>
        <v>Medium</v>
      </c>
      <c r="U2116" s="26">
        <v>2647.1</v>
      </c>
      <c r="V2116" t="s">
        <v>24</v>
      </c>
    </row>
    <row r="2117" spans="1:22" x14ac:dyDescent="0.35">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s="26">
        <v>118.65</v>
      </c>
      <c r="T2117" s="26" t="str">
        <f>IF(Table1[[#This Row],[MonthlyCharges]]&lt;=51,"Low",IF(Table1[[#This Row],[MonthlyCharges]]&lt;=84,"Medium","High"))</f>
        <v>High</v>
      </c>
      <c r="U2117" s="26">
        <v>8477.6</v>
      </c>
      <c r="V2117" t="s">
        <v>24</v>
      </c>
    </row>
    <row r="2118" spans="1:22" x14ac:dyDescent="0.35">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s="26">
        <v>54.35</v>
      </c>
      <c r="T2118" s="26" t="str">
        <f>IF(Table1[[#This Row],[MonthlyCharges]]&lt;=51,"Low",IF(Table1[[#This Row],[MonthlyCharges]]&lt;=84,"Medium","High"))</f>
        <v>Medium</v>
      </c>
      <c r="U2118" s="26">
        <v>54.35</v>
      </c>
      <c r="V2118" t="s">
        <v>23</v>
      </c>
    </row>
    <row r="2119" spans="1:22" x14ac:dyDescent="0.35">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s="26">
        <v>64.45</v>
      </c>
      <c r="T2119" s="26" t="str">
        <f>IF(Table1[[#This Row],[MonthlyCharges]]&lt;=51,"Low",IF(Table1[[#This Row],[MonthlyCharges]]&lt;=84,"Medium","High"))</f>
        <v>Medium</v>
      </c>
      <c r="U2119" s="26">
        <v>4528</v>
      </c>
      <c r="V2119" t="s">
        <v>24</v>
      </c>
    </row>
    <row r="2120" spans="1:22" x14ac:dyDescent="0.35">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s="26">
        <v>80.150000000000006</v>
      </c>
      <c r="T2120" s="26" t="str">
        <f>IF(Table1[[#This Row],[MonthlyCharges]]&lt;=51,"Low",IF(Table1[[#This Row],[MonthlyCharges]]&lt;=84,"Medium","High"))</f>
        <v>Medium</v>
      </c>
      <c r="U2120" s="26">
        <v>1790.65</v>
      </c>
      <c r="V2120" t="s">
        <v>24</v>
      </c>
    </row>
    <row r="2121" spans="1:22" x14ac:dyDescent="0.35">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s="26">
        <v>20.2</v>
      </c>
      <c r="T2121" s="26" t="str">
        <f>IF(Table1[[#This Row],[MonthlyCharges]]&lt;=51,"Low",IF(Table1[[#This Row],[MonthlyCharges]]&lt;=84,"Medium","High"))</f>
        <v>Low</v>
      </c>
      <c r="U2121" s="26">
        <v>845.6</v>
      </c>
      <c r="V2121" t="s">
        <v>24</v>
      </c>
    </row>
    <row r="2122" spans="1:22" x14ac:dyDescent="0.35">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s="26">
        <v>21</v>
      </c>
      <c r="T2122" s="26" t="str">
        <f>IF(Table1[[#This Row],[MonthlyCharges]]&lt;=51,"Low",IF(Table1[[#This Row],[MonthlyCharges]]&lt;=84,"Medium","High"))</f>
        <v>Low</v>
      </c>
      <c r="U2122" s="26">
        <v>1210.3</v>
      </c>
      <c r="V2122" t="s">
        <v>24</v>
      </c>
    </row>
    <row r="2123" spans="1:22" x14ac:dyDescent="0.35">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s="26">
        <v>20.45</v>
      </c>
      <c r="T2123" s="26" t="str">
        <f>IF(Table1[[#This Row],[MonthlyCharges]]&lt;=51,"Low",IF(Table1[[#This Row],[MonthlyCharges]]&lt;=84,"Medium","High"))</f>
        <v>Low</v>
      </c>
      <c r="U2123" s="26">
        <v>20.45</v>
      </c>
      <c r="V2123" t="s">
        <v>24</v>
      </c>
    </row>
    <row r="2124" spans="1:22" x14ac:dyDescent="0.35">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s="26">
        <v>75.849999999999994</v>
      </c>
      <c r="T2124" s="26" t="str">
        <f>IF(Table1[[#This Row],[MonthlyCharges]]&lt;=51,"Low",IF(Table1[[#This Row],[MonthlyCharges]]&lt;=84,"Medium","High"))</f>
        <v>Medium</v>
      </c>
      <c r="U2124" s="26">
        <v>854.45</v>
      </c>
      <c r="V2124" t="s">
        <v>24</v>
      </c>
    </row>
    <row r="2125" spans="1:22" x14ac:dyDescent="0.35">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s="26">
        <v>80.45</v>
      </c>
      <c r="T2125" s="26" t="str">
        <f>IF(Table1[[#This Row],[MonthlyCharges]]&lt;=51,"Low",IF(Table1[[#This Row],[MonthlyCharges]]&lt;=84,"Medium","High"))</f>
        <v>Medium</v>
      </c>
      <c r="U2125" s="26">
        <v>2429.1</v>
      </c>
      <c r="V2125" t="s">
        <v>24</v>
      </c>
    </row>
    <row r="2126" spans="1:22" x14ac:dyDescent="0.35">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s="26">
        <v>24.95</v>
      </c>
      <c r="T2126" s="26" t="str">
        <f>IF(Table1[[#This Row],[MonthlyCharges]]&lt;=51,"Low",IF(Table1[[#This Row],[MonthlyCharges]]&lt;=84,"Medium","High"))</f>
        <v>Low</v>
      </c>
      <c r="U2126" s="26">
        <v>100.4</v>
      </c>
      <c r="V2126" t="s">
        <v>23</v>
      </c>
    </row>
    <row r="2127" spans="1:22" x14ac:dyDescent="0.35">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s="26">
        <v>75.5</v>
      </c>
      <c r="T2127" s="26" t="str">
        <f>IF(Table1[[#This Row],[MonthlyCharges]]&lt;=51,"Low",IF(Table1[[#This Row],[MonthlyCharges]]&lt;=84,"Medium","High"))</f>
        <v>Medium</v>
      </c>
      <c r="U2127" s="26">
        <v>5229.45</v>
      </c>
      <c r="V2127" t="s">
        <v>24</v>
      </c>
    </row>
    <row r="2128" spans="1:22" x14ac:dyDescent="0.35">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s="26">
        <v>44.45</v>
      </c>
      <c r="T2128" s="26" t="str">
        <f>IF(Table1[[#This Row],[MonthlyCharges]]&lt;=51,"Low",IF(Table1[[#This Row],[MonthlyCharges]]&lt;=84,"Medium","High"))</f>
        <v>Low</v>
      </c>
      <c r="U2128" s="26">
        <v>44.45</v>
      </c>
      <c r="V2128" t="s">
        <v>24</v>
      </c>
    </row>
    <row r="2129" spans="1:22" x14ac:dyDescent="0.35">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s="26">
        <v>42.35</v>
      </c>
      <c r="T2129" s="26" t="str">
        <f>IF(Table1[[#This Row],[MonthlyCharges]]&lt;=51,"Low",IF(Table1[[#This Row],[MonthlyCharges]]&lt;=84,"Medium","High"))</f>
        <v>Low</v>
      </c>
      <c r="U2129" s="26">
        <v>1716.45</v>
      </c>
      <c r="V2129" t="s">
        <v>23</v>
      </c>
    </row>
    <row r="2130" spans="1:22" x14ac:dyDescent="0.35">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s="26">
        <v>74.55</v>
      </c>
      <c r="T2130" s="26" t="str">
        <f>IF(Table1[[#This Row],[MonthlyCharges]]&lt;=51,"Low",IF(Table1[[#This Row],[MonthlyCharges]]&lt;=84,"Medium","High"))</f>
        <v>Medium</v>
      </c>
      <c r="U2130" s="26">
        <v>3023.55</v>
      </c>
      <c r="V2130" t="s">
        <v>24</v>
      </c>
    </row>
    <row r="2131" spans="1:22" x14ac:dyDescent="0.35">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s="26">
        <v>75.3</v>
      </c>
      <c r="T2131" s="26" t="str">
        <f>IF(Table1[[#This Row],[MonthlyCharges]]&lt;=51,"Low",IF(Table1[[#This Row],[MonthlyCharges]]&lt;=84,"Medium","High"))</f>
        <v>Medium</v>
      </c>
      <c r="U2131" s="26">
        <v>75.3</v>
      </c>
      <c r="V2131" t="s">
        <v>23</v>
      </c>
    </row>
    <row r="2132" spans="1:22" x14ac:dyDescent="0.35">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s="26">
        <v>94.8</v>
      </c>
      <c r="T2132" s="26" t="str">
        <f>IF(Table1[[#This Row],[MonthlyCharges]]&lt;=51,"Low",IF(Table1[[#This Row],[MonthlyCharges]]&lt;=84,"Medium","High"))</f>
        <v>High</v>
      </c>
      <c r="U2132" s="26">
        <v>4837.6000000000004</v>
      </c>
      <c r="V2132" t="s">
        <v>23</v>
      </c>
    </row>
    <row r="2133" spans="1:22" x14ac:dyDescent="0.35">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s="26">
        <v>48.15</v>
      </c>
      <c r="T2133" s="26" t="str">
        <f>IF(Table1[[#This Row],[MonthlyCharges]]&lt;=51,"Low",IF(Table1[[#This Row],[MonthlyCharges]]&lt;=84,"Medium","High"))</f>
        <v>Low</v>
      </c>
      <c r="U2133" s="26">
        <v>2032.3</v>
      </c>
      <c r="V2133" t="s">
        <v>24</v>
      </c>
    </row>
    <row r="2134" spans="1:22" x14ac:dyDescent="0.35">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s="26">
        <v>19.649999999999999</v>
      </c>
      <c r="T2134" s="26" t="str">
        <f>IF(Table1[[#This Row],[MonthlyCharges]]&lt;=51,"Low",IF(Table1[[#This Row],[MonthlyCharges]]&lt;=84,"Medium","High"))</f>
        <v>Low</v>
      </c>
      <c r="U2134" s="26">
        <v>436.9</v>
      </c>
      <c r="V2134" t="s">
        <v>24</v>
      </c>
    </row>
    <row r="2135" spans="1:22" x14ac:dyDescent="0.35">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s="26">
        <v>70.55</v>
      </c>
      <c r="T2135" s="26" t="str">
        <f>IF(Table1[[#This Row],[MonthlyCharges]]&lt;=51,"Low",IF(Table1[[#This Row],[MonthlyCharges]]&lt;=84,"Medium","High"))</f>
        <v>Medium</v>
      </c>
      <c r="U2135" s="26">
        <v>70.55</v>
      </c>
      <c r="V2135" t="s">
        <v>23</v>
      </c>
    </row>
    <row r="2136" spans="1:22" x14ac:dyDescent="0.35">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s="26">
        <v>20.149999999999999</v>
      </c>
      <c r="T2136" s="26" t="str">
        <f>IF(Table1[[#This Row],[MonthlyCharges]]&lt;=51,"Low",IF(Table1[[#This Row],[MonthlyCharges]]&lt;=84,"Medium","High"))</f>
        <v>Low</v>
      </c>
      <c r="U2136" s="26">
        <v>20.149999999999999</v>
      </c>
      <c r="V2136" t="s">
        <v>24</v>
      </c>
    </row>
    <row r="2137" spans="1:22" x14ac:dyDescent="0.35">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s="26">
        <v>106.6</v>
      </c>
      <c r="T2137" s="26" t="str">
        <f>IF(Table1[[#This Row],[MonthlyCharges]]&lt;=51,"Low",IF(Table1[[#This Row],[MonthlyCharges]]&lt;=84,"Medium","High"))</f>
        <v>High</v>
      </c>
      <c r="U2137" s="26">
        <v>5893.95</v>
      </c>
      <c r="V2137" t="s">
        <v>24</v>
      </c>
    </row>
    <row r="2138" spans="1:22" x14ac:dyDescent="0.35">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s="26">
        <v>91</v>
      </c>
      <c r="T2138" s="26" t="str">
        <f>IF(Table1[[#This Row],[MonthlyCharges]]&lt;=51,"Low",IF(Table1[[#This Row],[MonthlyCharges]]&lt;=84,"Medium","High"))</f>
        <v>High</v>
      </c>
      <c r="U2138" s="26">
        <v>1430.05</v>
      </c>
      <c r="V2138" t="s">
        <v>24</v>
      </c>
    </row>
    <row r="2139" spans="1:22" x14ac:dyDescent="0.35">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s="26">
        <v>25.4</v>
      </c>
      <c r="T2139" s="26" t="str">
        <f>IF(Table1[[#This Row],[MonthlyCharges]]&lt;=51,"Low",IF(Table1[[#This Row],[MonthlyCharges]]&lt;=84,"Medium","High"))</f>
        <v>Low</v>
      </c>
      <c r="U2139" s="26">
        <v>313</v>
      </c>
      <c r="V2139" t="s">
        <v>24</v>
      </c>
    </row>
    <row r="2140" spans="1:22" x14ac:dyDescent="0.35">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s="26">
        <v>69.95</v>
      </c>
      <c r="T2140" s="26" t="str">
        <f>IF(Table1[[#This Row],[MonthlyCharges]]&lt;=51,"Low",IF(Table1[[#This Row],[MonthlyCharges]]&lt;=84,"Medium","High"))</f>
        <v>Medium</v>
      </c>
      <c r="U2140" s="26">
        <v>3871.85</v>
      </c>
      <c r="V2140" t="s">
        <v>24</v>
      </c>
    </row>
    <row r="2141" spans="1:22" x14ac:dyDescent="0.35">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s="26">
        <v>66.849999999999994</v>
      </c>
      <c r="T2141" s="26" t="str">
        <f>IF(Table1[[#This Row],[MonthlyCharges]]&lt;=51,"Low",IF(Table1[[#This Row],[MonthlyCharges]]&lt;=84,"Medium","High"))</f>
        <v>Medium</v>
      </c>
      <c r="U2141" s="26">
        <v>458.1</v>
      </c>
      <c r="V2141" t="s">
        <v>24</v>
      </c>
    </row>
    <row r="2142" spans="1:22" x14ac:dyDescent="0.35">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s="26">
        <v>86.15</v>
      </c>
      <c r="T2142" s="26" t="str">
        <f>IF(Table1[[#This Row],[MonthlyCharges]]&lt;=51,"Low",IF(Table1[[#This Row],[MonthlyCharges]]&lt;=84,"Medium","High"))</f>
        <v>High</v>
      </c>
      <c r="U2142" s="26">
        <v>2745.7</v>
      </c>
      <c r="V2142" t="s">
        <v>23</v>
      </c>
    </row>
    <row r="2143" spans="1:22" x14ac:dyDescent="0.35">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s="26">
        <v>20.149999999999999</v>
      </c>
      <c r="T2143" s="26" t="str">
        <f>IF(Table1[[#This Row],[MonthlyCharges]]&lt;=51,"Low",IF(Table1[[#This Row],[MonthlyCharges]]&lt;=84,"Medium","High"))</f>
        <v>Low</v>
      </c>
      <c r="U2143" s="26">
        <v>341.35</v>
      </c>
      <c r="V2143" t="s">
        <v>24</v>
      </c>
    </row>
    <row r="2144" spans="1:22" x14ac:dyDescent="0.35">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s="26">
        <v>64.849999999999994</v>
      </c>
      <c r="T2144" s="26" t="str">
        <f>IF(Table1[[#This Row],[MonthlyCharges]]&lt;=51,"Low",IF(Table1[[#This Row],[MonthlyCharges]]&lt;=84,"Medium","High"))</f>
        <v>Medium</v>
      </c>
      <c r="U2144" s="26">
        <v>1336.8</v>
      </c>
      <c r="V2144" t="s">
        <v>24</v>
      </c>
    </row>
    <row r="2145" spans="1:22" x14ac:dyDescent="0.35">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s="26">
        <v>74.849999999999994</v>
      </c>
      <c r="T2145" s="26" t="str">
        <f>IF(Table1[[#This Row],[MonthlyCharges]]&lt;=51,"Low",IF(Table1[[#This Row],[MonthlyCharges]]&lt;=84,"Medium","High"))</f>
        <v>Medium</v>
      </c>
      <c r="U2145" s="26">
        <v>2181.75</v>
      </c>
      <c r="V2145" t="s">
        <v>24</v>
      </c>
    </row>
    <row r="2146" spans="1:22" x14ac:dyDescent="0.35">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s="26">
        <v>50.5</v>
      </c>
      <c r="T2146" s="26" t="str">
        <f>IF(Table1[[#This Row],[MonthlyCharges]]&lt;=51,"Low",IF(Table1[[#This Row],[MonthlyCharges]]&lt;=84,"Medium","High"))</f>
        <v>Low</v>
      </c>
      <c r="U2146" s="26">
        <v>147.75</v>
      </c>
      <c r="V2146" t="s">
        <v>24</v>
      </c>
    </row>
    <row r="2147" spans="1:22" x14ac:dyDescent="0.35">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s="26">
        <v>72.900000000000006</v>
      </c>
      <c r="T2147" s="26" t="str">
        <f>IF(Table1[[#This Row],[MonthlyCharges]]&lt;=51,"Low",IF(Table1[[#This Row],[MonthlyCharges]]&lt;=84,"Medium","High"))</f>
        <v>Medium</v>
      </c>
      <c r="U2147" s="26">
        <v>818.45</v>
      </c>
      <c r="V2147" t="s">
        <v>24</v>
      </c>
    </row>
    <row r="2148" spans="1:22" x14ac:dyDescent="0.35">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s="26">
        <v>115.05</v>
      </c>
      <c r="T2148" s="26" t="str">
        <f>IF(Table1[[#This Row],[MonthlyCharges]]&lt;=51,"Low",IF(Table1[[#This Row],[MonthlyCharges]]&lt;=84,"Medium","High"))</f>
        <v>High</v>
      </c>
      <c r="U2148" s="26">
        <v>7133.45</v>
      </c>
      <c r="V2148" t="s">
        <v>24</v>
      </c>
    </row>
    <row r="2149" spans="1:22" x14ac:dyDescent="0.35">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s="26">
        <v>19</v>
      </c>
      <c r="T2149" s="26" t="str">
        <f>IF(Table1[[#This Row],[MonthlyCharges]]&lt;=51,"Low",IF(Table1[[#This Row],[MonthlyCharges]]&lt;=84,"Medium","High"))</f>
        <v>Low</v>
      </c>
      <c r="U2149" s="26">
        <v>348.8</v>
      </c>
      <c r="V2149" t="s">
        <v>24</v>
      </c>
    </row>
    <row r="2150" spans="1:22" x14ac:dyDescent="0.35">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s="26">
        <v>19.55</v>
      </c>
      <c r="T2150" s="26" t="str">
        <f>IF(Table1[[#This Row],[MonthlyCharges]]&lt;=51,"Low",IF(Table1[[#This Row],[MonthlyCharges]]&lt;=84,"Medium","High"))</f>
        <v>Low</v>
      </c>
      <c r="U2150" s="26">
        <v>128.6</v>
      </c>
      <c r="V2150" t="s">
        <v>24</v>
      </c>
    </row>
    <row r="2151" spans="1:22" x14ac:dyDescent="0.35">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s="26">
        <v>101.1</v>
      </c>
      <c r="T2151" s="26" t="str">
        <f>IF(Table1[[#This Row],[MonthlyCharges]]&lt;=51,"Low",IF(Table1[[#This Row],[MonthlyCharges]]&lt;=84,"Medium","High"))</f>
        <v>High</v>
      </c>
      <c r="U2151" s="26">
        <v>4674.3999999999996</v>
      </c>
      <c r="V2151" t="s">
        <v>24</v>
      </c>
    </row>
    <row r="2152" spans="1:22" x14ac:dyDescent="0.35">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s="26">
        <v>84.1</v>
      </c>
      <c r="T2152" s="26" t="str">
        <f>IF(Table1[[#This Row],[MonthlyCharges]]&lt;=51,"Low",IF(Table1[[#This Row],[MonthlyCharges]]&lt;=84,"Medium","High"))</f>
        <v>High</v>
      </c>
      <c r="U2152" s="26">
        <v>1737.45</v>
      </c>
      <c r="V2152" t="s">
        <v>24</v>
      </c>
    </row>
    <row r="2153" spans="1:22" x14ac:dyDescent="0.35">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s="26">
        <v>24.15</v>
      </c>
      <c r="T2153" s="26" t="str">
        <f>IF(Table1[[#This Row],[MonthlyCharges]]&lt;=51,"Low",IF(Table1[[#This Row],[MonthlyCharges]]&lt;=84,"Medium","High"))</f>
        <v>Low</v>
      </c>
      <c r="U2153" s="26">
        <v>1498.85</v>
      </c>
      <c r="V2153" t="s">
        <v>24</v>
      </c>
    </row>
    <row r="2154" spans="1:22" x14ac:dyDescent="0.35">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s="26">
        <v>50.1</v>
      </c>
      <c r="T2154" s="26" t="str">
        <f>IF(Table1[[#This Row],[MonthlyCharges]]&lt;=51,"Low",IF(Table1[[#This Row],[MonthlyCharges]]&lt;=84,"Medium","High"))</f>
        <v>Low</v>
      </c>
      <c r="U2154" s="26">
        <v>50.1</v>
      </c>
      <c r="V2154" t="s">
        <v>24</v>
      </c>
    </row>
    <row r="2155" spans="1:22" x14ac:dyDescent="0.35">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s="26">
        <v>74.599999999999994</v>
      </c>
      <c r="T2155" s="26" t="str">
        <f>IF(Table1[[#This Row],[MonthlyCharges]]&lt;=51,"Low",IF(Table1[[#This Row],[MonthlyCharges]]&lt;=84,"Medium","High"))</f>
        <v>Medium</v>
      </c>
      <c r="U2155" s="26">
        <v>1797.75</v>
      </c>
      <c r="V2155" t="s">
        <v>24</v>
      </c>
    </row>
    <row r="2156" spans="1:22" x14ac:dyDescent="0.35">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s="26">
        <v>19.75</v>
      </c>
      <c r="T2156" s="26" t="str">
        <f>IF(Table1[[#This Row],[MonthlyCharges]]&lt;=51,"Low",IF(Table1[[#This Row],[MonthlyCharges]]&lt;=84,"Medium","High"))</f>
        <v>Low</v>
      </c>
      <c r="U2156" s="26">
        <v>498.1</v>
      </c>
      <c r="V2156" t="s">
        <v>24</v>
      </c>
    </row>
    <row r="2157" spans="1:22" x14ac:dyDescent="0.35">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s="26">
        <v>85</v>
      </c>
      <c r="T2157" s="26" t="str">
        <f>IF(Table1[[#This Row],[MonthlyCharges]]&lt;=51,"Low",IF(Table1[[#This Row],[MonthlyCharges]]&lt;=84,"Medium","High"))</f>
        <v>High</v>
      </c>
      <c r="U2157" s="26">
        <v>2624.25</v>
      </c>
      <c r="V2157" t="s">
        <v>23</v>
      </c>
    </row>
    <row r="2158" spans="1:22" x14ac:dyDescent="0.35">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s="26">
        <v>80.55</v>
      </c>
      <c r="T2158" s="26" t="str">
        <f>IF(Table1[[#This Row],[MonthlyCharges]]&lt;=51,"Low",IF(Table1[[#This Row],[MonthlyCharges]]&lt;=84,"Medium","High"))</f>
        <v>Medium</v>
      </c>
      <c r="U2158" s="26">
        <v>184.1</v>
      </c>
      <c r="V2158" t="s">
        <v>23</v>
      </c>
    </row>
    <row r="2159" spans="1:22" x14ac:dyDescent="0.35">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s="26">
        <v>106.8</v>
      </c>
      <c r="T2159" s="26" t="str">
        <f>IF(Table1[[#This Row],[MonthlyCharges]]&lt;=51,"Low",IF(Table1[[#This Row],[MonthlyCharges]]&lt;=84,"Medium","High"))</f>
        <v>High</v>
      </c>
      <c r="U2159" s="26">
        <v>5498.8</v>
      </c>
      <c r="V2159" t="s">
        <v>24</v>
      </c>
    </row>
    <row r="2160" spans="1:22" x14ac:dyDescent="0.35">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s="26">
        <v>84.5</v>
      </c>
      <c r="T2160" s="26" t="str">
        <f>IF(Table1[[#This Row],[MonthlyCharges]]&lt;=51,"Low",IF(Table1[[#This Row],[MonthlyCharges]]&lt;=84,"Medium","High"))</f>
        <v>High</v>
      </c>
      <c r="U2160" s="26">
        <v>4845.3999999999996</v>
      </c>
      <c r="V2160" t="s">
        <v>24</v>
      </c>
    </row>
    <row r="2161" spans="1:22" x14ac:dyDescent="0.35">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s="26">
        <v>25.05</v>
      </c>
      <c r="T2161" s="26" t="str">
        <f>IF(Table1[[#This Row],[MonthlyCharges]]&lt;=51,"Low",IF(Table1[[#This Row],[MonthlyCharges]]&lt;=84,"Medium","High"))</f>
        <v>Low</v>
      </c>
      <c r="U2161" s="26">
        <v>369.1</v>
      </c>
      <c r="V2161" t="s">
        <v>24</v>
      </c>
    </row>
    <row r="2162" spans="1:22" x14ac:dyDescent="0.35">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s="26">
        <v>83.7</v>
      </c>
      <c r="T2162" s="26" t="str">
        <f>IF(Table1[[#This Row],[MonthlyCharges]]&lt;=51,"Low",IF(Table1[[#This Row],[MonthlyCharges]]&lt;=84,"Medium","High"))</f>
        <v>Medium</v>
      </c>
      <c r="U2162" s="26">
        <v>6096.9</v>
      </c>
      <c r="V2162" t="s">
        <v>24</v>
      </c>
    </row>
    <row r="2163" spans="1:22" x14ac:dyDescent="0.35">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s="26">
        <v>75.8</v>
      </c>
      <c r="T2163" s="26" t="str">
        <f>IF(Table1[[#This Row],[MonthlyCharges]]&lt;=51,"Low",IF(Table1[[#This Row],[MonthlyCharges]]&lt;=84,"Medium","High"))</f>
        <v>Medium</v>
      </c>
      <c r="U2163" s="26">
        <v>160.75</v>
      </c>
      <c r="V2163" t="s">
        <v>23</v>
      </c>
    </row>
    <row r="2164" spans="1:22" x14ac:dyDescent="0.35">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s="26">
        <v>96.6</v>
      </c>
      <c r="T2164" s="26" t="str">
        <f>IF(Table1[[#This Row],[MonthlyCharges]]&lt;=51,"Low",IF(Table1[[#This Row],[MonthlyCharges]]&lt;=84,"Medium","High"))</f>
        <v>High</v>
      </c>
      <c r="U2164" s="26">
        <v>2684.35</v>
      </c>
      <c r="V2164" t="s">
        <v>24</v>
      </c>
    </row>
    <row r="2165" spans="1:22" x14ac:dyDescent="0.35">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s="26">
        <v>98.5</v>
      </c>
      <c r="T2165" s="26" t="str">
        <f>IF(Table1[[#This Row],[MonthlyCharges]]&lt;=51,"Low",IF(Table1[[#This Row],[MonthlyCharges]]&lt;=84,"Medium","High"))</f>
        <v>High</v>
      </c>
      <c r="U2165" s="26">
        <v>3004.15</v>
      </c>
      <c r="V2165" t="s">
        <v>23</v>
      </c>
    </row>
    <row r="2166" spans="1:22" x14ac:dyDescent="0.35">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s="26">
        <v>101.1</v>
      </c>
      <c r="T2166" s="26" t="str">
        <f>IF(Table1[[#This Row],[MonthlyCharges]]&lt;=51,"Low",IF(Table1[[#This Row],[MonthlyCharges]]&lt;=84,"Medium","High"))</f>
        <v>High</v>
      </c>
      <c r="U2166" s="26">
        <v>6994.8</v>
      </c>
      <c r="V2166" t="s">
        <v>24</v>
      </c>
    </row>
    <row r="2167" spans="1:22" x14ac:dyDescent="0.35">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s="26">
        <v>20.2</v>
      </c>
      <c r="T2167" s="26" t="str">
        <f>IF(Table1[[#This Row],[MonthlyCharges]]&lt;=51,"Low",IF(Table1[[#This Row],[MonthlyCharges]]&lt;=84,"Medium","High"))</f>
        <v>Low</v>
      </c>
      <c r="U2167" s="26">
        <v>273.25</v>
      </c>
      <c r="V2167" t="s">
        <v>24</v>
      </c>
    </row>
    <row r="2168" spans="1:22" x14ac:dyDescent="0.35">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s="26">
        <v>94.05</v>
      </c>
      <c r="T2168" s="26" t="str">
        <f>IF(Table1[[#This Row],[MonthlyCharges]]&lt;=51,"Low",IF(Table1[[#This Row],[MonthlyCharges]]&lt;=84,"Medium","High"))</f>
        <v>High</v>
      </c>
      <c r="U2168" s="26">
        <v>5483.9</v>
      </c>
      <c r="V2168" t="s">
        <v>24</v>
      </c>
    </row>
    <row r="2169" spans="1:22" x14ac:dyDescent="0.35">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s="26">
        <v>95.25</v>
      </c>
      <c r="T2169" s="26" t="str">
        <f>IF(Table1[[#This Row],[MonthlyCharges]]&lt;=51,"Low",IF(Table1[[#This Row],[MonthlyCharges]]&lt;=84,"Medium","High"))</f>
        <v>High</v>
      </c>
      <c r="U2169" s="26">
        <v>1233.6500000000001</v>
      </c>
      <c r="V2169" t="s">
        <v>23</v>
      </c>
    </row>
    <row r="2170" spans="1:22" x14ac:dyDescent="0.35">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s="26">
        <v>74.400000000000006</v>
      </c>
      <c r="T2170" s="26" t="str">
        <f>IF(Table1[[#This Row],[MonthlyCharges]]&lt;=51,"Low",IF(Table1[[#This Row],[MonthlyCharges]]&lt;=84,"Medium","High"))</f>
        <v>Medium</v>
      </c>
      <c r="U2170" s="26">
        <v>527.9</v>
      </c>
      <c r="V2170" t="s">
        <v>23</v>
      </c>
    </row>
    <row r="2171" spans="1:22" x14ac:dyDescent="0.35">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s="26">
        <v>81</v>
      </c>
      <c r="T2171" s="26" t="str">
        <f>IF(Table1[[#This Row],[MonthlyCharges]]&lt;=51,"Low",IF(Table1[[#This Row],[MonthlyCharges]]&lt;=84,"Medium","High"))</f>
        <v>Medium</v>
      </c>
      <c r="U2171" s="26">
        <v>4985.8999999999996</v>
      </c>
      <c r="V2171" t="s">
        <v>24</v>
      </c>
    </row>
    <row r="2172" spans="1:22" x14ac:dyDescent="0.35">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s="26">
        <v>60.25</v>
      </c>
      <c r="T2172" s="26" t="str">
        <f>IF(Table1[[#This Row],[MonthlyCharges]]&lt;=51,"Low",IF(Table1[[#This Row],[MonthlyCharges]]&lt;=84,"Medium","High"))</f>
        <v>Medium</v>
      </c>
      <c r="U2172" s="26">
        <v>1258.3499999999999</v>
      </c>
      <c r="V2172" t="s">
        <v>24</v>
      </c>
    </row>
    <row r="2173" spans="1:22" x14ac:dyDescent="0.35">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s="26">
        <v>60.85</v>
      </c>
      <c r="T2173" s="26" t="str">
        <f>IF(Table1[[#This Row],[MonthlyCharges]]&lt;=51,"Low",IF(Table1[[#This Row],[MonthlyCharges]]&lt;=84,"Medium","High"))</f>
        <v>Medium</v>
      </c>
      <c r="U2173" s="26">
        <v>111.4</v>
      </c>
      <c r="V2173" t="s">
        <v>24</v>
      </c>
    </row>
    <row r="2174" spans="1:22" x14ac:dyDescent="0.35">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s="26">
        <v>43.95</v>
      </c>
      <c r="T2174" s="26" t="str">
        <f>IF(Table1[[#This Row],[MonthlyCharges]]&lt;=51,"Low",IF(Table1[[#This Row],[MonthlyCharges]]&lt;=84,"Medium","High"))</f>
        <v>Low</v>
      </c>
      <c r="U2174" s="26">
        <v>43.95</v>
      </c>
      <c r="V2174" t="s">
        <v>24</v>
      </c>
    </row>
    <row r="2175" spans="1:22" x14ac:dyDescent="0.35">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s="26">
        <v>86.05</v>
      </c>
      <c r="T2175" s="26" t="str">
        <f>IF(Table1[[#This Row],[MonthlyCharges]]&lt;=51,"Low",IF(Table1[[#This Row],[MonthlyCharges]]&lt;=84,"Medium","High"))</f>
        <v>High</v>
      </c>
      <c r="U2175" s="26">
        <v>308.10000000000002</v>
      </c>
      <c r="V2175" t="s">
        <v>24</v>
      </c>
    </row>
    <row r="2176" spans="1:22" x14ac:dyDescent="0.35">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s="26">
        <v>20.25</v>
      </c>
      <c r="T2176" s="26" t="str">
        <f>IF(Table1[[#This Row],[MonthlyCharges]]&lt;=51,"Low",IF(Table1[[#This Row],[MonthlyCharges]]&lt;=84,"Medium","High"))</f>
        <v>Low</v>
      </c>
      <c r="U2176" s="26">
        <v>383.65</v>
      </c>
      <c r="V2176" t="s">
        <v>24</v>
      </c>
    </row>
    <row r="2177" spans="1:22" x14ac:dyDescent="0.35">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s="26">
        <v>85.15</v>
      </c>
      <c r="T2177" s="26" t="str">
        <f>IF(Table1[[#This Row],[MonthlyCharges]]&lt;=51,"Low",IF(Table1[[#This Row],[MonthlyCharges]]&lt;=84,"Medium","High"))</f>
        <v>High</v>
      </c>
      <c r="U2177" s="26">
        <v>2555.9</v>
      </c>
      <c r="V2177" t="s">
        <v>23</v>
      </c>
    </row>
    <row r="2178" spans="1:22" x14ac:dyDescent="0.35">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s="26">
        <v>19.399999999999999</v>
      </c>
      <c r="T2178" s="26" t="str">
        <f>IF(Table1[[#This Row],[MonthlyCharges]]&lt;=51,"Low",IF(Table1[[#This Row],[MonthlyCharges]]&lt;=84,"Medium","High"))</f>
        <v>Low</v>
      </c>
      <c r="U2178" s="26">
        <v>1284.2</v>
      </c>
      <c r="V2178" t="s">
        <v>24</v>
      </c>
    </row>
    <row r="2179" spans="1:22" x14ac:dyDescent="0.35">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s="26">
        <v>102.65</v>
      </c>
      <c r="T2179" s="26" t="str">
        <f>IF(Table1[[#This Row],[MonthlyCharges]]&lt;=51,"Low",IF(Table1[[#This Row],[MonthlyCharges]]&lt;=84,"Medium","High"))</f>
        <v>High</v>
      </c>
      <c r="U2179" s="26">
        <v>7550.3</v>
      </c>
      <c r="V2179" t="s">
        <v>24</v>
      </c>
    </row>
    <row r="2180" spans="1:22" x14ac:dyDescent="0.35">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s="26">
        <v>19.899999999999999</v>
      </c>
      <c r="T2180" s="26" t="str">
        <f>IF(Table1[[#This Row],[MonthlyCharges]]&lt;=51,"Low",IF(Table1[[#This Row],[MonthlyCharges]]&lt;=84,"Medium","High"))</f>
        <v>Low</v>
      </c>
      <c r="U2180" s="26">
        <v>1110.05</v>
      </c>
      <c r="V2180" t="s">
        <v>24</v>
      </c>
    </row>
    <row r="2181" spans="1:22" x14ac:dyDescent="0.35">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s="26">
        <v>19.55</v>
      </c>
      <c r="T2181" s="26" t="str">
        <f>IF(Table1[[#This Row],[MonthlyCharges]]&lt;=51,"Low",IF(Table1[[#This Row],[MonthlyCharges]]&lt;=84,"Medium","High"))</f>
        <v>Low</v>
      </c>
      <c r="U2181" s="26">
        <v>99.6</v>
      </c>
      <c r="V2181" t="s">
        <v>24</v>
      </c>
    </row>
    <row r="2182" spans="1:22" x14ac:dyDescent="0.35">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s="26">
        <v>95.5</v>
      </c>
      <c r="T2182" s="26" t="str">
        <f>IF(Table1[[#This Row],[MonthlyCharges]]&lt;=51,"Low",IF(Table1[[#This Row],[MonthlyCharges]]&lt;=84,"Medium","High"))</f>
        <v>High</v>
      </c>
      <c r="U2182" s="26">
        <v>6707.15</v>
      </c>
      <c r="V2182" t="s">
        <v>24</v>
      </c>
    </row>
    <row r="2183" spans="1:22" x14ac:dyDescent="0.35">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s="26">
        <v>84.15</v>
      </c>
      <c r="T2183" s="26" t="str">
        <f>IF(Table1[[#This Row],[MonthlyCharges]]&lt;=51,"Low",IF(Table1[[#This Row],[MonthlyCharges]]&lt;=84,"Medium","High"))</f>
        <v>High</v>
      </c>
      <c r="U2183" s="26">
        <v>4164.3999999999996</v>
      </c>
      <c r="V2183" t="s">
        <v>24</v>
      </c>
    </row>
    <row r="2184" spans="1:22" x14ac:dyDescent="0.35">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s="26">
        <v>103.2</v>
      </c>
      <c r="T2184" s="26" t="str">
        <f>IF(Table1[[#This Row],[MonthlyCharges]]&lt;=51,"Low",IF(Table1[[#This Row],[MonthlyCharges]]&lt;=84,"Medium","High"))</f>
        <v>High</v>
      </c>
      <c r="U2184" s="26">
        <v>5873.75</v>
      </c>
      <c r="V2184" t="s">
        <v>24</v>
      </c>
    </row>
    <row r="2185" spans="1:22" x14ac:dyDescent="0.35">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s="26">
        <v>50.2</v>
      </c>
      <c r="T2185" s="26" t="str">
        <f>IF(Table1[[#This Row],[MonthlyCharges]]&lt;=51,"Low",IF(Table1[[#This Row],[MonthlyCharges]]&lt;=84,"Medium","High"))</f>
        <v>Low</v>
      </c>
      <c r="U2185" s="26">
        <v>109.25</v>
      </c>
      <c r="V2185" t="s">
        <v>24</v>
      </c>
    </row>
    <row r="2186" spans="1:22" x14ac:dyDescent="0.35">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s="26">
        <v>88.55</v>
      </c>
      <c r="T2186" s="26" t="str">
        <f>IF(Table1[[#This Row],[MonthlyCharges]]&lt;=51,"Low",IF(Table1[[#This Row],[MonthlyCharges]]&lt;=84,"Medium","High"))</f>
        <v>High</v>
      </c>
      <c r="U2186" s="26">
        <v>179.25</v>
      </c>
      <c r="V2186" t="s">
        <v>23</v>
      </c>
    </row>
    <row r="2187" spans="1:22" x14ac:dyDescent="0.35">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s="26">
        <v>54.75</v>
      </c>
      <c r="T2187" s="26" t="str">
        <f>IF(Table1[[#This Row],[MonthlyCharges]]&lt;=51,"Low",IF(Table1[[#This Row],[MonthlyCharges]]&lt;=84,"Medium","High"))</f>
        <v>Medium</v>
      </c>
      <c r="U2187" s="26">
        <v>1338.15</v>
      </c>
      <c r="V2187" t="s">
        <v>23</v>
      </c>
    </row>
    <row r="2188" spans="1:22" x14ac:dyDescent="0.35">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s="26">
        <v>19.95</v>
      </c>
      <c r="T2188" s="26" t="str">
        <f>IF(Table1[[#This Row],[MonthlyCharges]]&lt;=51,"Low",IF(Table1[[#This Row],[MonthlyCharges]]&lt;=84,"Medium","High"))</f>
        <v>Low</v>
      </c>
      <c r="U2188" s="26">
        <v>862.4</v>
      </c>
      <c r="V2188" t="s">
        <v>24</v>
      </c>
    </row>
    <row r="2189" spans="1:22" x14ac:dyDescent="0.35">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s="26">
        <v>116.25</v>
      </c>
      <c r="T2189" s="26" t="str">
        <f>IF(Table1[[#This Row],[MonthlyCharges]]&lt;=51,"Low",IF(Table1[[#This Row],[MonthlyCharges]]&lt;=84,"Medium","High"))</f>
        <v>High</v>
      </c>
      <c r="U2189" s="26">
        <v>8564.75</v>
      </c>
      <c r="V2189" t="s">
        <v>24</v>
      </c>
    </row>
    <row r="2190" spans="1:22" x14ac:dyDescent="0.35">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s="26">
        <v>31.2</v>
      </c>
      <c r="T2190" s="26" t="str">
        <f>IF(Table1[[#This Row],[MonthlyCharges]]&lt;=51,"Low",IF(Table1[[#This Row],[MonthlyCharges]]&lt;=84,"Medium","High"))</f>
        <v>Low</v>
      </c>
      <c r="U2190" s="26">
        <v>926.2</v>
      </c>
      <c r="V2190" t="s">
        <v>24</v>
      </c>
    </row>
    <row r="2191" spans="1:22" x14ac:dyDescent="0.35">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s="26">
        <v>24.45</v>
      </c>
      <c r="T2191" s="26" t="str">
        <f>IF(Table1[[#This Row],[MonthlyCharges]]&lt;=51,"Low",IF(Table1[[#This Row],[MonthlyCharges]]&lt;=84,"Medium","High"))</f>
        <v>Low</v>
      </c>
      <c r="U2191" s="26">
        <v>1718.2</v>
      </c>
      <c r="V2191" t="s">
        <v>24</v>
      </c>
    </row>
    <row r="2192" spans="1:22" x14ac:dyDescent="0.35">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s="26">
        <v>84.2</v>
      </c>
      <c r="T2192" s="26" t="str">
        <f>IF(Table1[[#This Row],[MonthlyCharges]]&lt;=51,"Low",IF(Table1[[#This Row],[MonthlyCharges]]&lt;=84,"Medium","High"))</f>
        <v>High</v>
      </c>
      <c r="U2192" s="26">
        <v>5956.85</v>
      </c>
      <c r="V2192" t="s">
        <v>24</v>
      </c>
    </row>
    <row r="2193" spans="1:22" x14ac:dyDescent="0.35">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s="26">
        <v>91.3</v>
      </c>
      <c r="T2193" s="26" t="str">
        <f>IF(Table1[[#This Row],[MonthlyCharges]]&lt;=51,"Low",IF(Table1[[#This Row],[MonthlyCharges]]&lt;=84,"Medium","High"))</f>
        <v>High</v>
      </c>
      <c r="U2193" s="26">
        <v>91.3</v>
      </c>
      <c r="V2193" t="s">
        <v>23</v>
      </c>
    </row>
    <row r="2194" spans="1:22" x14ac:dyDescent="0.35">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s="26">
        <v>85.65</v>
      </c>
      <c r="T2194" s="26" t="str">
        <f>IF(Table1[[#This Row],[MonthlyCharges]]&lt;=51,"Low",IF(Table1[[#This Row],[MonthlyCharges]]&lt;=84,"Medium","High"))</f>
        <v>High</v>
      </c>
      <c r="U2194" s="26">
        <v>4824.45</v>
      </c>
      <c r="V2194" t="s">
        <v>24</v>
      </c>
    </row>
    <row r="2195" spans="1:22" x14ac:dyDescent="0.35">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s="26">
        <v>21.2</v>
      </c>
      <c r="T2195" s="26" t="str">
        <f>IF(Table1[[#This Row],[MonthlyCharges]]&lt;=51,"Low",IF(Table1[[#This Row],[MonthlyCharges]]&lt;=84,"Medium","High"))</f>
        <v>Low</v>
      </c>
      <c r="U2195" s="26">
        <v>1238.6500000000001</v>
      </c>
      <c r="V2195" t="s">
        <v>24</v>
      </c>
    </row>
    <row r="2196" spans="1:22" x14ac:dyDescent="0.35">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s="26">
        <v>79.5</v>
      </c>
      <c r="T2196" s="26" t="str">
        <f>IF(Table1[[#This Row],[MonthlyCharges]]&lt;=51,"Low",IF(Table1[[#This Row],[MonthlyCharges]]&lt;=84,"Medium","High"))</f>
        <v>Medium</v>
      </c>
      <c r="U2196" s="26">
        <v>79.5</v>
      </c>
      <c r="V2196" t="s">
        <v>23</v>
      </c>
    </row>
    <row r="2197" spans="1:22" x14ac:dyDescent="0.35">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s="26">
        <v>25.55</v>
      </c>
      <c r="T2197" s="26" t="str">
        <f>IF(Table1[[#This Row],[MonthlyCharges]]&lt;=51,"Low",IF(Table1[[#This Row],[MonthlyCharges]]&lt;=84,"Medium","High"))</f>
        <v>Low</v>
      </c>
      <c r="U2197" s="26">
        <v>672.2</v>
      </c>
      <c r="V2197" t="s">
        <v>24</v>
      </c>
    </row>
    <row r="2198" spans="1:22" x14ac:dyDescent="0.35">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s="26">
        <v>20.2</v>
      </c>
      <c r="T2198" s="26" t="str">
        <f>IF(Table1[[#This Row],[MonthlyCharges]]&lt;=51,"Low",IF(Table1[[#This Row],[MonthlyCharges]]&lt;=84,"Medium","High"))</f>
        <v>Low</v>
      </c>
      <c r="U2198" s="26">
        <v>382.2</v>
      </c>
      <c r="V2198" t="s">
        <v>24</v>
      </c>
    </row>
    <row r="2199" spans="1:22" x14ac:dyDescent="0.35">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s="26">
        <v>63.85</v>
      </c>
      <c r="T2199" s="26" t="str">
        <f>IF(Table1[[#This Row],[MonthlyCharges]]&lt;=51,"Low",IF(Table1[[#This Row],[MonthlyCharges]]&lt;=84,"Medium","High"))</f>
        <v>Medium</v>
      </c>
      <c r="U2199" s="26">
        <v>4264.6000000000004</v>
      </c>
      <c r="V2199" t="s">
        <v>24</v>
      </c>
    </row>
    <row r="2200" spans="1:22" x14ac:dyDescent="0.35">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s="26">
        <v>61.95</v>
      </c>
      <c r="T2200" s="26" t="str">
        <f>IF(Table1[[#This Row],[MonthlyCharges]]&lt;=51,"Low",IF(Table1[[#This Row],[MonthlyCharges]]&lt;=84,"Medium","High"))</f>
        <v>Medium</v>
      </c>
      <c r="U2200" s="26">
        <v>1070.7</v>
      </c>
      <c r="V2200" t="s">
        <v>24</v>
      </c>
    </row>
    <row r="2201" spans="1:22" x14ac:dyDescent="0.35">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s="26">
        <v>25.75</v>
      </c>
      <c r="T2201" s="26" t="str">
        <f>IF(Table1[[#This Row],[MonthlyCharges]]&lt;=51,"Low",IF(Table1[[#This Row],[MonthlyCharges]]&lt;=84,"Medium","High"))</f>
        <v>Low</v>
      </c>
      <c r="U2201" s="26">
        <v>1345.85</v>
      </c>
      <c r="V2201" t="s">
        <v>24</v>
      </c>
    </row>
    <row r="2202" spans="1:22" x14ac:dyDescent="0.35">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s="26">
        <v>58.2</v>
      </c>
      <c r="T2202" s="26" t="str">
        <f>IF(Table1[[#This Row],[MonthlyCharges]]&lt;=51,"Low",IF(Table1[[#This Row],[MonthlyCharges]]&lt;=84,"Medium","High"))</f>
        <v>Medium</v>
      </c>
      <c r="U2202" s="26">
        <v>1045.25</v>
      </c>
      <c r="V2202" t="s">
        <v>24</v>
      </c>
    </row>
    <row r="2203" spans="1:22" x14ac:dyDescent="0.35">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s="26">
        <v>85.85</v>
      </c>
      <c r="T2203" s="26" t="str">
        <f>IF(Table1[[#This Row],[MonthlyCharges]]&lt;=51,"Low",IF(Table1[[#This Row],[MonthlyCharges]]&lt;=84,"Medium","High"))</f>
        <v>High</v>
      </c>
      <c r="U2203" s="26">
        <v>3003.55</v>
      </c>
      <c r="V2203" t="s">
        <v>24</v>
      </c>
    </row>
    <row r="2204" spans="1:22" x14ac:dyDescent="0.35">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s="26">
        <v>70.099999999999994</v>
      </c>
      <c r="T2204" s="26" t="str">
        <f>IF(Table1[[#This Row],[MonthlyCharges]]&lt;=51,"Low",IF(Table1[[#This Row],[MonthlyCharges]]&lt;=84,"Medium","High"))</f>
        <v>Medium</v>
      </c>
      <c r="U2204" s="26">
        <v>467.55</v>
      </c>
      <c r="V2204" t="s">
        <v>23</v>
      </c>
    </row>
    <row r="2205" spans="1:22" x14ac:dyDescent="0.35">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s="26">
        <v>104.9</v>
      </c>
      <c r="T2205" s="26" t="str">
        <f>IF(Table1[[#This Row],[MonthlyCharges]]&lt;=51,"Low",IF(Table1[[#This Row],[MonthlyCharges]]&lt;=84,"Medium","High"))</f>
        <v>High</v>
      </c>
      <c r="U2205" s="26">
        <v>7537.5</v>
      </c>
      <c r="V2205" t="s">
        <v>24</v>
      </c>
    </row>
    <row r="2206" spans="1:22" x14ac:dyDescent="0.35">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s="26">
        <v>111.3</v>
      </c>
      <c r="T2206" s="26" t="str">
        <f>IF(Table1[[#This Row],[MonthlyCharges]]&lt;=51,"Low",IF(Table1[[#This Row],[MonthlyCharges]]&lt;=84,"Medium","High"))</f>
        <v>High</v>
      </c>
      <c r="U2206" s="26">
        <v>7482.1</v>
      </c>
      <c r="V2206" t="s">
        <v>23</v>
      </c>
    </row>
    <row r="2207" spans="1:22" x14ac:dyDescent="0.35">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s="26">
        <v>99.85</v>
      </c>
      <c r="T2207" s="26" t="str">
        <f>IF(Table1[[#This Row],[MonthlyCharges]]&lt;=51,"Low",IF(Table1[[#This Row],[MonthlyCharges]]&lt;=84,"Medium","High"))</f>
        <v>High</v>
      </c>
      <c r="U2207" s="26">
        <v>3343.15</v>
      </c>
      <c r="V2207" t="s">
        <v>24</v>
      </c>
    </row>
    <row r="2208" spans="1:22" x14ac:dyDescent="0.35">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s="26">
        <v>95.25</v>
      </c>
      <c r="T2208" s="26" t="str">
        <f>IF(Table1[[#This Row],[MonthlyCharges]]&lt;=51,"Low",IF(Table1[[#This Row],[MonthlyCharges]]&lt;=84,"Medium","High"))</f>
        <v>High</v>
      </c>
      <c r="U2208" s="26">
        <v>5427.05</v>
      </c>
      <c r="V2208" t="s">
        <v>23</v>
      </c>
    </row>
    <row r="2209" spans="1:22" x14ac:dyDescent="0.35">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s="26">
        <v>86.25</v>
      </c>
      <c r="T2209" s="26" t="str">
        <f>IF(Table1[[#This Row],[MonthlyCharges]]&lt;=51,"Low",IF(Table1[[#This Row],[MonthlyCharges]]&lt;=84,"Medium","High"))</f>
        <v>High</v>
      </c>
      <c r="U2209" s="26">
        <v>587.1</v>
      </c>
      <c r="V2209" t="s">
        <v>23</v>
      </c>
    </row>
    <row r="2210" spans="1:22" x14ac:dyDescent="0.35">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s="26">
        <v>100.8</v>
      </c>
      <c r="T2210" s="26" t="str">
        <f>IF(Table1[[#This Row],[MonthlyCharges]]&lt;=51,"Low",IF(Table1[[#This Row],[MonthlyCharges]]&lt;=84,"Medium","High"))</f>
        <v>High</v>
      </c>
      <c r="U2210" s="26">
        <v>100.8</v>
      </c>
      <c r="V2210" t="s">
        <v>23</v>
      </c>
    </row>
    <row r="2211" spans="1:22" x14ac:dyDescent="0.35">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s="26">
        <v>19.55</v>
      </c>
      <c r="T2211" s="26" t="str">
        <f>IF(Table1[[#This Row],[MonthlyCharges]]&lt;=51,"Low",IF(Table1[[#This Row],[MonthlyCharges]]&lt;=84,"Medium","High"))</f>
        <v>Low</v>
      </c>
      <c r="U2211" s="26">
        <v>161.15</v>
      </c>
      <c r="V2211" t="s">
        <v>24</v>
      </c>
    </row>
    <row r="2212" spans="1:22" x14ac:dyDescent="0.35">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s="26">
        <v>104</v>
      </c>
      <c r="T2212" s="26" t="str">
        <f>IF(Table1[[#This Row],[MonthlyCharges]]&lt;=51,"Low",IF(Table1[[#This Row],[MonthlyCharges]]&lt;=84,"Medium","High"))</f>
        <v>High</v>
      </c>
      <c r="U2212" s="26">
        <v>7028.5</v>
      </c>
      <c r="V2212" t="s">
        <v>24</v>
      </c>
    </row>
    <row r="2213" spans="1:22" x14ac:dyDescent="0.35">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s="26">
        <v>104.4</v>
      </c>
      <c r="T2213" s="26" t="str">
        <f>IF(Table1[[#This Row],[MonthlyCharges]]&lt;=51,"Low",IF(Table1[[#This Row],[MonthlyCharges]]&lt;=84,"Medium","High"))</f>
        <v>High</v>
      </c>
      <c r="U2213" s="26">
        <v>5232.8999999999996</v>
      </c>
      <c r="V2213" t="s">
        <v>24</v>
      </c>
    </row>
    <row r="2214" spans="1:22" x14ac:dyDescent="0.35">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s="26">
        <v>19.5</v>
      </c>
      <c r="T2214" s="26" t="str">
        <f>IF(Table1[[#This Row],[MonthlyCharges]]&lt;=51,"Low",IF(Table1[[#This Row],[MonthlyCharges]]&lt;=84,"Medium","High"))</f>
        <v>Low</v>
      </c>
      <c r="U2214" s="26">
        <v>225.85</v>
      </c>
      <c r="V2214" t="s">
        <v>24</v>
      </c>
    </row>
    <row r="2215" spans="1:22" x14ac:dyDescent="0.35">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s="26">
        <v>25.25</v>
      </c>
      <c r="T2215" s="26" t="str">
        <f>IF(Table1[[#This Row],[MonthlyCharges]]&lt;=51,"Low",IF(Table1[[#This Row],[MonthlyCharges]]&lt;=84,"Medium","High"))</f>
        <v>Low</v>
      </c>
      <c r="U2215" s="26">
        <v>274.7</v>
      </c>
      <c r="V2215" t="s">
        <v>24</v>
      </c>
    </row>
    <row r="2216" spans="1:22" x14ac:dyDescent="0.35">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s="26">
        <v>86.3</v>
      </c>
      <c r="T2216" s="26" t="str">
        <f>IF(Table1[[#This Row],[MonthlyCharges]]&lt;=51,"Low",IF(Table1[[#This Row],[MonthlyCharges]]&lt;=84,"Medium","High"))</f>
        <v>High</v>
      </c>
      <c r="U2216" s="26">
        <v>1180.95</v>
      </c>
      <c r="V2216" t="s">
        <v>23</v>
      </c>
    </row>
    <row r="2217" spans="1:22" x14ac:dyDescent="0.35">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s="26">
        <v>49.85</v>
      </c>
      <c r="T2217" s="26" t="str">
        <f>IF(Table1[[#This Row],[MonthlyCharges]]&lt;=51,"Low",IF(Table1[[#This Row],[MonthlyCharges]]&lt;=84,"Medium","High"))</f>
        <v>Low</v>
      </c>
      <c r="U2217" s="26">
        <v>3370.2</v>
      </c>
      <c r="V2217" t="s">
        <v>24</v>
      </c>
    </row>
    <row r="2218" spans="1:22" x14ac:dyDescent="0.35">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s="26">
        <v>108.95</v>
      </c>
      <c r="T2218" s="26" t="str">
        <f>IF(Table1[[#This Row],[MonthlyCharges]]&lt;=51,"Low",IF(Table1[[#This Row],[MonthlyCharges]]&lt;=84,"Medium","High"))</f>
        <v>High</v>
      </c>
      <c r="U2218" s="26">
        <v>7111.3</v>
      </c>
      <c r="V2218" t="s">
        <v>24</v>
      </c>
    </row>
    <row r="2219" spans="1:22" x14ac:dyDescent="0.35">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s="26">
        <v>89.9</v>
      </c>
      <c r="T2219" s="26" t="str">
        <f>IF(Table1[[#This Row],[MonthlyCharges]]&lt;=51,"Low",IF(Table1[[#This Row],[MonthlyCharges]]&lt;=84,"Medium","High"))</f>
        <v>High</v>
      </c>
      <c r="U2219" s="26">
        <v>5958.85</v>
      </c>
      <c r="V2219" t="s">
        <v>24</v>
      </c>
    </row>
    <row r="2220" spans="1:22" x14ac:dyDescent="0.35">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s="26">
        <v>82</v>
      </c>
      <c r="T2220" s="26" t="str">
        <f>IF(Table1[[#This Row],[MonthlyCharges]]&lt;=51,"Low",IF(Table1[[#This Row],[MonthlyCharges]]&lt;=84,"Medium","High"))</f>
        <v>Medium</v>
      </c>
      <c r="U2220" s="26">
        <v>5999.85</v>
      </c>
      <c r="V2220" t="s">
        <v>24</v>
      </c>
    </row>
    <row r="2221" spans="1:22" x14ac:dyDescent="0.35">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s="26">
        <v>89.95</v>
      </c>
      <c r="T2221" s="26" t="str">
        <f>IF(Table1[[#This Row],[MonthlyCharges]]&lt;=51,"Low",IF(Table1[[#This Row],[MonthlyCharges]]&lt;=84,"Medium","High"))</f>
        <v>High</v>
      </c>
      <c r="U2221" s="26">
        <v>1648.45</v>
      </c>
      <c r="V2221" t="s">
        <v>24</v>
      </c>
    </row>
    <row r="2222" spans="1:22" x14ac:dyDescent="0.35">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s="26">
        <v>79.349999999999994</v>
      </c>
      <c r="T2222" s="26" t="str">
        <f>IF(Table1[[#This Row],[MonthlyCharges]]&lt;=51,"Low",IF(Table1[[#This Row],[MonthlyCharges]]&lt;=84,"Medium","High"))</f>
        <v>Medium</v>
      </c>
      <c r="U2222" s="26">
        <v>5753.25</v>
      </c>
      <c r="V2222" t="s">
        <v>24</v>
      </c>
    </row>
    <row r="2223" spans="1:22" x14ac:dyDescent="0.35">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s="26">
        <v>64.05</v>
      </c>
      <c r="T2223" s="26" t="str">
        <f>IF(Table1[[#This Row],[MonthlyCharges]]&lt;=51,"Low",IF(Table1[[#This Row],[MonthlyCharges]]&lt;=84,"Medium","High"))</f>
        <v>Medium</v>
      </c>
      <c r="U2223" s="26">
        <v>4492.8999999999996</v>
      </c>
      <c r="V2223" t="s">
        <v>24</v>
      </c>
    </row>
    <row r="2224" spans="1:22" x14ac:dyDescent="0.35">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s="26">
        <v>101.15</v>
      </c>
      <c r="T2224" s="26" t="str">
        <f>IF(Table1[[#This Row],[MonthlyCharges]]&lt;=51,"Low",IF(Table1[[#This Row],[MonthlyCharges]]&lt;=84,"Medium","High"))</f>
        <v>High</v>
      </c>
      <c r="U2224" s="26">
        <v>3956.7</v>
      </c>
      <c r="V2224" t="s">
        <v>24</v>
      </c>
    </row>
    <row r="2225" spans="1:22" x14ac:dyDescent="0.35">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s="26">
        <v>89.95</v>
      </c>
      <c r="T2225" s="26" t="str">
        <f>IF(Table1[[#This Row],[MonthlyCharges]]&lt;=51,"Low",IF(Table1[[#This Row],[MonthlyCharges]]&lt;=84,"Medium","High"))</f>
        <v>High</v>
      </c>
      <c r="U2225" s="26">
        <v>2625.55</v>
      </c>
      <c r="V2225" t="s">
        <v>23</v>
      </c>
    </row>
    <row r="2226" spans="1:22" x14ac:dyDescent="0.35">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s="26">
        <v>76.45</v>
      </c>
      <c r="T2226" s="26" t="str">
        <f>IF(Table1[[#This Row],[MonthlyCharges]]&lt;=51,"Low",IF(Table1[[#This Row],[MonthlyCharges]]&lt;=84,"Medium","High"))</f>
        <v>Medium</v>
      </c>
      <c r="U2226" s="26">
        <v>1233.4000000000001</v>
      </c>
      <c r="V2226" t="s">
        <v>23</v>
      </c>
    </row>
    <row r="2227" spans="1:22" x14ac:dyDescent="0.35">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s="26">
        <v>39.1</v>
      </c>
      <c r="T2227" s="26" t="str">
        <f>IF(Table1[[#This Row],[MonthlyCharges]]&lt;=51,"Low",IF(Table1[[#This Row],[MonthlyCharges]]&lt;=84,"Medium","High"))</f>
        <v>Low</v>
      </c>
      <c r="U2227" s="26">
        <v>1309</v>
      </c>
      <c r="V2227" t="s">
        <v>24</v>
      </c>
    </row>
    <row r="2228" spans="1:22" x14ac:dyDescent="0.35">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s="26">
        <v>34.6</v>
      </c>
      <c r="T2228" s="26" t="str">
        <f>IF(Table1[[#This Row],[MonthlyCharges]]&lt;=51,"Low",IF(Table1[[#This Row],[MonthlyCharges]]&lt;=84,"Medium","High"))</f>
        <v>Low</v>
      </c>
      <c r="U2228" s="26">
        <v>813.45</v>
      </c>
      <c r="V2228" t="s">
        <v>24</v>
      </c>
    </row>
    <row r="2229" spans="1:22" x14ac:dyDescent="0.35">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s="26">
        <v>19.55</v>
      </c>
      <c r="T2229" s="26" t="str">
        <f>IF(Table1[[#This Row],[MonthlyCharges]]&lt;=51,"Low",IF(Table1[[#This Row],[MonthlyCharges]]&lt;=84,"Medium","High"))</f>
        <v>Low</v>
      </c>
      <c r="U2229" s="26">
        <v>1108.8</v>
      </c>
      <c r="V2229" t="s">
        <v>24</v>
      </c>
    </row>
    <row r="2230" spans="1:22" x14ac:dyDescent="0.35">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s="26">
        <v>104.45</v>
      </c>
      <c r="T2230" s="26" t="str">
        <f>IF(Table1[[#This Row],[MonthlyCharges]]&lt;=51,"Low",IF(Table1[[#This Row],[MonthlyCharges]]&lt;=84,"Medium","High"))</f>
        <v>High</v>
      </c>
      <c r="U2230" s="26">
        <v>7349.35</v>
      </c>
      <c r="V2230" t="s">
        <v>24</v>
      </c>
    </row>
    <row r="2231" spans="1:22" x14ac:dyDescent="0.35">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s="26">
        <v>70.5</v>
      </c>
      <c r="T2231" s="26" t="str">
        <f>IF(Table1[[#This Row],[MonthlyCharges]]&lt;=51,"Low",IF(Table1[[#This Row],[MonthlyCharges]]&lt;=84,"Medium","High"))</f>
        <v>Medium</v>
      </c>
      <c r="U2231" s="26">
        <v>294.2</v>
      </c>
      <c r="V2231" t="s">
        <v>24</v>
      </c>
    </row>
    <row r="2232" spans="1:22" x14ac:dyDescent="0.35">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s="26">
        <v>20.350000000000001</v>
      </c>
      <c r="T2232" s="26" t="str">
        <f>IF(Table1[[#This Row],[MonthlyCharges]]&lt;=51,"Low",IF(Table1[[#This Row],[MonthlyCharges]]&lt;=84,"Medium","High"))</f>
        <v>Low</v>
      </c>
      <c r="U2232" s="26">
        <v>929.2</v>
      </c>
      <c r="V2232" t="s">
        <v>24</v>
      </c>
    </row>
    <row r="2233" spans="1:22" x14ac:dyDescent="0.35">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s="26">
        <v>70</v>
      </c>
      <c r="T2233" s="26" t="str">
        <f>IF(Table1[[#This Row],[MonthlyCharges]]&lt;=51,"Low",IF(Table1[[#This Row],[MonthlyCharges]]&lt;=84,"Medium","High"))</f>
        <v>Medium</v>
      </c>
      <c r="U2233" s="26">
        <v>740</v>
      </c>
      <c r="V2233" t="s">
        <v>23</v>
      </c>
    </row>
    <row r="2234" spans="1:22" x14ac:dyDescent="0.35">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s="26">
        <v>19.45</v>
      </c>
      <c r="T2234" s="26" t="str">
        <f>IF(Table1[[#This Row],[MonthlyCharges]]&lt;=51,"Low",IF(Table1[[#This Row],[MonthlyCharges]]&lt;=84,"Medium","High"))</f>
        <v>Low</v>
      </c>
      <c r="U2234" s="26">
        <v>754.5</v>
      </c>
      <c r="V2234" t="s">
        <v>24</v>
      </c>
    </row>
    <row r="2235" spans="1:22" x14ac:dyDescent="0.35">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s="26">
        <v>69.900000000000006</v>
      </c>
      <c r="T2235" s="26" t="str">
        <f>IF(Table1[[#This Row],[MonthlyCharges]]&lt;=51,"Low",IF(Table1[[#This Row],[MonthlyCharges]]&lt;=84,"Medium","High"))</f>
        <v>Medium</v>
      </c>
      <c r="U2235" s="26">
        <v>3883.3</v>
      </c>
      <c r="V2235" t="s">
        <v>24</v>
      </c>
    </row>
    <row r="2236" spans="1:22" x14ac:dyDescent="0.35">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s="26">
        <v>59.7</v>
      </c>
      <c r="T2236" s="26" t="str">
        <f>IF(Table1[[#This Row],[MonthlyCharges]]&lt;=51,"Low",IF(Table1[[#This Row],[MonthlyCharges]]&lt;=84,"Medium","High"))</f>
        <v>Medium</v>
      </c>
      <c r="U2236" s="26">
        <v>1414.2</v>
      </c>
      <c r="V2236" t="s">
        <v>24</v>
      </c>
    </row>
    <row r="2237" spans="1:22" x14ac:dyDescent="0.35">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s="26">
        <v>78.349999999999994</v>
      </c>
      <c r="T2237" s="26" t="str">
        <f>IF(Table1[[#This Row],[MonthlyCharges]]&lt;=51,"Low",IF(Table1[[#This Row],[MonthlyCharges]]&lt;=84,"Medium","High"))</f>
        <v>Medium</v>
      </c>
      <c r="U2237" s="26">
        <v>3211.2</v>
      </c>
      <c r="V2237" t="s">
        <v>24</v>
      </c>
    </row>
    <row r="2238" spans="1:22" x14ac:dyDescent="0.35">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s="26">
        <v>71.45</v>
      </c>
      <c r="T2238" s="26" t="str">
        <f>IF(Table1[[#This Row],[MonthlyCharges]]&lt;=51,"Low",IF(Table1[[#This Row],[MonthlyCharges]]&lt;=84,"Medium","High"))</f>
        <v>Medium</v>
      </c>
      <c r="U2238" s="26">
        <v>371.6</v>
      </c>
      <c r="V2238" t="s">
        <v>24</v>
      </c>
    </row>
    <row r="2239" spans="1:22" x14ac:dyDescent="0.35">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s="26">
        <v>45.85</v>
      </c>
      <c r="T2239" s="26" t="str">
        <f>IF(Table1[[#This Row],[MonthlyCharges]]&lt;=51,"Low",IF(Table1[[#This Row],[MonthlyCharges]]&lt;=84,"Medium","High"))</f>
        <v>Low</v>
      </c>
      <c r="U2239" s="26">
        <v>1246.4000000000001</v>
      </c>
      <c r="V2239" t="s">
        <v>24</v>
      </c>
    </row>
    <row r="2240" spans="1:22" x14ac:dyDescent="0.35">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s="26">
        <v>95.85</v>
      </c>
      <c r="T2240" s="26" t="str">
        <f>IF(Table1[[#This Row],[MonthlyCharges]]&lt;=51,"Low",IF(Table1[[#This Row],[MonthlyCharges]]&lt;=84,"Medium","High"))</f>
        <v>High</v>
      </c>
      <c r="U2240" s="26">
        <v>95.85</v>
      </c>
      <c r="V2240" t="s">
        <v>24</v>
      </c>
    </row>
    <row r="2241" spans="1:22" x14ac:dyDescent="0.35">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s="26">
        <v>35.700000000000003</v>
      </c>
      <c r="T2241" s="26" t="str">
        <f>IF(Table1[[#This Row],[MonthlyCharges]]&lt;=51,"Low",IF(Table1[[#This Row],[MonthlyCharges]]&lt;=84,"Medium","High"))</f>
        <v>Low</v>
      </c>
      <c r="U2241" s="26">
        <v>2545.6999999999998</v>
      </c>
      <c r="V2241" t="s">
        <v>24</v>
      </c>
    </row>
    <row r="2242" spans="1:22" x14ac:dyDescent="0.35">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s="26">
        <v>89.55</v>
      </c>
      <c r="T2242" s="26" t="str">
        <f>IF(Table1[[#This Row],[MonthlyCharges]]&lt;=51,"Low",IF(Table1[[#This Row],[MonthlyCharges]]&lt;=84,"Medium","High"))</f>
        <v>High</v>
      </c>
      <c r="U2242" s="26">
        <v>6448.85</v>
      </c>
      <c r="V2242" t="s">
        <v>24</v>
      </c>
    </row>
    <row r="2243" spans="1:22" x14ac:dyDescent="0.35">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s="26">
        <v>24.95</v>
      </c>
      <c r="T2243" s="26" t="str">
        <f>IF(Table1[[#This Row],[MonthlyCharges]]&lt;=51,"Low",IF(Table1[[#This Row],[MonthlyCharges]]&lt;=84,"Medium","High"))</f>
        <v>Low</v>
      </c>
      <c r="U2243" s="26">
        <v>1468.9</v>
      </c>
      <c r="V2243" t="s">
        <v>24</v>
      </c>
    </row>
    <row r="2244" spans="1:22" x14ac:dyDescent="0.35">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s="26">
        <v>24.85</v>
      </c>
      <c r="T2244" s="26" t="str">
        <f>IF(Table1[[#This Row],[MonthlyCharges]]&lt;=51,"Low",IF(Table1[[#This Row],[MonthlyCharges]]&lt;=84,"Medium","High"))</f>
        <v>Low</v>
      </c>
      <c r="U2244" s="26">
        <v>1013.6</v>
      </c>
      <c r="V2244" t="s">
        <v>24</v>
      </c>
    </row>
    <row r="2245" spans="1:22" x14ac:dyDescent="0.35">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s="26">
        <v>100.8</v>
      </c>
      <c r="T2245" s="26" t="str">
        <f>IF(Table1[[#This Row],[MonthlyCharges]]&lt;=51,"Low",IF(Table1[[#This Row],[MonthlyCharges]]&lt;=84,"Medium","High"))</f>
        <v>High</v>
      </c>
      <c r="U2245" s="26">
        <v>6690.75</v>
      </c>
      <c r="V2245" t="s">
        <v>24</v>
      </c>
    </row>
    <row r="2246" spans="1:22" x14ac:dyDescent="0.35">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s="26">
        <v>64.400000000000006</v>
      </c>
      <c r="T2246" s="26" t="str">
        <f>IF(Table1[[#This Row],[MonthlyCharges]]&lt;=51,"Low",IF(Table1[[#This Row],[MonthlyCharges]]&lt;=84,"Medium","High"))</f>
        <v>Medium</v>
      </c>
      <c r="U2246" s="26">
        <v>2088.75</v>
      </c>
      <c r="V2246" t="s">
        <v>23</v>
      </c>
    </row>
    <row r="2247" spans="1:22" x14ac:dyDescent="0.35">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s="26">
        <v>105.35</v>
      </c>
      <c r="T2247" s="26" t="str">
        <f>IF(Table1[[#This Row],[MonthlyCharges]]&lt;=51,"Low",IF(Table1[[#This Row],[MonthlyCharges]]&lt;=84,"Medium","High"))</f>
        <v>High</v>
      </c>
      <c r="U2247" s="26">
        <v>7240.65</v>
      </c>
      <c r="V2247" t="s">
        <v>24</v>
      </c>
    </row>
    <row r="2248" spans="1:22" x14ac:dyDescent="0.35">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s="26">
        <v>102.45</v>
      </c>
      <c r="T2248" s="26" t="str">
        <f>IF(Table1[[#This Row],[MonthlyCharges]]&lt;=51,"Low",IF(Table1[[#This Row],[MonthlyCharges]]&lt;=84,"Medium","High"))</f>
        <v>High</v>
      </c>
      <c r="U2248" s="26">
        <v>102.45</v>
      </c>
      <c r="V2248" t="s">
        <v>23</v>
      </c>
    </row>
    <row r="2249" spans="1:22" x14ac:dyDescent="0.35">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s="26">
        <v>19.649999999999999</v>
      </c>
      <c r="T2249" s="26" t="str">
        <f>IF(Table1[[#This Row],[MonthlyCharges]]&lt;=51,"Low",IF(Table1[[#This Row],[MonthlyCharges]]&lt;=84,"Medium","High"))</f>
        <v>Low</v>
      </c>
      <c r="U2249" s="26">
        <v>830.25</v>
      </c>
      <c r="V2249" t="s">
        <v>24</v>
      </c>
    </row>
    <row r="2250" spans="1:22" x14ac:dyDescent="0.35">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s="26">
        <v>54.45</v>
      </c>
      <c r="T2250" s="26" t="str">
        <f>IF(Table1[[#This Row],[MonthlyCharges]]&lt;=51,"Low",IF(Table1[[#This Row],[MonthlyCharges]]&lt;=84,"Medium","High"))</f>
        <v>Medium</v>
      </c>
      <c r="U2250" s="26">
        <v>1588.7</v>
      </c>
      <c r="V2250" t="s">
        <v>24</v>
      </c>
    </row>
    <row r="2251" spans="1:22" x14ac:dyDescent="0.35">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s="26">
        <v>70.5</v>
      </c>
      <c r="T2251" s="26" t="str">
        <f>IF(Table1[[#This Row],[MonthlyCharges]]&lt;=51,"Low",IF(Table1[[#This Row],[MonthlyCharges]]&lt;=84,"Medium","High"))</f>
        <v>Medium</v>
      </c>
      <c r="U2251" s="26">
        <v>829.3</v>
      </c>
      <c r="V2251" t="s">
        <v>24</v>
      </c>
    </row>
    <row r="2252" spans="1:22" x14ac:dyDescent="0.35">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s="26">
        <v>20.100000000000001</v>
      </c>
      <c r="T2252" s="26" t="str">
        <f>IF(Table1[[#This Row],[MonthlyCharges]]&lt;=51,"Low",IF(Table1[[#This Row],[MonthlyCharges]]&lt;=84,"Medium","High"))</f>
        <v>Low</v>
      </c>
      <c r="U2252" s="26">
        <v>302.45</v>
      </c>
      <c r="V2252" t="s">
        <v>24</v>
      </c>
    </row>
    <row r="2253" spans="1:22" x14ac:dyDescent="0.35">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s="26">
        <v>69.349999999999994</v>
      </c>
      <c r="T2253" s="26" t="str">
        <f>IF(Table1[[#This Row],[MonthlyCharges]]&lt;=51,"Low",IF(Table1[[#This Row],[MonthlyCharges]]&lt;=84,"Medium","High"))</f>
        <v>Medium</v>
      </c>
      <c r="U2253" s="26">
        <v>712.25</v>
      </c>
      <c r="V2253" t="s">
        <v>24</v>
      </c>
    </row>
    <row r="2254" spans="1:22" x14ac:dyDescent="0.35">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s="26">
        <v>19.8</v>
      </c>
      <c r="T2254" s="26" t="str">
        <f>IF(Table1[[#This Row],[MonthlyCharges]]&lt;=51,"Low",IF(Table1[[#This Row],[MonthlyCharges]]&lt;=84,"Medium","High"))</f>
        <v>Low</v>
      </c>
      <c r="U2254" s="26">
        <v>1336.65</v>
      </c>
      <c r="V2254" t="s">
        <v>24</v>
      </c>
    </row>
    <row r="2255" spans="1:22" x14ac:dyDescent="0.35">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s="26">
        <v>74.400000000000006</v>
      </c>
      <c r="T2255" s="26" t="str">
        <f>IF(Table1[[#This Row],[MonthlyCharges]]&lt;=51,"Low",IF(Table1[[#This Row],[MonthlyCharges]]&lt;=84,"Medium","High"))</f>
        <v>Medium</v>
      </c>
      <c r="U2255" s="26">
        <v>5360.75</v>
      </c>
      <c r="V2255" t="s">
        <v>24</v>
      </c>
    </row>
    <row r="2256" spans="1:22" x14ac:dyDescent="0.35">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s="26">
        <v>93.05</v>
      </c>
      <c r="T2256" s="26" t="str">
        <f>IF(Table1[[#This Row],[MonthlyCharges]]&lt;=51,"Low",IF(Table1[[#This Row],[MonthlyCharges]]&lt;=84,"Medium","High"))</f>
        <v>High</v>
      </c>
      <c r="U2256" s="26">
        <v>6735.05</v>
      </c>
      <c r="V2256" t="s">
        <v>24</v>
      </c>
    </row>
    <row r="2257" spans="1:22" x14ac:dyDescent="0.35">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s="26">
        <v>51.2</v>
      </c>
      <c r="T2257" s="26" t="str">
        <f>IF(Table1[[#This Row],[MonthlyCharges]]&lt;=51,"Low",IF(Table1[[#This Row],[MonthlyCharges]]&lt;=84,"Medium","High"))</f>
        <v>Medium</v>
      </c>
      <c r="U2257" s="26">
        <v>51.2</v>
      </c>
      <c r="V2257" t="s">
        <v>24</v>
      </c>
    </row>
    <row r="2258" spans="1:22" x14ac:dyDescent="0.35">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s="26">
        <v>65.599999999999994</v>
      </c>
      <c r="T2258" s="26" t="str">
        <f>IF(Table1[[#This Row],[MonthlyCharges]]&lt;=51,"Low",IF(Table1[[#This Row],[MonthlyCharges]]&lt;=84,"Medium","High"))</f>
        <v>Medium</v>
      </c>
      <c r="U2258" s="26">
        <v>1010</v>
      </c>
      <c r="V2258" t="s">
        <v>24</v>
      </c>
    </row>
    <row r="2259" spans="1:22" x14ac:dyDescent="0.35">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s="26">
        <v>80.55</v>
      </c>
      <c r="T2259" s="26" t="str">
        <f>IF(Table1[[#This Row],[MonthlyCharges]]&lt;=51,"Low",IF(Table1[[#This Row],[MonthlyCharges]]&lt;=84,"Medium","High"))</f>
        <v>Medium</v>
      </c>
      <c r="U2259" s="26">
        <v>4847.05</v>
      </c>
      <c r="V2259" t="s">
        <v>24</v>
      </c>
    </row>
    <row r="2260" spans="1:22" x14ac:dyDescent="0.35">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s="26">
        <v>52.7</v>
      </c>
      <c r="T2260" s="26" t="str">
        <f>IF(Table1[[#This Row],[MonthlyCharges]]&lt;=51,"Low",IF(Table1[[#This Row],[MonthlyCharges]]&lt;=84,"Medium","High"))</f>
        <v>Medium</v>
      </c>
      <c r="U2260" s="26">
        <v>3019.7</v>
      </c>
      <c r="V2260" t="s">
        <v>24</v>
      </c>
    </row>
    <row r="2261" spans="1:22" x14ac:dyDescent="0.35">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s="26">
        <v>20.85</v>
      </c>
      <c r="T2261" s="26" t="str">
        <f>IF(Table1[[#This Row],[MonthlyCharges]]&lt;=51,"Low",IF(Table1[[#This Row],[MonthlyCharges]]&lt;=84,"Medium","High"))</f>
        <v>Low</v>
      </c>
      <c r="U2261" s="26">
        <v>161.65</v>
      </c>
      <c r="V2261" t="s">
        <v>24</v>
      </c>
    </row>
    <row r="2262" spans="1:22" x14ac:dyDescent="0.35">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s="26">
        <v>80.099999999999994</v>
      </c>
      <c r="T2262" s="26" t="str">
        <f>IF(Table1[[#This Row],[MonthlyCharges]]&lt;=51,"Low",IF(Table1[[#This Row],[MonthlyCharges]]&lt;=84,"Medium","High"))</f>
        <v>Medium</v>
      </c>
      <c r="U2262" s="26">
        <v>217.55</v>
      </c>
      <c r="V2262" t="s">
        <v>23</v>
      </c>
    </row>
    <row r="2263" spans="1:22" x14ac:dyDescent="0.35">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s="26">
        <v>52.15</v>
      </c>
      <c r="T2263" s="26" t="str">
        <f>IF(Table1[[#This Row],[MonthlyCharges]]&lt;=51,"Low",IF(Table1[[#This Row],[MonthlyCharges]]&lt;=84,"Medium","High"))</f>
        <v>Medium</v>
      </c>
      <c r="U2263" s="26">
        <v>2583.75</v>
      </c>
      <c r="V2263" t="s">
        <v>24</v>
      </c>
    </row>
    <row r="2264" spans="1:22" x14ac:dyDescent="0.35">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s="26">
        <v>80.2</v>
      </c>
      <c r="T2264" s="26" t="str">
        <f>IF(Table1[[#This Row],[MonthlyCharges]]&lt;=51,"Low",IF(Table1[[#This Row],[MonthlyCharges]]&lt;=84,"Medium","High"))</f>
        <v>Medium</v>
      </c>
      <c r="U2264" s="26">
        <v>146.05000000000001</v>
      </c>
      <c r="V2264" t="s">
        <v>23</v>
      </c>
    </row>
    <row r="2265" spans="1:22" x14ac:dyDescent="0.35">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s="26">
        <v>98.15</v>
      </c>
      <c r="T2265" s="26" t="str">
        <f>IF(Table1[[#This Row],[MonthlyCharges]]&lt;=51,"Low",IF(Table1[[#This Row],[MonthlyCharges]]&lt;=84,"Medium","High"))</f>
        <v>High</v>
      </c>
      <c r="U2265" s="26">
        <v>567.45000000000005</v>
      </c>
      <c r="V2265" t="s">
        <v>23</v>
      </c>
    </row>
    <row r="2266" spans="1:22" x14ac:dyDescent="0.35">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s="26">
        <v>114.95</v>
      </c>
      <c r="T2266" s="26" t="str">
        <f>IF(Table1[[#This Row],[MonthlyCharges]]&lt;=51,"Low",IF(Table1[[#This Row],[MonthlyCharges]]&lt;=84,"Medium","High"))</f>
        <v>High</v>
      </c>
      <c r="U2266" s="26">
        <v>7711.25</v>
      </c>
      <c r="V2266" t="s">
        <v>24</v>
      </c>
    </row>
    <row r="2267" spans="1:22" x14ac:dyDescent="0.35">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s="26">
        <v>112.95</v>
      </c>
      <c r="T2267" s="26" t="str">
        <f>IF(Table1[[#This Row],[MonthlyCharges]]&lt;=51,"Low",IF(Table1[[#This Row],[MonthlyCharges]]&lt;=84,"Medium","High"))</f>
        <v>High</v>
      </c>
      <c r="U2267" s="26">
        <v>1384.75</v>
      </c>
      <c r="V2267" t="s">
        <v>23</v>
      </c>
    </row>
    <row r="2268" spans="1:22" x14ac:dyDescent="0.35">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s="26">
        <v>104.45</v>
      </c>
      <c r="T2268" s="26" t="str">
        <f>IF(Table1[[#This Row],[MonthlyCharges]]&lt;=51,"Low",IF(Table1[[#This Row],[MonthlyCharges]]&lt;=84,"Medium","High"))</f>
        <v>High</v>
      </c>
      <c r="U2268" s="26">
        <v>5481.25</v>
      </c>
      <c r="V2268" t="s">
        <v>24</v>
      </c>
    </row>
    <row r="2269" spans="1:22" x14ac:dyDescent="0.35">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s="26">
        <v>113.65</v>
      </c>
      <c r="T2269" s="26" t="str">
        <f>IF(Table1[[#This Row],[MonthlyCharges]]&lt;=51,"Low",IF(Table1[[#This Row],[MonthlyCharges]]&lt;=84,"Medium","High"))</f>
        <v>High</v>
      </c>
      <c r="U2269" s="26">
        <v>8124.2</v>
      </c>
      <c r="V2269" t="s">
        <v>24</v>
      </c>
    </row>
    <row r="2270" spans="1:22" x14ac:dyDescent="0.35">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s="26">
        <v>20.6</v>
      </c>
      <c r="T2270" s="26" t="str">
        <f>IF(Table1[[#This Row],[MonthlyCharges]]&lt;=51,"Low",IF(Table1[[#This Row],[MonthlyCharges]]&lt;=84,"Medium","High"))</f>
        <v>Low</v>
      </c>
      <c r="U2270" s="26">
        <v>827.3</v>
      </c>
      <c r="V2270" t="s">
        <v>24</v>
      </c>
    </row>
    <row r="2271" spans="1:22" x14ac:dyDescent="0.35">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s="26">
        <v>70.900000000000006</v>
      </c>
      <c r="T2271" s="26" t="str">
        <f>IF(Table1[[#This Row],[MonthlyCharges]]&lt;=51,"Low",IF(Table1[[#This Row],[MonthlyCharges]]&lt;=84,"Medium","High"))</f>
        <v>Medium</v>
      </c>
      <c r="U2271" s="26">
        <v>70.900000000000006</v>
      </c>
      <c r="V2271" t="s">
        <v>23</v>
      </c>
    </row>
    <row r="2272" spans="1:22" x14ac:dyDescent="0.35">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s="26">
        <v>86.85</v>
      </c>
      <c r="T2272" s="26" t="str">
        <f>IF(Table1[[#This Row],[MonthlyCharges]]&lt;=51,"Low",IF(Table1[[#This Row],[MonthlyCharges]]&lt;=84,"Medium","High"))</f>
        <v>High</v>
      </c>
      <c r="U2272" s="26">
        <v>220.95</v>
      </c>
      <c r="V2272" t="s">
        <v>23</v>
      </c>
    </row>
    <row r="2273" spans="1:22" x14ac:dyDescent="0.35">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s="26">
        <v>91.55</v>
      </c>
      <c r="T2273" s="26" t="str">
        <f>IF(Table1[[#This Row],[MonthlyCharges]]&lt;=51,"Low",IF(Table1[[#This Row],[MonthlyCharges]]&lt;=84,"Medium","High"))</f>
        <v>High</v>
      </c>
      <c r="U2273" s="26">
        <v>3673.6</v>
      </c>
      <c r="V2273" t="s">
        <v>24</v>
      </c>
    </row>
    <row r="2274" spans="1:22" x14ac:dyDescent="0.35">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s="26">
        <v>49.85</v>
      </c>
      <c r="T2274" s="26" t="str">
        <f>IF(Table1[[#This Row],[MonthlyCharges]]&lt;=51,"Low",IF(Table1[[#This Row],[MonthlyCharges]]&lt;=84,"Medium","High"))</f>
        <v>Low</v>
      </c>
      <c r="U2274" s="26">
        <v>49.85</v>
      </c>
      <c r="V2274" t="s">
        <v>24</v>
      </c>
    </row>
    <row r="2275" spans="1:22" x14ac:dyDescent="0.35">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s="26">
        <v>19.8</v>
      </c>
      <c r="T2275" s="26" t="str">
        <f>IF(Table1[[#This Row],[MonthlyCharges]]&lt;=51,"Low",IF(Table1[[#This Row],[MonthlyCharges]]&lt;=84,"Medium","High"))</f>
        <v>Low</v>
      </c>
      <c r="U2275" s="26">
        <v>576.65</v>
      </c>
      <c r="V2275" t="s">
        <v>24</v>
      </c>
    </row>
    <row r="2276" spans="1:22" x14ac:dyDescent="0.35">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s="26">
        <v>99.85</v>
      </c>
      <c r="T2276" s="26" t="str">
        <f>IF(Table1[[#This Row],[MonthlyCharges]]&lt;=51,"Low",IF(Table1[[#This Row],[MonthlyCharges]]&lt;=84,"Medium","High"))</f>
        <v>High</v>
      </c>
      <c r="U2276" s="26">
        <v>2331.3000000000002</v>
      </c>
      <c r="V2276" t="s">
        <v>23</v>
      </c>
    </row>
    <row r="2277" spans="1:22" x14ac:dyDescent="0.35">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s="26">
        <v>74.5</v>
      </c>
      <c r="T2277" s="26" t="str">
        <f>IF(Table1[[#This Row],[MonthlyCharges]]&lt;=51,"Low",IF(Table1[[#This Row],[MonthlyCharges]]&lt;=84,"Medium","High"))</f>
        <v>Medium</v>
      </c>
      <c r="U2277" s="26">
        <v>74.5</v>
      </c>
      <c r="V2277" t="s">
        <v>23</v>
      </c>
    </row>
    <row r="2278" spans="1:22" x14ac:dyDescent="0.35">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s="26">
        <v>104.15</v>
      </c>
      <c r="T2278" s="26" t="str">
        <f>IF(Table1[[#This Row],[MonthlyCharges]]&lt;=51,"Low",IF(Table1[[#This Row],[MonthlyCharges]]&lt;=84,"Medium","High"))</f>
        <v>High</v>
      </c>
      <c r="U2278" s="26">
        <v>4495.6499999999996</v>
      </c>
      <c r="V2278" t="s">
        <v>24</v>
      </c>
    </row>
    <row r="2279" spans="1:22" x14ac:dyDescent="0.35">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s="26">
        <v>109.15</v>
      </c>
      <c r="T2279" s="26" t="str">
        <f>IF(Table1[[#This Row],[MonthlyCharges]]&lt;=51,"Low",IF(Table1[[#This Row],[MonthlyCharges]]&lt;=84,"Medium","High"))</f>
        <v>High</v>
      </c>
      <c r="U2279" s="26">
        <v>6941.2</v>
      </c>
      <c r="V2279" t="s">
        <v>23</v>
      </c>
    </row>
    <row r="2280" spans="1:22" x14ac:dyDescent="0.35">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s="26">
        <v>48.2</v>
      </c>
      <c r="T2280" s="26" t="str">
        <f>IF(Table1[[#This Row],[MonthlyCharges]]&lt;=51,"Low",IF(Table1[[#This Row],[MonthlyCharges]]&lt;=84,"Medium","High"))</f>
        <v>Low</v>
      </c>
      <c r="U2280" s="26">
        <v>340.35</v>
      </c>
      <c r="V2280" t="s">
        <v>24</v>
      </c>
    </row>
    <row r="2281" spans="1:22" x14ac:dyDescent="0.35">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s="26">
        <v>25.1</v>
      </c>
      <c r="T2281" s="26" t="str">
        <f>IF(Table1[[#This Row],[MonthlyCharges]]&lt;=51,"Low",IF(Table1[[#This Row],[MonthlyCharges]]&lt;=84,"Medium","High"))</f>
        <v>Low</v>
      </c>
      <c r="U2281" s="26">
        <v>1789.9</v>
      </c>
      <c r="V2281" t="s">
        <v>24</v>
      </c>
    </row>
    <row r="2282" spans="1:22" x14ac:dyDescent="0.35">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s="26">
        <v>100.15</v>
      </c>
      <c r="T2282" s="26" t="str">
        <f>IF(Table1[[#This Row],[MonthlyCharges]]&lt;=51,"Low",IF(Table1[[#This Row],[MonthlyCharges]]&lt;=84,"Medium","High"))</f>
        <v>High</v>
      </c>
      <c r="U2282" s="26">
        <v>908.55</v>
      </c>
      <c r="V2282" t="s">
        <v>24</v>
      </c>
    </row>
    <row r="2283" spans="1:22" x14ac:dyDescent="0.35">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s="26">
        <v>65.2</v>
      </c>
      <c r="T2283" s="26" t="str">
        <f>IF(Table1[[#This Row],[MonthlyCharges]]&lt;=51,"Low",IF(Table1[[#This Row],[MonthlyCharges]]&lt;=84,"Medium","High"))</f>
        <v>Medium</v>
      </c>
      <c r="U2283" s="26">
        <v>1043.3499999999999</v>
      </c>
      <c r="V2283" t="s">
        <v>23</v>
      </c>
    </row>
    <row r="2284" spans="1:22" x14ac:dyDescent="0.35">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s="26">
        <v>99.5</v>
      </c>
      <c r="T2284" s="26" t="str">
        <f>IF(Table1[[#This Row],[MonthlyCharges]]&lt;=51,"Low",IF(Table1[[#This Row],[MonthlyCharges]]&lt;=84,"Medium","High"))</f>
        <v>High</v>
      </c>
      <c r="U2284" s="26">
        <v>6822.15</v>
      </c>
      <c r="V2284" t="s">
        <v>23</v>
      </c>
    </row>
    <row r="2285" spans="1:22" x14ac:dyDescent="0.35">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s="26">
        <v>71.55</v>
      </c>
      <c r="T2285" s="26" t="str">
        <f>IF(Table1[[#This Row],[MonthlyCharges]]&lt;=51,"Low",IF(Table1[[#This Row],[MonthlyCharges]]&lt;=84,"Medium","High"))</f>
        <v>Medium</v>
      </c>
      <c r="U2285" s="26">
        <v>71.55</v>
      </c>
      <c r="V2285" t="s">
        <v>23</v>
      </c>
    </row>
    <row r="2286" spans="1:22" x14ac:dyDescent="0.35">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s="26">
        <v>55.9</v>
      </c>
      <c r="T2286" s="26" t="str">
        <f>IF(Table1[[#This Row],[MonthlyCharges]]&lt;=51,"Low",IF(Table1[[#This Row],[MonthlyCharges]]&lt;=84,"Medium","High"))</f>
        <v>Medium</v>
      </c>
      <c r="U2286" s="26">
        <v>157.55000000000001</v>
      </c>
      <c r="V2286" t="s">
        <v>24</v>
      </c>
    </row>
    <row r="2287" spans="1:22" x14ac:dyDescent="0.35">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s="26">
        <v>93.9</v>
      </c>
      <c r="T2287" s="26" t="str">
        <f>IF(Table1[[#This Row],[MonthlyCharges]]&lt;=51,"Low",IF(Table1[[#This Row],[MonthlyCharges]]&lt;=84,"Medium","High"))</f>
        <v>High</v>
      </c>
      <c r="U2287" s="26">
        <v>5029.2</v>
      </c>
      <c r="V2287" t="s">
        <v>23</v>
      </c>
    </row>
    <row r="2288" spans="1:22" x14ac:dyDescent="0.35">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s="26">
        <v>64.400000000000006</v>
      </c>
      <c r="T2288" s="26" t="str">
        <f>IF(Table1[[#This Row],[MonthlyCharges]]&lt;=51,"Low",IF(Table1[[#This Row],[MonthlyCharges]]&lt;=84,"Medium","High"))</f>
        <v>Medium</v>
      </c>
      <c r="U2288" s="26">
        <v>581.70000000000005</v>
      </c>
      <c r="V2288" t="s">
        <v>24</v>
      </c>
    </row>
    <row r="2289" spans="1:22" x14ac:dyDescent="0.35">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s="26">
        <v>108.4</v>
      </c>
      <c r="T2289" s="26" t="str">
        <f>IF(Table1[[#This Row],[MonthlyCharges]]&lt;=51,"Low",IF(Table1[[#This Row],[MonthlyCharges]]&lt;=84,"Medium","High"))</f>
        <v>High</v>
      </c>
      <c r="U2289" s="26">
        <v>7318.2</v>
      </c>
      <c r="V2289" t="s">
        <v>23</v>
      </c>
    </row>
    <row r="2290" spans="1:22" x14ac:dyDescent="0.35">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s="26">
        <v>85.3</v>
      </c>
      <c r="T2290" s="26" t="str">
        <f>IF(Table1[[#This Row],[MonthlyCharges]]&lt;=51,"Low",IF(Table1[[#This Row],[MonthlyCharges]]&lt;=84,"Medium","High"))</f>
        <v>High</v>
      </c>
      <c r="U2290" s="26">
        <v>420.45</v>
      </c>
      <c r="V2290" t="s">
        <v>24</v>
      </c>
    </row>
    <row r="2291" spans="1:22" x14ac:dyDescent="0.35">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s="26">
        <v>107.45</v>
      </c>
      <c r="T2291" s="26" t="str">
        <f>IF(Table1[[#This Row],[MonthlyCharges]]&lt;=51,"Low",IF(Table1[[#This Row],[MonthlyCharges]]&lt;=84,"Medium","High"))</f>
        <v>High</v>
      </c>
      <c r="U2291" s="26">
        <v>7576.7</v>
      </c>
      <c r="V2291" t="s">
        <v>24</v>
      </c>
    </row>
    <row r="2292" spans="1:22" x14ac:dyDescent="0.35">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s="26">
        <v>48.75</v>
      </c>
      <c r="T2292" s="26" t="str">
        <f>IF(Table1[[#This Row],[MonthlyCharges]]&lt;=51,"Low",IF(Table1[[#This Row],[MonthlyCharges]]&lt;=84,"Medium","High"))</f>
        <v>Low</v>
      </c>
      <c r="U2292" s="26">
        <v>633.4</v>
      </c>
      <c r="V2292" t="s">
        <v>23</v>
      </c>
    </row>
    <row r="2293" spans="1:22" x14ac:dyDescent="0.35">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s="26">
        <v>85.65</v>
      </c>
      <c r="T2293" s="26" t="str">
        <f>IF(Table1[[#This Row],[MonthlyCharges]]&lt;=51,"Low",IF(Table1[[#This Row],[MonthlyCharges]]&lt;=84,"Medium","High"))</f>
        <v>High</v>
      </c>
      <c r="U2293" s="26">
        <v>321.64999999999998</v>
      </c>
      <c r="V2293" t="s">
        <v>23</v>
      </c>
    </row>
    <row r="2294" spans="1:22" x14ac:dyDescent="0.35">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s="26">
        <v>91.3</v>
      </c>
      <c r="T2294" s="26" t="str">
        <f>IF(Table1[[#This Row],[MonthlyCharges]]&lt;=51,"Low",IF(Table1[[#This Row],[MonthlyCharges]]&lt;=84,"Medium","High"))</f>
        <v>High</v>
      </c>
      <c r="U2294" s="26">
        <v>4965</v>
      </c>
      <c r="V2294" t="s">
        <v>24</v>
      </c>
    </row>
    <row r="2295" spans="1:22" x14ac:dyDescent="0.35">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s="26">
        <v>85.95</v>
      </c>
      <c r="T2295" s="26" t="str">
        <f>IF(Table1[[#This Row],[MonthlyCharges]]&lt;=51,"Low",IF(Table1[[#This Row],[MonthlyCharges]]&lt;=84,"Medium","High"))</f>
        <v>High</v>
      </c>
      <c r="U2295" s="26">
        <v>6151.9</v>
      </c>
      <c r="V2295" t="s">
        <v>24</v>
      </c>
    </row>
    <row r="2296" spans="1:22" x14ac:dyDescent="0.35">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s="26">
        <v>106.7</v>
      </c>
      <c r="T2296" s="26" t="str">
        <f>IF(Table1[[#This Row],[MonthlyCharges]]&lt;=51,"Low",IF(Table1[[#This Row],[MonthlyCharges]]&lt;=84,"Medium","High"))</f>
        <v>High</v>
      </c>
      <c r="U2296" s="26">
        <v>1253.9000000000001</v>
      </c>
      <c r="V2296" t="s">
        <v>23</v>
      </c>
    </row>
    <row r="2297" spans="1:22" x14ac:dyDescent="0.35">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s="26">
        <v>25.15</v>
      </c>
      <c r="T2297" s="26" t="str">
        <f>IF(Table1[[#This Row],[MonthlyCharges]]&lt;=51,"Low",IF(Table1[[#This Row],[MonthlyCharges]]&lt;=84,"Medium","High"))</f>
        <v>Low</v>
      </c>
      <c r="U2297" s="26">
        <v>25.15</v>
      </c>
      <c r="V2297" t="s">
        <v>23</v>
      </c>
    </row>
    <row r="2298" spans="1:22" x14ac:dyDescent="0.35">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s="26">
        <v>45.2</v>
      </c>
      <c r="T2298" s="26" t="str">
        <f>IF(Table1[[#This Row],[MonthlyCharges]]&lt;=51,"Low",IF(Table1[[#This Row],[MonthlyCharges]]&lt;=84,"Medium","High"))</f>
        <v>Low</v>
      </c>
      <c r="U2298" s="26">
        <v>45.2</v>
      </c>
      <c r="V2298" t="s">
        <v>24</v>
      </c>
    </row>
    <row r="2299" spans="1:22" x14ac:dyDescent="0.35">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s="26">
        <v>110.35</v>
      </c>
      <c r="T2299" s="26" t="str">
        <f>IF(Table1[[#This Row],[MonthlyCharges]]&lt;=51,"Low",IF(Table1[[#This Row],[MonthlyCharges]]&lt;=84,"Medium","High"))</f>
        <v>High</v>
      </c>
      <c r="U2299" s="26">
        <v>5893.15</v>
      </c>
      <c r="V2299" t="s">
        <v>23</v>
      </c>
    </row>
    <row r="2300" spans="1:22" x14ac:dyDescent="0.35">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s="26">
        <v>79.2</v>
      </c>
      <c r="T2300" s="26" t="str">
        <f>IF(Table1[[#This Row],[MonthlyCharges]]&lt;=51,"Low",IF(Table1[[#This Row],[MonthlyCharges]]&lt;=84,"Medium","High"))</f>
        <v>Medium</v>
      </c>
      <c r="U2300" s="26">
        <v>5420.65</v>
      </c>
      <c r="V2300" t="s">
        <v>24</v>
      </c>
    </row>
    <row r="2301" spans="1:22" x14ac:dyDescent="0.35">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s="26">
        <v>55.5</v>
      </c>
      <c r="T2301" s="26" t="str">
        <f>IF(Table1[[#This Row],[MonthlyCharges]]&lt;=51,"Low",IF(Table1[[#This Row],[MonthlyCharges]]&lt;=84,"Medium","High"))</f>
        <v>Medium</v>
      </c>
      <c r="U2301" s="26">
        <v>2627.35</v>
      </c>
      <c r="V2301" t="s">
        <v>24</v>
      </c>
    </row>
    <row r="2302" spans="1:22" x14ac:dyDescent="0.35">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s="26">
        <v>103.25</v>
      </c>
      <c r="T2302" s="26" t="str">
        <f>IF(Table1[[#This Row],[MonthlyCharges]]&lt;=51,"Low",IF(Table1[[#This Row],[MonthlyCharges]]&lt;=84,"Medium","High"))</f>
        <v>High</v>
      </c>
      <c r="U2302" s="26">
        <v>5037.55</v>
      </c>
      <c r="V2302" t="s">
        <v>23</v>
      </c>
    </row>
    <row r="2303" spans="1:22" x14ac:dyDescent="0.35">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s="26">
        <v>90.25</v>
      </c>
      <c r="T2303" s="26" t="str">
        <f>IF(Table1[[#This Row],[MonthlyCharges]]&lt;=51,"Low",IF(Table1[[#This Row],[MonthlyCharges]]&lt;=84,"Medium","High"))</f>
        <v>High</v>
      </c>
      <c r="U2303" s="26">
        <v>743.75</v>
      </c>
      <c r="V2303" t="s">
        <v>24</v>
      </c>
    </row>
    <row r="2304" spans="1:22" x14ac:dyDescent="0.35">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s="26">
        <v>91.25</v>
      </c>
      <c r="T2304" s="26" t="str">
        <f>IF(Table1[[#This Row],[MonthlyCharges]]&lt;=51,"Low",IF(Table1[[#This Row],[MonthlyCharges]]&lt;=84,"Medium","High"))</f>
        <v>High</v>
      </c>
      <c r="U2304" s="26">
        <v>6589.6</v>
      </c>
      <c r="V2304" t="s">
        <v>24</v>
      </c>
    </row>
    <row r="2305" spans="1:22" x14ac:dyDescent="0.35">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s="26">
        <v>47.8</v>
      </c>
      <c r="T2305" s="26" t="str">
        <f>IF(Table1[[#This Row],[MonthlyCharges]]&lt;=51,"Low",IF(Table1[[#This Row],[MonthlyCharges]]&lt;=84,"Medium","High"))</f>
        <v>Low</v>
      </c>
      <c r="U2305" s="26">
        <v>92.45</v>
      </c>
      <c r="V2305" t="s">
        <v>23</v>
      </c>
    </row>
    <row r="2306" spans="1:22" x14ac:dyDescent="0.35">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s="26">
        <v>100.9</v>
      </c>
      <c r="T2306" s="26" t="str">
        <f>IF(Table1[[#This Row],[MonthlyCharges]]&lt;=51,"Low",IF(Table1[[#This Row],[MonthlyCharges]]&lt;=84,"Medium","High"))</f>
        <v>High</v>
      </c>
      <c r="U2306" s="26">
        <v>6733.15</v>
      </c>
      <c r="V2306" t="s">
        <v>24</v>
      </c>
    </row>
    <row r="2307" spans="1:22" x14ac:dyDescent="0.35">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s="26">
        <v>97.7</v>
      </c>
      <c r="T2307" s="26" t="str">
        <f>IF(Table1[[#This Row],[MonthlyCharges]]&lt;=51,"Low",IF(Table1[[#This Row],[MonthlyCharges]]&lt;=84,"Medium","High"))</f>
        <v>High</v>
      </c>
      <c r="U2307" s="26">
        <v>3410</v>
      </c>
      <c r="V2307" t="s">
        <v>24</v>
      </c>
    </row>
    <row r="2308" spans="1:22" x14ac:dyDescent="0.35">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s="26">
        <v>69.849999999999994</v>
      </c>
      <c r="T2308" s="26" t="str">
        <f>IF(Table1[[#This Row],[MonthlyCharges]]&lt;=51,"Low",IF(Table1[[#This Row],[MonthlyCharges]]&lt;=84,"Medium","High"))</f>
        <v>Medium</v>
      </c>
      <c r="U2308" s="26">
        <v>199.85</v>
      </c>
      <c r="V2308" t="s">
        <v>24</v>
      </c>
    </row>
    <row r="2309" spans="1:22" x14ac:dyDescent="0.35">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s="26">
        <v>65.599999999999994</v>
      </c>
      <c r="T2309" s="26" t="str">
        <f>IF(Table1[[#This Row],[MonthlyCharges]]&lt;=51,"Low",IF(Table1[[#This Row],[MonthlyCharges]]&lt;=84,"Medium","High"))</f>
        <v>Medium</v>
      </c>
      <c r="U2309" s="26">
        <v>593.29999999999995</v>
      </c>
      <c r="V2309" t="s">
        <v>24</v>
      </c>
    </row>
    <row r="2310" spans="1:22" x14ac:dyDescent="0.35">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s="26">
        <v>104.65</v>
      </c>
      <c r="T2310" s="26" t="str">
        <f>IF(Table1[[#This Row],[MonthlyCharges]]&lt;=51,"Low",IF(Table1[[#This Row],[MonthlyCharges]]&lt;=84,"Medium","High"))</f>
        <v>High</v>
      </c>
      <c r="U2310" s="26">
        <v>7288.4</v>
      </c>
      <c r="V2310" t="s">
        <v>24</v>
      </c>
    </row>
    <row r="2311" spans="1:22" x14ac:dyDescent="0.35">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s="26">
        <v>90.45</v>
      </c>
      <c r="T2311" s="26" t="str">
        <f>IF(Table1[[#This Row],[MonthlyCharges]]&lt;=51,"Low",IF(Table1[[#This Row],[MonthlyCharges]]&lt;=84,"Medium","High"))</f>
        <v>High</v>
      </c>
      <c r="U2311" s="26">
        <v>5229.8</v>
      </c>
      <c r="V2311" t="s">
        <v>24</v>
      </c>
    </row>
    <row r="2312" spans="1:22" x14ac:dyDescent="0.35">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s="26">
        <v>63.7</v>
      </c>
      <c r="T2312" s="26" t="str">
        <f>IF(Table1[[#This Row],[MonthlyCharges]]&lt;=51,"Low",IF(Table1[[#This Row],[MonthlyCharges]]&lt;=84,"Medium","High"))</f>
        <v>Medium</v>
      </c>
      <c r="U2312" s="26">
        <v>4464.8</v>
      </c>
      <c r="V2312" t="s">
        <v>24</v>
      </c>
    </row>
    <row r="2313" spans="1:22" x14ac:dyDescent="0.35">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s="26">
        <v>104.5</v>
      </c>
      <c r="T2313" s="26" t="str">
        <f>IF(Table1[[#This Row],[MonthlyCharges]]&lt;=51,"Low",IF(Table1[[#This Row],[MonthlyCharges]]&lt;=84,"Medium","High"))</f>
        <v>High</v>
      </c>
      <c r="U2313" s="26">
        <v>5068.05</v>
      </c>
      <c r="V2313" t="s">
        <v>24</v>
      </c>
    </row>
    <row r="2314" spans="1:22" x14ac:dyDescent="0.35">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s="26">
        <v>20.100000000000001</v>
      </c>
      <c r="T2314" s="26" t="str">
        <f>IF(Table1[[#This Row],[MonthlyCharges]]&lt;=51,"Low",IF(Table1[[#This Row],[MonthlyCharges]]&lt;=84,"Medium","High"))</f>
        <v>Low</v>
      </c>
      <c r="U2314" s="26">
        <v>401.85</v>
      </c>
      <c r="V2314" t="s">
        <v>24</v>
      </c>
    </row>
    <row r="2315" spans="1:22" x14ac:dyDescent="0.35">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s="26">
        <v>104.3</v>
      </c>
      <c r="T2315" s="26" t="str">
        <f>IF(Table1[[#This Row],[MonthlyCharges]]&lt;=51,"Low",IF(Table1[[#This Row],[MonthlyCharges]]&lt;=84,"Medium","High"))</f>
        <v>High</v>
      </c>
      <c r="U2315" s="26">
        <v>4451.8500000000004</v>
      </c>
      <c r="V2315" t="s">
        <v>24</v>
      </c>
    </row>
    <row r="2316" spans="1:22" x14ac:dyDescent="0.35">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s="26">
        <v>93.25</v>
      </c>
      <c r="T2316" s="26" t="str">
        <f>IF(Table1[[#This Row],[MonthlyCharges]]&lt;=51,"Low",IF(Table1[[#This Row],[MonthlyCharges]]&lt;=84,"Medium","High"))</f>
        <v>High</v>
      </c>
      <c r="U2316" s="26">
        <v>6688.95</v>
      </c>
      <c r="V2316" t="s">
        <v>24</v>
      </c>
    </row>
    <row r="2317" spans="1:22" x14ac:dyDescent="0.35">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s="26">
        <v>73.45</v>
      </c>
      <c r="T2317" s="26" t="str">
        <f>IF(Table1[[#This Row],[MonthlyCharges]]&lt;=51,"Low",IF(Table1[[#This Row],[MonthlyCharges]]&lt;=84,"Medium","High"))</f>
        <v>Medium</v>
      </c>
      <c r="U2317" s="26">
        <v>2661.1</v>
      </c>
      <c r="V2317" t="s">
        <v>24</v>
      </c>
    </row>
    <row r="2318" spans="1:22" x14ac:dyDescent="0.35">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s="26">
        <v>20.7</v>
      </c>
      <c r="T2318" s="26" t="str">
        <f>IF(Table1[[#This Row],[MonthlyCharges]]&lt;=51,"Low",IF(Table1[[#This Row],[MonthlyCharges]]&lt;=84,"Medium","High"))</f>
        <v>Low</v>
      </c>
      <c r="U2318" s="26">
        <v>73.05</v>
      </c>
      <c r="V2318" t="s">
        <v>24</v>
      </c>
    </row>
    <row r="2319" spans="1:22" x14ac:dyDescent="0.35">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s="26">
        <v>25.25</v>
      </c>
      <c r="T2319" s="26" t="str">
        <f>IF(Table1[[#This Row],[MonthlyCharges]]&lt;=51,"Low",IF(Table1[[#This Row],[MonthlyCharges]]&lt;=84,"Medium","High"))</f>
        <v>Low</v>
      </c>
      <c r="U2319" s="26">
        <v>1211.6500000000001</v>
      </c>
      <c r="V2319" t="s">
        <v>24</v>
      </c>
    </row>
    <row r="2320" spans="1:22" x14ac:dyDescent="0.35">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s="26">
        <v>100.5</v>
      </c>
      <c r="T2320" s="26" t="str">
        <f>IF(Table1[[#This Row],[MonthlyCharges]]&lt;=51,"Low",IF(Table1[[#This Row],[MonthlyCharges]]&lt;=84,"Medium","High"))</f>
        <v>High</v>
      </c>
      <c r="U2320" s="26">
        <v>7030.65</v>
      </c>
      <c r="V2320" t="s">
        <v>24</v>
      </c>
    </row>
    <row r="2321" spans="1:22" x14ac:dyDescent="0.35">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s="26">
        <v>90.6</v>
      </c>
      <c r="T2321" s="26" t="str">
        <f>IF(Table1[[#This Row],[MonthlyCharges]]&lt;=51,"Low",IF(Table1[[#This Row],[MonthlyCharges]]&lt;=84,"Medium","High"))</f>
        <v>High</v>
      </c>
      <c r="U2321" s="26">
        <v>1020.2</v>
      </c>
      <c r="V2321" t="s">
        <v>24</v>
      </c>
    </row>
    <row r="2322" spans="1:22" x14ac:dyDescent="0.35">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s="26">
        <v>89.4</v>
      </c>
      <c r="T2322" s="26" t="str">
        <f>IF(Table1[[#This Row],[MonthlyCharges]]&lt;=51,"Low",IF(Table1[[#This Row],[MonthlyCharges]]&lt;=84,"Medium","High"))</f>
        <v>High</v>
      </c>
      <c r="U2322" s="26">
        <v>5597.65</v>
      </c>
      <c r="V2322" t="s">
        <v>24</v>
      </c>
    </row>
    <row r="2323" spans="1:22" x14ac:dyDescent="0.35">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s="26">
        <v>95.45</v>
      </c>
      <c r="T2323" s="26" t="str">
        <f>IF(Table1[[#This Row],[MonthlyCharges]]&lt;=51,"Low",IF(Table1[[#This Row],[MonthlyCharges]]&lt;=84,"Medium","High"))</f>
        <v>High</v>
      </c>
      <c r="U2323" s="26">
        <v>6223.3</v>
      </c>
      <c r="V2323" t="s">
        <v>24</v>
      </c>
    </row>
    <row r="2324" spans="1:22" x14ac:dyDescent="0.35">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s="26">
        <v>20.45</v>
      </c>
      <c r="T2324" s="26" t="str">
        <f>IF(Table1[[#This Row],[MonthlyCharges]]&lt;=51,"Low",IF(Table1[[#This Row],[MonthlyCharges]]&lt;=84,"Medium","High"))</f>
        <v>Low</v>
      </c>
      <c r="U2324" s="26">
        <v>1024.6500000000001</v>
      </c>
      <c r="V2324" t="s">
        <v>24</v>
      </c>
    </row>
    <row r="2325" spans="1:22" x14ac:dyDescent="0.35">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s="26">
        <v>98.6</v>
      </c>
      <c r="T2325" s="26" t="str">
        <f>IF(Table1[[#This Row],[MonthlyCharges]]&lt;=51,"Low",IF(Table1[[#This Row],[MonthlyCharges]]&lt;=84,"Medium","High"))</f>
        <v>High</v>
      </c>
      <c r="U2325" s="26">
        <v>2933.2</v>
      </c>
      <c r="V2325" t="s">
        <v>23</v>
      </c>
    </row>
    <row r="2326" spans="1:22" x14ac:dyDescent="0.35">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s="26">
        <v>83.05</v>
      </c>
      <c r="T2326" s="26" t="str">
        <f>IF(Table1[[#This Row],[MonthlyCharges]]&lt;=51,"Low",IF(Table1[[#This Row],[MonthlyCharges]]&lt;=84,"Medium","High"))</f>
        <v>Medium</v>
      </c>
      <c r="U2326" s="26">
        <v>1258.3</v>
      </c>
      <c r="V2326" t="s">
        <v>23</v>
      </c>
    </row>
    <row r="2327" spans="1:22" x14ac:dyDescent="0.35">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s="26">
        <v>19.95</v>
      </c>
      <c r="T2327" s="26" t="str">
        <f>IF(Table1[[#This Row],[MonthlyCharges]]&lt;=51,"Low",IF(Table1[[#This Row],[MonthlyCharges]]&lt;=84,"Medium","High"))</f>
        <v>Low</v>
      </c>
      <c r="U2327" s="26">
        <v>82.9</v>
      </c>
      <c r="V2327" t="s">
        <v>24</v>
      </c>
    </row>
    <row r="2328" spans="1:22" x14ac:dyDescent="0.35">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s="26">
        <v>109.15</v>
      </c>
      <c r="T2328" s="26" t="str">
        <f>IF(Table1[[#This Row],[MonthlyCharges]]&lt;=51,"Low",IF(Table1[[#This Row],[MonthlyCharges]]&lt;=84,"Medium","High"))</f>
        <v>High</v>
      </c>
      <c r="U2328" s="26">
        <v>7789.6</v>
      </c>
      <c r="V2328" t="s">
        <v>24</v>
      </c>
    </row>
    <row r="2329" spans="1:22" x14ac:dyDescent="0.35">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s="26">
        <v>85.7</v>
      </c>
      <c r="T2329" s="26" t="str">
        <f>IF(Table1[[#This Row],[MonthlyCharges]]&lt;=51,"Low",IF(Table1[[#This Row],[MonthlyCharges]]&lt;=84,"Medium","High"))</f>
        <v>High</v>
      </c>
      <c r="U2329" s="26">
        <v>2067</v>
      </c>
      <c r="V2329" t="s">
        <v>24</v>
      </c>
    </row>
    <row r="2330" spans="1:22" x14ac:dyDescent="0.35">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s="26">
        <v>102.05</v>
      </c>
      <c r="T2330" s="26" t="str">
        <f>IF(Table1[[#This Row],[MonthlyCharges]]&lt;=51,"Low",IF(Table1[[#This Row],[MonthlyCharges]]&lt;=84,"Medium","High"))</f>
        <v>High</v>
      </c>
      <c r="U2330" s="26">
        <v>3452.55</v>
      </c>
      <c r="V2330" t="s">
        <v>24</v>
      </c>
    </row>
    <row r="2331" spans="1:22" x14ac:dyDescent="0.35">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s="26">
        <v>94.7</v>
      </c>
      <c r="T2331" s="26" t="str">
        <f>IF(Table1[[#This Row],[MonthlyCharges]]&lt;=51,"Low",IF(Table1[[#This Row],[MonthlyCharges]]&lt;=84,"Medium","High"))</f>
        <v>High</v>
      </c>
      <c r="U2331" s="26">
        <v>5468.95</v>
      </c>
      <c r="V2331" t="s">
        <v>24</v>
      </c>
    </row>
    <row r="2332" spans="1:22" x14ac:dyDescent="0.35">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s="26">
        <v>64.400000000000006</v>
      </c>
      <c r="T2332" s="26" t="str">
        <f>IF(Table1[[#This Row],[MonthlyCharges]]&lt;=51,"Low",IF(Table1[[#This Row],[MonthlyCharges]]&lt;=84,"Medium","High"))</f>
        <v>Medium</v>
      </c>
      <c r="U2332" s="26">
        <v>1802.15</v>
      </c>
      <c r="V2332" t="s">
        <v>24</v>
      </c>
    </row>
    <row r="2333" spans="1:22" x14ac:dyDescent="0.35">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s="26">
        <v>26.8</v>
      </c>
      <c r="T2333" s="26" t="str">
        <f>IF(Table1[[#This Row],[MonthlyCharges]]&lt;=51,"Low",IF(Table1[[#This Row],[MonthlyCharges]]&lt;=84,"Medium","High"))</f>
        <v>Low</v>
      </c>
      <c r="U2333" s="26">
        <v>733.55</v>
      </c>
      <c r="V2333" t="s">
        <v>24</v>
      </c>
    </row>
    <row r="2334" spans="1:22" x14ac:dyDescent="0.35">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s="26">
        <v>66.05</v>
      </c>
      <c r="T2334" s="26" t="str">
        <f>IF(Table1[[#This Row],[MonthlyCharges]]&lt;=51,"Low",IF(Table1[[#This Row],[MonthlyCharges]]&lt;=84,"Medium","High"))</f>
        <v>Medium</v>
      </c>
      <c r="U2334" s="26">
        <v>3021.45</v>
      </c>
      <c r="V2334" t="s">
        <v>24</v>
      </c>
    </row>
    <row r="2335" spans="1:22" x14ac:dyDescent="0.35">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s="26">
        <v>65.2</v>
      </c>
      <c r="T2335" s="26" t="str">
        <f>IF(Table1[[#This Row],[MonthlyCharges]]&lt;=51,"Low",IF(Table1[[#This Row],[MonthlyCharges]]&lt;=84,"Medium","High"))</f>
        <v>Medium</v>
      </c>
      <c r="U2335" s="26">
        <v>3687.85</v>
      </c>
      <c r="V2335" t="s">
        <v>24</v>
      </c>
    </row>
    <row r="2336" spans="1:22" x14ac:dyDescent="0.35">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s="26">
        <v>85.05</v>
      </c>
      <c r="T2336" s="26" t="str">
        <f>IF(Table1[[#This Row],[MonthlyCharges]]&lt;=51,"Low",IF(Table1[[#This Row],[MonthlyCharges]]&lt;=84,"Medium","High"))</f>
        <v>High</v>
      </c>
      <c r="U2336" s="26">
        <v>1391.15</v>
      </c>
      <c r="V2336" t="s">
        <v>24</v>
      </c>
    </row>
    <row r="2337" spans="1:22" x14ac:dyDescent="0.35">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s="26">
        <v>55.8</v>
      </c>
      <c r="T2337" s="26" t="str">
        <f>IF(Table1[[#This Row],[MonthlyCharges]]&lt;=51,"Low",IF(Table1[[#This Row],[MonthlyCharges]]&lt;=84,"Medium","High"))</f>
        <v>Medium</v>
      </c>
      <c r="U2337" s="26">
        <v>274.35000000000002</v>
      </c>
      <c r="V2337" t="s">
        <v>24</v>
      </c>
    </row>
    <row r="2338" spans="1:22" x14ac:dyDescent="0.35">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s="26">
        <v>70.400000000000006</v>
      </c>
      <c r="T2338" s="26" t="str">
        <f>IF(Table1[[#This Row],[MonthlyCharges]]&lt;=51,"Low",IF(Table1[[#This Row],[MonthlyCharges]]&lt;=84,"Medium","High"))</f>
        <v>Medium</v>
      </c>
      <c r="U2338" s="26">
        <v>1214.05</v>
      </c>
      <c r="V2338" t="s">
        <v>23</v>
      </c>
    </row>
    <row r="2339" spans="1:22" x14ac:dyDescent="0.35">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s="26">
        <v>104.75</v>
      </c>
      <c r="T2339" s="26" t="str">
        <f>IF(Table1[[#This Row],[MonthlyCharges]]&lt;=51,"Low",IF(Table1[[#This Row],[MonthlyCharges]]&lt;=84,"Medium","High"))</f>
        <v>High</v>
      </c>
      <c r="U2339" s="26">
        <v>5510.65</v>
      </c>
      <c r="V2339" t="s">
        <v>23</v>
      </c>
    </row>
    <row r="2340" spans="1:22" x14ac:dyDescent="0.35">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s="26">
        <v>19.95</v>
      </c>
      <c r="T2340" s="26" t="str">
        <f>IF(Table1[[#This Row],[MonthlyCharges]]&lt;=51,"Low",IF(Table1[[#This Row],[MonthlyCharges]]&lt;=84,"Medium","High"))</f>
        <v>Low</v>
      </c>
      <c r="U2340" s="26">
        <v>1322.85</v>
      </c>
      <c r="V2340" t="s">
        <v>24</v>
      </c>
    </row>
    <row r="2341" spans="1:22" x14ac:dyDescent="0.35">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s="26">
        <v>94.25</v>
      </c>
      <c r="T2341" s="26" t="str">
        <f>IF(Table1[[#This Row],[MonthlyCharges]]&lt;=51,"Low",IF(Table1[[#This Row],[MonthlyCharges]]&lt;=84,"Medium","High"))</f>
        <v>High</v>
      </c>
      <c r="U2341" s="26">
        <v>1973.75</v>
      </c>
      <c r="V2341" t="s">
        <v>23</v>
      </c>
    </row>
    <row r="2342" spans="1:22" x14ac:dyDescent="0.35">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s="26">
        <v>45</v>
      </c>
      <c r="T2342" s="26" t="str">
        <f>IF(Table1[[#This Row],[MonthlyCharges]]&lt;=51,"Low",IF(Table1[[#This Row],[MonthlyCharges]]&lt;=84,"Medium","High"))</f>
        <v>Low</v>
      </c>
      <c r="U2342" s="26">
        <v>2196.3000000000002</v>
      </c>
      <c r="V2342" t="s">
        <v>24</v>
      </c>
    </row>
    <row r="2343" spans="1:22" x14ac:dyDescent="0.35">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s="26">
        <v>114.9</v>
      </c>
      <c r="T2343" s="26" t="str">
        <f>IF(Table1[[#This Row],[MonthlyCharges]]&lt;=51,"Low",IF(Table1[[#This Row],[MonthlyCharges]]&lt;=84,"Medium","High"))</f>
        <v>High</v>
      </c>
      <c r="U2343" s="26">
        <v>7843.55</v>
      </c>
      <c r="V2343" t="s">
        <v>24</v>
      </c>
    </row>
    <row r="2344" spans="1:22" x14ac:dyDescent="0.35">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s="26">
        <v>106.4</v>
      </c>
      <c r="T2344" s="26" t="str">
        <f>IF(Table1[[#This Row],[MonthlyCharges]]&lt;=51,"Low",IF(Table1[[#This Row],[MonthlyCharges]]&lt;=84,"Medium","High"))</f>
        <v>High</v>
      </c>
      <c r="U2344" s="26">
        <v>3211.9</v>
      </c>
      <c r="V2344" t="s">
        <v>24</v>
      </c>
    </row>
    <row r="2345" spans="1:22" x14ac:dyDescent="0.35">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s="26">
        <v>46.1</v>
      </c>
      <c r="T2345" s="26" t="str">
        <f>IF(Table1[[#This Row],[MonthlyCharges]]&lt;=51,"Low",IF(Table1[[#This Row],[MonthlyCharges]]&lt;=84,"Medium","High"))</f>
        <v>Low</v>
      </c>
      <c r="U2345" s="26">
        <v>130.15</v>
      </c>
      <c r="V2345" t="s">
        <v>24</v>
      </c>
    </row>
    <row r="2346" spans="1:22" x14ac:dyDescent="0.35">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s="26">
        <v>39.700000000000003</v>
      </c>
      <c r="T2346" s="26" t="str">
        <f>IF(Table1[[#This Row],[MonthlyCharges]]&lt;=51,"Low",IF(Table1[[#This Row],[MonthlyCharges]]&lt;=84,"Medium","High"))</f>
        <v>Low</v>
      </c>
      <c r="U2346" s="26">
        <v>692.35</v>
      </c>
      <c r="V2346" t="s">
        <v>24</v>
      </c>
    </row>
    <row r="2347" spans="1:22" x14ac:dyDescent="0.35">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s="26">
        <v>20.05</v>
      </c>
      <c r="T2347" s="26" t="str">
        <f>IF(Table1[[#This Row],[MonthlyCharges]]&lt;=51,"Low",IF(Table1[[#This Row],[MonthlyCharges]]&lt;=84,"Medium","High"))</f>
        <v>Low</v>
      </c>
      <c r="U2347" s="26">
        <v>85.5</v>
      </c>
      <c r="V2347" t="s">
        <v>24</v>
      </c>
    </row>
    <row r="2348" spans="1:22" x14ac:dyDescent="0.35">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s="26">
        <v>95.75</v>
      </c>
      <c r="T2348" s="26" t="str">
        <f>IF(Table1[[#This Row],[MonthlyCharges]]&lt;=51,"Low",IF(Table1[[#This Row],[MonthlyCharges]]&lt;=84,"Medium","High"))</f>
        <v>High</v>
      </c>
      <c r="U2348" s="26">
        <v>6849.4</v>
      </c>
      <c r="V2348" t="s">
        <v>24</v>
      </c>
    </row>
    <row r="2349" spans="1:22" x14ac:dyDescent="0.35">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s="26">
        <v>24.4</v>
      </c>
      <c r="T2349" s="26" t="str">
        <f>IF(Table1[[#This Row],[MonthlyCharges]]&lt;=51,"Low",IF(Table1[[#This Row],[MonthlyCharges]]&lt;=84,"Medium","High"))</f>
        <v>Low</v>
      </c>
      <c r="U2349" s="26">
        <v>203.95</v>
      </c>
      <c r="V2349" t="s">
        <v>24</v>
      </c>
    </row>
    <row r="2350" spans="1:22" x14ac:dyDescent="0.35">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s="26">
        <v>33.6</v>
      </c>
      <c r="T2350" s="26" t="str">
        <f>IF(Table1[[#This Row],[MonthlyCharges]]&lt;=51,"Low",IF(Table1[[#This Row],[MonthlyCharges]]&lt;=84,"Medium","High"))</f>
        <v>Low</v>
      </c>
      <c r="U2350" s="26">
        <v>2117.1999999999998</v>
      </c>
      <c r="V2350" t="s">
        <v>24</v>
      </c>
    </row>
    <row r="2351" spans="1:22" x14ac:dyDescent="0.35">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s="26">
        <v>90.45</v>
      </c>
      <c r="T2351" s="26" t="str">
        <f>IF(Table1[[#This Row],[MonthlyCharges]]&lt;=51,"Low",IF(Table1[[#This Row],[MonthlyCharges]]&lt;=84,"Medium","High"))</f>
        <v>High</v>
      </c>
      <c r="U2351" s="26">
        <v>6565.85</v>
      </c>
      <c r="V2351" t="s">
        <v>24</v>
      </c>
    </row>
    <row r="2352" spans="1:22" x14ac:dyDescent="0.35">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s="26">
        <v>84</v>
      </c>
      <c r="T2352" s="26" t="str">
        <f>IF(Table1[[#This Row],[MonthlyCharges]]&lt;=51,"Low",IF(Table1[[#This Row],[MonthlyCharges]]&lt;=84,"Medium","High"))</f>
        <v>Medium</v>
      </c>
      <c r="U2352" s="26">
        <v>424.75</v>
      </c>
      <c r="V2352" t="s">
        <v>24</v>
      </c>
    </row>
    <row r="2353" spans="1:22" x14ac:dyDescent="0.35">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s="26">
        <v>67.400000000000006</v>
      </c>
      <c r="T2353" s="26" t="str">
        <f>IF(Table1[[#This Row],[MonthlyCharges]]&lt;=51,"Low",IF(Table1[[#This Row],[MonthlyCharges]]&lt;=84,"Medium","High"))</f>
        <v>Medium</v>
      </c>
      <c r="U2353" s="26">
        <v>3306.85</v>
      </c>
      <c r="V2353" t="s">
        <v>24</v>
      </c>
    </row>
    <row r="2354" spans="1:22" x14ac:dyDescent="0.35">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s="26">
        <v>19.7</v>
      </c>
      <c r="T2354" s="26" t="str">
        <f>IF(Table1[[#This Row],[MonthlyCharges]]&lt;=51,"Low",IF(Table1[[#This Row],[MonthlyCharges]]&lt;=84,"Medium","High"))</f>
        <v>Low</v>
      </c>
      <c r="U2354" s="26">
        <v>168.9</v>
      </c>
      <c r="V2354" t="s">
        <v>24</v>
      </c>
    </row>
    <row r="2355" spans="1:22" x14ac:dyDescent="0.35">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s="26">
        <v>80.349999999999994</v>
      </c>
      <c r="T2355" s="26" t="str">
        <f>IF(Table1[[#This Row],[MonthlyCharges]]&lt;=51,"Low",IF(Table1[[#This Row],[MonthlyCharges]]&lt;=84,"Medium","High"))</f>
        <v>Medium</v>
      </c>
      <c r="U2355" s="26">
        <v>253.8</v>
      </c>
      <c r="V2355" t="s">
        <v>24</v>
      </c>
    </row>
    <row r="2356" spans="1:22" x14ac:dyDescent="0.35">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s="26">
        <v>19.600000000000001</v>
      </c>
      <c r="T2356" s="26" t="str">
        <f>IF(Table1[[#This Row],[MonthlyCharges]]&lt;=51,"Low",IF(Table1[[#This Row],[MonthlyCharges]]&lt;=84,"Medium","High"))</f>
        <v>Low</v>
      </c>
      <c r="U2356" s="26">
        <v>197.4</v>
      </c>
      <c r="V2356" t="s">
        <v>24</v>
      </c>
    </row>
    <row r="2357" spans="1:22" x14ac:dyDescent="0.35">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s="26">
        <v>54.2</v>
      </c>
      <c r="T2357" s="26" t="str">
        <f>IF(Table1[[#This Row],[MonthlyCharges]]&lt;=51,"Low",IF(Table1[[#This Row],[MonthlyCharges]]&lt;=84,"Medium","High"))</f>
        <v>Medium</v>
      </c>
      <c r="U2357" s="26">
        <v>3838.2</v>
      </c>
      <c r="V2357" t="s">
        <v>24</v>
      </c>
    </row>
    <row r="2358" spans="1:22" x14ac:dyDescent="0.35">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s="26">
        <v>45.2</v>
      </c>
      <c r="T2358" s="26" t="str">
        <f>IF(Table1[[#This Row],[MonthlyCharges]]&lt;=51,"Low",IF(Table1[[#This Row],[MonthlyCharges]]&lt;=84,"Medium","High"))</f>
        <v>Low</v>
      </c>
      <c r="U2358" s="26">
        <v>2065.15</v>
      </c>
      <c r="V2358" t="s">
        <v>24</v>
      </c>
    </row>
    <row r="2359" spans="1:22" x14ac:dyDescent="0.35">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s="26">
        <v>75.099999999999994</v>
      </c>
      <c r="T2359" s="26" t="str">
        <f>IF(Table1[[#This Row],[MonthlyCharges]]&lt;=51,"Low",IF(Table1[[#This Row],[MonthlyCharges]]&lt;=84,"Medium","High"))</f>
        <v>Medium</v>
      </c>
      <c r="U2359" s="26">
        <v>5064.45</v>
      </c>
      <c r="V2359" t="s">
        <v>24</v>
      </c>
    </row>
    <row r="2360" spans="1:22" x14ac:dyDescent="0.35">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s="26">
        <v>19.7</v>
      </c>
      <c r="T2360" s="26" t="str">
        <f>IF(Table1[[#This Row],[MonthlyCharges]]&lt;=51,"Low",IF(Table1[[#This Row],[MonthlyCharges]]&lt;=84,"Medium","High"))</f>
        <v>Low</v>
      </c>
      <c r="U2360" s="26">
        <v>1140.05</v>
      </c>
      <c r="V2360" t="s">
        <v>24</v>
      </c>
    </row>
    <row r="2361" spans="1:22" x14ac:dyDescent="0.35">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s="26">
        <v>72.75</v>
      </c>
      <c r="T2361" s="26" t="str">
        <f>IF(Table1[[#This Row],[MonthlyCharges]]&lt;=51,"Low",IF(Table1[[#This Row],[MonthlyCharges]]&lt;=84,"Medium","High"))</f>
        <v>Medium</v>
      </c>
      <c r="U2361" s="26">
        <v>2447.4499999999998</v>
      </c>
      <c r="V2361" t="s">
        <v>24</v>
      </c>
    </row>
    <row r="2362" spans="1:22" x14ac:dyDescent="0.35">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s="26">
        <v>20.05</v>
      </c>
      <c r="T2362" s="26" t="str">
        <f>IF(Table1[[#This Row],[MonthlyCharges]]&lt;=51,"Low",IF(Table1[[#This Row],[MonthlyCharges]]&lt;=84,"Medium","High"))</f>
        <v>Low</v>
      </c>
      <c r="U2362" s="26">
        <v>1263.9000000000001</v>
      </c>
      <c r="V2362" t="s">
        <v>24</v>
      </c>
    </row>
    <row r="2363" spans="1:22" x14ac:dyDescent="0.35">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s="26">
        <v>45.95</v>
      </c>
      <c r="T2363" s="26" t="str">
        <f>IF(Table1[[#This Row],[MonthlyCharges]]&lt;=51,"Low",IF(Table1[[#This Row],[MonthlyCharges]]&lt;=84,"Medium","High"))</f>
        <v>Low</v>
      </c>
      <c r="U2363" s="26">
        <v>45.95</v>
      </c>
      <c r="V2363" t="s">
        <v>23</v>
      </c>
    </row>
    <row r="2364" spans="1:22" x14ac:dyDescent="0.35">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s="26">
        <v>39.200000000000003</v>
      </c>
      <c r="T2364" s="26" t="str">
        <f>IF(Table1[[#This Row],[MonthlyCharges]]&lt;=51,"Low",IF(Table1[[#This Row],[MonthlyCharges]]&lt;=84,"Medium","High"))</f>
        <v>Low</v>
      </c>
      <c r="U2364" s="26">
        <v>1838.15</v>
      </c>
      <c r="V2364" t="s">
        <v>24</v>
      </c>
    </row>
    <row r="2365" spans="1:22" x14ac:dyDescent="0.35">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s="26">
        <v>44.75</v>
      </c>
      <c r="T2365" s="26" t="str">
        <f>IF(Table1[[#This Row],[MonthlyCharges]]&lt;=51,"Low",IF(Table1[[#This Row],[MonthlyCharges]]&lt;=84,"Medium","High"))</f>
        <v>Low</v>
      </c>
      <c r="U2365" s="26">
        <v>44.75</v>
      </c>
      <c r="V2365" t="s">
        <v>24</v>
      </c>
    </row>
    <row r="2366" spans="1:22" x14ac:dyDescent="0.35">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s="26">
        <v>82.65</v>
      </c>
      <c r="T2366" s="26" t="str">
        <f>IF(Table1[[#This Row],[MonthlyCharges]]&lt;=51,"Low",IF(Table1[[#This Row],[MonthlyCharges]]&lt;=84,"Medium","High"))</f>
        <v>Medium</v>
      </c>
      <c r="U2366" s="26">
        <v>1185</v>
      </c>
      <c r="V2366" t="s">
        <v>24</v>
      </c>
    </row>
    <row r="2367" spans="1:22" x14ac:dyDescent="0.35">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s="26">
        <v>93.9</v>
      </c>
      <c r="T2367" s="26" t="str">
        <f>IF(Table1[[#This Row],[MonthlyCharges]]&lt;=51,"Low",IF(Table1[[#This Row],[MonthlyCharges]]&lt;=84,"Medium","High"))</f>
        <v>High</v>
      </c>
      <c r="U2367" s="26">
        <v>1743.9</v>
      </c>
      <c r="V2367" t="s">
        <v>24</v>
      </c>
    </row>
    <row r="2368" spans="1:22" x14ac:dyDescent="0.35">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s="26">
        <v>70.150000000000006</v>
      </c>
      <c r="T2368" s="26" t="str">
        <f>IF(Table1[[#This Row],[MonthlyCharges]]&lt;=51,"Low",IF(Table1[[#This Row],[MonthlyCharges]]&lt;=84,"Medium","High"))</f>
        <v>Medium</v>
      </c>
      <c r="U2368" s="26">
        <v>70.150000000000006</v>
      </c>
      <c r="V2368" t="s">
        <v>23</v>
      </c>
    </row>
    <row r="2369" spans="1:22" x14ac:dyDescent="0.35">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s="26">
        <v>85.55</v>
      </c>
      <c r="T2369" s="26" t="str">
        <f>IF(Table1[[#This Row],[MonthlyCharges]]&lt;=51,"Low",IF(Table1[[#This Row],[MonthlyCharges]]&lt;=84,"Medium","High"))</f>
        <v>High</v>
      </c>
      <c r="U2369" s="26">
        <v>85.55</v>
      </c>
      <c r="V2369" t="s">
        <v>23</v>
      </c>
    </row>
    <row r="2370" spans="1:22" x14ac:dyDescent="0.35">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s="26">
        <v>117.15</v>
      </c>
      <c r="T2370" s="26" t="str">
        <f>IF(Table1[[#This Row],[MonthlyCharges]]&lt;=51,"Low",IF(Table1[[#This Row],[MonthlyCharges]]&lt;=84,"Medium","High"))</f>
        <v>High</v>
      </c>
      <c r="U2370" s="26">
        <v>8529.5</v>
      </c>
      <c r="V2370" t="s">
        <v>24</v>
      </c>
    </row>
    <row r="2371" spans="1:22" x14ac:dyDescent="0.35">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s="26">
        <v>99.25</v>
      </c>
      <c r="T2371" s="26" t="str">
        <f>IF(Table1[[#This Row],[MonthlyCharges]]&lt;=51,"Low",IF(Table1[[#This Row],[MonthlyCharges]]&lt;=84,"Medium","High"))</f>
        <v>High</v>
      </c>
      <c r="U2371" s="26">
        <v>6549.45</v>
      </c>
      <c r="V2371" t="s">
        <v>24</v>
      </c>
    </row>
    <row r="2372" spans="1:22" x14ac:dyDescent="0.35">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s="26">
        <v>112.55</v>
      </c>
      <c r="T2372" s="26" t="str">
        <f>IF(Table1[[#This Row],[MonthlyCharges]]&lt;=51,"Low",IF(Table1[[#This Row],[MonthlyCharges]]&lt;=84,"Medium","High"))</f>
        <v>High</v>
      </c>
      <c r="U2372" s="26">
        <v>7806.5</v>
      </c>
      <c r="V2372" t="s">
        <v>24</v>
      </c>
    </row>
    <row r="2373" spans="1:22" x14ac:dyDescent="0.35">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s="26">
        <v>25.7</v>
      </c>
      <c r="T2373" s="26" t="str">
        <f>IF(Table1[[#This Row],[MonthlyCharges]]&lt;=51,"Low",IF(Table1[[#This Row],[MonthlyCharges]]&lt;=84,"Medium","High"))</f>
        <v>Low</v>
      </c>
      <c r="U2373" s="26">
        <v>25.7</v>
      </c>
      <c r="V2373" t="s">
        <v>24</v>
      </c>
    </row>
    <row r="2374" spans="1:22" x14ac:dyDescent="0.35">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s="26">
        <v>90.3</v>
      </c>
      <c r="T2374" s="26" t="str">
        <f>IF(Table1[[#This Row],[MonthlyCharges]]&lt;=51,"Low",IF(Table1[[#This Row],[MonthlyCharges]]&lt;=84,"Medium","High"))</f>
        <v>High</v>
      </c>
      <c r="U2374" s="26">
        <v>6287.3</v>
      </c>
      <c r="V2374" t="s">
        <v>24</v>
      </c>
    </row>
    <row r="2375" spans="1:22" x14ac:dyDescent="0.35">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s="26">
        <v>49.4</v>
      </c>
      <c r="T2375" s="26" t="str">
        <f>IF(Table1[[#This Row],[MonthlyCharges]]&lt;=51,"Low",IF(Table1[[#This Row],[MonthlyCharges]]&lt;=84,"Medium","High"))</f>
        <v>Low</v>
      </c>
      <c r="U2375" s="26">
        <v>3251.85</v>
      </c>
      <c r="V2375" t="s">
        <v>24</v>
      </c>
    </row>
    <row r="2376" spans="1:22" x14ac:dyDescent="0.35">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s="26">
        <v>19.399999999999999</v>
      </c>
      <c r="T2376" s="26" t="str">
        <f>IF(Table1[[#This Row],[MonthlyCharges]]&lt;=51,"Low",IF(Table1[[#This Row],[MonthlyCharges]]&lt;=84,"Medium","High"))</f>
        <v>Low</v>
      </c>
      <c r="U2376" s="26">
        <v>50.6</v>
      </c>
      <c r="V2376" t="s">
        <v>24</v>
      </c>
    </row>
    <row r="2377" spans="1:22" x14ac:dyDescent="0.35">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s="26">
        <v>109.7</v>
      </c>
      <c r="T2377" s="26" t="str">
        <f>IF(Table1[[#This Row],[MonthlyCharges]]&lt;=51,"Low",IF(Table1[[#This Row],[MonthlyCharges]]&lt;=84,"Medium","High"))</f>
        <v>High</v>
      </c>
      <c r="U2377" s="26">
        <v>7904.25</v>
      </c>
      <c r="V2377" t="s">
        <v>24</v>
      </c>
    </row>
    <row r="2378" spans="1:22" x14ac:dyDescent="0.35">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s="26">
        <v>61.25</v>
      </c>
      <c r="T2378" s="26" t="str">
        <f>IF(Table1[[#This Row],[MonthlyCharges]]&lt;=51,"Low",IF(Table1[[#This Row],[MonthlyCharges]]&lt;=84,"Medium","High"))</f>
        <v>Medium</v>
      </c>
      <c r="U2378" s="26">
        <v>729.95</v>
      </c>
      <c r="V2378" t="s">
        <v>24</v>
      </c>
    </row>
    <row r="2379" spans="1:22" x14ac:dyDescent="0.35">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s="26">
        <v>55.3</v>
      </c>
      <c r="T2379" s="26" t="str">
        <f>IF(Table1[[#This Row],[MonthlyCharges]]&lt;=51,"Low",IF(Table1[[#This Row],[MonthlyCharges]]&lt;=84,"Medium","High"))</f>
        <v>Medium</v>
      </c>
      <c r="U2379" s="26">
        <v>2654.05</v>
      </c>
      <c r="V2379" t="s">
        <v>24</v>
      </c>
    </row>
    <row r="2380" spans="1:22" x14ac:dyDescent="0.35">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s="26">
        <v>70.3</v>
      </c>
      <c r="T2380" s="26" t="str">
        <f>IF(Table1[[#This Row],[MonthlyCharges]]&lt;=51,"Low",IF(Table1[[#This Row],[MonthlyCharges]]&lt;=84,"Medium","High"))</f>
        <v>Medium</v>
      </c>
      <c r="U2380" s="26">
        <v>2416.5500000000002</v>
      </c>
      <c r="V2380" t="s">
        <v>23</v>
      </c>
    </row>
    <row r="2381" spans="1:22" x14ac:dyDescent="0.35">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s="26">
        <v>106.35</v>
      </c>
      <c r="T2381" s="26" t="str">
        <f>IF(Table1[[#This Row],[MonthlyCharges]]&lt;=51,"Low",IF(Table1[[#This Row],[MonthlyCharges]]&lt;=84,"Medium","High"))</f>
        <v>High</v>
      </c>
      <c r="U2381" s="26">
        <v>3520.75</v>
      </c>
      <c r="V2381" t="s">
        <v>23</v>
      </c>
    </row>
    <row r="2382" spans="1:22" x14ac:dyDescent="0.35">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s="26">
        <v>103.75</v>
      </c>
      <c r="T2382" s="26" t="str">
        <f>IF(Table1[[#This Row],[MonthlyCharges]]&lt;=51,"Low",IF(Table1[[#This Row],[MonthlyCharges]]&lt;=84,"Medium","High"))</f>
        <v>High</v>
      </c>
      <c r="U2382" s="26">
        <v>5969.95</v>
      </c>
      <c r="V2382" t="s">
        <v>24</v>
      </c>
    </row>
    <row r="2383" spans="1:22" x14ac:dyDescent="0.35">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s="26">
        <v>19.5</v>
      </c>
      <c r="T2383" s="26" t="str">
        <f>IF(Table1[[#This Row],[MonthlyCharges]]&lt;=51,"Low",IF(Table1[[#This Row],[MonthlyCharges]]&lt;=84,"Medium","High"))</f>
        <v>Low</v>
      </c>
      <c r="U2383" s="26">
        <v>226.8</v>
      </c>
      <c r="V2383" t="s">
        <v>24</v>
      </c>
    </row>
    <row r="2384" spans="1:22" x14ac:dyDescent="0.35">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s="26">
        <v>39.5</v>
      </c>
      <c r="T2384" s="26" t="str">
        <f>IF(Table1[[#This Row],[MonthlyCharges]]&lt;=51,"Low",IF(Table1[[#This Row],[MonthlyCharges]]&lt;=84,"Medium","High"))</f>
        <v>Low</v>
      </c>
      <c r="U2384" s="26">
        <v>1082.75</v>
      </c>
      <c r="V2384" t="s">
        <v>24</v>
      </c>
    </row>
    <row r="2385" spans="1:22" x14ac:dyDescent="0.35">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s="26">
        <v>26.05</v>
      </c>
      <c r="T2385" s="26" t="str">
        <f>IF(Table1[[#This Row],[MonthlyCharges]]&lt;=51,"Low",IF(Table1[[#This Row],[MonthlyCharges]]&lt;=84,"Medium","High"))</f>
        <v>Low</v>
      </c>
      <c r="U2385" s="26">
        <v>565.75</v>
      </c>
      <c r="V2385" t="s">
        <v>24</v>
      </c>
    </row>
    <row r="2386" spans="1:22" x14ac:dyDescent="0.35">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s="26">
        <v>91.05</v>
      </c>
      <c r="T2386" s="26" t="str">
        <f>IF(Table1[[#This Row],[MonthlyCharges]]&lt;=51,"Low",IF(Table1[[#This Row],[MonthlyCharges]]&lt;=84,"Medium","High"))</f>
        <v>High</v>
      </c>
      <c r="U2386" s="26">
        <v>4370.75</v>
      </c>
      <c r="V2386" t="s">
        <v>24</v>
      </c>
    </row>
    <row r="2387" spans="1:22" x14ac:dyDescent="0.35">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s="26">
        <v>29.65</v>
      </c>
      <c r="T2387" s="26" t="str">
        <f>IF(Table1[[#This Row],[MonthlyCharges]]&lt;=51,"Low",IF(Table1[[#This Row],[MonthlyCharges]]&lt;=84,"Medium","High"))</f>
        <v>Low</v>
      </c>
      <c r="U2387" s="26">
        <v>90.05</v>
      </c>
      <c r="V2387" t="s">
        <v>24</v>
      </c>
    </row>
    <row r="2388" spans="1:22" x14ac:dyDescent="0.35">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s="26">
        <v>50.2</v>
      </c>
      <c r="T2388" s="26" t="str">
        <f>IF(Table1[[#This Row],[MonthlyCharges]]&lt;=51,"Low",IF(Table1[[#This Row],[MonthlyCharges]]&lt;=84,"Medium","High"))</f>
        <v>Low</v>
      </c>
      <c r="U2388" s="26">
        <v>2169.4</v>
      </c>
      <c r="V2388" t="s">
        <v>24</v>
      </c>
    </row>
    <row r="2389" spans="1:22" x14ac:dyDescent="0.35">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s="26">
        <v>105.3</v>
      </c>
      <c r="T2389" s="26" t="str">
        <f>IF(Table1[[#This Row],[MonthlyCharges]]&lt;=51,"Low",IF(Table1[[#This Row],[MonthlyCharges]]&lt;=84,"Medium","High"))</f>
        <v>High</v>
      </c>
      <c r="U2389" s="26">
        <v>550.6</v>
      </c>
      <c r="V2389" t="s">
        <v>24</v>
      </c>
    </row>
    <row r="2390" spans="1:22" x14ac:dyDescent="0.35">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s="26">
        <v>55.45</v>
      </c>
      <c r="T2390" s="26" t="str">
        <f>IF(Table1[[#This Row],[MonthlyCharges]]&lt;=51,"Low",IF(Table1[[#This Row],[MonthlyCharges]]&lt;=84,"Medium","High"))</f>
        <v>Medium</v>
      </c>
      <c r="U2390" s="26">
        <v>55.45</v>
      </c>
      <c r="V2390" t="s">
        <v>24</v>
      </c>
    </row>
    <row r="2391" spans="1:22" x14ac:dyDescent="0.35">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s="26">
        <v>85.45</v>
      </c>
      <c r="T2391" s="26" t="str">
        <f>IF(Table1[[#This Row],[MonthlyCharges]]&lt;=51,"Low",IF(Table1[[#This Row],[MonthlyCharges]]&lt;=84,"Medium","High"))</f>
        <v>High</v>
      </c>
      <c r="U2391" s="26">
        <v>6300.85</v>
      </c>
      <c r="V2391" t="s">
        <v>24</v>
      </c>
    </row>
    <row r="2392" spans="1:22" x14ac:dyDescent="0.35">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s="26">
        <v>19.8</v>
      </c>
      <c r="T2392" s="26" t="str">
        <f>IF(Table1[[#This Row],[MonthlyCharges]]&lt;=51,"Low",IF(Table1[[#This Row],[MonthlyCharges]]&lt;=84,"Medium","High"))</f>
        <v>Low</v>
      </c>
      <c r="U2392" s="26">
        <v>160.05000000000001</v>
      </c>
      <c r="V2392" t="s">
        <v>24</v>
      </c>
    </row>
    <row r="2393" spans="1:22" x14ac:dyDescent="0.35">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s="26">
        <v>59.25</v>
      </c>
      <c r="T2393" s="26" t="str">
        <f>IF(Table1[[#This Row],[MonthlyCharges]]&lt;=51,"Low",IF(Table1[[#This Row],[MonthlyCharges]]&lt;=84,"Medium","High"))</f>
        <v>Medium</v>
      </c>
      <c r="U2393" s="26">
        <v>436.6</v>
      </c>
      <c r="V2393" t="s">
        <v>24</v>
      </c>
    </row>
    <row r="2394" spans="1:22" x14ac:dyDescent="0.35">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s="26">
        <v>90.7</v>
      </c>
      <c r="T2394" s="26" t="str">
        <f>IF(Table1[[#This Row],[MonthlyCharges]]&lt;=51,"Low",IF(Table1[[#This Row],[MonthlyCharges]]&lt;=84,"Medium","High"))</f>
        <v>High</v>
      </c>
      <c r="U2394" s="26">
        <v>1781.35</v>
      </c>
      <c r="V2394" t="s">
        <v>24</v>
      </c>
    </row>
    <row r="2395" spans="1:22" x14ac:dyDescent="0.35">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s="26">
        <v>103.7</v>
      </c>
      <c r="T2395" s="26" t="str">
        <f>IF(Table1[[#This Row],[MonthlyCharges]]&lt;=51,"Low",IF(Table1[[#This Row],[MonthlyCharges]]&lt;=84,"Medium","High"))</f>
        <v>High</v>
      </c>
      <c r="U2395" s="26">
        <v>3467</v>
      </c>
      <c r="V2395" t="s">
        <v>23</v>
      </c>
    </row>
    <row r="2396" spans="1:22" x14ac:dyDescent="0.35">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s="26">
        <v>79.05</v>
      </c>
      <c r="T2396" s="26" t="str">
        <f>IF(Table1[[#This Row],[MonthlyCharges]]&lt;=51,"Low",IF(Table1[[#This Row],[MonthlyCharges]]&lt;=84,"Medium","High"))</f>
        <v>Medium</v>
      </c>
      <c r="U2396" s="26">
        <v>5552.5</v>
      </c>
      <c r="V2396" t="s">
        <v>24</v>
      </c>
    </row>
    <row r="2397" spans="1:22" x14ac:dyDescent="0.35">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s="26">
        <v>90.7</v>
      </c>
      <c r="T2397" s="26" t="str">
        <f>IF(Table1[[#This Row],[MonthlyCharges]]&lt;=51,"Low",IF(Table1[[#This Row],[MonthlyCharges]]&lt;=84,"Medium","High"))</f>
        <v>High</v>
      </c>
      <c r="U2397" s="26">
        <v>2835.5</v>
      </c>
      <c r="V2397" t="s">
        <v>24</v>
      </c>
    </row>
    <row r="2398" spans="1:22" x14ac:dyDescent="0.35">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s="26">
        <v>95</v>
      </c>
      <c r="T2398" s="26" t="str">
        <f>IF(Table1[[#This Row],[MonthlyCharges]]&lt;=51,"Low",IF(Table1[[#This Row],[MonthlyCharges]]&lt;=84,"Medium","High"))</f>
        <v>High</v>
      </c>
      <c r="U2398" s="26">
        <v>3591.25</v>
      </c>
      <c r="V2398" t="s">
        <v>24</v>
      </c>
    </row>
    <row r="2399" spans="1:22" x14ac:dyDescent="0.35">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s="26">
        <v>88.35</v>
      </c>
      <c r="T2399" s="26" t="str">
        <f>IF(Table1[[#This Row],[MonthlyCharges]]&lt;=51,"Low",IF(Table1[[#This Row],[MonthlyCharges]]&lt;=84,"Medium","High"))</f>
        <v>High</v>
      </c>
      <c r="U2399" s="26">
        <v>88.35</v>
      </c>
      <c r="V2399" t="s">
        <v>23</v>
      </c>
    </row>
    <row r="2400" spans="1:22" x14ac:dyDescent="0.35">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s="26">
        <v>30.25</v>
      </c>
      <c r="T2400" s="26" t="str">
        <f>IF(Table1[[#This Row],[MonthlyCharges]]&lt;=51,"Low",IF(Table1[[#This Row],[MonthlyCharges]]&lt;=84,"Medium","High"))</f>
        <v>Low</v>
      </c>
      <c r="U2400" s="26">
        <v>63.75</v>
      </c>
      <c r="V2400" t="s">
        <v>24</v>
      </c>
    </row>
    <row r="2401" spans="1:22" x14ac:dyDescent="0.35">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s="26">
        <v>49.85</v>
      </c>
      <c r="T2401" s="26" t="str">
        <f>IF(Table1[[#This Row],[MonthlyCharges]]&lt;=51,"Low",IF(Table1[[#This Row],[MonthlyCharges]]&lt;=84,"Medium","High"))</f>
        <v>Low</v>
      </c>
      <c r="U2401" s="26">
        <v>617.15</v>
      </c>
      <c r="V2401" t="s">
        <v>24</v>
      </c>
    </row>
    <row r="2402" spans="1:22" x14ac:dyDescent="0.35">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s="26">
        <v>93</v>
      </c>
      <c r="T2402" s="26" t="str">
        <f>IF(Table1[[#This Row],[MonthlyCharges]]&lt;=51,"Low",IF(Table1[[#This Row],[MonthlyCharges]]&lt;=84,"Medium","High"))</f>
        <v>High</v>
      </c>
      <c r="U2402" s="26">
        <v>870.25</v>
      </c>
      <c r="V2402" t="s">
        <v>24</v>
      </c>
    </row>
    <row r="2403" spans="1:22" x14ac:dyDescent="0.35">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s="26">
        <v>54.55</v>
      </c>
      <c r="T2403" s="26" t="str">
        <f>IF(Table1[[#This Row],[MonthlyCharges]]&lt;=51,"Low",IF(Table1[[#This Row],[MonthlyCharges]]&lt;=84,"Medium","High"))</f>
        <v>Medium</v>
      </c>
      <c r="U2403" s="26">
        <v>601.25</v>
      </c>
      <c r="V2403" t="s">
        <v>24</v>
      </c>
    </row>
    <row r="2404" spans="1:22" x14ac:dyDescent="0.35">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s="26">
        <v>19.7</v>
      </c>
      <c r="T2404" s="26" t="str">
        <f>IF(Table1[[#This Row],[MonthlyCharges]]&lt;=51,"Low",IF(Table1[[#This Row],[MonthlyCharges]]&lt;=84,"Medium","High"))</f>
        <v>Low</v>
      </c>
      <c r="U2404" s="26">
        <v>111.65</v>
      </c>
      <c r="V2404" t="s">
        <v>24</v>
      </c>
    </row>
    <row r="2405" spans="1:22" x14ac:dyDescent="0.35">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s="26">
        <v>84.8</v>
      </c>
      <c r="T2405" s="26" t="str">
        <f>IF(Table1[[#This Row],[MonthlyCharges]]&lt;=51,"Low",IF(Table1[[#This Row],[MonthlyCharges]]&lt;=84,"Medium","High"))</f>
        <v>High</v>
      </c>
      <c r="U2405" s="26">
        <v>6046.1</v>
      </c>
      <c r="V2405" t="s">
        <v>24</v>
      </c>
    </row>
    <row r="2406" spans="1:22" x14ac:dyDescent="0.35">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s="26">
        <v>94.45</v>
      </c>
      <c r="T2406" s="26" t="str">
        <f>IF(Table1[[#This Row],[MonthlyCharges]]&lt;=51,"Low",IF(Table1[[#This Row],[MonthlyCharges]]&lt;=84,"Medium","High"))</f>
        <v>High</v>
      </c>
      <c r="U2406" s="26">
        <v>3923.8</v>
      </c>
      <c r="V2406" t="s">
        <v>24</v>
      </c>
    </row>
    <row r="2407" spans="1:22" x14ac:dyDescent="0.35">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s="26">
        <v>94.2</v>
      </c>
      <c r="T2407" s="26" t="str">
        <f>IF(Table1[[#This Row],[MonthlyCharges]]&lt;=51,"Low",IF(Table1[[#This Row],[MonthlyCharges]]&lt;=84,"Medium","High"))</f>
        <v>High</v>
      </c>
      <c r="U2407" s="26">
        <v>777.3</v>
      </c>
      <c r="V2407" t="s">
        <v>23</v>
      </c>
    </row>
    <row r="2408" spans="1:22" x14ac:dyDescent="0.35">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s="26">
        <v>96.25</v>
      </c>
      <c r="T2408" s="26" t="str">
        <f>IF(Table1[[#This Row],[MonthlyCharges]]&lt;=51,"Low",IF(Table1[[#This Row],[MonthlyCharges]]&lt;=84,"Medium","High"))</f>
        <v>High</v>
      </c>
      <c r="U2408" s="26">
        <v>512.45000000000005</v>
      </c>
      <c r="V2408" t="s">
        <v>23</v>
      </c>
    </row>
    <row r="2409" spans="1:22" x14ac:dyDescent="0.35">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s="26">
        <v>70.7</v>
      </c>
      <c r="T2409" s="26" t="str">
        <f>IF(Table1[[#This Row],[MonthlyCharges]]&lt;=51,"Low",IF(Table1[[#This Row],[MonthlyCharges]]&lt;=84,"Medium","High"))</f>
        <v>Medium</v>
      </c>
      <c r="U2409" s="26">
        <v>141.44999999999999</v>
      </c>
      <c r="V2409" t="s">
        <v>23</v>
      </c>
    </row>
    <row r="2410" spans="1:22" x14ac:dyDescent="0.35">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s="26">
        <v>20.85</v>
      </c>
      <c r="T2410" s="26" t="str">
        <f>IF(Table1[[#This Row],[MonthlyCharges]]&lt;=51,"Low",IF(Table1[[#This Row],[MonthlyCharges]]&lt;=84,"Medium","High"))</f>
        <v>Low</v>
      </c>
      <c r="U2410" s="26">
        <v>892.15</v>
      </c>
      <c r="V2410" t="s">
        <v>24</v>
      </c>
    </row>
    <row r="2411" spans="1:22" x14ac:dyDescent="0.35">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s="26">
        <v>60</v>
      </c>
      <c r="T2411" s="26" t="str">
        <f>IF(Table1[[#This Row],[MonthlyCharges]]&lt;=51,"Low",IF(Table1[[#This Row],[MonthlyCharges]]&lt;=84,"Medium","High"))</f>
        <v>Medium</v>
      </c>
      <c r="U2411" s="26">
        <v>1682.05</v>
      </c>
      <c r="V2411" t="s">
        <v>24</v>
      </c>
    </row>
    <row r="2412" spans="1:22" x14ac:dyDescent="0.35">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s="26">
        <v>80.45</v>
      </c>
      <c r="T2412" s="26" t="str">
        <f>IF(Table1[[#This Row],[MonthlyCharges]]&lt;=51,"Low",IF(Table1[[#This Row],[MonthlyCharges]]&lt;=84,"Medium","High"))</f>
        <v>Medium</v>
      </c>
      <c r="U2412" s="26">
        <v>3398.9</v>
      </c>
      <c r="V2412" t="s">
        <v>24</v>
      </c>
    </row>
    <row r="2413" spans="1:22" x14ac:dyDescent="0.35">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s="26">
        <v>84.95</v>
      </c>
      <c r="T2413" s="26" t="str">
        <f>IF(Table1[[#This Row],[MonthlyCharges]]&lt;=51,"Low",IF(Table1[[#This Row],[MonthlyCharges]]&lt;=84,"Medium","High"))</f>
        <v>High</v>
      </c>
      <c r="U2413" s="26">
        <v>4984.8500000000004</v>
      </c>
      <c r="V2413" t="s">
        <v>24</v>
      </c>
    </row>
    <row r="2414" spans="1:22" x14ac:dyDescent="0.35">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s="26">
        <v>33.549999999999997</v>
      </c>
      <c r="T2414" s="26" t="str">
        <f>IF(Table1[[#This Row],[MonthlyCharges]]&lt;=51,"Low",IF(Table1[[#This Row],[MonthlyCharges]]&lt;=84,"Medium","High"))</f>
        <v>Low</v>
      </c>
      <c r="U2414" s="26">
        <v>1445.3</v>
      </c>
      <c r="V2414" t="s">
        <v>23</v>
      </c>
    </row>
    <row r="2415" spans="1:22" x14ac:dyDescent="0.35">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s="26">
        <v>49.65</v>
      </c>
      <c r="T2415" s="26" t="str">
        <f>IF(Table1[[#This Row],[MonthlyCharges]]&lt;=51,"Low",IF(Table1[[#This Row],[MonthlyCharges]]&lt;=84,"Medium","High"))</f>
        <v>Low</v>
      </c>
      <c r="U2415" s="26">
        <v>305.55</v>
      </c>
      <c r="V2415" t="s">
        <v>24</v>
      </c>
    </row>
    <row r="2416" spans="1:22" x14ac:dyDescent="0.35">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s="26">
        <v>20.2</v>
      </c>
      <c r="T2416" s="26" t="str">
        <f>IF(Table1[[#This Row],[MonthlyCharges]]&lt;=51,"Low",IF(Table1[[#This Row],[MonthlyCharges]]&lt;=84,"Medium","High"))</f>
        <v>Low</v>
      </c>
      <c r="U2416" s="26">
        <v>507.9</v>
      </c>
      <c r="V2416" t="s">
        <v>24</v>
      </c>
    </row>
    <row r="2417" spans="1:22" x14ac:dyDescent="0.35">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s="26">
        <v>94.55</v>
      </c>
      <c r="T2417" s="26" t="str">
        <f>IF(Table1[[#This Row],[MonthlyCharges]]&lt;=51,"Low",IF(Table1[[#This Row],[MonthlyCharges]]&lt;=84,"Medium","High"))</f>
        <v>High</v>
      </c>
      <c r="U2417" s="26">
        <v>3640.45</v>
      </c>
      <c r="V2417" t="s">
        <v>23</v>
      </c>
    </row>
    <row r="2418" spans="1:22" x14ac:dyDescent="0.35">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s="26">
        <v>100.5</v>
      </c>
      <c r="T2418" s="26" t="str">
        <f>IF(Table1[[#This Row],[MonthlyCharges]]&lt;=51,"Low",IF(Table1[[#This Row],[MonthlyCharges]]&lt;=84,"Medium","High"))</f>
        <v>High</v>
      </c>
      <c r="U2418" s="26">
        <v>2673.45</v>
      </c>
      <c r="V2418" t="s">
        <v>24</v>
      </c>
    </row>
    <row r="2419" spans="1:22" x14ac:dyDescent="0.35">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s="26">
        <v>35.75</v>
      </c>
      <c r="T2419" s="26" t="str">
        <f>IF(Table1[[#This Row],[MonthlyCharges]]&lt;=51,"Low",IF(Table1[[#This Row],[MonthlyCharges]]&lt;=84,"Medium","High"))</f>
        <v>Low</v>
      </c>
      <c r="U2419" s="26">
        <v>389.8</v>
      </c>
      <c r="V2419" t="s">
        <v>24</v>
      </c>
    </row>
    <row r="2420" spans="1:22" x14ac:dyDescent="0.35">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s="26">
        <v>86.45</v>
      </c>
      <c r="T2420" s="26" t="str">
        <f>IF(Table1[[#This Row],[MonthlyCharges]]&lt;=51,"Low",IF(Table1[[#This Row],[MonthlyCharges]]&lt;=84,"Medium","High"))</f>
        <v>High</v>
      </c>
      <c r="U2420" s="26">
        <v>2401.0500000000002</v>
      </c>
      <c r="V2420" t="s">
        <v>24</v>
      </c>
    </row>
    <row r="2421" spans="1:22" x14ac:dyDescent="0.35">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s="26">
        <v>53.8</v>
      </c>
      <c r="T2421" s="26" t="str">
        <f>IF(Table1[[#This Row],[MonthlyCharges]]&lt;=51,"Low",IF(Table1[[#This Row],[MonthlyCharges]]&lt;=84,"Medium","High"))</f>
        <v>Medium</v>
      </c>
      <c r="U2421" s="26">
        <v>651.54999999999995</v>
      </c>
      <c r="V2421" t="s">
        <v>24</v>
      </c>
    </row>
    <row r="2422" spans="1:22" x14ac:dyDescent="0.35">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s="26">
        <v>38.549999999999997</v>
      </c>
      <c r="T2422" s="26" t="str">
        <f>IF(Table1[[#This Row],[MonthlyCharges]]&lt;=51,"Low",IF(Table1[[#This Row],[MonthlyCharges]]&lt;=84,"Medium","High"))</f>
        <v>Low</v>
      </c>
      <c r="U2422" s="26">
        <v>156.1</v>
      </c>
      <c r="V2422" t="s">
        <v>24</v>
      </c>
    </row>
    <row r="2423" spans="1:22" x14ac:dyDescent="0.35">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s="26">
        <v>39.9</v>
      </c>
      <c r="T2423" s="26" t="str">
        <f>IF(Table1[[#This Row],[MonthlyCharges]]&lt;=51,"Low",IF(Table1[[#This Row],[MonthlyCharges]]&lt;=84,"Medium","High"))</f>
        <v>Low</v>
      </c>
      <c r="U2423" s="26">
        <v>2796.35</v>
      </c>
      <c r="V2423" t="s">
        <v>24</v>
      </c>
    </row>
    <row r="2424" spans="1:22" x14ac:dyDescent="0.35">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s="26">
        <v>70.05</v>
      </c>
      <c r="T2424" s="26" t="str">
        <f>IF(Table1[[#This Row],[MonthlyCharges]]&lt;=51,"Low",IF(Table1[[#This Row],[MonthlyCharges]]&lt;=84,"Medium","High"))</f>
        <v>Medium</v>
      </c>
      <c r="U2424" s="26">
        <v>70.05</v>
      </c>
      <c r="V2424" t="s">
        <v>24</v>
      </c>
    </row>
    <row r="2425" spans="1:22" x14ac:dyDescent="0.35">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s="26">
        <v>20.100000000000001</v>
      </c>
      <c r="T2425" s="26" t="str">
        <f>IF(Table1[[#This Row],[MonthlyCharges]]&lt;=51,"Low",IF(Table1[[#This Row],[MonthlyCharges]]&lt;=84,"Medium","High"))</f>
        <v>Low</v>
      </c>
      <c r="U2425" s="26">
        <v>407.05</v>
      </c>
      <c r="V2425" t="s">
        <v>24</v>
      </c>
    </row>
    <row r="2426" spans="1:22" x14ac:dyDescent="0.35">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s="26">
        <v>112.95</v>
      </c>
      <c r="T2426" s="26" t="str">
        <f>IF(Table1[[#This Row],[MonthlyCharges]]&lt;=51,"Low",IF(Table1[[#This Row],[MonthlyCharges]]&lt;=84,"Medium","High"))</f>
        <v>High</v>
      </c>
      <c r="U2426" s="26">
        <v>6465</v>
      </c>
      <c r="V2426" t="s">
        <v>23</v>
      </c>
    </row>
    <row r="2427" spans="1:22" x14ac:dyDescent="0.35">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s="26">
        <v>20.3</v>
      </c>
      <c r="T2427" s="26" t="str">
        <f>IF(Table1[[#This Row],[MonthlyCharges]]&lt;=51,"Low",IF(Table1[[#This Row],[MonthlyCharges]]&lt;=84,"Medium","High"))</f>
        <v>Low</v>
      </c>
      <c r="U2427" s="26">
        <v>511.25</v>
      </c>
      <c r="V2427" t="s">
        <v>24</v>
      </c>
    </row>
    <row r="2428" spans="1:22" x14ac:dyDescent="0.35">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s="26">
        <v>35.65</v>
      </c>
      <c r="T2428" s="26" t="str">
        <f>IF(Table1[[#This Row],[MonthlyCharges]]&lt;=51,"Low",IF(Table1[[#This Row],[MonthlyCharges]]&lt;=84,"Medium","High"))</f>
        <v>Low</v>
      </c>
      <c r="U2428" s="26">
        <v>646.04999999999995</v>
      </c>
      <c r="V2428" t="s">
        <v>24</v>
      </c>
    </row>
    <row r="2429" spans="1:22" x14ac:dyDescent="0.35">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s="26">
        <v>35.9</v>
      </c>
      <c r="T2429" s="26" t="str">
        <f>IF(Table1[[#This Row],[MonthlyCharges]]&lt;=51,"Low",IF(Table1[[#This Row],[MonthlyCharges]]&lt;=84,"Medium","High"))</f>
        <v>Low</v>
      </c>
      <c r="U2429" s="26">
        <v>35.9</v>
      </c>
      <c r="V2429" t="s">
        <v>23</v>
      </c>
    </row>
    <row r="2430" spans="1:22" x14ac:dyDescent="0.35">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s="26">
        <v>99.25</v>
      </c>
      <c r="T2430" s="26" t="str">
        <f>IF(Table1[[#This Row],[MonthlyCharges]]&lt;=51,"Low",IF(Table1[[#This Row],[MonthlyCharges]]&lt;=84,"Medium","High"))</f>
        <v>High</v>
      </c>
      <c r="U2430" s="26">
        <v>3777.15</v>
      </c>
      <c r="V2430" t="s">
        <v>23</v>
      </c>
    </row>
    <row r="2431" spans="1:22" x14ac:dyDescent="0.35">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s="26">
        <v>82.95</v>
      </c>
      <c r="T2431" s="26" t="str">
        <f>IF(Table1[[#This Row],[MonthlyCharges]]&lt;=51,"Low",IF(Table1[[#This Row],[MonthlyCharges]]&lt;=84,"Medium","High"))</f>
        <v>Medium</v>
      </c>
      <c r="U2431" s="26">
        <v>4903.1499999999996</v>
      </c>
      <c r="V2431" t="s">
        <v>24</v>
      </c>
    </row>
    <row r="2432" spans="1:22" x14ac:dyDescent="0.35">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s="26">
        <v>55.65</v>
      </c>
      <c r="T2432" s="26" t="str">
        <f>IF(Table1[[#This Row],[MonthlyCharges]]&lt;=51,"Low",IF(Table1[[#This Row],[MonthlyCharges]]&lt;=84,"Medium","High"))</f>
        <v>Medium</v>
      </c>
      <c r="U2432" s="26">
        <v>1653.85</v>
      </c>
      <c r="V2432" t="s">
        <v>24</v>
      </c>
    </row>
    <row r="2433" spans="1:22" x14ac:dyDescent="0.35">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s="26">
        <v>24.45</v>
      </c>
      <c r="T2433" s="26" t="str">
        <f>IF(Table1[[#This Row],[MonthlyCharges]]&lt;=51,"Low",IF(Table1[[#This Row],[MonthlyCharges]]&lt;=84,"Medium","High"))</f>
        <v>Low</v>
      </c>
      <c r="U2433" s="26">
        <v>47.5</v>
      </c>
      <c r="V2433" t="s">
        <v>23</v>
      </c>
    </row>
    <row r="2434" spans="1:22" x14ac:dyDescent="0.35">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s="26">
        <v>25.2</v>
      </c>
      <c r="T2434" s="26" t="str">
        <f>IF(Table1[[#This Row],[MonthlyCharges]]&lt;=51,"Low",IF(Table1[[#This Row],[MonthlyCharges]]&lt;=84,"Medium","High"))</f>
        <v>Low</v>
      </c>
      <c r="U2434" s="26">
        <v>1306.3</v>
      </c>
      <c r="V2434" t="s">
        <v>24</v>
      </c>
    </row>
    <row r="2435" spans="1:22" x14ac:dyDescent="0.35">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s="26">
        <v>50.8</v>
      </c>
      <c r="T2435" s="26" t="str">
        <f>IF(Table1[[#This Row],[MonthlyCharges]]&lt;=51,"Low",IF(Table1[[#This Row],[MonthlyCharges]]&lt;=84,"Medium","High"))</f>
        <v>Low</v>
      </c>
      <c r="U2435" s="26">
        <v>463.6</v>
      </c>
      <c r="V2435" t="s">
        <v>24</v>
      </c>
    </row>
    <row r="2436" spans="1:22" x14ac:dyDescent="0.35">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s="26">
        <v>19.649999999999999</v>
      </c>
      <c r="T2436" s="26" t="str">
        <f>IF(Table1[[#This Row],[MonthlyCharges]]&lt;=51,"Low",IF(Table1[[#This Row],[MonthlyCharges]]&lt;=84,"Medium","High"))</f>
        <v>Low</v>
      </c>
      <c r="U2436" s="26">
        <v>60.65</v>
      </c>
      <c r="V2436" t="s">
        <v>24</v>
      </c>
    </row>
    <row r="2437" spans="1:22" x14ac:dyDescent="0.35">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s="26">
        <v>59.8</v>
      </c>
      <c r="T2437" s="26" t="str">
        <f>IF(Table1[[#This Row],[MonthlyCharges]]&lt;=51,"Low",IF(Table1[[#This Row],[MonthlyCharges]]&lt;=84,"Medium","High"))</f>
        <v>Medium</v>
      </c>
      <c r="U2437" s="26">
        <v>824.85</v>
      </c>
      <c r="V2437" t="s">
        <v>24</v>
      </c>
    </row>
    <row r="2438" spans="1:22" x14ac:dyDescent="0.35">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s="26">
        <v>73.55</v>
      </c>
      <c r="T2438" s="26" t="str">
        <f>IF(Table1[[#This Row],[MonthlyCharges]]&lt;=51,"Low",IF(Table1[[#This Row],[MonthlyCharges]]&lt;=84,"Medium","High"))</f>
        <v>Medium</v>
      </c>
      <c r="U2438" s="26">
        <v>2094.65</v>
      </c>
      <c r="V2438" t="s">
        <v>24</v>
      </c>
    </row>
    <row r="2439" spans="1:22" x14ac:dyDescent="0.35">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s="26">
        <v>61.4</v>
      </c>
      <c r="T2439" s="26" t="str">
        <f>IF(Table1[[#This Row],[MonthlyCharges]]&lt;=51,"Low",IF(Table1[[#This Row],[MonthlyCharges]]&lt;=84,"Medium","High"))</f>
        <v>Medium</v>
      </c>
      <c r="U2439" s="26">
        <v>438.9</v>
      </c>
      <c r="V2439" t="s">
        <v>24</v>
      </c>
    </row>
    <row r="2440" spans="1:22" x14ac:dyDescent="0.35">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s="26">
        <v>103.35</v>
      </c>
      <c r="T2440" s="26" t="str">
        <f>IF(Table1[[#This Row],[MonthlyCharges]]&lt;=51,"Low",IF(Table1[[#This Row],[MonthlyCharges]]&lt;=84,"Medium","High"))</f>
        <v>High</v>
      </c>
      <c r="U2440" s="26">
        <v>847.3</v>
      </c>
      <c r="V2440" t="s">
        <v>23</v>
      </c>
    </row>
    <row r="2441" spans="1:22" x14ac:dyDescent="0.35">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s="26">
        <v>19.899999999999999</v>
      </c>
      <c r="T2441" s="26" t="str">
        <f>IF(Table1[[#This Row],[MonthlyCharges]]&lt;=51,"Low",IF(Table1[[#This Row],[MonthlyCharges]]&lt;=84,"Medium","High"))</f>
        <v>Low</v>
      </c>
      <c r="U2441" s="26">
        <v>329.75</v>
      </c>
      <c r="V2441" t="s">
        <v>24</v>
      </c>
    </row>
    <row r="2442" spans="1:22" x14ac:dyDescent="0.35">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s="26">
        <v>19.45</v>
      </c>
      <c r="T2442" s="26" t="str">
        <f>IF(Table1[[#This Row],[MonthlyCharges]]&lt;=51,"Low",IF(Table1[[#This Row],[MonthlyCharges]]&lt;=84,"Medium","High"))</f>
        <v>Low</v>
      </c>
      <c r="U2442" s="26">
        <v>674.55</v>
      </c>
      <c r="V2442" t="s">
        <v>24</v>
      </c>
    </row>
    <row r="2443" spans="1:22" x14ac:dyDescent="0.35">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s="26">
        <v>81.5</v>
      </c>
      <c r="T2443" s="26" t="str">
        <f>IF(Table1[[#This Row],[MonthlyCharges]]&lt;=51,"Low",IF(Table1[[#This Row],[MonthlyCharges]]&lt;=84,"Medium","High"))</f>
        <v>Medium</v>
      </c>
      <c r="U2443" s="26">
        <v>162.55000000000001</v>
      </c>
      <c r="V2443" t="s">
        <v>24</v>
      </c>
    </row>
    <row r="2444" spans="1:22" x14ac:dyDescent="0.35">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s="26">
        <v>84.8</v>
      </c>
      <c r="T2444" s="26" t="str">
        <f>IF(Table1[[#This Row],[MonthlyCharges]]&lt;=51,"Low",IF(Table1[[#This Row],[MonthlyCharges]]&lt;=84,"Medium","High"))</f>
        <v>High</v>
      </c>
      <c r="U2444" s="26">
        <v>546.95000000000005</v>
      </c>
      <c r="V2444" t="s">
        <v>23</v>
      </c>
    </row>
    <row r="2445" spans="1:22" x14ac:dyDescent="0.35">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s="26">
        <v>109.55</v>
      </c>
      <c r="T2445" s="26" t="str">
        <f>IF(Table1[[#This Row],[MonthlyCharges]]&lt;=51,"Low",IF(Table1[[#This Row],[MonthlyCharges]]&lt;=84,"Medium","High"))</f>
        <v>High</v>
      </c>
      <c r="U2445" s="26">
        <v>7887.25</v>
      </c>
      <c r="V2445" t="s">
        <v>24</v>
      </c>
    </row>
    <row r="2446" spans="1:22" x14ac:dyDescent="0.35">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s="26">
        <v>99.95</v>
      </c>
      <c r="T2446" s="26" t="str">
        <f>IF(Table1[[#This Row],[MonthlyCharges]]&lt;=51,"Low",IF(Table1[[#This Row],[MonthlyCharges]]&lt;=84,"Medium","High"))</f>
        <v>High</v>
      </c>
      <c r="U2446" s="26">
        <v>3186.65</v>
      </c>
      <c r="V2446" t="s">
        <v>23</v>
      </c>
    </row>
    <row r="2447" spans="1:22" x14ac:dyDescent="0.35">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s="26">
        <v>74.400000000000006</v>
      </c>
      <c r="T2447" s="26" t="str">
        <f>IF(Table1[[#This Row],[MonthlyCharges]]&lt;=51,"Low",IF(Table1[[#This Row],[MonthlyCharges]]&lt;=84,"Medium","High"))</f>
        <v>Medium</v>
      </c>
      <c r="U2447" s="26">
        <v>1972.35</v>
      </c>
      <c r="V2447" t="s">
        <v>24</v>
      </c>
    </row>
    <row r="2448" spans="1:22" x14ac:dyDescent="0.35">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s="26">
        <v>90</v>
      </c>
      <c r="T2448" s="26" t="str">
        <f>IF(Table1[[#This Row],[MonthlyCharges]]&lt;=51,"Low",IF(Table1[[#This Row],[MonthlyCharges]]&lt;=84,"Medium","High"))</f>
        <v>High</v>
      </c>
      <c r="U2448" s="26">
        <v>1527.35</v>
      </c>
      <c r="V2448" t="s">
        <v>23</v>
      </c>
    </row>
    <row r="2449" spans="1:22" x14ac:dyDescent="0.35">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s="26">
        <v>74.900000000000006</v>
      </c>
      <c r="T2449" s="26" t="str">
        <f>IF(Table1[[#This Row],[MonthlyCharges]]&lt;=51,"Low",IF(Table1[[#This Row],[MonthlyCharges]]&lt;=84,"Medium","High"))</f>
        <v>Medium</v>
      </c>
      <c r="U2449" s="26">
        <v>490.55</v>
      </c>
      <c r="V2449" t="s">
        <v>24</v>
      </c>
    </row>
    <row r="2450" spans="1:22" x14ac:dyDescent="0.35">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s="26">
        <v>104.85</v>
      </c>
      <c r="T2450" s="26" t="str">
        <f>IF(Table1[[#This Row],[MonthlyCharges]]&lt;=51,"Low",IF(Table1[[#This Row],[MonthlyCharges]]&lt;=84,"Medium","High"))</f>
        <v>High</v>
      </c>
      <c r="U2450" s="26">
        <v>1531.4</v>
      </c>
      <c r="V2450" t="s">
        <v>23</v>
      </c>
    </row>
    <row r="2451" spans="1:22" x14ac:dyDescent="0.35">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s="26">
        <v>59.65</v>
      </c>
      <c r="T2451" s="26" t="str">
        <f>IF(Table1[[#This Row],[MonthlyCharges]]&lt;=51,"Low",IF(Table1[[#This Row],[MonthlyCharges]]&lt;=84,"Medium","High"))</f>
        <v>Medium</v>
      </c>
      <c r="U2451" s="26">
        <v>683.25</v>
      </c>
      <c r="V2451" t="s">
        <v>24</v>
      </c>
    </row>
    <row r="2452" spans="1:22" x14ac:dyDescent="0.35">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s="26">
        <v>110.45</v>
      </c>
      <c r="T2452" s="26" t="str">
        <f>IF(Table1[[#This Row],[MonthlyCharges]]&lt;=51,"Low",IF(Table1[[#This Row],[MonthlyCharges]]&lt;=84,"Medium","High"))</f>
        <v>High</v>
      </c>
      <c r="U2452" s="26">
        <v>8058.85</v>
      </c>
      <c r="V2452" t="s">
        <v>24</v>
      </c>
    </row>
    <row r="2453" spans="1:22" x14ac:dyDescent="0.35">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s="26">
        <v>106.1</v>
      </c>
      <c r="T2453" s="26" t="str">
        <f>IF(Table1[[#This Row],[MonthlyCharges]]&lt;=51,"Low",IF(Table1[[#This Row],[MonthlyCharges]]&lt;=84,"Medium","High"))</f>
        <v>High</v>
      </c>
      <c r="U2453" s="26">
        <v>2847.4</v>
      </c>
      <c r="V2453" t="s">
        <v>23</v>
      </c>
    </row>
    <row r="2454" spans="1:22" x14ac:dyDescent="0.35">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s="26">
        <v>74.2</v>
      </c>
      <c r="T2454" s="26" t="str">
        <f>IF(Table1[[#This Row],[MonthlyCharges]]&lt;=51,"Low",IF(Table1[[#This Row],[MonthlyCharges]]&lt;=84,"Medium","High"))</f>
        <v>Medium</v>
      </c>
      <c r="U2454" s="26">
        <v>1133.9000000000001</v>
      </c>
      <c r="V2454" t="s">
        <v>23</v>
      </c>
    </row>
    <row r="2455" spans="1:22" x14ac:dyDescent="0.35">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s="26">
        <v>74.45</v>
      </c>
      <c r="T2455" s="26" t="str">
        <f>IF(Table1[[#This Row],[MonthlyCharges]]&lt;=51,"Low",IF(Table1[[#This Row],[MonthlyCharges]]&lt;=84,"Medium","High"))</f>
        <v>Medium</v>
      </c>
      <c r="U2455" s="26">
        <v>294.45</v>
      </c>
      <c r="V2455" t="s">
        <v>24</v>
      </c>
    </row>
    <row r="2456" spans="1:22" x14ac:dyDescent="0.35">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s="26">
        <v>24.55</v>
      </c>
      <c r="T2456" s="26" t="str">
        <f>IF(Table1[[#This Row],[MonthlyCharges]]&lt;=51,"Low",IF(Table1[[#This Row],[MonthlyCharges]]&lt;=84,"Medium","High"))</f>
        <v>Low</v>
      </c>
      <c r="U2456" s="26">
        <v>1719.15</v>
      </c>
      <c r="V2456" t="s">
        <v>24</v>
      </c>
    </row>
    <row r="2457" spans="1:22" x14ac:dyDescent="0.35">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s="26">
        <v>89.35</v>
      </c>
      <c r="T2457" s="26" t="str">
        <f>IF(Table1[[#This Row],[MonthlyCharges]]&lt;=51,"Low",IF(Table1[[#This Row],[MonthlyCharges]]&lt;=84,"Medium","High"))</f>
        <v>High</v>
      </c>
      <c r="U2457" s="26">
        <v>461.7</v>
      </c>
      <c r="V2457" t="s">
        <v>23</v>
      </c>
    </row>
    <row r="2458" spans="1:22" x14ac:dyDescent="0.35">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s="26">
        <v>24.55</v>
      </c>
      <c r="T2458" s="26" t="str">
        <f>IF(Table1[[#This Row],[MonthlyCharges]]&lt;=51,"Low",IF(Table1[[#This Row],[MonthlyCharges]]&lt;=84,"Medium","High"))</f>
        <v>Low</v>
      </c>
      <c r="U2458" s="26">
        <v>1160.45</v>
      </c>
      <c r="V2458" t="s">
        <v>24</v>
      </c>
    </row>
    <row r="2459" spans="1:22" x14ac:dyDescent="0.35">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s="26">
        <v>90.65</v>
      </c>
      <c r="T2459" s="26" t="str">
        <f>IF(Table1[[#This Row],[MonthlyCharges]]&lt;=51,"Low",IF(Table1[[#This Row],[MonthlyCharges]]&lt;=84,"Medium","High"))</f>
        <v>High</v>
      </c>
      <c r="U2459" s="26">
        <v>5199.8</v>
      </c>
      <c r="V2459" t="s">
        <v>24</v>
      </c>
    </row>
    <row r="2460" spans="1:22" x14ac:dyDescent="0.35">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s="26">
        <v>105.05</v>
      </c>
      <c r="T2460" s="26" t="str">
        <f>IF(Table1[[#This Row],[MonthlyCharges]]&lt;=51,"Low",IF(Table1[[#This Row],[MonthlyCharges]]&lt;=84,"Medium","High"))</f>
        <v>High</v>
      </c>
      <c r="U2460" s="26">
        <v>5163.3</v>
      </c>
      <c r="V2460" t="s">
        <v>24</v>
      </c>
    </row>
    <row r="2461" spans="1:22" x14ac:dyDescent="0.35">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s="26">
        <v>20.45</v>
      </c>
      <c r="T2461" s="26" t="str">
        <f>IF(Table1[[#This Row],[MonthlyCharges]]&lt;=51,"Low",IF(Table1[[#This Row],[MonthlyCharges]]&lt;=84,"Medium","High"))</f>
        <v>Low</v>
      </c>
      <c r="U2461" s="26">
        <v>162.30000000000001</v>
      </c>
      <c r="V2461" t="s">
        <v>24</v>
      </c>
    </row>
    <row r="2462" spans="1:22" x14ac:dyDescent="0.35">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s="26">
        <v>19.55</v>
      </c>
      <c r="T2462" s="26" t="str">
        <f>IF(Table1[[#This Row],[MonthlyCharges]]&lt;=51,"Low",IF(Table1[[#This Row],[MonthlyCharges]]&lt;=84,"Medium","High"))</f>
        <v>Low</v>
      </c>
      <c r="U2462" s="26">
        <v>883.35</v>
      </c>
      <c r="V2462" t="s">
        <v>24</v>
      </c>
    </row>
    <row r="2463" spans="1:22" x14ac:dyDescent="0.35">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s="26">
        <v>19.7</v>
      </c>
      <c r="T2463" s="26" t="str">
        <f>IF(Table1[[#This Row],[MonthlyCharges]]&lt;=51,"Low",IF(Table1[[#This Row],[MonthlyCharges]]&lt;=84,"Medium","High"))</f>
        <v>Low</v>
      </c>
      <c r="U2463" s="26">
        <v>1341.5</v>
      </c>
      <c r="V2463" t="s">
        <v>24</v>
      </c>
    </row>
    <row r="2464" spans="1:22" x14ac:dyDescent="0.35">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s="26">
        <v>70.45</v>
      </c>
      <c r="T2464" s="26" t="str">
        <f>IF(Table1[[#This Row],[MonthlyCharges]]&lt;=51,"Low",IF(Table1[[#This Row],[MonthlyCharges]]&lt;=84,"Medium","High"))</f>
        <v>Medium</v>
      </c>
      <c r="U2464" s="26">
        <v>70.45</v>
      </c>
      <c r="V2464" t="s">
        <v>24</v>
      </c>
    </row>
    <row r="2465" spans="1:22" x14ac:dyDescent="0.35">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s="26">
        <v>85.65</v>
      </c>
      <c r="T2465" s="26" t="str">
        <f>IF(Table1[[#This Row],[MonthlyCharges]]&lt;=51,"Low",IF(Table1[[#This Row],[MonthlyCharges]]&lt;=84,"Medium","High"))</f>
        <v>High</v>
      </c>
      <c r="U2465" s="26">
        <v>659.45</v>
      </c>
      <c r="V2465" t="s">
        <v>24</v>
      </c>
    </row>
    <row r="2466" spans="1:22" x14ac:dyDescent="0.35">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s="26">
        <v>77.150000000000006</v>
      </c>
      <c r="T2466" s="26" t="str">
        <f>IF(Table1[[#This Row],[MonthlyCharges]]&lt;=51,"Low",IF(Table1[[#This Row],[MonthlyCharges]]&lt;=84,"Medium","High"))</f>
        <v>Medium</v>
      </c>
      <c r="U2466" s="26">
        <v>77.150000000000006</v>
      </c>
      <c r="V2466" t="s">
        <v>23</v>
      </c>
    </row>
    <row r="2467" spans="1:22" x14ac:dyDescent="0.35">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s="26">
        <v>35.25</v>
      </c>
      <c r="T2467" s="26" t="str">
        <f>IF(Table1[[#This Row],[MonthlyCharges]]&lt;=51,"Low",IF(Table1[[#This Row],[MonthlyCharges]]&lt;=84,"Medium","High"))</f>
        <v>Low</v>
      </c>
      <c r="U2467" s="26">
        <v>35.25</v>
      </c>
      <c r="V2467" t="s">
        <v>23</v>
      </c>
    </row>
    <row r="2468" spans="1:22" x14ac:dyDescent="0.35">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s="26">
        <v>20.55</v>
      </c>
      <c r="T2468" s="26" t="str">
        <f>IF(Table1[[#This Row],[MonthlyCharges]]&lt;=51,"Low",IF(Table1[[#This Row],[MonthlyCharges]]&lt;=84,"Medium","High"))</f>
        <v>Low</v>
      </c>
      <c r="U2468" s="26">
        <v>1205.05</v>
      </c>
      <c r="V2468" t="s">
        <v>24</v>
      </c>
    </row>
    <row r="2469" spans="1:22" x14ac:dyDescent="0.35">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s="26">
        <v>97.95</v>
      </c>
      <c r="T2469" s="26" t="str">
        <f>IF(Table1[[#This Row],[MonthlyCharges]]&lt;=51,"Low",IF(Table1[[#This Row],[MonthlyCharges]]&lt;=84,"Medium","High"))</f>
        <v>High</v>
      </c>
      <c r="U2469" s="26">
        <v>4917.8999999999996</v>
      </c>
      <c r="V2469" t="s">
        <v>24</v>
      </c>
    </row>
    <row r="2470" spans="1:22" x14ac:dyDescent="0.35">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s="26">
        <v>48.55</v>
      </c>
      <c r="T2470" s="26" t="str">
        <f>IF(Table1[[#This Row],[MonthlyCharges]]&lt;=51,"Low",IF(Table1[[#This Row],[MonthlyCharges]]&lt;=84,"Medium","High"))</f>
        <v>Low</v>
      </c>
      <c r="U2470" s="26">
        <v>201</v>
      </c>
      <c r="V2470" t="s">
        <v>23</v>
      </c>
    </row>
    <row r="2471" spans="1:22" x14ac:dyDescent="0.35">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s="26">
        <v>20</v>
      </c>
      <c r="T2471" s="26" t="str">
        <f>IF(Table1[[#This Row],[MonthlyCharges]]&lt;=51,"Low",IF(Table1[[#This Row],[MonthlyCharges]]&lt;=84,"Medium","High"))</f>
        <v>Low</v>
      </c>
      <c r="U2471" s="26">
        <v>599.29999999999995</v>
      </c>
      <c r="V2471" t="s">
        <v>24</v>
      </c>
    </row>
    <row r="2472" spans="1:22" x14ac:dyDescent="0.35">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s="26">
        <v>25.25</v>
      </c>
      <c r="T2472" s="26" t="str">
        <f>IF(Table1[[#This Row],[MonthlyCharges]]&lt;=51,"Low",IF(Table1[[#This Row],[MonthlyCharges]]&lt;=84,"Medium","High"))</f>
        <v>Low</v>
      </c>
      <c r="U2472" s="26">
        <v>1733.15</v>
      </c>
      <c r="V2472" t="s">
        <v>24</v>
      </c>
    </row>
    <row r="2473" spans="1:22" x14ac:dyDescent="0.35">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s="26">
        <v>98.4</v>
      </c>
      <c r="T2473" s="26" t="str">
        <f>IF(Table1[[#This Row],[MonthlyCharges]]&lt;=51,"Low",IF(Table1[[#This Row],[MonthlyCharges]]&lt;=84,"Medium","High"))</f>
        <v>High</v>
      </c>
      <c r="U2473" s="26">
        <v>5149.5</v>
      </c>
      <c r="V2473" t="s">
        <v>23</v>
      </c>
    </row>
    <row r="2474" spans="1:22" x14ac:dyDescent="0.35">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s="26">
        <v>70.900000000000006</v>
      </c>
      <c r="T2474" s="26" t="str">
        <f>IF(Table1[[#This Row],[MonthlyCharges]]&lt;=51,"Low",IF(Table1[[#This Row],[MonthlyCharges]]&lt;=84,"Medium","High"))</f>
        <v>Medium</v>
      </c>
      <c r="U2474" s="26">
        <v>4677.1000000000004</v>
      </c>
      <c r="V2474" t="s">
        <v>24</v>
      </c>
    </row>
    <row r="2475" spans="1:22" x14ac:dyDescent="0.35">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s="26">
        <v>19.850000000000001</v>
      </c>
      <c r="T2475" s="26" t="str">
        <f>IF(Table1[[#This Row],[MonthlyCharges]]&lt;=51,"Low",IF(Table1[[#This Row],[MonthlyCharges]]&lt;=84,"Medium","High"))</f>
        <v>Low</v>
      </c>
      <c r="U2475" s="26">
        <v>119.3</v>
      </c>
      <c r="V2475" t="s">
        <v>24</v>
      </c>
    </row>
    <row r="2476" spans="1:22" x14ac:dyDescent="0.35">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s="26">
        <v>106.35</v>
      </c>
      <c r="T2476" s="26" t="str">
        <f>IF(Table1[[#This Row],[MonthlyCharges]]&lt;=51,"Low",IF(Table1[[#This Row],[MonthlyCharges]]&lt;=84,"Medium","High"))</f>
        <v>High</v>
      </c>
      <c r="U2476" s="26">
        <v>4849.1000000000004</v>
      </c>
      <c r="V2476" t="s">
        <v>24</v>
      </c>
    </row>
    <row r="2477" spans="1:22" x14ac:dyDescent="0.35">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s="26">
        <v>99.5</v>
      </c>
      <c r="T2477" s="26" t="str">
        <f>IF(Table1[[#This Row],[MonthlyCharges]]&lt;=51,"Low",IF(Table1[[#This Row],[MonthlyCharges]]&lt;=84,"Medium","High"))</f>
        <v>High</v>
      </c>
      <c r="U2477" s="26">
        <v>5424.25</v>
      </c>
      <c r="V2477" t="s">
        <v>24</v>
      </c>
    </row>
    <row r="2478" spans="1:22" x14ac:dyDescent="0.35">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s="26">
        <v>84.7</v>
      </c>
      <c r="T2478" s="26" t="str">
        <f>IF(Table1[[#This Row],[MonthlyCharges]]&lt;=51,"Low",IF(Table1[[#This Row],[MonthlyCharges]]&lt;=84,"Medium","High"))</f>
        <v>High</v>
      </c>
      <c r="U2478" s="26">
        <v>5878.9</v>
      </c>
      <c r="V2478" t="s">
        <v>24</v>
      </c>
    </row>
    <row r="2479" spans="1:22" x14ac:dyDescent="0.35">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s="26">
        <v>86.05</v>
      </c>
      <c r="T2479" s="26" t="str">
        <f>IF(Table1[[#This Row],[MonthlyCharges]]&lt;=51,"Low",IF(Table1[[#This Row],[MonthlyCharges]]&lt;=84,"Medium","High"))</f>
        <v>High</v>
      </c>
      <c r="U2479" s="26">
        <v>244.85</v>
      </c>
      <c r="V2479" t="s">
        <v>24</v>
      </c>
    </row>
    <row r="2480" spans="1:22" x14ac:dyDescent="0.35">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s="26">
        <v>44.55</v>
      </c>
      <c r="T2480" s="26" t="str">
        <f>IF(Table1[[#This Row],[MonthlyCharges]]&lt;=51,"Low",IF(Table1[[#This Row],[MonthlyCharges]]&lt;=84,"Medium","High"))</f>
        <v>Low</v>
      </c>
      <c r="U2480" s="26">
        <v>220.75</v>
      </c>
      <c r="V2480" t="s">
        <v>24</v>
      </c>
    </row>
    <row r="2481" spans="1:22" x14ac:dyDescent="0.35">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s="26">
        <v>75.849999999999994</v>
      </c>
      <c r="T2481" s="26" t="str">
        <f>IF(Table1[[#This Row],[MonthlyCharges]]&lt;=51,"Low",IF(Table1[[#This Row],[MonthlyCharges]]&lt;=84,"Medium","High"))</f>
        <v>Medium</v>
      </c>
      <c r="U2481" s="26">
        <v>4261.2</v>
      </c>
      <c r="V2481" t="s">
        <v>24</v>
      </c>
    </row>
    <row r="2482" spans="1:22" x14ac:dyDescent="0.35">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s="26">
        <v>93.85</v>
      </c>
      <c r="T2482" s="26" t="str">
        <f>IF(Table1[[#This Row],[MonthlyCharges]]&lt;=51,"Low",IF(Table1[[#This Row],[MonthlyCharges]]&lt;=84,"Medium","High"))</f>
        <v>High</v>
      </c>
      <c r="U2482" s="26">
        <v>5574.75</v>
      </c>
      <c r="V2482" t="s">
        <v>23</v>
      </c>
    </row>
    <row r="2483" spans="1:22" x14ac:dyDescent="0.35">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s="26">
        <v>25</v>
      </c>
      <c r="T2483" s="26" t="str">
        <f>IF(Table1[[#This Row],[MonthlyCharges]]&lt;=51,"Low",IF(Table1[[#This Row],[MonthlyCharges]]&lt;=84,"Medium","High"))</f>
        <v>Low</v>
      </c>
      <c r="U2483" s="26">
        <v>1501.75</v>
      </c>
      <c r="V2483" t="s">
        <v>24</v>
      </c>
    </row>
    <row r="2484" spans="1:22" x14ac:dyDescent="0.35">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s="26">
        <v>45</v>
      </c>
      <c r="T2484" s="26" t="str">
        <f>IF(Table1[[#This Row],[MonthlyCharges]]&lt;=51,"Low",IF(Table1[[#This Row],[MonthlyCharges]]&lt;=84,"Medium","High"))</f>
        <v>Low</v>
      </c>
      <c r="U2484" s="26">
        <v>89.75</v>
      </c>
      <c r="V2484" t="s">
        <v>24</v>
      </c>
    </row>
    <row r="2485" spans="1:22" x14ac:dyDescent="0.35">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s="26">
        <v>100.7</v>
      </c>
      <c r="T2485" s="26" t="str">
        <f>IF(Table1[[#This Row],[MonthlyCharges]]&lt;=51,"Low",IF(Table1[[#This Row],[MonthlyCharges]]&lt;=84,"Medium","High"))</f>
        <v>High</v>
      </c>
      <c r="U2485" s="26">
        <v>4541.2</v>
      </c>
      <c r="V2485" t="s">
        <v>23</v>
      </c>
    </row>
    <row r="2486" spans="1:22" x14ac:dyDescent="0.35">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s="26">
        <v>20.5</v>
      </c>
      <c r="T2486" s="26" t="str">
        <f>IF(Table1[[#This Row],[MonthlyCharges]]&lt;=51,"Low",IF(Table1[[#This Row],[MonthlyCharges]]&lt;=84,"Medium","High"))</f>
        <v>Low</v>
      </c>
      <c r="U2486" s="26">
        <v>255.5</v>
      </c>
      <c r="V2486" t="s">
        <v>24</v>
      </c>
    </row>
    <row r="2487" spans="1:22" x14ac:dyDescent="0.35">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s="26">
        <v>80.45</v>
      </c>
      <c r="T2487" s="26" t="str">
        <f>IF(Table1[[#This Row],[MonthlyCharges]]&lt;=51,"Low",IF(Table1[[#This Row],[MonthlyCharges]]&lt;=84,"Medium","High"))</f>
        <v>Medium</v>
      </c>
      <c r="U2487" s="26">
        <v>1072</v>
      </c>
      <c r="V2487" t="s">
        <v>23</v>
      </c>
    </row>
    <row r="2488" spans="1:22" x14ac:dyDescent="0.35">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s="26">
        <v>90.45</v>
      </c>
      <c r="T2488" s="26" t="str">
        <f>IF(Table1[[#This Row],[MonthlyCharges]]&lt;=51,"Low",IF(Table1[[#This Row],[MonthlyCharges]]&lt;=84,"Medium","High"))</f>
        <v>High</v>
      </c>
      <c r="U2488" s="26">
        <v>2509.25</v>
      </c>
      <c r="V2488" t="s">
        <v>24</v>
      </c>
    </row>
    <row r="2489" spans="1:22" x14ac:dyDescent="0.35">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s="26">
        <v>60.45</v>
      </c>
      <c r="T2489" s="26" t="str">
        <f>IF(Table1[[#This Row],[MonthlyCharges]]&lt;=51,"Low",IF(Table1[[#This Row],[MonthlyCharges]]&lt;=84,"Medium","High"))</f>
        <v>Medium</v>
      </c>
      <c r="U2489" s="26">
        <v>1440.75</v>
      </c>
      <c r="V2489" t="s">
        <v>24</v>
      </c>
    </row>
    <row r="2490" spans="1:22" x14ac:dyDescent="0.35">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s="26">
        <v>55.25</v>
      </c>
      <c r="T2490" s="26" t="str">
        <f>IF(Table1[[#This Row],[MonthlyCharges]]&lt;=51,"Low",IF(Table1[[#This Row],[MonthlyCharges]]&lt;=84,"Medium","High"))</f>
        <v>Medium</v>
      </c>
      <c r="U2490" s="26">
        <v>1715.65</v>
      </c>
      <c r="V2490" t="s">
        <v>23</v>
      </c>
    </row>
    <row r="2491" spans="1:22" x14ac:dyDescent="0.35">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s="26">
        <v>78.45</v>
      </c>
      <c r="T2491" s="26" t="str">
        <f>IF(Table1[[#This Row],[MonthlyCharges]]&lt;=51,"Low",IF(Table1[[#This Row],[MonthlyCharges]]&lt;=84,"Medium","High"))</f>
        <v>Medium</v>
      </c>
      <c r="U2491" s="26">
        <v>5333.35</v>
      </c>
      <c r="V2491" t="s">
        <v>24</v>
      </c>
    </row>
    <row r="2492" spans="1:22" x14ac:dyDescent="0.35">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s="26">
        <v>100.55</v>
      </c>
      <c r="T2492" s="26" t="str">
        <f>IF(Table1[[#This Row],[MonthlyCharges]]&lt;=51,"Low",IF(Table1[[#This Row],[MonthlyCharges]]&lt;=84,"Medium","High"))</f>
        <v>High</v>
      </c>
      <c r="U2492" s="26">
        <v>3895.35</v>
      </c>
      <c r="V2492" t="s">
        <v>24</v>
      </c>
    </row>
    <row r="2493" spans="1:22" x14ac:dyDescent="0.35">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s="26">
        <v>20.350000000000001</v>
      </c>
      <c r="T2493" s="26" t="str">
        <f>IF(Table1[[#This Row],[MonthlyCharges]]&lt;=51,"Low",IF(Table1[[#This Row],[MonthlyCharges]]&lt;=84,"Medium","High"))</f>
        <v>Low</v>
      </c>
      <c r="U2493" s="26">
        <v>869.9</v>
      </c>
      <c r="V2493" t="s">
        <v>24</v>
      </c>
    </row>
    <row r="2494" spans="1:22" x14ac:dyDescent="0.35">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s="26">
        <v>54.45</v>
      </c>
      <c r="T2494" s="26" t="str">
        <f>IF(Table1[[#This Row],[MonthlyCharges]]&lt;=51,"Low",IF(Table1[[#This Row],[MonthlyCharges]]&lt;=84,"Medium","High"))</f>
        <v>Medium</v>
      </c>
      <c r="U2494" s="26">
        <v>706.85</v>
      </c>
      <c r="V2494" t="s">
        <v>23</v>
      </c>
    </row>
    <row r="2495" spans="1:22" x14ac:dyDescent="0.35">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s="26">
        <v>90.75</v>
      </c>
      <c r="T2495" s="26" t="str">
        <f>IF(Table1[[#This Row],[MonthlyCharges]]&lt;=51,"Low",IF(Table1[[#This Row],[MonthlyCharges]]&lt;=84,"Medium","High"))</f>
        <v>High</v>
      </c>
      <c r="U2495" s="26">
        <v>512.25</v>
      </c>
      <c r="V2495" t="s">
        <v>24</v>
      </c>
    </row>
    <row r="2496" spans="1:22" x14ac:dyDescent="0.35">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s="26">
        <v>75.349999999999994</v>
      </c>
      <c r="T2496" s="26" t="str">
        <f>IF(Table1[[#This Row],[MonthlyCharges]]&lt;=51,"Low",IF(Table1[[#This Row],[MonthlyCharges]]&lt;=84,"Medium","High"))</f>
        <v>Medium</v>
      </c>
      <c r="U2496" s="26">
        <v>2636.05</v>
      </c>
      <c r="V2496" t="s">
        <v>23</v>
      </c>
    </row>
    <row r="2497" spans="1:22" x14ac:dyDescent="0.35">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s="26">
        <v>20.25</v>
      </c>
      <c r="T2497" s="26" t="str">
        <f>IF(Table1[[#This Row],[MonthlyCharges]]&lt;=51,"Low",IF(Table1[[#This Row],[MonthlyCharges]]&lt;=84,"Medium","High"))</f>
        <v>Low</v>
      </c>
      <c r="U2497" s="26">
        <v>814.75</v>
      </c>
      <c r="V2497" t="s">
        <v>24</v>
      </c>
    </row>
    <row r="2498" spans="1:22" x14ac:dyDescent="0.35">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s="26">
        <v>20.05</v>
      </c>
      <c r="T2498" s="26" t="str">
        <f>IF(Table1[[#This Row],[MonthlyCharges]]&lt;=51,"Low",IF(Table1[[#This Row],[MonthlyCharges]]&lt;=84,"Medium","High"))</f>
        <v>Low</v>
      </c>
      <c r="U2498" s="26">
        <v>388.6</v>
      </c>
      <c r="V2498" t="s">
        <v>24</v>
      </c>
    </row>
    <row r="2499" spans="1:22" x14ac:dyDescent="0.35">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s="26">
        <v>19.600000000000001</v>
      </c>
      <c r="T2499" s="26" t="str">
        <f>IF(Table1[[#This Row],[MonthlyCharges]]&lt;=51,"Low",IF(Table1[[#This Row],[MonthlyCharges]]&lt;=84,"Medium","High"))</f>
        <v>Low</v>
      </c>
      <c r="U2499" s="26">
        <v>93.45</v>
      </c>
      <c r="V2499" t="s">
        <v>24</v>
      </c>
    </row>
    <row r="2500" spans="1:22" x14ac:dyDescent="0.35">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s="26">
        <v>53.8</v>
      </c>
      <c r="T2500" s="26" t="str">
        <f>IF(Table1[[#This Row],[MonthlyCharges]]&lt;=51,"Low",IF(Table1[[#This Row],[MonthlyCharges]]&lt;=84,"Medium","High"))</f>
        <v>Medium</v>
      </c>
      <c r="U2500" s="26">
        <v>1389.85</v>
      </c>
      <c r="V2500" t="s">
        <v>24</v>
      </c>
    </row>
    <row r="2501" spans="1:22" x14ac:dyDescent="0.35">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s="26">
        <v>70.2</v>
      </c>
      <c r="T2501" s="26" t="str">
        <f>IF(Table1[[#This Row],[MonthlyCharges]]&lt;=51,"Low",IF(Table1[[#This Row],[MonthlyCharges]]&lt;=84,"Medium","High"))</f>
        <v>Medium</v>
      </c>
      <c r="U2501" s="26">
        <v>2894.55</v>
      </c>
      <c r="V2501" t="s">
        <v>24</v>
      </c>
    </row>
    <row r="2502" spans="1:22" x14ac:dyDescent="0.35">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s="26">
        <v>75.5</v>
      </c>
      <c r="T2502" s="26" t="str">
        <f>IF(Table1[[#This Row],[MonthlyCharges]]&lt;=51,"Low",IF(Table1[[#This Row],[MonthlyCharges]]&lt;=84,"Medium","High"))</f>
        <v>Medium</v>
      </c>
      <c r="U2502" s="26">
        <v>4025.6</v>
      </c>
      <c r="V2502" t="s">
        <v>24</v>
      </c>
    </row>
    <row r="2503" spans="1:22" x14ac:dyDescent="0.35">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s="26">
        <v>20.350000000000001</v>
      </c>
      <c r="T2503" s="26" t="str">
        <f>IF(Table1[[#This Row],[MonthlyCharges]]&lt;=51,"Low",IF(Table1[[#This Row],[MonthlyCharges]]&lt;=84,"Medium","High"))</f>
        <v>Low</v>
      </c>
      <c r="U2503" s="26">
        <v>1354.4</v>
      </c>
      <c r="V2503" t="s">
        <v>24</v>
      </c>
    </row>
    <row r="2504" spans="1:22" x14ac:dyDescent="0.35">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s="26">
        <v>26.05</v>
      </c>
      <c r="T2504" s="26" t="str">
        <f>IF(Table1[[#This Row],[MonthlyCharges]]&lt;=51,"Low",IF(Table1[[#This Row],[MonthlyCharges]]&lt;=84,"Medium","High"))</f>
        <v>Low</v>
      </c>
      <c r="U2504" s="26">
        <v>1856.4</v>
      </c>
      <c r="V2504" t="s">
        <v>24</v>
      </c>
    </row>
    <row r="2505" spans="1:22" x14ac:dyDescent="0.35">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s="26">
        <v>20.6</v>
      </c>
      <c r="T2505" s="26" t="str">
        <f>IF(Table1[[#This Row],[MonthlyCharges]]&lt;=51,"Low",IF(Table1[[#This Row],[MonthlyCharges]]&lt;=84,"Medium","High"))</f>
        <v>Low</v>
      </c>
      <c r="U2505" s="26">
        <v>926</v>
      </c>
      <c r="V2505" t="s">
        <v>24</v>
      </c>
    </row>
    <row r="2506" spans="1:22" x14ac:dyDescent="0.35">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s="26">
        <v>75.7</v>
      </c>
      <c r="T2506" s="26" t="str">
        <f>IF(Table1[[#This Row],[MonthlyCharges]]&lt;=51,"Low",IF(Table1[[#This Row],[MonthlyCharges]]&lt;=84,"Medium","High"))</f>
        <v>Medium</v>
      </c>
      <c r="U2506" s="26">
        <v>189.2</v>
      </c>
      <c r="V2506" t="s">
        <v>23</v>
      </c>
    </row>
    <row r="2507" spans="1:22" x14ac:dyDescent="0.35">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s="26">
        <v>20.100000000000001</v>
      </c>
      <c r="T2507" s="26" t="str">
        <f>IF(Table1[[#This Row],[MonthlyCharges]]&lt;=51,"Low",IF(Table1[[#This Row],[MonthlyCharges]]&lt;=84,"Medium","High"))</f>
        <v>Low</v>
      </c>
      <c r="U2507" s="26">
        <v>682.1</v>
      </c>
      <c r="V2507" t="s">
        <v>24</v>
      </c>
    </row>
    <row r="2508" spans="1:22" x14ac:dyDescent="0.35">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s="26">
        <v>24.3</v>
      </c>
      <c r="T2508" s="26" t="str">
        <f>IF(Table1[[#This Row],[MonthlyCharges]]&lt;=51,"Low",IF(Table1[[#This Row],[MonthlyCharges]]&lt;=84,"Medium","High"))</f>
        <v>Low</v>
      </c>
      <c r="U2508" s="26">
        <v>1778.7</v>
      </c>
      <c r="V2508" t="s">
        <v>24</v>
      </c>
    </row>
    <row r="2509" spans="1:22" x14ac:dyDescent="0.35">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s="26">
        <v>24.5</v>
      </c>
      <c r="T2509" s="26" t="str">
        <f>IF(Table1[[#This Row],[MonthlyCharges]]&lt;=51,"Low",IF(Table1[[#This Row],[MonthlyCharges]]&lt;=84,"Medium","High"))</f>
        <v>Low</v>
      </c>
      <c r="U2509" s="26">
        <v>1816.2</v>
      </c>
      <c r="V2509" t="s">
        <v>24</v>
      </c>
    </row>
    <row r="2510" spans="1:22" x14ac:dyDescent="0.35">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s="26">
        <v>110.5</v>
      </c>
      <c r="T2510" s="26" t="str">
        <f>IF(Table1[[#This Row],[MonthlyCharges]]&lt;=51,"Low",IF(Table1[[#This Row],[MonthlyCharges]]&lt;=84,"Medium","High"))</f>
        <v>High</v>
      </c>
      <c r="U2510" s="26">
        <v>7069.25</v>
      </c>
      <c r="V2510" t="s">
        <v>24</v>
      </c>
    </row>
    <row r="2511" spans="1:22" x14ac:dyDescent="0.35">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s="26">
        <v>25.25</v>
      </c>
      <c r="T2511" s="26" t="str">
        <f>IF(Table1[[#This Row],[MonthlyCharges]]&lt;=51,"Low",IF(Table1[[#This Row],[MonthlyCharges]]&lt;=84,"Medium","High"))</f>
        <v>Low</v>
      </c>
      <c r="U2511" s="26">
        <v>1841.2</v>
      </c>
      <c r="V2511" t="s">
        <v>24</v>
      </c>
    </row>
    <row r="2512" spans="1:22" x14ac:dyDescent="0.35">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s="26">
        <v>74.25</v>
      </c>
      <c r="T2512" s="26" t="str">
        <f>IF(Table1[[#This Row],[MonthlyCharges]]&lt;=51,"Low",IF(Table1[[#This Row],[MonthlyCharges]]&lt;=84,"Medium","High"))</f>
        <v>Medium</v>
      </c>
      <c r="U2512" s="26">
        <v>74.25</v>
      </c>
      <c r="V2512" t="s">
        <v>23</v>
      </c>
    </row>
    <row r="2513" spans="1:22" x14ac:dyDescent="0.35">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s="26">
        <v>90.1</v>
      </c>
      <c r="T2513" s="26" t="str">
        <f>IF(Table1[[#This Row],[MonthlyCharges]]&lt;=51,"Low",IF(Table1[[#This Row],[MonthlyCharges]]&lt;=84,"Medium","High"))</f>
        <v>High</v>
      </c>
      <c r="U2513" s="26">
        <v>2656.7</v>
      </c>
      <c r="V2513" t="s">
        <v>24</v>
      </c>
    </row>
    <row r="2514" spans="1:22" x14ac:dyDescent="0.35">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s="26">
        <v>68.75</v>
      </c>
      <c r="T2514" s="26" t="str">
        <f>IF(Table1[[#This Row],[MonthlyCharges]]&lt;=51,"Low",IF(Table1[[#This Row],[MonthlyCharges]]&lt;=84,"Medium","High"))</f>
        <v>Medium</v>
      </c>
      <c r="U2514" s="26">
        <v>1689.45</v>
      </c>
      <c r="V2514" t="s">
        <v>24</v>
      </c>
    </row>
    <row r="2515" spans="1:22" x14ac:dyDescent="0.35">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s="26">
        <v>19.2</v>
      </c>
      <c r="T2515" s="26" t="str">
        <f>IF(Table1[[#This Row],[MonthlyCharges]]&lt;=51,"Low",IF(Table1[[#This Row],[MonthlyCharges]]&lt;=84,"Medium","High"))</f>
        <v>Low</v>
      </c>
      <c r="U2515" s="26">
        <v>1054.75</v>
      </c>
      <c r="V2515" t="s">
        <v>24</v>
      </c>
    </row>
    <row r="2516" spans="1:22" x14ac:dyDescent="0.35">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s="26">
        <v>89.7</v>
      </c>
      <c r="T2516" s="26" t="str">
        <f>IF(Table1[[#This Row],[MonthlyCharges]]&lt;=51,"Low",IF(Table1[[#This Row],[MonthlyCharges]]&lt;=84,"Medium","High"))</f>
        <v>High</v>
      </c>
      <c r="U2516" s="26">
        <v>2187.5500000000002</v>
      </c>
      <c r="V2516" t="s">
        <v>23</v>
      </c>
    </row>
    <row r="2517" spans="1:22" x14ac:dyDescent="0.35">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s="26">
        <v>115.1</v>
      </c>
      <c r="T2517" s="26" t="str">
        <f>IF(Table1[[#This Row],[MonthlyCharges]]&lt;=51,"Low",IF(Table1[[#This Row],[MonthlyCharges]]&lt;=84,"Medium","High"))</f>
        <v>High</v>
      </c>
      <c r="U2517" s="26">
        <v>7334.05</v>
      </c>
      <c r="V2517" t="s">
        <v>24</v>
      </c>
    </row>
    <row r="2518" spans="1:22" x14ac:dyDescent="0.35">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s="26">
        <v>96.4</v>
      </c>
      <c r="T2518" s="26" t="str">
        <f>IF(Table1[[#This Row],[MonthlyCharges]]&lt;=51,"Low",IF(Table1[[#This Row],[MonthlyCharges]]&lt;=84,"Medium","High"))</f>
        <v>High</v>
      </c>
      <c r="U2518" s="26">
        <v>1581.2</v>
      </c>
      <c r="V2518" t="s">
        <v>23</v>
      </c>
    </row>
    <row r="2519" spans="1:22" x14ac:dyDescent="0.35">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s="26">
        <v>69.5</v>
      </c>
      <c r="T2519" s="26" t="str">
        <f>IF(Table1[[#This Row],[MonthlyCharges]]&lt;=51,"Low",IF(Table1[[#This Row],[MonthlyCharges]]&lt;=84,"Medium","High"))</f>
        <v>Medium</v>
      </c>
      <c r="U2519" s="26">
        <v>69.5</v>
      </c>
      <c r="V2519" t="s">
        <v>23</v>
      </c>
    </row>
    <row r="2520" spans="1:22" x14ac:dyDescent="0.35">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s="26">
        <v>99.65</v>
      </c>
      <c r="T2520" s="26" t="str">
        <f>IF(Table1[[#This Row],[MonthlyCharges]]&lt;=51,"Low",IF(Table1[[#This Row],[MonthlyCharges]]&lt;=84,"Medium","High"))</f>
        <v>High</v>
      </c>
      <c r="U2520" s="26">
        <v>2404.85</v>
      </c>
      <c r="V2520" t="s">
        <v>24</v>
      </c>
    </row>
    <row r="2521" spans="1:22" x14ac:dyDescent="0.35">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s="26">
        <v>91.45</v>
      </c>
      <c r="T2521" s="26" t="str">
        <f>IF(Table1[[#This Row],[MonthlyCharges]]&lt;=51,"Low",IF(Table1[[#This Row],[MonthlyCharges]]&lt;=84,"Medium","High"))</f>
        <v>High</v>
      </c>
      <c r="U2521" s="26">
        <v>171.45</v>
      </c>
      <c r="V2521" t="s">
        <v>24</v>
      </c>
    </row>
    <row r="2522" spans="1:22" x14ac:dyDescent="0.35">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s="26">
        <v>84.75</v>
      </c>
      <c r="T2522" s="26" t="str">
        <f>IF(Table1[[#This Row],[MonthlyCharges]]&lt;=51,"Low",IF(Table1[[#This Row],[MonthlyCharges]]&lt;=84,"Medium","High"))</f>
        <v>High</v>
      </c>
      <c r="U2522" s="26">
        <v>2839.45</v>
      </c>
      <c r="V2522" t="s">
        <v>24</v>
      </c>
    </row>
    <row r="2523" spans="1:22" x14ac:dyDescent="0.35">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s="26">
        <v>85.25</v>
      </c>
      <c r="T2523" s="26" t="str">
        <f>IF(Table1[[#This Row],[MonthlyCharges]]&lt;=51,"Low",IF(Table1[[#This Row],[MonthlyCharges]]&lt;=84,"Medium","High"))</f>
        <v>High</v>
      </c>
      <c r="U2523" s="26">
        <v>3132.75</v>
      </c>
      <c r="V2523" t="s">
        <v>23</v>
      </c>
    </row>
    <row r="2524" spans="1:22" x14ac:dyDescent="0.35">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s="26">
        <v>78.75</v>
      </c>
      <c r="T2524" s="26" t="str">
        <f>IF(Table1[[#This Row],[MonthlyCharges]]&lt;=51,"Low",IF(Table1[[#This Row],[MonthlyCharges]]&lt;=84,"Medium","High"))</f>
        <v>Medium</v>
      </c>
      <c r="U2524" s="26">
        <v>3942.45</v>
      </c>
      <c r="V2524" t="s">
        <v>24</v>
      </c>
    </row>
    <row r="2525" spans="1:22" x14ac:dyDescent="0.35">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s="26">
        <v>20.25</v>
      </c>
      <c r="T2525" s="26" t="str">
        <f>IF(Table1[[#This Row],[MonthlyCharges]]&lt;=51,"Low",IF(Table1[[#This Row],[MonthlyCharges]]&lt;=84,"Medium","High"))</f>
        <v>Low</v>
      </c>
      <c r="U2525" s="26">
        <v>873.4</v>
      </c>
      <c r="V2525" t="s">
        <v>24</v>
      </c>
    </row>
    <row r="2526" spans="1:22" x14ac:dyDescent="0.35">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s="26">
        <v>19.899999999999999</v>
      </c>
      <c r="T2526" s="26" t="str">
        <f>IF(Table1[[#This Row],[MonthlyCharges]]&lt;=51,"Low",IF(Table1[[#This Row],[MonthlyCharges]]&lt;=84,"Medium","High"))</f>
        <v>Low</v>
      </c>
      <c r="U2526" s="26">
        <v>1529.65</v>
      </c>
      <c r="V2526" t="s">
        <v>24</v>
      </c>
    </row>
    <row r="2527" spans="1:22" x14ac:dyDescent="0.35">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s="26">
        <v>97.75</v>
      </c>
      <c r="T2527" s="26" t="str">
        <f>IF(Table1[[#This Row],[MonthlyCharges]]&lt;=51,"Low",IF(Table1[[#This Row],[MonthlyCharges]]&lt;=84,"Medium","High"))</f>
        <v>High</v>
      </c>
      <c r="U2527" s="26">
        <v>6991.6</v>
      </c>
      <c r="V2527" t="s">
        <v>24</v>
      </c>
    </row>
    <row r="2528" spans="1:22" x14ac:dyDescent="0.35">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s="26">
        <v>19.399999999999999</v>
      </c>
      <c r="T2528" s="26" t="str">
        <f>IF(Table1[[#This Row],[MonthlyCharges]]&lt;=51,"Low",IF(Table1[[#This Row],[MonthlyCharges]]&lt;=84,"Medium","High"))</f>
        <v>Low</v>
      </c>
      <c r="U2528" s="26">
        <v>19.399999999999999</v>
      </c>
      <c r="V2528" t="s">
        <v>23</v>
      </c>
    </row>
    <row r="2529" spans="1:22" x14ac:dyDescent="0.35">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s="26">
        <v>83.3</v>
      </c>
      <c r="T2529" s="26" t="str">
        <f>IF(Table1[[#This Row],[MonthlyCharges]]&lt;=51,"Low",IF(Table1[[#This Row],[MonthlyCharges]]&lt;=84,"Medium","High"))</f>
        <v>Medium</v>
      </c>
      <c r="U2529" s="26">
        <v>803.3</v>
      </c>
      <c r="V2529" t="s">
        <v>23</v>
      </c>
    </row>
    <row r="2530" spans="1:22" x14ac:dyDescent="0.35">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s="26">
        <v>80.099999999999994</v>
      </c>
      <c r="T2530" s="26" t="str">
        <f>IF(Table1[[#This Row],[MonthlyCharges]]&lt;=51,"Low",IF(Table1[[#This Row],[MonthlyCharges]]&lt;=84,"Medium","High"))</f>
        <v>Medium</v>
      </c>
      <c r="U2530" s="26">
        <v>679.3</v>
      </c>
      <c r="V2530" t="s">
        <v>23</v>
      </c>
    </row>
    <row r="2531" spans="1:22" x14ac:dyDescent="0.35">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s="26">
        <v>62.7</v>
      </c>
      <c r="T2531" s="26" t="str">
        <f>IF(Table1[[#This Row],[MonthlyCharges]]&lt;=51,"Low",IF(Table1[[#This Row],[MonthlyCharges]]&lt;=84,"Medium","High"))</f>
        <v>Medium</v>
      </c>
      <c r="U2531" s="26">
        <v>2791.5</v>
      </c>
      <c r="V2531" t="s">
        <v>23</v>
      </c>
    </row>
    <row r="2532" spans="1:22" x14ac:dyDescent="0.35">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s="26">
        <v>100.4</v>
      </c>
      <c r="T2532" s="26" t="str">
        <f>IF(Table1[[#This Row],[MonthlyCharges]]&lt;=51,"Low",IF(Table1[[#This Row],[MonthlyCharges]]&lt;=84,"Medium","High"))</f>
        <v>High</v>
      </c>
      <c r="U2532" s="26">
        <v>715</v>
      </c>
      <c r="V2532" t="s">
        <v>24</v>
      </c>
    </row>
    <row r="2533" spans="1:22" x14ac:dyDescent="0.35">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s="26">
        <v>24.45</v>
      </c>
      <c r="T2533" s="26" t="str">
        <f>IF(Table1[[#This Row],[MonthlyCharges]]&lt;=51,"Low",IF(Table1[[#This Row],[MonthlyCharges]]&lt;=84,"Medium","High"))</f>
        <v>Low</v>
      </c>
      <c r="U2533" s="26">
        <v>1681.6</v>
      </c>
      <c r="V2533" t="s">
        <v>24</v>
      </c>
    </row>
    <row r="2534" spans="1:22" x14ac:dyDescent="0.35">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s="26">
        <v>101.1</v>
      </c>
      <c r="T2534" s="26" t="str">
        <f>IF(Table1[[#This Row],[MonthlyCharges]]&lt;=51,"Low",IF(Table1[[#This Row],[MonthlyCharges]]&lt;=84,"Medium","High"))</f>
        <v>High</v>
      </c>
      <c r="U2534" s="26">
        <v>4016.2</v>
      </c>
      <c r="V2534" t="s">
        <v>24</v>
      </c>
    </row>
    <row r="2535" spans="1:22" x14ac:dyDescent="0.35">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s="26">
        <v>50.9</v>
      </c>
      <c r="T2535" s="26" t="str">
        <f>IF(Table1[[#This Row],[MonthlyCharges]]&lt;=51,"Low",IF(Table1[[#This Row],[MonthlyCharges]]&lt;=84,"Medium","High"))</f>
        <v>Low</v>
      </c>
      <c r="U2535" s="26">
        <v>3281.65</v>
      </c>
      <c r="V2535" t="s">
        <v>24</v>
      </c>
    </row>
    <row r="2536" spans="1:22" x14ac:dyDescent="0.35">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s="26">
        <v>107.2</v>
      </c>
      <c r="T2536" s="26" t="str">
        <f>IF(Table1[[#This Row],[MonthlyCharges]]&lt;=51,"Low",IF(Table1[[#This Row],[MonthlyCharges]]&lt;=84,"Medium","High"))</f>
        <v>High</v>
      </c>
      <c r="U2536" s="26">
        <v>7317.1</v>
      </c>
      <c r="V2536" t="s">
        <v>24</v>
      </c>
    </row>
    <row r="2537" spans="1:22" x14ac:dyDescent="0.35">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s="26">
        <v>92.2</v>
      </c>
      <c r="T2537" s="26" t="str">
        <f>IF(Table1[[#This Row],[MonthlyCharges]]&lt;=51,"Low",IF(Table1[[#This Row],[MonthlyCharges]]&lt;=84,"Medium","High"))</f>
        <v>High</v>
      </c>
      <c r="U2537" s="26">
        <v>6474.45</v>
      </c>
      <c r="V2537" t="s">
        <v>24</v>
      </c>
    </row>
    <row r="2538" spans="1:22" x14ac:dyDescent="0.35">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s="26">
        <v>25.3</v>
      </c>
      <c r="T2538" s="26" t="str">
        <f>IF(Table1[[#This Row],[MonthlyCharges]]&lt;=51,"Low",IF(Table1[[#This Row],[MonthlyCharges]]&lt;=84,"Medium","High"))</f>
        <v>Low</v>
      </c>
      <c r="U2538" s="26">
        <v>676.35</v>
      </c>
      <c r="V2538" t="s">
        <v>23</v>
      </c>
    </row>
    <row r="2539" spans="1:22" x14ac:dyDescent="0.35">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s="26">
        <v>113.4</v>
      </c>
      <c r="T2539" s="26" t="str">
        <f>IF(Table1[[#This Row],[MonthlyCharges]]&lt;=51,"Low",IF(Table1[[#This Row],[MonthlyCharges]]&lt;=84,"Medium","High"))</f>
        <v>High</v>
      </c>
      <c r="U2539" s="26">
        <v>8164.1</v>
      </c>
      <c r="V2539" t="s">
        <v>24</v>
      </c>
    </row>
    <row r="2540" spans="1:22" x14ac:dyDescent="0.35">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s="26">
        <v>40.549999999999997</v>
      </c>
      <c r="T2540" s="26" t="str">
        <f>IF(Table1[[#This Row],[MonthlyCharges]]&lt;=51,"Low",IF(Table1[[#This Row],[MonthlyCharges]]&lt;=84,"Medium","High"))</f>
        <v>Low</v>
      </c>
      <c r="U2540" s="26">
        <v>1325.85</v>
      </c>
      <c r="V2540" t="s">
        <v>24</v>
      </c>
    </row>
    <row r="2541" spans="1:22" x14ac:dyDescent="0.35">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s="26">
        <v>26</v>
      </c>
      <c r="T2541" s="26" t="str">
        <f>IF(Table1[[#This Row],[MonthlyCharges]]&lt;=51,"Low",IF(Table1[[#This Row],[MonthlyCharges]]&lt;=84,"Medium","High"))</f>
        <v>Low</v>
      </c>
      <c r="U2541" s="26">
        <v>1654.85</v>
      </c>
      <c r="V2541" t="s">
        <v>24</v>
      </c>
    </row>
    <row r="2542" spans="1:22" x14ac:dyDescent="0.35">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s="26">
        <v>111.95</v>
      </c>
      <c r="T2542" s="26" t="str">
        <f>IF(Table1[[#This Row],[MonthlyCharges]]&lt;=51,"Low",IF(Table1[[#This Row],[MonthlyCharges]]&lt;=84,"Medium","High"))</f>
        <v>High</v>
      </c>
      <c r="U2542" s="26">
        <v>7795.95</v>
      </c>
      <c r="V2542" t="s">
        <v>24</v>
      </c>
    </row>
    <row r="2543" spans="1:22" x14ac:dyDescent="0.35">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s="26">
        <v>53.8</v>
      </c>
      <c r="T2543" s="26" t="str">
        <f>IF(Table1[[#This Row],[MonthlyCharges]]&lt;=51,"Low",IF(Table1[[#This Row],[MonthlyCharges]]&lt;=84,"Medium","High"))</f>
        <v>Medium</v>
      </c>
      <c r="U2543" s="26">
        <v>3952.45</v>
      </c>
      <c r="V2543" t="s">
        <v>24</v>
      </c>
    </row>
    <row r="2544" spans="1:22" x14ac:dyDescent="0.35">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s="26">
        <v>72.099999999999994</v>
      </c>
      <c r="T2544" s="26" t="str">
        <f>IF(Table1[[#This Row],[MonthlyCharges]]&lt;=51,"Low",IF(Table1[[#This Row],[MonthlyCharges]]&lt;=84,"Medium","High"))</f>
        <v>Medium</v>
      </c>
      <c r="U2544" s="26">
        <v>2495.15</v>
      </c>
      <c r="V2544" t="s">
        <v>24</v>
      </c>
    </row>
    <row r="2545" spans="1:22" x14ac:dyDescent="0.35">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s="26">
        <v>98.15</v>
      </c>
      <c r="T2545" s="26" t="str">
        <f>IF(Table1[[#This Row],[MonthlyCharges]]&lt;=51,"Low",IF(Table1[[#This Row],[MonthlyCharges]]&lt;=84,"Medium","High"))</f>
        <v>High</v>
      </c>
      <c r="U2545" s="26">
        <v>1230.25</v>
      </c>
      <c r="V2545" t="s">
        <v>23</v>
      </c>
    </row>
    <row r="2546" spans="1:22" x14ac:dyDescent="0.35">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s="26">
        <v>78.849999999999994</v>
      </c>
      <c r="T2546" s="26" t="str">
        <f>IF(Table1[[#This Row],[MonthlyCharges]]&lt;=51,"Low",IF(Table1[[#This Row],[MonthlyCharges]]&lt;=84,"Medium","High"))</f>
        <v>Medium</v>
      </c>
      <c r="U2546" s="26">
        <v>876.75</v>
      </c>
      <c r="V2546" t="s">
        <v>24</v>
      </c>
    </row>
    <row r="2547" spans="1:22" x14ac:dyDescent="0.35">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s="26">
        <v>70.75</v>
      </c>
      <c r="T2547" s="26" t="str">
        <f>IF(Table1[[#This Row],[MonthlyCharges]]&lt;=51,"Low",IF(Table1[[#This Row],[MonthlyCharges]]&lt;=84,"Medium","High"))</f>
        <v>Medium</v>
      </c>
      <c r="U2547" s="26">
        <v>4263.45</v>
      </c>
      <c r="V2547" t="s">
        <v>24</v>
      </c>
    </row>
    <row r="2548" spans="1:22" x14ac:dyDescent="0.35">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s="26">
        <v>76.150000000000006</v>
      </c>
      <c r="T2548" s="26" t="str">
        <f>IF(Table1[[#This Row],[MonthlyCharges]]&lt;=51,"Low",IF(Table1[[#This Row],[MonthlyCharges]]&lt;=84,"Medium","High"))</f>
        <v>Medium</v>
      </c>
      <c r="U2548" s="26">
        <v>1992.95</v>
      </c>
      <c r="V2548" t="s">
        <v>24</v>
      </c>
    </row>
    <row r="2549" spans="1:22" x14ac:dyDescent="0.35">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s="26">
        <v>39.1</v>
      </c>
      <c r="T2549" s="26" t="str">
        <f>IF(Table1[[#This Row],[MonthlyCharges]]&lt;=51,"Low",IF(Table1[[#This Row],[MonthlyCharges]]&lt;=84,"Medium","High"))</f>
        <v>Low</v>
      </c>
      <c r="U2549" s="26">
        <v>1982.1</v>
      </c>
      <c r="V2549" t="s">
        <v>24</v>
      </c>
    </row>
    <row r="2550" spans="1:22" x14ac:dyDescent="0.35">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s="26">
        <v>69.95</v>
      </c>
      <c r="T2550" s="26" t="str">
        <f>IF(Table1[[#This Row],[MonthlyCharges]]&lt;=51,"Low",IF(Table1[[#This Row],[MonthlyCharges]]&lt;=84,"Medium","High"))</f>
        <v>Medium</v>
      </c>
      <c r="U2550" s="26">
        <v>562.70000000000005</v>
      </c>
      <c r="V2550" t="s">
        <v>24</v>
      </c>
    </row>
    <row r="2551" spans="1:22" x14ac:dyDescent="0.35">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s="26">
        <v>20.05</v>
      </c>
      <c r="T2551" s="26" t="str">
        <f>IF(Table1[[#This Row],[MonthlyCharges]]&lt;=51,"Low",IF(Table1[[#This Row],[MonthlyCharges]]&lt;=84,"Medium","High"))</f>
        <v>Low</v>
      </c>
      <c r="U2551" s="26">
        <v>33.700000000000003</v>
      </c>
      <c r="V2551" t="s">
        <v>24</v>
      </c>
    </row>
    <row r="2552" spans="1:22" x14ac:dyDescent="0.35">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s="26">
        <v>20.05</v>
      </c>
      <c r="T2552" s="26" t="str">
        <f>IF(Table1[[#This Row],[MonthlyCharges]]&lt;=51,"Low",IF(Table1[[#This Row],[MonthlyCharges]]&lt;=84,"Medium","High"))</f>
        <v>Low</v>
      </c>
      <c r="U2552" s="26">
        <v>1090.0999999999999</v>
      </c>
      <c r="V2552" t="s">
        <v>24</v>
      </c>
    </row>
    <row r="2553" spans="1:22" x14ac:dyDescent="0.35">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s="26">
        <v>19.45</v>
      </c>
      <c r="T2553" s="26" t="str">
        <f>IF(Table1[[#This Row],[MonthlyCharges]]&lt;=51,"Low",IF(Table1[[#This Row],[MonthlyCharges]]&lt;=84,"Medium","High"))</f>
        <v>Low</v>
      </c>
      <c r="U2553" s="26">
        <v>227.45</v>
      </c>
      <c r="V2553" t="s">
        <v>24</v>
      </c>
    </row>
    <row r="2554" spans="1:22" x14ac:dyDescent="0.35">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s="26">
        <v>26.9</v>
      </c>
      <c r="T2554" s="26" t="str">
        <f>IF(Table1[[#This Row],[MonthlyCharges]]&lt;=51,"Low",IF(Table1[[#This Row],[MonthlyCharges]]&lt;=84,"Medium","High"))</f>
        <v>Low</v>
      </c>
      <c r="U2554" s="26">
        <v>1250.8499999999999</v>
      </c>
      <c r="V2554" t="s">
        <v>24</v>
      </c>
    </row>
    <row r="2555" spans="1:22" x14ac:dyDescent="0.35">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s="26">
        <v>19.2</v>
      </c>
      <c r="T2555" s="26" t="str">
        <f>IF(Table1[[#This Row],[MonthlyCharges]]&lt;=51,"Low",IF(Table1[[#This Row],[MonthlyCharges]]&lt;=84,"Medium","High"))</f>
        <v>Low</v>
      </c>
      <c r="U2555" s="26">
        <v>37.200000000000003</v>
      </c>
      <c r="V2555" t="s">
        <v>24</v>
      </c>
    </row>
    <row r="2556" spans="1:22" x14ac:dyDescent="0.35">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s="26">
        <v>50</v>
      </c>
      <c r="T2556" s="26" t="str">
        <f>IF(Table1[[#This Row],[MonthlyCharges]]&lt;=51,"Low",IF(Table1[[#This Row],[MonthlyCharges]]&lt;=84,"Medium","High"))</f>
        <v>Low</v>
      </c>
      <c r="U2556" s="26">
        <v>892.7</v>
      </c>
      <c r="V2556" t="s">
        <v>24</v>
      </c>
    </row>
    <row r="2557" spans="1:22" x14ac:dyDescent="0.35">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s="26">
        <v>60</v>
      </c>
      <c r="T2557" s="26" t="str">
        <f>IF(Table1[[#This Row],[MonthlyCharges]]&lt;=51,"Low",IF(Table1[[#This Row],[MonthlyCharges]]&lt;=84,"Medium","High"))</f>
        <v>Medium</v>
      </c>
      <c r="U2557" s="26">
        <v>487.75</v>
      </c>
      <c r="V2557" t="s">
        <v>24</v>
      </c>
    </row>
    <row r="2558" spans="1:22" x14ac:dyDescent="0.35">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s="26">
        <v>84.55</v>
      </c>
      <c r="T2558" s="26" t="str">
        <f>IF(Table1[[#This Row],[MonthlyCharges]]&lt;=51,"Low",IF(Table1[[#This Row],[MonthlyCharges]]&lt;=84,"Medium","High"))</f>
        <v>High</v>
      </c>
      <c r="U2558" s="26">
        <v>3713.95</v>
      </c>
      <c r="V2558" t="s">
        <v>24</v>
      </c>
    </row>
    <row r="2559" spans="1:22" x14ac:dyDescent="0.35">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s="26">
        <v>45.45</v>
      </c>
      <c r="T2559" s="26" t="str">
        <f>IF(Table1[[#This Row],[MonthlyCharges]]&lt;=51,"Low",IF(Table1[[#This Row],[MonthlyCharges]]&lt;=84,"Medium","High"))</f>
        <v>Low</v>
      </c>
      <c r="U2559" s="26">
        <v>141.69999999999999</v>
      </c>
      <c r="V2559" t="s">
        <v>24</v>
      </c>
    </row>
    <row r="2560" spans="1:22" x14ac:dyDescent="0.35">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s="26">
        <v>20.05</v>
      </c>
      <c r="T2560" s="26" t="str">
        <f>IF(Table1[[#This Row],[MonthlyCharges]]&lt;=51,"Low",IF(Table1[[#This Row],[MonthlyCharges]]&lt;=84,"Medium","High"))</f>
        <v>Low</v>
      </c>
      <c r="U2560" s="26">
        <v>678.2</v>
      </c>
      <c r="V2560" t="s">
        <v>24</v>
      </c>
    </row>
    <row r="2561" spans="1:22" x14ac:dyDescent="0.35">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s="26">
        <v>115.55</v>
      </c>
      <c r="T2561" s="26" t="str">
        <f>IF(Table1[[#This Row],[MonthlyCharges]]&lt;=51,"Low",IF(Table1[[#This Row],[MonthlyCharges]]&lt;=84,"Medium","High"))</f>
        <v>High</v>
      </c>
      <c r="U2561" s="26">
        <v>8425.2999999999993</v>
      </c>
      <c r="V2561" t="s">
        <v>24</v>
      </c>
    </row>
    <row r="2562" spans="1:22" x14ac:dyDescent="0.35">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s="26">
        <v>93.7</v>
      </c>
      <c r="T2562" s="26" t="str">
        <f>IF(Table1[[#This Row],[MonthlyCharges]]&lt;=51,"Low",IF(Table1[[#This Row],[MonthlyCharges]]&lt;=84,"Medium","High"))</f>
        <v>High</v>
      </c>
      <c r="U2562" s="26">
        <v>4154.8</v>
      </c>
      <c r="V2562" t="s">
        <v>23</v>
      </c>
    </row>
    <row r="2563" spans="1:22" x14ac:dyDescent="0.35">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s="26">
        <v>99</v>
      </c>
      <c r="T2563" s="26" t="str">
        <f>IF(Table1[[#This Row],[MonthlyCharges]]&lt;=51,"Low",IF(Table1[[#This Row],[MonthlyCharges]]&lt;=84,"Medium","High"))</f>
        <v>High</v>
      </c>
      <c r="U2563" s="26">
        <v>7061.65</v>
      </c>
      <c r="V2563" t="s">
        <v>24</v>
      </c>
    </row>
    <row r="2564" spans="1:22" x14ac:dyDescent="0.35">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s="26">
        <v>50.55</v>
      </c>
      <c r="T2564" s="26" t="str">
        <f>IF(Table1[[#This Row],[MonthlyCharges]]&lt;=51,"Low",IF(Table1[[#This Row],[MonthlyCharges]]&lt;=84,"Medium","High"))</f>
        <v>Low</v>
      </c>
      <c r="U2564" s="26">
        <v>3364.55</v>
      </c>
      <c r="V2564" t="s">
        <v>24</v>
      </c>
    </row>
    <row r="2565" spans="1:22" x14ac:dyDescent="0.35">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s="26">
        <v>105.95</v>
      </c>
      <c r="T2565" s="26" t="str">
        <f>IF(Table1[[#This Row],[MonthlyCharges]]&lt;=51,"Low",IF(Table1[[#This Row],[MonthlyCharges]]&lt;=84,"Medium","High"))</f>
        <v>High</v>
      </c>
      <c r="U2565" s="26">
        <v>2655.25</v>
      </c>
      <c r="V2565" t="s">
        <v>23</v>
      </c>
    </row>
    <row r="2566" spans="1:22" x14ac:dyDescent="0.35">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s="26">
        <v>82</v>
      </c>
      <c r="T2566" s="26" t="str">
        <f>IF(Table1[[#This Row],[MonthlyCharges]]&lt;=51,"Low",IF(Table1[[#This Row],[MonthlyCharges]]&lt;=84,"Medium","High"))</f>
        <v>Medium</v>
      </c>
      <c r="U2566" s="26">
        <v>1425.45</v>
      </c>
      <c r="V2566" t="s">
        <v>23</v>
      </c>
    </row>
    <row r="2567" spans="1:22" x14ac:dyDescent="0.35">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s="26">
        <v>25</v>
      </c>
      <c r="T2567" s="26" t="str">
        <f>IF(Table1[[#This Row],[MonthlyCharges]]&lt;=51,"Low",IF(Table1[[#This Row],[MonthlyCharges]]&lt;=84,"Medium","High"))</f>
        <v>Low</v>
      </c>
      <c r="U2567" s="26">
        <v>332.5</v>
      </c>
      <c r="V2567" t="s">
        <v>24</v>
      </c>
    </row>
    <row r="2568" spans="1:22" x14ac:dyDescent="0.35">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s="26">
        <v>91.55</v>
      </c>
      <c r="T2568" s="26" t="str">
        <f>IF(Table1[[#This Row],[MonthlyCharges]]&lt;=51,"Low",IF(Table1[[#This Row],[MonthlyCharges]]&lt;=84,"Medium","High"))</f>
        <v>High</v>
      </c>
      <c r="U2568" s="26">
        <v>5963.95</v>
      </c>
      <c r="V2568" t="s">
        <v>24</v>
      </c>
    </row>
    <row r="2569" spans="1:22" x14ac:dyDescent="0.35">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s="26">
        <v>95.75</v>
      </c>
      <c r="T2569" s="26" t="str">
        <f>IF(Table1[[#This Row],[MonthlyCharges]]&lt;=51,"Low",IF(Table1[[#This Row],[MonthlyCharges]]&lt;=84,"Medium","High"))</f>
        <v>High</v>
      </c>
      <c r="U2569" s="26">
        <v>5742.9</v>
      </c>
      <c r="V2569" t="s">
        <v>23</v>
      </c>
    </row>
    <row r="2570" spans="1:22" x14ac:dyDescent="0.35">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s="26">
        <v>19.350000000000001</v>
      </c>
      <c r="T2570" s="26" t="str">
        <f>IF(Table1[[#This Row],[MonthlyCharges]]&lt;=51,"Low",IF(Table1[[#This Row],[MonthlyCharges]]&lt;=84,"Medium","High"))</f>
        <v>Low</v>
      </c>
      <c r="U2570" s="26">
        <v>278.85000000000002</v>
      </c>
      <c r="V2570" t="s">
        <v>24</v>
      </c>
    </row>
    <row r="2571" spans="1:22" x14ac:dyDescent="0.35">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s="26">
        <v>24.85</v>
      </c>
      <c r="T2571" s="26" t="str">
        <f>IF(Table1[[#This Row],[MonthlyCharges]]&lt;=51,"Low",IF(Table1[[#This Row],[MonthlyCharges]]&lt;=84,"Medium","High"))</f>
        <v>Low</v>
      </c>
      <c r="U2571" s="26">
        <v>1871.85</v>
      </c>
      <c r="V2571" t="s">
        <v>24</v>
      </c>
    </row>
    <row r="2572" spans="1:22" x14ac:dyDescent="0.35">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s="26">
        <v>94.05</v>
      </c>
      <c r="T2572" s="26" t="str">
        <f>IF(Table1[[#This Row],[MonthlyCharges]]&lt;=51,"Low",IF(Table1[[#This Row],[MonthlyCharges]]&lt;=84,"Medium","High"))</f>
        <v>High</v>
      </c>
      <c r="U2572" s="26">
        <v>2866.45</v>
      </c>
      <c r="V2572" t="s">
        <v>23</v>
      </c>
    </row>
    <row r="2573" spans="1:22" x14ac:dyDescent="0.35">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s="26">
        <v>100.4</v>
      </c>
      <c r="T2573" s="26" t="str">
        <f>IF(Table1[[#This Row],[MonthlyCharges]]&lt;=51,"Low",IF(Table1[[#This Row],[MonthlyCharges]]&lt;=84,"Medium","High"))</f>
        <v>High</v>
      </c>
      <c r="U2573" s="26">
        <v>4303.6499999999996</v>
      </c>
      <c r="V2573" t="s">
        <v>24</v>
      </c>
    </row>
    <row r="2574" spans="1:22" x14ac:dyDescent="0.35">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s="26">
        <v>25</v>
      </c>
      <c r="T2574" s="26" t="str">
        <f>IF(Table1[[#This Row],[MonthlyCharges]]&lt;=51,"Low",IF(Table1[[#This Row],[MonthlyCharges]]&lt;=84,"Medium","High"))</f>
        <v>Low</v>
      </c>
      <c r="U2574" s="26">
        <v>1753</v>
      </c>
      <c r="V2574" t="s">
        <v>24</v>
      </c>
    </row>
    <row r="2575" spans="1:22" x14ac:dyDescent="0.35">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s="26">
        <v>54.75</v>
      </c>
      <c r="T2575" s="26" t="str">
        <f>IF(Table1[[#This Row],[MonthlyCharges]]&lt;=51,"Low",IF(Table1[[#This Row],[MonthlyCharges]]&lt;=84,"Medium","High"))</f>
        <v>Medium</v>
      </c>
      <c r="U2575" s="26">
        <v>54.75</v>
      </c>
      <c r="V2575" t="s">
        <v>23</v>
      </c>
    </row>
    <row r="2576" spans="1:22" x14ac:dyDescent="0.35">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s="26">
        <v>95.65</v>
      </c>
      <c r="T2576" s="26" t="str">
        <f>IF(Table1[[#This Row],[MonthlyCharges]]&lt;=51,"Low",IF(Table1[[#This Row],[MonthlyCharges]]&lt;=84,"Medium","High"))</f>
        <v>High</v>
      </c>
      <c r="U2576" s="26">
        <v>3759.05</v>
      </c>
      <c r="V2576" t="s">
        <v>23</v>
      </c>
    </row>
    <row r="2577" spans="1:22" x14ac:dyDescent="0.35">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s="26">
        <v>19.25</v>
      </c>
      <c r="T2577" s="26" t="str">
        <f>IF(Table1[[#This Row],[MonthlyCharges]]&lt;=51,"Low",IF(Table1[[#This Row],[MonthlyCharges]]&lt;=84,"Medium","High"))</f>
        <v>Low</v>
      </c>
      <c r="U2577" s="26">
        <v>617.65</v>
      </c>
      <c r="V2577" t="s">
        <v>24</v>
      </c>
    </row>
    <row r="2578" spans="1:22" x14ac:dyDescent="0.35">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s="26">
        <v>108.25</v>
      </c>
      <c r="T2578" s="26" t="str">
        <f>IF(Table1[[#This Row],[MonthlyCharges]]&lt;=51,"Low",IF(Table1[[#This Row],[MonthlyCharges]]&lt;=84,"Medium","High"))</f>
        <v>High</v>
      </c>
      <c r="U2578" s="26">
        <v>5935.1</v>
      </c>
      <c r="V2578" t="s">
        <v>24</v>
      </c>
    </row>
    <row r="2579" spans="1:22" x14ac:dyDescent="0.35">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s="26">
        <v>94.6</v>
      </c>
      <c r="T2579" s="26" t="str">
        <f>IF(Table1[[#This Row],[MonthlyCharges]]&lt;=51,"Low",IF(Table1[[#This Row],[MonthlyCharges]]&lt;=84,"Medium","High"))</f>
        <v>High</v>
      </c>
      <c r="U2579" s="26">
        <v>94.6</v>
      </c>
      <c r="V2579" t="s">
        <v>23</v>
      </c>
    </row>
    <row r="2580" spans="1:22" x14ac:dyDescent="0.35">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s="26">
        <v>98.9</v>
      </c>
      <c r="T2580" s="26" t="str">
        <f>IF(Table1[[#This Row],[MonthlyCharges]]&lt;=51,"Low",IF(Table1[[#This Row],[MonthlyCharges]]&lt;=84,"Medium","High"))</f>
        <v>High</v>
      </c>
      <c r="U2580" s="26">
        <v>2911.3</v>
      </c>
      <c r="V2580" t="s">
        <v>23</v>
      </c>
    </row>
    <row r="2581" spans="1:22" x14ac:dyDescent="0.35">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s="26">
        <v>20.149999999999999</v>
      </c>
      <c r="T2581" s="26" t="str">
        <f>IF(Table1[[#This Row],[MonthlyCharges]]&lt;=51,"Low",IF(Table1[[#This Row],[MonthlyCharges]]&lt;=84,"Medium","High"))</f>
        <v>Low</v>
      </c>
      <c r="U2581" s="26">
        <v>982.95</v>
      </c>
      <c r="V2581" t="s">
        <v>24</v>
      </c>
    </row>
    <row r="2582" spans="1:22" x14ac:dyDescent="0.35">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s="26">
        <v>101.3</v>
      </c>
      <c r="T2582" s="26" t="str">
        <f>IF(Table1[[#This Row],[MonthlyCharges]]&lt;=51,"Low",IF(Table1[[#This Row],[MonthlyCharges]]&lt;=84,"Medium","High"))</f>
        <v>High</v>
      </c>
      <c r="U2582" s="26">
        <v>2974.5</v>
      </c>
      <c r="V2582" t="s">
        <v>24</v>
      </c>
    </row>
    <row r="2583" spans="1:22" x14ac:dyDescent="0.35">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s="26">
        <v>20</v>
      </c>
      <c r="T2583" s="26" t="str">
        <f>IF(Table1[[#This Row],[MonthlyCharges]]&lt;=51,"Low",IF(Table1[[#This Row],[MonthlyCharges]]&lt;=84,"Medium","High"))</f>
        <v>Low</v>
      </c>
      <c r="U2583" s="26">
        <v>198.7</v>
      </c>
      <c r="V2583" t="s">
        <v>24</v>
      </c>
    </row>
    <row r="2584" spans="1:22" x14ac:dyDescent="0.35">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s="26">
        <v>105.3</v>
      </c>
      <c r="T2584" s="26" t="str">
        <f>IF(Table1[[#This Row],[MonthlyCharges]]&lt;=51,"Low",IF(Table1[[#This Row],[MonthlyCharges]]&lt;=84,"Medium","High"))</f>
        <v>High</v>
      </c>
      <c r="U2584" s="26">
        <v>1275.6500000000001</v>
      </c>
      <c r="V2584" t="s">
        <v>24</v>
      </c>
    </row>
    <row r="2585" spans="1:22" x14ac:dyDescent="0.35">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s="26">
        <v>69.849999999999994</v>
      </c>
      <c r="T2585" s="26" t="str">
        <f>IF(Table1[[#This Row],[MonthlyCharges]]&lt;=51,"Low",IF(Table1[[#This Row],[MonthlyCharges]]&lt;=84,"Medium","High"))</f>
        <v>Medium</v>
      </c>
      <c r="U2585" s="26">
        <v>4003</v>
      </c>
      <c r="V2585" t="s">
        <v>24</v>
      </c>
    </row>
    <row r="2586" spans="1:22" x14ac:dyDescent="0.35">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s="26">
        <v>65.25</v>
      </c>
      <c r="T2586" s="26" t="str">
        <f>IF(Table1[[#This Row],[MonthlyCharges]]&lt;=51,"Low",IF(Table1[[#This Row],[MonthlyCharges]]&lt;=84,"Medium","High"))</f>
        <v>Medium</v>
      </c>
      <c r="U2586" s="26">
        <v>3791.6</v>
      </c>
      <c r="V2586" t="s">
        <v>24</v>
      </c>
    </row>
    <row r="2587" spans="1:22" x14ac:dyDescent="0.35">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s="26">
        <v>19.8</v>
      </c>
      <c r="T2587" s="26" t="str">
        <f>IF(Table1[[#This Row],[MonthlyCharges]]&lt;=51,"Low",IF(Table1[[#This Row],[MonthlyCharges]]&lt;=84,"Medium","High"))</f>
        <v>Low</v>
      </c>
      <c r="U2587" s="26">
        <v>813.3</v>
      </c>
      <c r="V2587" t="s">
        <v>24</v>
      </c>
    </row>
    <row r="2588" spans="1:22" x14ac:dyDescent="0.35">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s="26">
        <v>19.600000000000001</v>
      </c>
      <c r="T2588" s="26" t="str">
        <f>IF(Table1[[#This Row],[MonthlyCharges]]&lt;=51,"Low",IF(Table1[[#This Row],[MonthlyCharges]]&lt;=84,"Medium","High"))</f>
        <v>Low</v>
      </c>
      <c r="U2588" s="26">
        <v>780.25</v>
      </c>
      <c r="V2588" t="s">
        <v>24</v>
      </c>
    </row>
    <row r="2589" spans="1:22" x14ac:dyDescent="0.35">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s="26">
        <v>20.05</v>
      </c>
      <c r="T2589" s="26" t="str">
        <f>IF(Table1[[#This Row],[MonthlyCharges]]&lt;=51,"Low",IF(Table1[[#This Row],[MonthlyCharges]]&lt;=84,"Medium","High"))</f>
        <v>Low</v>
      </c>
      <c r="U2589" s="26">
        <v>552.9</v>
      </c>
      <c r="V2589" t="s">
        <v>24</v>
      </c>
    </row>
    <row r="2590" spans="1:22" x14ac:dyDescent="0.35">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s="26">
        <v>49.4</v>
      </c>
      <c r="T2590" s="26" t="str">
        <f>IF(Table1[[#This Row],[MonthlyCharges]]&lt;=51,"Low",IF(Table1[[#This Row],[MonthlyCharges]]&lt;=84,"Medium","High"))</f>
        <v>Low</v>
      </c>
      <c r="U2590" s="26">
        <v>408.25</v>
      </c>
      <c r="V2590" t="s">
        <v>24</v>
      </c>
    </row>
    <row r="2591" spans="1:22" x14ac:dyDescent="0.35">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s="26">
        <v>76.05</v>
      </c>
      <c r="T2591" s="26" t="str">
        <f>IF(Table1[[#This Row],[MonthlyCharges]]&lt;=51,"Low",IF(Table1[[#This Row],[MonthlyCharges]]&lt;=84,"Medium","High"))</f>
        <v>Medium</v>
      </c>
      <c r="U2591" s="26">
        <v>231.8</v>
      </c>
      <c r="V2591" t="s">
        <v>23</v>
      </c>
    </row>
    <row r="2592" spans="1:22" x14ac:dyDescent="0.35">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s="26">
        <v>88.4</v>
      </c>
      <c r="T2592" s="26" t="str">
        <f>IF(Table1[[#This Row],[MonthlyCharges]]&lt;=51,"Low",IF(Table1[[#This Row],[MonthlyCharges]]&lt;=84,"Medium","High"))</f>
        <v>High</v>
      </c>
      <c r="U2592" s="26">
        <v>2191.15</v>
      </c>
      <c r="V2592" t="s">
        <v>24</v>
      </c>
    </row>
    <row r="2593" spans="1:22" x14ac:dyDescent="0.35">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s="26">
        <v>100.6</v>
      </c>
      <c r="T2593" s="26" t="str">
        <f>IF(Table1[[#This Row],[MonthlyCharges]]&lt;=51,"Low",IF(Table1[[#This Row],[MonthlyCharges]]&lt;=84,"Medium","High"))</f>
        <v>High</v>
      </c>
      <c r="U2593" s="26">
        <v>5611.7</v>
      </c>
      <c r="V2593" t="s">
        <v>24</v>
      </c>
    </row>
    <row r="2594" spans="1:22" x14ac:dyDescent="0.35">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s="26">
        <v>19.45</v>
      </c>
      <c r="T2594" s="26" t="str">
        <f>IF(Table1[[#This Row],[MonthlyCharges]]&lt;=51,"Low",IF(Table1[[#This Row],[MonthlyCharges]]&lt;=84,"Medium","High"))</f>
        <v>Low</v>
      </c>
      <c r="U2594" s="26">
        <v>246.25</v>
      </c>
      <c r="V2594" t="s">
        <v>24</v>
      </c>
    </row>
    <row r="2595" spans="1:22" x14ac:dyDescent="0.35">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s="26">
        <v>20.3</v>
      </c>
      <c r="T2595" s="26" t="str">
        <f>IF(Table1[[#This Row],[MonthlyCharges]]&lt;=51,"Low",IF(Table1[[#This Row],[MonthlyCharges]]&lt;=84,"Medium","High"))</f>
        <v>Low</v>
      </c>
      <c r="U2595" s="26">
        <v>1296.1500000000001</v>
      </c>
      <c r="V2595" t="s">
        <v>24</v>
      </c>
    </row>
    <row r="2596" spans="1:22" x14ac:dyDescent="0.35">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s="26">
        <v>107.65</v>
      </c>
      <c r="T2596" s="26" t="str">
        <f>IF(Table1[[#This Row],[MonthlyCharges]]&lt;=51,"Low",IF(Table1[[#This Row],[MonthlyCharges]]&lt;=84,"Medium","High"))</f>
        <v>High</v>
      </c>
      <c r="U2596" s="26">
        <v>7082.85</v>
      </c>
      <c r="V2596" t="s">
        <v>24</v>
      </c>
    </row>
    <row r="2597" spans="1:22" x14ac:dyDescent="0.35">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s="26">
        <v>80.45</v>
      </c>
      <c r="T2597" s="26" t="str">
        <f>IF(Table1[[#This Row],[MonthlyCharges]]&lt;=51,"Low",IF(Table1[[#This Row],[MonthlyCharges]]&lt;=84,"Medium","High"))</f>
        <v>Medium</v>
      </c>
      <c r="U2597" s="26">
        <v>5662.25</v>
      </c>
      <c r="V2597" t="s">
        <v>24</v>
      </c>
    </row>
    <row r="2598" spans="1:22" x14ac:dyDescent="0.35">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s="26">
        <v>58.85</v>
      </c>
      <c r="T2598" s="26" t="str">
        <f>IF(Table1[[#This Row],[MonthlyCharges]]&lt;=51,"Low",IF(Table1[[#This Row],[MonthlyCharges]]&lt;=84,"Medium","High"))</f>
        <v>Medium</v>
      </c>
      <c r="U2598" s="26">
        <v>1215.45</v>
      </c>
      <c r="V2598" t="s">
        <v>24</v>
      </c>
    </row>
    <row r="2599" spans="1:22" x14ac:dyDescent="0.35">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s="26">
        <v>109.6</v>
      </c>
      <c r="T2599" s="26" t="str">
        <f>IF(Table1[[#This Row],[MonthlyCharges]]&lt;=51,"Low",IF(Table1[[#This Row],[MonthlyCharges]]&lt;=84,"Medium","High"))</f>
        <v>High</v>
      </c>
      <c r="U2599" s="26">
        <v>7854.15</v>
      </c>
      <c r="V2599" t="s">
        <v>24</v>
      </c>
    </row>
    <row r="2600" spans="1:22" x14ac:dyDescent="0.35">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s="26">
        <v>75.150000000000006</v>
      </c>
      <c r="T2600" s="26" t="str">
        <f>IF(Table1[[#This Row],[MonthlyCharges]]&lt;=51,"Low",IF(Table1[[#This Row],[MonthlyCharges]]&lt;=84,"Medium","High"))</f>
        <v>Medium</v>
      </c>
      <c r="U2600" s="26">
        <v>525</v>
      </c>
      <c r="V2600" t="s">
        <v>24</v>
      </c>
    </row>
    <row r="2601" spans="1:22" x14ac:dyDescent="0.35">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s="26">
        <v>73</v>
      </c>
      <c r="T2601" s="26" t="str">
        <f>IF(Table1[[#This Row],[MonthlyCharges]]&lt;=51,"Low",IF(Table1[[#This Row],[MonthlyCharges]]&lt;=84,"Medium","High"))</f>
        <v>Medium</v>
      </c>
      <c r="U2601" s="26">
        <v>5265.2</v>
      </c>
      <c r="V2601" t="s">
        <v>24</v>
      </c>
    </row>
    <row r="2602" spans="1:22" x14ac:dyDescent="0.35">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s="26">
        <v>70.099999999999994</v>
      </c>
      <c r="T2602" s="26" t="str">
        <f>IF(Table1[[#This Row],[MonthlyCharges]]&lt;=51,"Low",IF(Table1[[#This Row],[MonthlyCharges]]&lt;=84,"Medium","High"))</f>
        <v>Medium</v>
      </c>
      <c r="U2602" s="26">
        <v>70.099999999999994</v>
      </c>
      <c r="V2602" t="s">
        <v>24</v>
      </c>
    </row>
    <row r="2603" spans="1:22" x14ac:dyDescent="0.35">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s="26">
        <v>98.65</v>
      </c>
      <c r="T2603" s="26" t="str">
        <f>IF(Table1[[#This Row],[MonthlyCharges]]&lt;=51,"Low",IF(Table1[[#This Row],[MonthlyCharges]]&lt;=84,"Medium","High"))</f>
        <v>High</v>
      </c>
      <c r="U2603" s="26">
        <v>7129.45</v>
      </c>
      <c r="V2603" t="s">
        <v>24</v>
      </c>
    </row>
    <row r="2604" spans="1:22" x14ac:dyDescent="0.35">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s="26">
        <v>111.45</v>
      </c>
      <c r="T2604" s="26" t="str">
        <f>IF(Table1[[#This Row],[MonthlyCharges]]&lt;=51,"Low",IF(Table1[[#This Row],[MonthlyCharges]]&lt;=84,"Medium","High"))</f>
        <v>High</v>
      </c>
      <c r="U2604" s="26">
        <v>7266.95</v>
      </c>
      <c r="V2604" t="s">
        <v>24</v>
      </c>
    </row>
    <row r="2605" spans="1:22" x14ac:dyDescent="0.35">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s="26">
        <v>114.9</v>
      </c>
      <c r="T2605" s="26" t="str">
        <f>IF(Table1[[#This Row],[MonthlyCharges]]&lt;=51,"Low",IF(Table1[[#This Row],[MonthlyCharges]]&lt;=84,"Medium","High"))</f>
        <v>High</v>
      </c>
      <c r="U2605" s="26">
        <v>8496.7000000000007</v>
      </c>
      <c r="V2605" t="s">
        <v>24</v>
      </c>
    </row>
    <row r="2606" spans="1:22" x14ac:dyDescent="0.35">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s="26">
        <v>100.55</v>
      </c>
      <c r="T2606" s="26" t="str">
        <f>IF(Table1[[#This Row],[MonthlyCharges]]&lt;=51,"Low",IF(Table1[[#This Row],[MonthlyCharges]]&lt;=84,"Medium","High"))</f>
        <v>High</v>
      </c>
      <c r="U2606" s="26">
        <v>2878.75</v>
      </c>
      <c r="V2606" t="s">
        <v>24</v>
      </c>
    </row>
    <row r="2607" spans="1:22" x14ac:dyDescent="0.35">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s="26">
        <v>20.399999999999999</v>
      </c>
      <c r="T2607" s="26" t="str">
        <f>IF(Table1[[#This Row],[MonthlyCharges]]&lt;=51,"Low",IF(Table1[[#This Row],[MonthlyCharges]]&lt;=84,"Medium","High"))</f>
        <v>Low</v>
      </c>
      <c r="U2607" s="26">
        <v>261.3</v>
      </c>
      <c r="V2607" t="s">
        <v>24</v>
      </c>
    </row>
    <row r="2608" spans="1:22" x14ac:dyDescent="0.35">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s="26">
        <v>104.35</v>
      </c>
      <c r="T2608" s="26" t="str">
        <f>IF(Table1[[#This Row],[MonthlyCharges]]&lt;=51,"Low",IF(Table1[[#This Row],[MonthlyCharges]]&lt;=84,"Medium","High"))</f>
        <v>High</v>
      </c>
      <c r="U2608" s="26">
        <v>3205.6</v>
      </c>
      <c r="V2608" t="s">
        <v>24</v>
      </c>
    </row>
    <row r="2609" spans="1:22" x14ac:dyDescent="0.35">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s="26">
        <v>69.75</v>
      </c>
      <c r="T2609" s="26" t="str">
        <f>IF(Table1[[#This Row],[MonthlyCharges]]&lt;=51,"Low",IF(Table1[[#This Row],[MonthlyCharges]]&lt;=84,"Medium","High"))</f>
        <v>Medium</v>
      </c>
      <c r="U2609" s="26">
        <v>69.75</v>
      </c>
      <c r="V2609" t="s">
        <v>23</v>
      </c>
    </row>
    <row r="2610" spans="1:22" x14ac:dyDescent="0.35">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s="26">
        <v>34.5</v>
      </c>
      <c r="T2610" s="26" t="str">
        <f>IF(Table1[[#This Row],[MonthlyCharges]]&lt;=51,"Low",IF(Table1[[#This Row],[MonthlyCharges]]&lt;=84,"Medium","High"))</f>
        <v>Low</v>
      </c>
      <c r="U2610" s="26">
        <v>279.25</v>
      </c>
      <c r="V2610" t="s">
        <v>23</v>
      </c>
    </row>
    <row r="2611" spans="1:22" x14ac:dyDescent="0.35">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s="26">
        <v>105.55</v>
      </c>
      <c r="T2611" s="26" t="str">
        <f>IF(Table1[[#This Row],[MonthlyCharges]]&lt;=51,"Low",IF(Table1[[#This Row],[MonthlyCharges]]&lt;=84,"Medium","High"))</f>
        <v>High</v>
      </c>
      <c r="U2611" s="26">
        <v>6281.45</v>
      </c>
      <c r="V2611" t="s">
        <v>23</v>
      </c>
    </row>
    <row r="2612" spans="1:22" x14ac:dyDescent="0.35">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s="26">
        <v>30.1</v>
      </c>
      <c r="T2612" s="26" t="str">
        <f>IF(Table1[[#This Row],[MonthlyCharges]]&lt;=51,"Low",IF(Table1[[#This Row],[MonthlyCharges]]&lt;=84,"Medium","High"))</f>
        <v>Low</v>
      </c>
      <c r="U2612" s="26">
        <v>1131.3</v>
      </c>
      <c r="V2612" t="s">
        <v>23</v>
      </c>
    </row>
    <row r="2613" spans="1:22" x14ac:dyDescent="0.35">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s="26">
        <v>70.3</v>
      </c>
      <c r="T2613" s="26" t="str">
        <f>IF(Table1[[#This Row],[MonthlyCharges]]&lt;=51,"Low",IF(Table1[[#This Row],[MonthlyCharges]]&lt;=84,"Medium","High"))</f>
        <v>Medium</v>
      </c>
      <c r="U2613" s="26">
        <v>738.2</v>
      </c>
      <c r="V2613" t="s">
        <v>23</v>
      </c>
    </row>
    <row r="2614" spans="1:22" x14ac:dyDescent="0.35">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s="26">
        <v>80.45</v>
      </c>
      <c r="T2614" s="26" t="str">
        <f>IF(Table1[[#This Row],[MonthlyCharges]]&lt;=51,"Low",IF(Table1[[#This Row],[MonthlyCharges]]&lt;=84,"Medium","High"))</f>
        <v>Medium</v>
      </c>
      <c r="U2614" s="26">
        <v>1137.05</v>
      </c>
      <c r="V2614" t="s">
        <v>24</v>
      </c>
    </row>
    <row r="2615" spans="1:22" x14ac:dyDescent="0.35">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s="26">
        <v>80.2</v>
      </c>
      <c r="T2615" s="26" t="str">
        <f>IF(Table1[[#This Row],[MonthlyCharges]]&lt;=51,"Low",IF(Table1[[#This Row],[MonthlyCharges]]&lt;=84,"Medium","High"))</f>
        <v>Medium</v>
      </c>
      <c r="U2615" s="26">
        <v>80.2</v>
      </c>
      <c r="V2615" t="s">
        <v>23</v>
      </c>
    </row>
    <row r="2616" spans="1:22" x14ac:dyDescent="0.35">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s="26">
        <v>94.35</v>
      </c>
      <c r="T2616" s="26" t="str">
        <f>IF(Table1[[#This Row],[MonthlyCharges]]&lt;=51,"Low",IF(Table1[[#This Row],[MonthlyCharges]]&lt;=84,"Medium","High"))</f>
        <v>High</v>
      </c>
      <c r="U2616" s="26">
        <v>6341.45</v>
      </c>
      <c r="V2616" t="s">
        <v>23</v>
      </c>
    </row>
    <row r="2617" spans="1:22" x14ac:dyDescent="0.35">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s="26">
        <v>91.35</v>
      </c>
      <c r="T2617" s="26" t="str">
        <f>IF(Table1[[#This Row],[MonthlyCharges]]&lt;=51,"Low",IF(Table1[[#This Row],[MonthlyCharges]]&lt;=84,"Medium","High"))</f>
        <v>High</v>
      </c>
      <c r="U2617" s="26">
        <v>6697.2</v>
      </c>
      <c r="V2617" t="s">
        <v>24</v>
      </c>
    </row>
    <row r="2618" spans="1:22" x14ac:dyDescent="0.35">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s="26">
        <v>44.6</v>
      </c>
      <c r="T2618" s="26" t="str">
        <f>IF(Table1[[#This Row],[MonthlyCharges]]&lt;=51,"Low",IF(Table1[[#This Row],[MonthlyCharges]]&lt;=84,"Medium","High"))</f>
        <v>Low</v>
      </c>
      <c r="U2618" s="26">
        <v>260.8</v>
      </c>
      <c r="V2618" t="s">
        <v>23</v>
      </c>
    </row>
    <row r="2619" spans="1:22" x14ac:dyDescent="0.35">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s="26">
        <v>19.600000000000001</v>
      </c>
      <c r="T2619" s="26" t="str">
        <f>IF(Table1[[#This Row],[MonthlyCharges]]&lt;=51,"Low",IF(Table1[[#This Row],[MonthlyCharges]]&lt;=84,"Medium","High"))</f>
        <v>Low</v>
      </c>
      <c r="U2619" s="26">
        <v>19.600000000000001</v>
      </c>
      <c r="V2619" t="s">
        <v>23</v>
      </c>
    </row>
    <row r="2620" spans="1:22" x14ac:dyDescent="0.35">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s="26">
        <v>19.899999999999999</v>
      </c>
      <c r="T2620" s="26" t="str">
        <f>IF(Table1[[#This Row],[MonthlyCharges]]&lt;=51,"Low",IF(Table1[[#This Row],[MonthlyCharges]]&lt;=84,"Medium","High"))</f>
        <v>Low</v>
      </c>
      <c r="U2620" s="26">
        <v>505.45</v>
      </c>
      <c r="V2620" t="s">
        <v>24</v>
      </c>
    </row>
    <row r="2621" spans="1:22" x14ac:dyDescent="0.35">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s="26">
        <v>110.45</v>
      </c>
      <c r="T2621" s="26" t="str">
        <f>IF(Table1[[#This Row],[MonthlyCharges]]&lt;=51,"Low",IF(Table1[[#This Row],[MonthlyCharges]]&lt;=84,"Medium","High"))</f>
        <v>High</v>
      </c>
      <c r="U2621" s="26">
        <v>3655.45</v>
      </c>
      <c r="V2621" t="s">
        <v>23</v>
      </c>
    </row>
    <row r="2622" spans="1:22" x14ac:dyDescent="0.35">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s="26">
        <v>68.349999999999994</v>
      </c>
      <c r="T2622" s="26" t="str">
        <f>IF(Table1[[#This Row],[MonthlyCharges]]&lt;=51,"Low",IF(Table1[[#This Row],[MonthlyCharges]]&lt;=84,"Medium","High"))</f>
        <v>Medium</v>
      </c>
      <c r="U2622" s="26">
        <v>1299.8</v>
      </c>
      <c r="V2622" t="s">
        <v>24</v>
      </c>
    </row>
    <row r="2623" spans="1:22" x14ac:dyDescent="0.35">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s="26">
        <v>79.099999999999994</v>
      </c>
      <c r="T2623" s="26" t="str">
        <f>IF(Table1[[#This Row],[MonthlyCharges]]&lt;=51,"Low",IF(Table1[[#This Row],[MonthlyCharges]]&lt;=84,"Medium","High"))</f>
        <v>Medium</v>
      </c>
      <c r="U2623" s="26">
        <v>5564.85</v>
      </c>
      <c r="V2623" t="s">
        <v>24</v>
      </c>
    </row>
    <row r="2624" spans="1:22" x14ac:dyDescent="0.35">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s="26">
        <v>51</v>
      </c>
      <c r="T2624" s="26" t="str">
        <f>IF(Table1[[#This Row],[MonthlyCharges]]&lt;=51,"Low",IF(Table1[[#This Row],[MonthlyCharges]]&lt;=84,"Medium","High"))</f>
        <v>Low</v>
      </c>
      <c r="U2624" s="26">
        <v>1381.8</v>
      </c>
      <c r="V2624" t="s">
        <v>24</v>
      </c>
    </row>
    <row r="2625" spans="1:22" x14ac:dyDescent="0.35">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s="26">
        <v>80.55</v>
      </c>
      <c r="T2625" s="26" t="str">
        <f>IF(Table1[[#This Row],[MonthlyCharges]]&lt;=51,"Low",IF(Table1[[#This Row],[MonthlyCharges]]&lt;=84,"Medium","High"))</f>
        <v>Medium</v>
      </c>
      <c r="U2625" s="26">
        <v>188.1</v>
      </c>
      <c r="V2625" t="s">
        <v>24</v>
      </c>
    </row>
    <row r="2626" spans="1:22" x14ac:dyDescent="0.35">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s="26">
        <v>66.7</v>
      </c>
      <c r="T2626" s="26" t="str">
        <f>IF(Table1[[#This Row],[MonthlyCharges]]&lt;=51,"Low",IF(Table1[[#This Row],[MonthlyCharges]]&lt;=84,"Medium","High"))</f>
        <v>Medium</v>
      </c>
      <c r="U2626" s="26">
        <v>1077.05</v>
      </c>
      <c r="V2626" t="s">
        <v>24</v>
      </c>
    </row>
    <row r="2627" spans="1:22" x14ac:dyDescent="0.35">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s="26">
        <v>86.4</v>
      </c>
      <c r="T2627" s="26" t="str">
        <f>IF(Table1[[#This Row],[MonthlyCharges]]&lt;=51,"Low",IF(Table1[[#This Row],[MonthlyCharges]]&lt;=84,"Medium","High"))</f>
        <v>High</v>
      </c>
      <c r="U2627" s="26">
        <v>4922.3999999999996</v>
      </c>
      <c r="V2627" t="s">
        <v>24</v>
      </c>
    </row>
    <row r="2628" spans="1:22" x14ac:dyDescent="0.35">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s="26">
        <v>50.05</v>
      </c>
      <c r="T2628" s="26" t="str">
        <f>IF(Table1[[#This Row],[MonthlyCharges]]&lt;=51,"Low",IF(Table1[[#This Row],[MonthlyCharges]]&lt;=84,"Medium","High"))</f>
        <v>Low</v>
      </c>
      <c r="U2628" s="26">
        <v>2911.5</v>
      </c>
      <c r="V2628" t="s">
        <v>24</v>
      </c>
    </row>
    <row r="2629" spans="1:22" x14ac:dyDescent="0.35">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s="26">
        <v>25.7</v>
      </c>
      <c r="T2629" s="26" t="str">
        <f>IF(Table1[[#This Row],[MonthlyCharges]]&lt;=51,"Low",IF(Table1[[#This Row],[MonthlyCharges]]&lt;=84,"Medium","High"))</f>
        <v>Low</v>
      </c>
      <c r="U2629" s="26">
        <v>826.1</v>
      </c>
      <c r="V2629" t="s">
        <v>24</v>
      </c>
    </row>
    <row r="2630" spans="1:22" x14ac:dyDescent="0.35">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s="26">
        <v>83.4</v>
      </c>
      <c r="T2630" s="26" t="str">
        <f>IF(Table1[[#This Row],[MonthlyCharges]]&lt;=51,"Low",IF(Table1[[#This Row],[MonthlyCharges]]&lt;=84,"Medium","High"))</f>
        <v>Medium</v>
      </c>
      <c r="U2630" s="26">
        <v>83.4</v>
      </c>
      <c r="V2630" t="s">
        <v>24</v>
      </c>
    </row>
    <row r="2631" spans="1:22" x14ac:dyDescent="0.35">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s="26">
        <v>70.7</v>
      </c>
      <c r="T2631" s="26" t="str">
        <f>IF(Table1[[#This Row],[MonthlyCharges]]&lt;=51,"Low",IF(Table1[[#This Row],[MonthlyCharges]]&lt;=84,"Medium","High"))</f>
        <v>Medium</v>
      </c>
      <c r="U2631" s="26">
        <v>140.69999999999999</v>
      </c>
      <c r="V2631" t="s">
        <v>23</v>
      </c>
    </row>
    <row r="2632" spans="1:22" x14ac:dyDescent="0.35">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s="26">
        <v>84.65</v>
      </c>
      <c r="T2632" s="26" t="str">
        <f>IF(Table1[[#This Row],[MonthlyCharges]]&lt;=51,"Low",IF(Table1[[#This Row],[MonthlyCharges]]&lt;=84,"Medium","High"))</f>
        <v>High</v>
      </c>
      <c r="U2632" s="26">
        <v>5377.8</v>
      </c>
      <c r="V2632" t="s">
        <v>24</v>
      </c>
    </row>
    <row r="2633" spans="1:22" x14ac:dyDescent="0.35">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s="26">
        <v>99.25</v>
      </c>
      <c r="T2633" s="26" t="str">
        <f>IF(Table1[[#This Row],[MonthlyCharges]]&lt;=51,"Low",IF(Table1[[#This Row],[MonthlyCharges]]&lt;=84,"Medium","High"))</f>
        <v>High</v>
      </c>
      <c r="U2633" s="26">
        <v>665.45</v>
      </c>
      <c r="V2633" t="s">
        <v>23</v>
      </c>
    </row>
    <row r="2634" spans="1:22" x14ac:dyDescent="0.35">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s="26">
        <v>64.75</v>
      </c>
      <c r="T2634" s="26" t="str">
        <f>IF(Table1[[#This Row],[MonthlyCharges]]&lt;=51,"Low",IF(Table1[[#This Row],[MonthlyCharges]]&lt;=84,"Medium","High"))</f>
        <v>Medium</v>
      </c>
      <c r="U2634" s="26">
        <v>3617.1</v>
      </c>
      <c r="V2634" t="s">
        <v>24</v>
      </c>
    </row>
    <row r="2635" spans="1:22" x14ac:dyDescent="0.35">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s="26">
        <v>100.15</v>
      </c>
      <c r="T2635" s="26" t="str">
        <f>IF(Table1[[#This Row],[MonthlyCharges]]&lt;=51,"Low",IF(Table1[[#This Row],[MonthlyCharges]]&lt;=84,"Medium","High"))</f>
        <v>High</v>
      </c>
      <c r="U2635" s="26">
        <v>6643.5</v>
      </c>
      <c r="V2635" t="s">
        <v>24</v>
      </c>
    </row>
    <row r="2636" spans="1:22" x14ac:dyDescent="0.35">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s="26">
        <v>84.8</v>
      </c>
      <c r="T2636" s="26" t="str">
        <f>IF(Table1[[#This Row],[MonthlyCharges]]&lt;=51,"Low",IF(Table1[[#This Row],[MonthlyCharges]]&lt;=84,"Medium","High"))</f>
        <v>High</v>
      </c>
      <c r="U2636" s="26">
        <v>84.8</v>
      </c>
      <c r="V2636" t="s">
        <v>23</v>
      </c>
    </row>
    <row r="2637" spans="1:22" x14ac:dyDescent="0.35">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s="26">
        <v>25.25</v>
      </c>
      <c r="T2637" s="26" t="str">
        <f>IF(Table1[[#This Row],[MonthlyCharges]]&lt;=51,"Low",IF(Table1[[#This Row],[MonthlyCharges]]&lt;=84,"Medium","High"))</f>
        <v>Low</v>
      </c>
      <c r="U2637" s="26">
        <v>1559.3</v>
      </c>
      <c r="V2637" t="s">
        <v>24</v>
      </c>
    </row>
    <row r="2638" spans="1:22" x14ac:dyDescent="0.35">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s="26">
        <v>113</v>
      </c>
      <c r="T2638" s="26" t="str">
        <f>IF(Table1[[#This Row],[MonthlyCharges]]&lt;=51,"Low",IF(Table1[[#This Row],[MonthlyCharges]]&lt;=84,"Medium","High"))</f>
        <v>High</v>
      </c>
      <c r="U2638" s="26">
        <v>7987.6</v>
      </c>
      <c r="V2638" t="s">
        <v>24</v>
      </c>
    </row>
    <row r="2639" spans="1:22" x14ac:dyDescent="0.35">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s="26">
        <v>40.65</v>
      </c>
      <c r="T2639" s="26" t="str">
        <f>IF(Table1[[#This Row],[MonthlyCharges]]&lt;=51,"Low",IF(Table1[[#This Row],[MonthlyCharges]]&lt;=84,"Medium","High"))</f>
        <v>Low</v>
      </c>
      <c r="U2639" s="26">
        <v>1547.35</v>
      </c>
      <c r="V2639" t="s">
        <v>24</v>
      </c>
    </row>
    <row r="2640" spans="1:22" x14ac:dyDescent="0.35">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s="26">
        <v>105</v>
      </c>
      <c r="T2640" s="26" t="str">
        <f>IF(Table1[[#This Row],[MonthlyCharges]]&lt;=51,"Low",IF(Table1[[#This Row],[MonthlyCharges]]&lt;=84,"Medium","High"))</f>
        <v>High</v>
      </c>
      <c r="U2640" s="26">
        <v>5426.85</v>
      </c>
      <c r="V2640" t="s">
        <v>23</v>
      </c>
    </row>
    <row r="2641" spans="1:22" x14ac:dyDescent="0.35">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s="26">
        <v>54.45</v>
      </c>
      <c r="T2641" s="26" t="str">
        <f>IF(Table1[[#This Row],[MonthlyCharges]]&lt;=51,"Low",IF(Table1[[#This Row],[MonthlyCharges]]&lt;=84,"Medium","High"))</f>
        <v>Medium</v>
      </c>
      <c r="U2641" s="26">
        <v>1127.3499999999999</v>
      </c>
      <c r="V2641" t="s">
        <v>23</v>
      </c>
    </row>
    <row r="2642" spans="1:22" x14ac:dyDescent="0.35">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s="26">
        <v>94.95</v>
      </c>
      <c r="T2642" s="26" t="str">
        <f>IF(Table1[[#This Row],[MonthlyCharges]]&lt;=51,"Low",IF(Table1[[#This Row],[MonthlyCharges]]&lt;=84,"Medium","High"))</f>
        <v>High</v>
      </c>
      <c r="U2642" s="26">
        <v>2142.8000000000002</v>
      </c>
      <c r="V2642" t="s">
        <v>24</v>
      </c>
    </row>
    <row r="2643" spans="1:22" x14ac:dyDescent="0.35">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s="26">
        <v>59.9</v>
      </c>
      <c r="T2643" s="26" t="str">
        <f>IF(Table1[[#This Row],[MonthlyCharges]]&lt;=51,"Low",IF(Table1[[#This Row],[MonthlyCharges]]&lt;=84,"Medium","High"))</f>
        <v>Medium</v>
      </c>
      <c r="U2643" s="26">
        <v>287.85000000000002</v>
      </c>
      <c r="V2643" t="s">
        <v>24</v>
      </c>
    </row>
    <row r="2644" spans="1:22" x14ac:dyDescent="0.35">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s="26">
        <v>85.3</v>
      </c>
      <c r="T2644" s="26" t="str">
        <f>IF(Table1[[#This Row],[MonthlyCharges]]&lt;=51,"Low",IF(Table1[[#This Row],[MonthlyCharges]]&lt;=84,"Medium","High"))</f>
        <v>High</v>
      </c>
      <c r="U2644" s="26">
        <v>4045.65</v>
      </c>
      <c r="V2644" t="s">
        <v>23</v>
      </c>
    </row>
    <row r="2645" spans="1:22" x14ac:dyDescent="0.35">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s="26">
        <v>83.35</v>
      </c>
      <c r="T2645" s="26" t="str">
        <f>IF(Table1[[#This Row],[MonthlyCharges]]&lt;=51,"Low",IF(Table1[[#This Row],[MonthlyCharges]]&lt;=84,"Medium","High"))</f>
        <v>Medium</v>
      </c>
      <c r="U2645" s="26">
        <v>2757.85</v>
      </c>
      <c r="V2645" t="s">
        <v>23</v>
      </c>
    </row>
    <row r="2646" spans="1:22" x14ac:dyDescent="0.35">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s="26">
        <v>33.5</v>
      </c>
      <c r="T2646" s="26" t="str">
        <f>IF(Table1[[#This Row],[MonthlyCharges]]&lt;=51,"Low",IF(Table1[[#This Row],[MonthlyCharges]]&lt;=84,"Medium","High"))</f>
        <v>Low</v>
      </c>
      <c r="U2646" s="26">
        <v>600</v>
      </c>
      <c r="V2646" t="s">
        <v>23</v>
      </c>
    </row>
    <row r="2647" spans="1:22" x14ac:dyDescent="0.35">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s="26">
        <v>19.8</v>
      </c>
      <c r="T2647" s="26" t="str">
        <f>IF(Table1[[#This Row],[MonthlyCharges]]&lt;=51,"Low",IF(Table1[[#This Row],[MonthlyCharges]]&lt;=84,"Medium","High"))</f>
        <v>Low</v>
      </c>
      <c r="U2647" s="26">
        <v>19.8</v>
      </c>
      <c r="V2647" t="s">
        <v>24</v>
      </c>
    </row>
    <row r="2648" spans="1:22" x14ac:dyDescent="0.35">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s="26">
        <v>81.8</v>
      </c>
      <c r="T2648" s="26" t="str">
        <f>IF(Table1[[#This Row],[MonthlyCharges]]&lt;=51,"Low",IF(Table1[[#This Row],[MonthlyCharges]]&lt;=84,"Medium","High"))</f>
        <v>Medium</v>
      </c>
      <c r="U2648" s="26">
        <v>4534.45</v>
      </c>
      <c r="V2648" t="s">
        <v>24</v>
      </c>
    </row>
    <row r="2649" spans="1:22" x14ac:dyDescent="0.35">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s="26">
        <v>20</v>
      </c>
      <c r="T2649" s="26" t="str">
        <f>IF(Table1[[#This Row],[MonthlyCharges]]&lt;=51,"Low",IF(Table1[[#This Row],[MonthlyCharges]]&lt;=84,"Medium","High"))</f>
        <v>Low</v>
      </c>
      <c r="U2649" s="26">
        <v>40.9</v>
      </c>
      <c r="V2649" t="s">
        <v>24</v>
      </c>
    </row>
    <row r="2650" spans="1:22" x14ac:dyDescent="0.35">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s="26">
        <v>59.6</v>
      </c>
      <c r="T2650" s="26" t="str">
        <f>IF(Table1[[#This Row],[MonthlyCharges]]&lt;=51,"Low",IF(Table1[[#This Row],[MonthlyCharges]]&lt;=84,"Medium","High"))</f>
        <v>Medium</v>
      </c>
      <c r="U2650" s="26">
        <v>2094.9</v>
      </c>
      <c r="V2650" t="s">
        <v>24</v>
      </c>
    </row>
    <row r="2651" spans="1:22" x14ac:dyDescent="0.35">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s="26">
        <v>25</v>
      </c>
      <c r="T2651" s="26" t="str">
        <f>IF(Table1[[#This Row],[MonthlyCharges]]&lt;=51,"Low",IF(Table1[[#This Row],[MonthlyCharges]]&lt;=84,"Medium","High"))</f>
        <v>Low</v>
      </c>
      <c r="U2651" s="26">
        <v>1584.8</v>
      </c>
      <c r="V2651" t="s">
        <v>24</v>
      </c>
    </row>
    <row r="2652" spans="1:22" x14ac:dyDescent="0.35">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s="26">
        <v>84.35</v>
      </c>
      <c r="T2652" s="26" t="str">
        <f>IF(Table1[[#This Row],[MonthlyCharges]]&lt;=51,"Low",IF(Table1[[#This Row],[MonthlyCharges]]&lt;=84,"Medium","High"))</f>
        <v>High</v>
      </c>
      <c r="U2652" s="26">
        <v>1302.6500000000001</v>
      </c>
      <c r="V2652" t="s">
        <v>24</v>
      </c>
    </row>
    <row r="2653" spans="1:22" x14ac:dyDescent="0.35">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s="26">
        <v>90.35</v>
      </c>
      <c r="T2653" s="26" t="str">
        <f>IF(Table1[[#This Row],[MonthlyCharges]]&lt;=51,"Low",IF(Table1[[#This Row],[MonthlyCharges]]&lt;=84,"Medium","High"))</f>
        <v>High</v>
      </c>
      <c r="U2653" s="26">
        <v>2238.5</v>
      </c>
      <c r="V2653" t="s">
        <v>23</v>
      </c>
    </row>
    <row r="2654" spans="1:22" x14ac:dyDescent="0.35">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s="26">
        <v>55.55</v>
      </c>
      <c r="T2654" s="26" t="str">
        <f>IF(Table1[[#This Row],[MonthlyCharges]]&lt;=51,"Low",IF(Table1[[#This Row],[MonthlyCharges]]&lt;=84,"Medium","High"))</f>
        <v>Medium</v>
      </c>
      <c r="U2654" s="26">
        <v>55.55</v>
      </c>
      <c r="V2654" t="s">
        <v>24</v>
      </c>
    </row>
    <row r="2655" spans="1:22" x14ac:dyDescent="0.35">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s="26">
        <v>75.349999999999994</v>
      </c>
      <c r="T2655" s="26" t="str">
        <f>IF(Table1[[#This Row],[MonthlyCharges]]&lt;=51,"Low",IF(Table1[[#This Row],[MonthlyCharges]]&lt;=84,"Medium","High"))</f>
        <v>Medium</v>
      </c>
      <c r="U2655" s="26">
        <v>5437.75</v>
      </c>
      <c r="V2655" t="s">
        <v>24</v>
      </c>
    </row>
    <row r="2656" spans="1:22" x14ac:dyDescent="0.35">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s="26">
        <v>90.75</v>
      </c>
      <c r="T2656" s="26" t="str">
        <f>IF(Table1[[#This Row],[MonthlyCharges]]&lt;=51,"Low",IF(Table1[[#This Row],[MonthlyCharges]]&lt;=84,"Medium","High"))</f>
        <v>High</v>
      </c>
      <c r="U2656" s="26">
        <v>90.75</v>
      </c>
      <c r="V2656" t="s">
        <v>23</v>
      </c>
    </row>
    <row r="2657" spans="1:22" x14ac:dyDescent="0.35">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s="26">
        <v>89.6</v>
      </c>
      <c r="T2657" s="26" t="str">
        <f>IF(Table1[[#This Row],[MonthlyCharges]]&lt;=51,"Low",IF(Table1[[#This Row],[MonthlyCharges]]&lt;=84,"Medium","High"))</f>
        <v>High</v>
      </c>
      <c r="U2657" s="26">
        <v>365.65</v>
      </c>
      <c r="V2657" t="s">
        <v>23</v>
      </c>
    </row>
    <row r="2658" spans="1:22" x14ac:dyDescent="0.35">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s="26">
        <v>59.3</v>
      </c>
      <c r="T2658" s="26" t="str">
        <f>IF(Table1[[#This Row],[MonthlyCharges]]&lt;=51,"Low",IF(Table1[[#This Row],[MonthlyCharges]]&lt;=84,"Medium","High"))</f>
        <v>Medium</v>
      </c>
      <c r="U2658" s="26">
        <v>2209.15</v>
      </c>
      <c r="V2658" t="s">
        <v>24</v>
      </c>
    </row>
    <row r="2659" spans="1:22" x14ac:dyDescent="0.35">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s="26">
        <v>66.099999999999994</v>
      </c>
      <c r="T2659" s="26" t="str">
        <f>IF(Table1[[#This Row],[MonthlyCharges]]&lt;=51,"Low",IF(Table1[[#This Row],[MonthlyCharges]]&lt;=84,"Medium","High"))</f>
        <v>Medium</v>
      </c>
      <c r="U2659" s="26">
        <v>1912.15</v>
      </c>
      <c r="V2659" t="s">
        <v>24</v>
      </c>
    </row>
    <row r="2660" spans="1:22" x14ac:dyDescent="0.35">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s="26">
        <v>18.8</v>
      </c>
      <c r="T2660" s="26" t="str">
        <f>IF(Table1[[#This Row],[MonthlyCharges]]&lt;=51,"Low",IF(Table1[[#This Row],[MonthlyCharges]]&lt;=84,"Medium","High"))</f>
        <v>Low</v>
      </c>
      <c r="U2660" s="26">
        <v>255.55</v>
      </c>
      <c r="V2660" t="s">
        <v>24</v>
      </c>
    </row>
    <row r="2661" spans="1:22" x14ac:dyDescent="0.35">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s="26">
        <v>86.45</v>
      </c>
      <c r="T2661" s="26" t="str">
        <f>IF(Table1[[#This Row],[MonthlyCharges]]&lt;=51,"Low",IF(Table1[[#This Row],[MonthlyCharges]]&lt;=84,"Medium","High"))</f>
        <v>High</v>
      </c>
      <c r="U2661" s="26">
        <v>5175.3</v>
      </c>
      <c r="V2661" t="s">
        <v>24</v>
      </c>
    </row>
    <row r="2662" spans="1:22" x14ac:dyDescent="0.35">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s="26">
        <v>52.1</v>
      </c>
      <c r="T2662" s="26" t="str">
        <f>IF(Table1[[#This Row],[MonthlyCharges]]&lt;=51,"Low",IF(Table1[[#This Row],[MonthlyCharges]]&lt;=84,"Medium","High"))</f>
        <v>Medium</v>
      </c>
      <c r="U2662" s="26">
        <v>670.65</v>
      </c>
      <c r="V2662" t="s">
        <v>24</v>
      </c>
    </row>
    <row r="2663" spans="1:22" x14ac:dyDescent="0.35">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s="26">
        <v>47.4</v>
      </c>
      <c r="T2663" s="26" t="str">
        <f>IF(Table1[[#This Row],[MonthlyCharges]]&lt;=51,"Low",IF(Table1[[#This Row],[MonthlyCharges]]&lt;=84,"Medium","High"))</f>
        <v>Low</v>
      </c>
      <c r="U2663" s="26">
        <v>3177.25</v>
      </c>
      <c r="V2663" t="s">
        <v>24</v>
      </c>
    </row>
    <row r="2664" spans="1:22" x14ac:dyDescent="0.35">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s="26">
        <v>49.25</v>
      </c>
      <c r="T2664" s="26" t="str">
        <f>IF(Table1[[#This Row],[MonthlyCharges]]&lt;=51,"Low",IF(Table1[[#This Row],[MonthlyCharges]]&lt;=84,"Medium","High"))</f>
        <v>Low</v>
      </c>
      <c r="U2664" s="26">
        <v>90.35</v>
      </c>
      <c r="V2664" t="s">
        <v>23</v>
      </c>
    </row>
    <row r="2665" spans="1:22" x14ac:dyDescent="0.35">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s="26">
        <v>109.15</v>
      </c>
      <c r="T2665" s="26" t="str">
        <f>IF(Table1[[#This Row],[MonthlyCharges]]&lt;=51,"Low",IF(Table1[[#This Row],[MonthlyCharges]]&lt;=84,"Medium","High"))</f>
        <v>High</v>
      </c>
      <c r="U2665" s="26">
        <v>6557.75</v>
      </c>
      <c r="V2665" t="s">
        <v>24</v>
      </c>
    </row>
    <row r="2666" spans="1:22" x14ac:dyDescent="0.35">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s="26">
        <v>94.95</v>
      </c>
      <c r="T2666" s="26" t="str">
        <f>IF(Table1[[#This Row],[MonthlyCharges]]&lt;=51,"Low",IF(Table1[[#This Row],[MonthlyCharges]]&lt;=84,"Medium","High"))</f>
        <v>High</v>
      </c>
      <c r="U2666" s="26">
        <v>5791.85</v>
      </c>
      <c r="V2666" t="s">
        <v>24</v>
      </c>
    </row>
    <row r="2667" spans="1:22" x14ac:dyDescent="0.35">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s="26">
        <v>93.55</v>
      </c>
      <c r="T2667" s="26" t="str">
        <f>IF(Table1[[#This Row],[MonthlyCharges]]&lt;=51,"Low",IF(Table1[[#This Row],[MonthlyCharges]]&lt;=84,"Medium","High"))</f>
        <v>High</v>
      </c>
      <c r="U2667" s="26">
        <v>3055.5</v>
      </c>
      <c r="V2667" t="s">
        <v>24</v>
      </c>
    </row>
    <row r="2668" spans="1:22" x14ac:dyDescent="0.35">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s="26">
        <v>79.5</v>
      </c>
      <c r="T2668" s="26" t="str">
        <f>IF(Table1[[#This Row],[MonthlyCharges]]&lt;=51,"Low",IF(Table1[[#This Row],[MonthlyCharges]]&lt;=84,"Medium","High"))</f>
        <v>Medium</v>
      </c>
      <c r="U2668" s="26">
        <v>5196.1000000000004</v>
      </c>
      <c r="V2668" t="s">
        <v>24</v>
      </c>
    </row>
    <row r="2669" spans="1:22" x14ac:dyDescent="0.35">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s="26">
        <v>115.05</v>
      </c>
      <c r="T2669" s="26" t="str">
        <f>IF(Table1[[#This Row],[MonthlyCharges]]&lt;=51,"Low",IF(Table1[[#This Row],[MonthlyCharges]]&lt;=84,"Medium","High"))</f>
        <v>High</v>
      </c>
      <c r="U2669" s="26">
        <v>8405</v>
      </c>
      <c r="V2669" t="s">
        <v>24</v>
      </c>
    </row>
    <row r="2670" spans="1:22" x14ac:dyDescent="0.35">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s="26">
        <v>19.75</v>
      </c>
      <c r="T2670" s="26" t="str">
        <f>IF(Table1[[#This Row],[MonthlyCharges]]&lt;=51,"Low",IF(Table1[[#This Row],[MonthlyCharges]]&lt;=84,"Medium","High"))</f>
        <v>Low</v>
      </c>
      <c r="U2670" s="26">
        <v>19.75</v>
      </c>
      <c r="V2670" t="s">
        <v>23</v>
      </c>
    </row>
    <row r="2671" spans="1:22" x14ac:dyDescent="0.35">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s="26">
        <v>95.15</v>
      </c>
      <c r="T2671" s="26" t="str">
        <f>IF(Table1[[#This Row],[MonthlyCharges]]&lt;=51,"Low",IF(Table1[[#This Row],[MonthlyCharges]]&lt;=84,"Medium","High"))</f>
        <v>High</v>
      </c>
      <c r="U2671" s="26">
        <v>1789.25</v>
      </c>
      <c r="V2671" t="s">
        <v>23</v>
      </c>
    </row>
    <row r="2672" spans="1:22" x14ac:dyDescent="0.35">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s="26">
        <v>95.15</v>
      </c>
      <c r="T2672" s="26" t="str">
        <f>IF(Table1[[#This Row],[MonthlyCharges]]&lt;=51,"Low",IF(Table1[[#This Row],[MonthlyCharges]]&lt;=84,"Medium","High"))</f>
        <v>High</v>
      </c>
      <c r="U2672" s="26">
        <v>5000.05</v>
      </c>
      <c r="V2672" t="s">
        <v>24</v>
      </c>
    </row>
    <row r="2673" spans="1:22" x14ac:dyDescent="0.35">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s="26">
        <v>105.4</v>
      </c>
      <c r="T2673" s="26" t="str">
        <f>IF(Table1[[#This Row],[MonthlyCharges]]&lt;=51,"Low",IF(Table1[[#This Row],[MonthlyCharges]]&lt;=84,"Medium","High"))</f>
        <v>High</v>
      </c>
      <c r="U2673" s="26">
        <v>6713.2</v>
      </c>
      <c r="V2673" t="s">
        <v>24</v>
      </c>
    </row>
    <row r="2674" spans="1:22" x14ac:dyDescent="0.35">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s="26">
        <v>20.100000000000001</v>
      </c>
      <c r="T2674" s="26" t="str">
        <f>IF(Table1[[#This Row],[MonthlyCharges]]&lt;=51,"Low",IF(Table1[[#This Row],[MonthlyCharges]]&lt;=84,"Medium","High"))</f>
        <v>Low</v>
      </c>
      <c r="U2674" s="26">
        <v>562.6</v>
      </c>
      <c r="V2674" t="s">
        <v>24</v>
      </c>
    </row>
    <row r="2675" spans="1:22" x14ac:dyDescent="0.35">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s="26">
        <v>101.35</v>
      </c>
      <c r="T2675" s="26" t="str">
        <f>IF(Table1[[#This Row],[MonthlyCharges]]&lt;=51,"Low",IF(Table1[[#This Row],[MonthlyCharges]]&lt;=84,"Medium","High"))</f>
        <v>High</v>
      </c>
      <c r="U2675" s="26">
        <v>2317.1</v>
      </c>
      <c r="V2675" t="s">
        <v>23</v>
      </c>
    </row>
    <row r="2676" spans="1:22" x14ac:dyDescent="0.35">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s="26">
        <v>20.05</v>
      </c>
      <c r="T2676" s="26" t="str">
        <f>IF(Table1[[#This Row],[MonthlyCharges]]&lt;=51,"Low",IF(Table1[[#This Row],[MonthlyCharges]]&lt;=84,"Medium","High"))</f>
        <v>Low</v>
      </c>
      <c r="U2676" s="26">
        <v>91.45</v>
      </c>
      <c r="V2676" t="s">
        <v>24</v>
      </c>
    </row>
    <row r="2677" spans="1:22" x14ac:dyDescent="0.35">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s="26">
        <v>20.7</v>
      </c>
      <c r="T2677" s="26" t="str">
        <f>IF(Table1[[#This Row],[MonthlyCharges]]&lt;=51,"Low",IF(Table1[[#This Row],[MonthlyCharges]]&lt;=84,"Medium","High"))</f>
        <v>Low</v>
      </c>
      <c r="U2677" s="26">
        <v>828.85</v>
      </c>
      <c r="V2677" t="s">
        <v>24</v>
      </c>
    </row>
    <row r="2678" spans="1:22" x14ac:dyDescent="0.35">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s="26">
        <v>20.350000000000001</v>
      </c>
      <c r="T2678" s="26" t="str">
        <f>IF(Table1[[#This Row],[MonthlyCharges]]&lt;=51,"Low",IF(Table1[[#This Row],[MonthlyCharges]]&lt;=84,"Medium","High"))</f>
        <v>Low</v>
      </c>
      <c r="U2678" s="26">
        <v>617.35</v>
      </c>
      <c r="V2678" t="s">
        <v>24</v>
      </c>
    </row>
    <row r="2679" spans="1:22" x14ac:dyDescent="0.35">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s="26">
        <v>70.05</v>
      </c>
      <c r="T2679" s="26" t="str">
        <f>IF(Table1[[#This Row],[MonthlyCharges]]&lt;=51,"Low",IF(Table1[[#This Row],[MonthlyCharges]]&lt;=84,"Medium","High"))</f>
        <v>Medium</v>
      </c>
      <c r="U2679" s="26">
        <v>266.89999999999998</v>
      </c>
      <c r="V2679" t="s">
        <v>23</v>
      </c>
    </row>
    <row r="2680" spans="1:22" x14ac:dyDescent="0.35">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s="26">
        <v>19.7</v>
      </c>
      <c r="T2680" s="26" t="str">
        <f>IF(Table1[[#This Row],[MonthlyCharges]]&lt;=51,"Low",IF(Table1[[#This Row],[MonthlyCharges]]&lt;=84,"Medium","High"))</f>
        <v>Low</v>
      </c>
      <c r="U2680" s="26">
        <v>625.04999999999995</v>
      </c>
      <c r="V2680" t="s">
        <v>24</v>
      </c>
    </row>
    <row r="2681" spans="1:22" x14ac:dyDescent="0.35">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s="26">
        <v>74.650000000000006</v>
      </c>
      <c r="T2681" s="26" t="str">
        <f>IF(Table1[[#This Row],[MonthlyCharges]]&lt;=51,"Low",IF(Table1[[#This Row],[MonthlyCharges]]&lt;=84,"Medium","High"))</f>
        <v>Medium</v>
      </c>
      <c r="U2681" s="26">
        <v>301.39999999999998</v>
      </c>
      <c r="V2681" t="s">
        <v>23</v>
      </c>
    </row>
    <row r="2682" spans="1:22" x14ac:dyDescent="0.35">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s="26">
        <v>85.45</v>
      </c>
      <c r="T2682" s="26" t="str">
        <f>IF(Table1[[#This Row],[MonthlyCharges]]&lt;=51,"Low",IF(Table1[[#This Row],[MonthlyCharges]]&lt;=84,"Medium","High"))</f>
        <v>High</v>
      </c>
      <c r="U2682" s="26">
        <v>6029.9</v>
      </c>
      <c r="V2682" t="s">
        <v>24</v>
      </c>
    </row>
    <row r="2683" spans="1:22" x14ac:dyDescent="0.35">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s="26">
        <v>40.4</v>
      </c>
      <c r="T2683" s="26" t="str">
        <f>IF(Table1[[#This Row],[MonthlyCharges]]&lt;=51,"Low",IF(Table1[[#This Row],[MonthlyCharges]]&lt;=84,"Medium","High"))</f>
        <v>Low</v>
      </c>
      <c r="U2683" s="26">
        <v>1842.7</v>
      </c>
      <c r="V2683" t="s">
        <v>24</v>
      </c>
    </row>
    <row r="2684" spans="1:22" x14ac:dyDescent="0.35">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s="26">
        <v>50.4</v>
      </c>
      <c r="T2684" s="26" t="str">
        <f>IF(Table1[[#This Row],[MonthlyCharges]]&lt;=51,"Low",IF(Table1[[#This Row],[MonthlyCharges]]&lt;=84,"Medium","High"))</f>
        <v>Low</v>
      </c>
      <c r="U2684" s="26">
        <v>206.6</v>
      </c>
      <c r="V2684" t="s">
        <v>23</v>
      </c>
    </row>
    <row r="2685" spans="1:22" x14ac:dyDescent="0.35">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s="26">
        <v>79.650000000000006</v>
      </c>
      <c r="T2685" s="26" t="str">
        <f>IF(Table1[[#This Row],[MonthlyCharges]]&lt;=51,"Low",IF(Table1[[#This Row],[MonthlyCharges]]&lt;=84,"Medium","High"))</f>
        <v>Medium</v>
      </c>
      <c r="U2685" s="26">
        <v>604.70000000000005</v>
      </c>
      <c r="V2685" t="s">
        <v>23</v>
      </c>
    </row>
    <row r="2686" spans="1:22" x14ac:dyDescent="0.35">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s="26">
        <v>105.2</v>
      </c>
      <c r="T2686" s="26" t="str">
        <f>IF(Table1[[#This Row],[MonthlyCharges]]&lt;=51,"Low",IF(Table1[[#This Row],[MonthlyCharges]]&lt;=84,"Medium","High"))</f>
        <v>High</v>
      </c>
      <c r="U2686" s="26">
        <v>7386.05</v>
      </c>
      <c r="V2686" t="s">
        <v>24</v>
      </c>
    </row>
    <row r="2687" spans="1:22" x14ac:dyDescent="0.35">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s="26">
        <v>100.65</v>
      </c>
      <c r="T2687" s="26" t="str">
        <f>IF(Table1[[#This Row],[MonthlyCharges]]&lt;=51,"Low",IF(Table1[[#This Row],[MonthlyCharges]]&lt;=84,"Medium","High"))</f>
        <v>High</v>
      </c>
      <c r="U2687" s="26">
        <v>7334.05</v>
      </c>
      <c r="V2687" t="s">
        <v>24</v>
      </c>
    </row>
    <row r="2688" spans="1:22" x14ac:dyDescent="0.35">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s="26">
        <v>79.849999999999994</v>
      </c>
      <c r="T2688" s="26" t="str">
        <f>IF(Table1[[#This Row],[MonthlyCharges]]&lt;=51,"Low",IF(Table1[[#This Row],[MonthlyCharges]]&lt;=84,"Medium","High"))</f>
        <v>Medium</v>
      </c>
      <c r="U2688" s="26">
        <v>1471.75</v>
      </c>
      <c r="V2688" t="s">
        <v>23</v>
      </c>
    </row>
    <row r="2689" spans="1:22" x14ac:dyDescent="0.35">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s="26">
        <v>91</v>
      </c>
      <c r="T2689" s="26" t="str">
        <f>IF(Table1[[#This Row],[MonthlyCharges]]&lt;=51,"Low",IF(Table1[[#This Row],[MonthlyCharges]]&lt;=84,"Medium","High"))</f>
        <v>High</v>
      </c>
      <c r="U2689" s="26">
        <v>2626.15</v>
      </c>
      <c r="V2689" t="s">
        <v>24</v>
      </c>
    </row>
    <row r="2690" spans="1:22" x14ac:dyDescent="0.35">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s="26">
        <v>78.75</v>
      </c>
      <c r="T2690" s="26" t="str">
        <f>IF(Table1[[#This Row],[MonthlyCharges]]&lt;=51,"Low",IF(Table1[[#This Row],[MonthlyCharges]]&lt;=84,"Medium","High"))</f>
        <v>Medium</v>
      </c>
      <c r="U2690" s="26">
        <v>412.1</v>
      </c>
      <c r="V2690" t="s">
        <v>23</v>
      </c>
    </row>
    <row r="2691" spans="1:22" x14ac:dyDescent="0.35">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s="26">
        <v>116.75</v>
      </c>
      <c r="T2691" s="26" t="str">
        <f>IF(Table1[[#This Row],[MonthlyCharges]]&lt;=51,"Low",IF(Table1[[#This Row],[MonthlyCharges]]&lt;=84,"Medium","High"))</f>
        <v>High</v>
      </c>
      <c r="U2691" s="26">
        <v>8277.0499999999993</v>
      </c>
      <c r="V2691" t="s">
        <v>24</v>
      </c>
    </row>
    <row r="2692" spans="1:22" x14ac:dyDescent="0.35">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s="26">
        <v>80.45</v>
      </c>
      <c r="T2692" s="26" t="str">
        <f>IF(Table1[[#This Row],[MonthlyCharges]]&lt;=51,"Low",IF(Table1[[#This Row],[MonthlyCharges]]&lt;=84,"Medium","High"))</f>
        <v>Medium</v>
      </c>
      <c r="U2692" s="26">
        <v>583.45000000000005</v>
      </c>
      <c r="V2692" t="s">
        <v>23</v>
      </c>
    </row>
    <row r="2693" spans="1:22" x14ac:dyDescent="0.35">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s="26">
        <v>59.1</v>
      </c>
      <c r="T2693" s="26" t="str">
        <f>IF(Table1[[#This Row],[MonthlyCharges]]&lt;=51,"Low",IF(Table1[[#This Row],[MonthlyCharges]]&lt;=84,"Medium","High"))</f>
        <v>Medium</v>
      </c>
      <c r="U2693" s="26">
        <v>369.25</v>
      </c>
      <c r="V2693" t="s">
        <v>24</v>
      </c>
    </row>
    <row r="2694" spans="1:22" x14ac:dyDescent="0.35">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s="26">
        <v>49.8</v>
      </c>
      <c r="T2694" s="26" t="str">
        <f>IF(Table1[[#This Row],[MonthlyCharges]]&lt;=51,"Low",IF(Table1[[#This Row],[MonthlyCharges]]&lt;=84,"Medium","High"))</f>
        <v>Low</v>
      </c>
      <c r="U2694" s="26">
        <v>1049.05</v>
      </c>
      <c r="V2694" t="s">
        <v>24</v>
      </c>
    </row>
    <row r="2695" spans="1:22" x14ac:dyDescent="0.35">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s="26">
        <v>19.3</v>
      </c>
      <c r="T2695" s="26" t="str">
        <f>IF(Table1[[#This Row],[MonthlyCharges]]&lt;=51,"Low",IF(Table1[[#This Row],[MonthlyCharges]]&lt;=84,"Medium","High"))</f>
        <v>Low</v>
      </c>
      <c r="U2695" s="26">
        <v>1414.8</v>
      </c>
      <c r="V2695" t="s">
        <v>24</v>
      </c>
    </row>
    <row r="2696" spans="1:22" x14ac:dyDescent="0.35">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s="26">
        <v>19.649999999999999</v>
      </c>
      <c r="T2696" s="26" t="str">
        <f>IF(Table1[[#This Row],[MonthlyCharges]]&lt;=51,"Low",IF(Table1[[#This Row],[MonthlyCharges]]&lt;=84,"Medium","High"))</f>
        <v>Low</v>
      </c>
      <c r="U2696" s="26">
        <v>169.75</v>
      </c>
      <c r="V2696" t="s">
        <v>24</v>
      </c>
    </row>
    <row r="2697" spans="1:22" x14ac:dyDescent="0.35">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s="26">
        <v>81.400000000000006</v>
      </c>
      <c r="T2697" s="26" t="str">
        <f>IF(Table1[[#This Row],[MonthlyCharges]]&lt;=51,"Low",IF(Table1[[#This Row],[MonthlyCharges]]&lt;=84,"Medium","High"))</f>
        <v>Medium</v>
      </c>
      <c r="U2697" s="26">
        <v>4354.45</v>
      </c>
      <c r="V2697" t="s">
        <v>24</v>
      </c>
    </row>
    <row r="2698" spans="1:22" x14ac:dyDescent="0.35">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s="26">
        <v>38.9</v>
      </c>
      <c r="T2698" s="26" t="str">
        <f>IF(Table1[[#This Row],[MonthlyCharges]]&lt;=51,"Low",IF(Table1[[#This Row],[MonthlyCharges]]&lt;=84,"Medium","High"))</f>
        <v>Low</v>
      </c>
      <c r="U2698" s="26">
        <v>2719.2</v>
      </c>
      <c r="V2698" t="s">
        <v>24</v>
      </c>
    </row>
    <row r="2699" spans="1:22" x14ac:dyDescent="0.35">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s="26">
        <v>87.95</v>
      </c>
      <c r="T2699" s="26" t="str">
        <f>IF(Table1[[#This Row],[MonthlyCharges]]&lt;=51,"Low",IF(Table1[[#This Row],[MonthlyCharges]]&lt;=84,"Medium","High"))</f>
        <v>High</v>
      </c>
      <c r="U2699" s="26">
        <v>6365.35</v>
      </c>
      <c r="V2699" t="s">
        <v>24</v>
      </c>
    </row>
    <row r="2700" spans="1:22" x14ac:dyDescent="0.35">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s="26">
        <v>19.850000000000001</v>
      </c>
      <c r="T2700" s="26" t="str">
        <f>IF(Table1[[#This Row],[MonthlyCharges]]&lt;=51,"Low",IF(Table1[[#This Row],[MonthlyCharges]]&lt;=84,"Medium","High"))</f>
        <v>Low</v>
      </c>
      <c r="U2700" s="26">
        <v>51.6</v>
      </c>
      <c r="V2700" t="s">
        <v>24</v>
      </c>
    </row>
    <row r="2701" spans="1:22" x14ac:dyDescent="0.35">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s="26">
        <v>96.35</v>
      </c>
      <c r="T2701" s="26" t="str">
        <f>IF(Table1[[#This Row],[MonthlyCharges]]&lt;=51,"Low",IF(Table1[[#This Row],[MonthlyCharges]]&lt;=84,"Medium","High"))</f>
        <v>High</v>
      </c>
      <c r="U2701" s="26">
        <v>3190.25</v>
      </c>
      <c r="V2701" t="s">
        <v>24</v>
      </c>
    </row>
    <row r="2702" spans="1:22" x14ac:dyDescent="0.35">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s="26">
        <v>24.15</v>
      </c>
      <c r="T2702" s="26" t="str">
        <f>IF(Table1[[#This Row],[MonthlyCharges]]&lt;=51,"Low",IF(Table1[[#This Row],[MonthlyCharges]]&lt;=84,"Medium","High"))</f>
        <v>Low</v>
      </c>
      <c r="U2702" s="26">
        <v>812.5</v>
      </c>
      <c r="V2702" t="s">
        <v>24</v>
      </c>
    </row>
    <row r="2703" spans="1:22" x14ac:dyDescent="0.35">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s="26">
        <v>19.100000000000001</v>
      </c>
      <c r="T2703" s="26" t="str">
        <f>IF(Table1[[#This Row],[MonthlyCharges]]&lt;=51,"Low",IF(Table1[[#This Row],[MonthlyCharges]]&lt;=84,"Medium","High"))</f>
        <v>Low</v>
      </c>
      <c r="U2703" s="26">
        <v>1143.8</v>
      </c>
      <c r="V2703" t="s">
        <v>24</v>
      </c>
    </row>
    <row r="2704" spans="1:22" x14ac:dyDescent="0.35">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s="26">
        <v>44</v>
      </c>
      <c r="T2704" s="26" t="str">
        <f>IF(Table1[[#This Row],[MonthlyCharges]]&lt;=51,"Low",IF(Table1[[#This Row],[MonthlyCharges]]&lt;=84,"Medium","High"))</f>
        <v>Low</v>
      </c>
      <c r="U2704" s="26">
        <v>44</v>
      </c>
      <c r="V2704" t="s">
        <v>24</v>
      </c>
    </row>
    <row r="2705" spans="1:22" x14ac:dyDescent="0.35">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s="26">
        <v>50.1</v>
      </c>
      <c r="T2705" s="26" t="str">
        <f>IF(Table1[[#This Row],[MonthlyCharges]]&lt;=51,"Low",IF(Table1[[#This Row],[MonthlyCharges]]&lt;=84,"Medium","High"))</f>
        <v>Low</v>
      </c>
      <c r="U2705" s="26">
        <v>50.1</v>
      </c>
      <c r="V2705" t="s">
        <v>23</v>
      </c>
    </row>
    <row r="2706" spans="1:22" x14ac:dyDescent="0.35">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s="26">
        <v>60.6</v>
      </c>
      <c r="T2706" s="26" t="str">
        <f>IF(Table1[[#This Row],[MonthlyCharges]]&lt;=51,"Low",IF(Table1[[#This Row],[MonthlyCharges]]&lt;=84,"Medium","High"))</f>
        <v>Medium</v>
      </c>
      <c r="U2706" s="26">
        <v>3297</v>
      </c>
      <c r="V2706" t="s">
        <v>24</v>
      </c>
    </row>
    <row r="2707" spans="1:22" x14ac:dyDescent="0.35">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s="26">
        <v>25.65</v>
      </c>
      <c r="T2707" s="26" t="str">
        <f>IF(Table1[[#This Row],[MonthlyCharges]]&lt;=51,"Low",IF(Table1[[#This Row],[MonthlyCharges]]&lt;=84,"Medium","High"))</f>
        <v>Low</v>
      </c>
      <c r="U2707" s="26">
        <v>1887</v>
      </c>
      <c r="V2707" t="s">
        <v>24</v>
      </c>
    </row>
    <row r="2708" spans="1:22" x14ac:dyDescent="0.35">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s="26">
        <v>76.400000000000006</v>
      </c>
      <c r="T2708" s="26" t="str">
        <f>IF(Table1[[#This Row],[MonthlyCharges]]&lt;=51,"Low",IF(Table1[[#This Row],[MonthlyCharges]]&lt;=84,"Medium","High"))</f>
        <v>Medium</v>
      </c>
      <c r="U2708" s="26">
        <v>151.80000000000001</v>
      </c>
      <c r="V2708" t="s">
        <v>23</v>
      </c>
    </row>
    <row r="2709" spans="1:22" x14ac:dyDescent="0.35">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s="26">
        <v>98.7</v>
      </c>
      <c r="T2709" s="26" t="str">
        <f>IF(Table1[[#This Row],[MonthlyCharges]]&lt;=51,"Low",IF(Table1[[#This Row],[MonthlyCharges]]&lt;=84,"Medium","High"))</f>
        <v>High</v>
      </c>
      <c r="U2709" s="26">
        <v>293.64999999999998</v>
      </c>
      <c r="V2709" t="s">
        <v>23</v>
      </c>
    </row>
    <row r="2710" spans="1:22" x14ac:dyDescent="0.35">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s="26">
        <v>100.8</v>
      </c>
      <c r="T2710" s="26" t="str">
        <f>IF(Table1[[#This Row],[MonthlyCharges]]&lt;=51,"Low",IF(Table1[[#This Row],[MonthlyCharges]]&lt;=84,"Medium","High"))</f>
        <v>High</v>
      </c>
      <c r="U2710" s="26">
        <v>1308.0999999999999</v>
      </c>
      <c r="V2710" t="s">
        <v>23</v>
      </c>
    </row>
    <row r="2711" spans="1:22" x14ac:dyDescent="0.35">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s="26">
        <v>53.95</v>
      </c>
      <c r="T2711" s="26" t="str">
        <f>IF(Table1[[#This Row],[MonthlyCharges]]&lt;=51,"Low",IF(Table1[[#This Row],[MonthlyCharges]]&lt;=84,"Medium","High"))</f>
        <v>Medium</v>
      </c>
      <c r="U2711" s="26">
        <v>2215.4</v>
      </c>
      <c r="V2711" t="s">
        <v>24</v>
      </c>
    </row>
    <row r="2712" spans="1:22" x14ac:dyDescent="0.35">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s="26">
        <v>20.399999999999999</v>
      </c>
      <c r="T2712" s="26" t="str">
        <f>IF(Table1[[#This Row],[MonthlyCharges]]&lt;=51,"Low",IF(Table1[[#This Row],[MonthlyCharges]]&lt;=84,"Medium","High"))</f>
        <v>Low</v>
      </c>
      <c r="U2712" s="26">
        <v>482.8</v>
      </c>
      <c r="V2712" t="s">
        <v>24</v>
      </c>
    </row>
    <row r="2713" spans="1:22" x14ac:dyDescent="0.35">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s="26">
        <v>90.1</v>
      </c>
      <c r="T2713" s="26" t="str">
        <f>IF(Table1[[#This Row],[MonthlyCharges]]&lt;=51,"Low",IF(Table1[[#This Row],[MonthlyCharges]]&lt;=84,"Medium","High"))</f>
        <v>High</v>
      </c>
      <c r="U2713" s="26">
        <v>2598.9499999999998</v>
      </c>
      <c r="V2713" t="s">
        <v>23</v>
      </c>
    </row>
    <row r="2714" spans="1:22" x14ac:dyDescent="0.35">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s="26">
        <v>29.35</v>
      </c>
      <c r="T2714" s="26" t="str">
        <f>IF(Table1[[#This Row],[MonthlyCharges]]&lt;=51,"Low",IF(Table1[[#This Row],[MonthlyCharges]]&lt;=84,"Medium","High"))</f>
        <v>Low</v>
      </c>
      <c r="U2714" s="26">
        <v>216.45</v>
      </c>
      <c r="V2714" t="s">
        <v>24</v>
      </c>
    </row>
    <row r="2715" spans="1:22" x14ac:dyDescent="0.35">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s="26">
        <v>20.45</v>
      </c>
      <c r="T2715" s="26" t="str">
        <f>IF(Table1[[#This Row],[MonthlyCharges]]&lt;=51,"Low",IF(Table1[[#This Row],[MonthlyCharges]]&lt;=84,"Medium","High"))</f>
        <v>Low</v>
      </c>
      <c r="U2715" s="26">
        <v>20.45</v>
      </c>
      <c r="V2715" t="s">
        <v>24</v>
      </c>
    </row>
    <row r="2716" spans="1:22" x14ac:dyDescent="0.35">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s="26">
        <v>95.1</v>
      </c>
      <c r="T2716" s="26" t="str">
        <f>IF(Table1[[#This Row],[MonthlyCharges]]&lt;=51,"Low",IF(Table1[[#This Row],[MonthlyCharges]]&lt;=84,"Medium","High"))</f>
        <v>High</v>
      </c>
      <c r="U2716" s="26">
        <v>5064.8500000000004</v>
      </c>
      <c r="V2716" t="s">
        <v>24</v>
      </c>
    </row>
    <row r="2717" spans="1:22" x14ac:dyDescent="0.35">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s="26">
        <v>25.25</v>
      </c>
      <c r="T2717" s="26" t="str">
        <f>IF(Table1[[#This Row],[MonthlyCharges]]&lt;=51,"Low",IF(Table1[[#This Row],[MonthlyCharges]]&lt;=84,"Medium","High"))</f>
        <v>Low</v>
      </c>
      <c r="U2717" s="26">
        <v>996.45</v>
      </c>
      <c r="V2717" t="s">
        <v>24</v>
      </c>
    </row>
    <row r="2718" spans="1:22" x14ac:dyDescent="0.35">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s="26">
        <v>44.9</v>
      </c>
      <c r="T2718" s="26" t="str">
        <f>IF(Table1[[#This Row],[MonthlyCharges]]&lt;=51,"Low",IF(Table1[[#This Row],[MonthlyCharges]]&lt;=84,"Medium","High"))</f>
        <v>Low</v>
      </c>
      <c r="U2718" s="26">
        <v>839.65</v>
      </c>
      <c r="V2718" t="s">
        <v>24</v>
      </c>
    </row>
    <row r="2719" spans="1:22" x14ac:dyDescent="0.35">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s="26">
        <v>92.65</v>
      </c>
      <c r="T2719" s="26" t="str">
        <f>IF(Table1[[#This Row],[MonthlyCharges]]&lt;=51,"Low",IF(Table1[[#This Row],[MonthlyCharges]]&lt;=84,"Medium","High"))</f>
        <v>High</v>
      </c>
      <c r="U2719" s="26">
        <v>6733</v>
      </c>
      <c r="V2719" t="s">
        <v>24</v>
      </c>
    </row>
    <row r="2720" spans="1:22" x14ac:dyDescent="0.35">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s="26">
        <v>43.7</v>
      </c>
      <c r="T2720" s="26" t="str">
        <f>IF(Table1[[#This Row],[MonthlyCharges]]&lt;=51,"Low",IF(Table1[[#This Row],[MonthlyCharges]]&lt;=84,"Medium","High"))</f>
        <v>Low</v>
      </c>
      <c r="U2720" s="26">
        <v>2618.3000000000002</v>
      </c>
      <c r="V2720" t="s">
        <v>24</v>
      </c>
    </row>
    <row r="2721" spans="1:22" x14ac:dyDescent="0.35">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s="26">
        <v>72.599999999999994</v>
      </c>
      <c r="T2721" s="26" t="str">
        <f>IF(Table1[[#This Row],[MonthlyCharges]]&lt;=51,"Low",IF(Table1[[#This Row],[MonthlyCharges]]&lt;=84,"Medium","High"))</f>
        <v>Medium</v>
      </c>
      <c r="U2721" s="26">
        <v>4084.35</v>
      </c>
      <c r="V2721" t="s">
        <v>24</v>
      </c>
    </row>
    <row r="2722" spans="1:22" x14ac:dyDescent="0.35">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s="26">
        <v>51.55</v>
      </c>
      <c r="T2722" s="26" t="str">
        <f>IF(Table1[[#This Row],[MonthlyCharges]]&lt;=51,"Low",IF(Table1[[#This Row],[MonthlyCharges]]&lt;=84,"Medium","High"))</f>
        <v>Medium</v>
      </c>
      <c r="U2722" s="26">
        <v>765.5</v>
      </c>
      <c r="V2722" t="s">
        <v>23</v>
      </c>
    </row>
    <row r="2723" spans="1:22" x14ac:dyDescent="0.35">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s="26">
        <v>79.25</v>
      </c>
      <c r="T2723" s="26" t="str">
        <f>IF(Table1[[#This Row],[MonthlyCharges]]&lt;=51,"Low",IF(Table1[[#This Row],[MonthlyCharges]]&lt;=84,"Medium","High"))</f>
        <v>Medium</v>
      </c>
      <c r="U2723" s="26">
        <v>793.55</v>
      </c>
      <c r="V2723" t="s">
        <v>23</v>
      </c>
    </row>
    <row r="2724" spans="1:22" x14ac:dyDescent="0.35">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s="26">
        <v>18.95</v>
      </c>
      <c r="T2724" s="26" t="str">
        <f>IF(Table1[[#This Row],[MonthlyCharges]]&lt;=51,"Low",IF(Table1[[#This Row],[MonthlyCharges]]&lt;=84,"Medium","High"))</f>
        <v>Low</v>
      </c>
      <c r="U2724" s="26">
        <v>613.95000000000005</v>
      </c>
      <c r="V2724" t="s">
        <v>24</v>
      </c>
    </row>
    <row r="2725" spans="1:22" x14ac:dyDescent="0.35">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s="26">
        <v>20.5</v>
      </c>
      <c r="T2725" s="26" t="str">
        <f>IF(Table1[[#This Row],[MonthlyCharges]]&lt;=51,"Low",IF(Table1[[#This Row],[MonthlyCharges]]&lt;=84,"Medium","High"))</f>
        <v>Low</v>
      </c>
      <c r="U2725" s="26">
        <v>402.85</v>
      </c>
      <c r="V2725" t="s">
        <v>24</v>
      </c>
    </row>
    <row r="2726" spans="1:22" x14ac:dyDescent="0.35">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s="26">
        <v>19.95</v>
      </c>
      <c r="T2726" s="26" t="str">
        <f>IF(Table1[[#This Row],[MonthlyCharges]]&lt;=51,"Low",IF(Table1[[#This Row],[MonthlyCharges]]&lt;=84,"Medium","High"))</f>
        <v>Low</v>
      </c>
      <c r="U2726" s="26">
        <v>1244.8</v>
      </c>
      <c r="V2726" t="s">
        <v>24</v>
      </c>
    </row>
    <row r="2727" spans="1:22" x14ac:dyDescent="0.35">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s="26">
        <v>24.5</v>
      </c>
      <c r="T2727" s="26" t="str">
        <f>IF(Table1[[#This Row],[MonthlyCharges]]&lt;=51,"Low",IF(Table1[[#This Row],[MonthlyCharges]]&lt;=84,"Medium","High"))</f>
        <v>Low</v>
      </c>
      <c r="U2727" s="26">
        <v>46.4</v>
      </c>
      <c r="V2727" t="s">
        <v>24</v>
      </c>
    </row>
    <row r="2728" spans="1:22" x14ac:dyDescent="0.35">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s="26">
        <v>20.6</v>
      </c>
      <c r="T2728" s="26" t="str">
        <f>IF(Table1[[#This Row],[MonthlyCharges]]&lt;=51,"Low",IF(Table1[[#This Row],[MonthlyCharges]]&lt;=84,"Medium","High"))</f>
        <v>Low</v>
      </c>
      <c r="U2728" s="26">
        <v>581.85</v>
      </c>
      <c r="V2728" t="s">
        <v>24</v>
      </c>
    </row>
    <row r="2729" spans="1:22" x14ac:dyDescent="0.35">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s="26">
        <v>94.85</v>
      </c>
      <c r="T2729" s="26" t="str">
        <f>IF(Table1[[#This Row],[MonthlyCharges]]&lt;=51,"Low",IF(Table1[[#This Row],[MonthlyCharges]]&lt;=84,"Medium","High"))</f>
        <v>High</v>
      </c>
      <c r="U2729" s="26">
        <v>462.8</v>
      </c>
      <c r="V2729" t="s">
        <v>23</v>
      </c>
    </row>
    <row r="2730" spans="1:22" x14ac:dyDescent="0.35">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s="26">
        <v>61.05</v>
      </c>
      <c r="T2730" s="26" t="str">
        <f>IF(Table1[[#This Row],[MonthlyCharges]]&lt;=51,"Low",IF(Table1[[#This Row],[MonthlyCharges]]&lt;=84,"Medium","High"))</f>
        <v>Medium</v>
      </c>
      <c r="U2730" s="26">
        <v>1540.2</v>
      </c>
      <c r="V2730" t="s">
        <v>24</v>
      </c>
    </row>
    <row r="2731" spans="1:22" x14ac:dyDescent="0.35">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s="26">
        <v>85.7</v>
      </c>
      <c r="T2731" s="26" t="str">
        <f>IF(Table1[[#This Row],[MonthlyCharges]]&lt;=51,"Low",IF(Table1[[#This Row],[MonthlyCharges]]&lt;=84,"Medium","High"))</f>
        <v>High</v>
      </c>
      <c r="U2731" s="26">
        <v>169.8</v>
      </c>
      <c r="V2731" t="s">
        <v>23</v>
      </c>
    </row>
    <row r="2732" spans="1:22" x14ac:dyDescent="0.35">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s="26">
        <v>106.65</v>
      </c>
      <c r="T2732" s="26" t="str">
        <f>IF(Table1[[#This Row],[MonthlyCharges]]&lt;=51,"Low",IF(Table1[[#This Row],[MonthlyCharges]]&lt;=84,"Medium","High"))</f>
        <v>High</v>
      </c>
      <c r="U2732" s="26">
        <v>5168.1000000000004</v>
      </c>
      <c r="V2732" t="s">
        <v>24</v>
      </c>
    </row>
    <row r="2733" spans="1:22" x14ac:dyDescent="0.35">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s="26">
        <v>108.25</v>
      </c>
      <c r="T2733" s="26" t="str">
        <f>IF(Table1[[#This Row],[MonthlyCharges]]&lt;=51,"Low",IF(Table1[[#This Row],[MonthlyCharges]]&lt;=84,"Medium","High"))</f>
        <v>High</v>
      </c>
      <c r="U2733" s="26">
        <v>6780.1</v>
      </c>
      <c r="V2733" t="s">
        <v>24</v>
      </c>
    </row>
    <row r="2734" spans="1:22" x14ac:dyDescent="0.35">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s="26">
        <v>20.399999999999999</v>
      </c>
      <c r="T2734" s="26" t="str">
        <f>IF(Table1[[#This Row],[MonthlyCharges]]&lt;=51,"Low",IF(Table1[[#This Row],[MonthlyCharges]]&lt;=84,"Medium","High"))</f>
        <v>Low</v>
      </c>
      <c r="U2734" s="26">
        <v>94.5</v>
      </c>
      <c r="V2734" t="s">
        <v>24</v>
      </c>
    </row>
    <row r="2735" spans="1:22" x14ac:dyDescent="0.35">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s="26">
        <v>55.3</v>
      </c>
      <c r="T2735" s="26" t="str">
        <f>IF(Table1[[#This Row],[MonthlyCharges]]&lt;=51,"Low",IF(Table1[[#This Row],[MonthlyCharges]]&lt;=84,"Medium","High"))</f>
        <v>Medium</v>
      </c>
      <c r="U2735" s="26">
        <v>55.3</v>
      </c>
      <c r="V2735" t="s">
        <v>24</v>
      </c>
    </row>
    <row r="2736" spans="1:22" x14ac:dyDescent="0.35">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s="26">
        <v>20.25</v>
      </c>
      <c r="T2736" s="26" t="str">
        <f>IF(Table1[[#This Row],[MonthlyCharges]]&lt;=51,"Low",IF(Table1[[#This Row],[MonthlyCharges]]&lt;=84,"Medium","High"))</f>
        <v>Low</v>
      </c>
      <c r="U2736" s="26">
        <v>208</v>
      </c>
      <c r="V2736" t="s">
        <v>24</v>
      </c>
    </row>
    <row r="2737" spans="1:22" x14ac:dyDescent="0.35">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s="26">
        <v>72.95</v>
      </c>
      <c r="T2737" s="26" t="str">
        <f>IF(Table1[[#This Row],[MonthlyCharges]]&lt;=51,"Low",IF(Table1[[#This Row],[MonthlyCharges]]&lt;=84,"Medium","High"))</f>
        <v>Medium</v>
      </c>
      <c r="U2737" s="26">
        <v>3829.75</v>
      </c>
      <c r="V2737" t="s">
        <v>24</v>
      </c>
    </row>
    <row r="2738" spans="1:22" x14ac:dyDescent="0.35">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s="26">
        <v>89.45</v>
      </c>
      <c r="T2738" s="26" t="str">
        <f>IF(Table1[[#This Row],[MonthlyCharges]]&lt;=51,"Low",IF(Table1[[#This Row],[MonthlyCharges]]&lt;=84,"Medium","High"))</f>
        <v>High</v>
      </c>
      <c r="U2738" s="26">
        <v>5294.6</v>
      </c>
      <c r="V2738" t="s">
        <v>24</v>
      </c>
    </row>
    <row r="2739" spans="1:22" x14ac:dyDescent="0.35">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s="26">
        <v>104.65</v>
      </c>
      <c r="T2739" s="26" t="str">
        <f>IF(Table1[[#This Row],[MonthlyCharges]]&lt;=51,"Low",IF(Table1[[#This Row],[MonthlyCharges]]&lt;=84,"Medium","High"))</f>
        <v>High</v>
      </c>
      <c r="U2739" s="26">
        <v>6889.8</v>
      </c>
      <c r="V2739" t="s">
        <v>24</v>
      </c>
    </row>
    <row r="2740" spans="1:22" x14ac:dyDescent="0.35">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s="26">
        <v>75.2</v>
      </c>
      <c r="T2740" s="26" t="str">
        <f>IF(Table1[[#This Row],[MonthlyCharges]]&lt;=51,"Low",IF(Table1[[#This Row],[MonthlyCharges]]&lt;=84,"Medium","High"))</f>
        <v>Medium</v>
      </c>
      <c r="U2740" s="26">
        <v>3254.35</v>
      </c>
      <c r="V2740" t="s">
        <v>24</v>
      </c>
    </row>
    <row r="2741" spans="1:22" x14ac:dyDescent="0.35">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s="26">
        <v>101.15</v>
      </c>
      <c r="T2741" s="26" t="str">
        <f>IF(Table1[[#This Row],[MonthlyCharges]]&lt;=51,"Low",IF(Table1[[#This Row],[MonthlyCharges]]&lt;=84,"Medium","High"))</f>
        <v>High</v>
      </c>
      <c r="U2741" s="26">
        <v>6383.9</v>
      </c>
      <c r="V2741" t="s">
        <v>24</v>
      </c>
    </row>
    <row r="2742" spans="1:22" x14ac:dyDescent="0.35">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s="26">
        <v>44.4</v>
      </c>
      <c r="T2742" s="26" t="str">
        <f>IF(Table1[[#This Row],[MonthlyCharges]]&lt;=51,"Low",IF(Table1[[#This Row],[MonthlyCharges]]&lt;=84,"Medium","High"))</f>
        <v>Low</v>
      </c>
      <c r="U2742" s="26">
        <v>44.4</v>
      </c>
      <c r="V2742" t="s">
        <v>23</v>
      </c>
    </row>
    <row r="2743" spans="1:22" x14ac:dyDescent="0.35">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s="26">
        <v>89.5</v>
      </c>
      <c r="T2743" s="26" t="str">
        <f>IF(Table1[[#This Row],[MonthlyCharges]]&lt;=51,"Low",IF(Table1[[#This Row],[MonthlyCharges]]&lt;=84,"Medium","High"))</f>
        <v>High</v>
      </c>
      <c r="U2743" s="26">
        <v>477.7</v>
      </c>
      <c r="V2743" t="s">
        <v>23</v>
      </c>
    </row>
    <row r="2744" spans="1:22" x14ac:dyDescent="0.35">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s="26">
        <v>68.75</v>
      </c>
      <c r="T2744" s="26" t="str">
        <f>IF(Table1[[#This Row],[MonthlyCharges]]&lt;=51,"Low",IF(Table1[[#This Row],[MonthlyCharges]]&lt;=84,"Medium","High"))</f>
        <v>Medium</v>
      </c>
      <c r="U2744" s="26">
        <v>4447.55</v>
      </c>
      <c r="V2744" t="s">
        <v>24</v>
      </c>
    </row>
    <row r="2745" spans="1:22" x14ac:dyDescent="0.35">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s="26">
        <v>111.05</v>
      </c>
      <c r="T2745" s="26" t="str">
        <f>IF(Table1[[#This Row],[MonthlyCharges]]&lt;=51,"Low",IF(Table1[[#This Row],[MonthlyCharges]]&lt;=84,"Medium","High"))</f>
        <v>High</v>
      </c>
      <c r="U2745" s="26">
        <v>7321.05</v>
      </c>
      <c r="V2745" t="s">
        <v>24</v>
      </c>
    </row>
    <row r="2746" spans="1:22" x14ac:dyDescent="0.35">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s="26">
        <v>99</v>
      </c>
      <c r="T2746" s="26" t="str">
        <f>IF(Table1[[#This Row],[MonthlyCharges]]&lt;=51,"Low",IF(Table1[[#This Row],[MonthlyCharges]]&lt;=84,"Medium","High"))</f>
        <v>High</v>
      </c>
      <c r="U2746" s="26">
        <v>4135</v>
      </c>
      <c r="V2746" t="s">
        <v>24</v>
      </c>
    </row>
    <row r="2747" spans="1:22" x14ac:dyDescent="0.35">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s="26">
        <v>86.05</v>
      </c>
      <c r="T2747" s="26" t="str">
        <f>IF(Table1[[#This Row],[MonthlyCharges]]&lt;=51,"Low",IF(Table1[[#This Row],[MonthlyCharges]]&lt;=84,"Medium","High"))</f>
        <v>High</v>
      </c>
      <c r="U2747" s="26">
        <v>86.05</v>
      </c>
      <c r="V2747" t="s">
        <v>23</v>
      </c>
    </row>
    <row r="2748" spans="1:22" x14ac:dyDescent="0.35">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s="26">
        <v>21</v>
      </c>
      <c r="T2748" s="26" t="str">
        <f>IF(Table1[[#This Row],[MonthlyCharges]]&lt;=51,"Low",IF(Table1[[#This Row],[MonthlyCharges]]&lt;=84,"Medium","High"))</f>
        <v>Low</v>
      </c>
      <c r="U2748" s="26">
        <v>697.7</v>
      </c>
      <c r="V2748" t="s">
        <v>24</v>
      </c>
    </row>
    <row r="2749" spans="1:22" x14ac:dyDescent="0.35">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s="26">
        <v>19.399999999999999</v>
      </c>
      <c r="T2749" s="26" t="str">
        <f>IF(Table1[[#This Row],[MonthlyCharges]]&lt;=51,"Low",IF(Table1[[#This Row],[MonthlyCharges]]&lt;=84,"Medium","High"))</f>
        <v>Low</v>
      </c>
      <c r="U2749" s="26">
        <v>168.65</v>
      </c>
      <c r="V2749" t="s">
        <v>24</v>
      </c>
    </row>
    <row r="2750" spans="1:22" x14ac:dyDescent="0.35">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s="26">
        <v>44.55</v>
      </c>
      <c r="T2750" s="26" t="str">
        <f>IF(Table1[[#This Row],[MonthlyCharges]]&lt;=51,"Low",IF(Table1[[#This Row],[MonthlyCharges]]&lt;=84,"Medium","High"))</f>
        <v>Low</v>
      </c>
      <c r="U2750" s="26">
        <v>174.3</v>
      </c>
      <c r="V2750" t="s">
        <v>23</v>
      </c>
    </row>
    <row r="2751" spans="1:22" x14ac:dyDescent="0.35">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s="26">
        <v>77.2</v>
      </c>
      <c r="T2751" s="26" t="str">
        <f>IF(Table1[[#This Row],[MonthlyCharges]]&lt;=51,"Low",IF(Table1[[#This Row],[MonthlyCharges]]&lt;=84,"Medium","High"))</f>
        <v>Medium</v>
      </c>
      <c r="U2751" s="26">
        <v>2753.8</v>
      </c>
      <c r="V2751" t="s">
        <v>24</v>
      </c>
    </row>
    <row r="2752" spans="1:22" x14ac:dyDescent="0.35">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s="26">
        <v>19.45</v>
      </c>
      <c r="T2752" s="26" t="str">
        <f>IF(Table1[[#This Row],[MonthlyCharges]]&lt;=51,"Low",IF(Table1[[#This Row],[MonthlyCharges]]&lt;=84,"Medium","High"))</f>
        <v>Low</v>
      </c>
      <c r="U2752" s="26">
        <v>69.25</v>
      </c>
      <c r="V2752" t="s">
        <v>24</v>
      </c>
    </row>
    <row r="2753" spans="1:22" x14ac:dyDescent="0.35">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s="26">
        <v>24.85</v>
      </c>
      <c r="T2753" s="26" t="str">
        <f>IF(Table1[[#This Row],[MonthlyCharges]]&lt;=51,"Low",IF(Table1[[#This Row],[MonthlyCharges]]&lt;=84,"Medium","High"))</f>
        <v>Low</v>
      </c>
      <c r="U2753" s="26">
        <v>434.8</v>
      </c>
      <c r="V2753" t="s">
        <v>24</v>
      </c>
    </row>
    <row r="2754" spans="1:22" x14ac:dyDescent="0.35">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s="26">
        <v>35.4</v>
      </c>
      <c r="T2754" s="26" t="str">
        <f>IF(Table1[[#This Row],[MonthlyCharges]]&lt;=51,"Low",IF(Table1[[#This Row],[MonthlyCharges]]&lt;=84,"Medium","High"))</f>
        <v>Low</v>
      </c>
      <c r="U2754" s="26">
        <v>1077.5</v>
      </c>
      <c r="V2754" t="s">
        <v>23</v>
      </c>
    </row>
    <row r="2755" spans="1:22" x14ac:dyDescent="0.35">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s="26">
        <v>95.65</v>
      </c>
      <c r="T2755" s="26" t="str">
        <f>IF(Table1[[#This Row],[MonthlyCharges]]&lt;=51,"Low",IF(Table1[[#This Row],[MonthlyCharges]]&lt;=84,"Medium","High"))</f>
        <v>High</v>
      </c>
      <c r="U2755" s="26">
        <v>95.65</v>
      </c>
      <c r="V2755" t="s">
        <v>23</v>
      </c>
    </row>
    <row r="2756" spans="1:22" x14ac:dyDescent="0.35">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s="26">
        <v>41.35</v>
      </c>
      <c r="T2756" s="26" t="str">
        <f>IF(Table1[[#This Row],[MonthlyCharges]]&lt;=51,"Low",IF(Table1[[#This Row],[MonthlyCharges]]&lt;=84,"Medium","High"))</f>
        <v>Low</v>
      </c>
      <c r="U2756" s="26">
        <v>107.25</v>
      </c>
      <c r="V2756" t="s">
        <v>24</v>
      </c>
    </row>
    <row r="2757" spans="1:22" x14ac:dyDescent="0.35">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s="26">
        <v>19.600000000000001</v>
      </c>
      <c r="T2757" s="26" t="str">
        <f>IF(Table1[[#This Row],[MonthlyCharges]]&lt;=51,"Low",IF(Table1[[#This Row],[MonthlyCharges]]&lt;=84,"Medium","High"))</f>
        <v>Low</v>
      </c>
      <c r="U2757" s="26">
        <v>851.2</v>
      </c>
      <c r="V2757" t="s">
        <v>24</v>
      </c>
    </row>
    <row r="2758" spans="1:22" x14ac:dyDescent="0.35">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s="26">
        <v>20.95</v>
      </c>
      <c r="T2758" s="26" t="str">
        <f>IF(Table1[[#This Row],[MonthlyCharges]]&lt;=51,"Low",IF(Table1[[#This Row],[MonthlyCharges]]&lt;=84,"Medium","High"))</f>
        <v>Low</v>
      </c>
      <c r="U2758" s="26">
        <v>20.95</v>
      </c>
      <c r="V2758" t="s">
        <v>23</v>
      </c>
    </row>
    <row r="2759" spans="1:22" x14ac:dyDescent="0.35">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s="26">
        <v>84.45</v>
      </c>
      <c r="T2759" s="26" t="str">
        <f>IF(Table1[[#This Row],[MonthlyCharges]]&lt;=51,"Low",IF(Table1[[#This Row],[MonthlyCharges]]&lt;=84,"Medium","High"))</f>
        <v>High</v>
      </c>
      <c r="U2759" s="26">
        <v>5848.6</v>
      </c>
      <c r="V2759" t="s">
        <v>24</v>
      </c>
    </row>
    <row r="2760" spans="1:22" x14ac:dyDescent="0.35">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s="26">
        <v>20.25</v>
      </c>
      <c r="T2760" s="26" t="str">
        <f>IF(Table1[[#This Row],[MonthlyCharges]]&lt;=51,"Low",IF(Table1[[#This Row],[MonthlyCharges]]&lt;=84,"Medium","High"))</f>
        <v>Low</v>
      </c>
      <c r="U2760" s="26">
        <v>109.8</v>
      </c>
      <c r="V2760" t="s">
        <v>24</v>
      </c>
    </row>
    <row r="2761" spans="1:22" x14ac:dyDescent="0.35">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s="26">
        <v>19.649999999999999</v>
      </c>
      <c r="T2761" s="26" t="str">
        <f>IF(Table1[[#This Row],[MonthlyCharges]]&lt;=51,"Low",IF(Table1[[#This Row],[MonthlyCharges]]&lt;=84,"Medium","High"))</f>
        <v>Low</v>
      </c>
      <c r="U2761" s="26">
        <v>19.649999999999999</v>
      </c>
      <c r="V2761" t="s">
        <v>24</v>
      </c>
    </row>
    <row r="2762" spans="1:22" x14ac:dyDescent="0.35">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s="26">
        <v>20.65</v>
      </c>
      <c r="T2762" s="26" t="str">
        <f>IF(Table1[[#This Row],[MonthlyCharges]]&lt;=51,"Low",IF(Table1[[#This Row],[MonthlyCharges]]&lt;=84,"Medium","High"))</f>
        <v>Low</v>
      </c>
      <c r="U2762" s="26">
        <v>595.5</v>
      </c>
      <c r="V2762" t="s">
        <v>24</v>
      </c>
    </row>
    <row r="2763" spans="1:22" x14ac:dyDescent="0.35">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s="26">
        <v>34.700000000000003</v>
      </c>
      <c r="T2763" s="26" t="str">
        <f>IF(Table1[[#This Row],[MonthlyCharges]]&lt;=51,"Low",IF(Table1[[#This Row],[MonthlyCharges]]&lt;=84,"Medium","High"))</f>
        <v>Low</v>
      </c>
      <c r="U2763" s="26">
        <v>329.8</v>
      </c>
      <c r="V2763" t="s">
        <v>23</v>
      </c>
    </row>
    <row r="2764" spans="1:22" x14ac:dyDescent="0.35">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s="26">
        <v>99.3</v>
      </c>
      <c r="T2764" s="26" t="str">
        <f>IF(Table1[[#This Row],[MonthlyCharges]]&lt;=51,"Low",IF(Table1[[#This Row],[MonthlyCharges]]&lt;=84,"Medium","High"))</f>
        <v>High</v>
      </c>
      <c r="U2764" s="26">
        <v>2513.5</v>
      </c>
      <c r="V2764" t="s">
        <v>24</v>
      </c>
    </row>
    <row r="2765" spans="1:22" x14ac:dyDescent="0.35">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s="26">
        <v>81.05</v>
      </c>
      <c r="T2765" s="26" t="str">
        <f>IF(Table1[[#This Row],[MonthlyCharges]]&lt;=51,"Low",IF(Table1[[#This Row],[MonthlyCharges]]&lt;=84,"Medium","High"))</f>
        <v>Medium</v>
      </c>
      <c r="U2765" s="26">
        <v>5135.3500000000004</v>
      </c>
      <c r="V2765" t="s">
        <v>24</v>
      </c>
    </row>
    <row r="2766" spans="1:22" x14ac:dyDescent="0.35">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s="26">
        <v>67.599999999999994</v>
      </c>
      <c r="T2766" s="26" t="str">
        <f>IF(Table1[[#This Row],[MonthlyCharges]]&lt;=51,"Low",IF(Table1[[#This Row],[MonthlyCharges]]&lt;=84,"Medium","High"))</f>
        <v>Medium</v>
      </c>
      <c r="U2766" s="26">
        <v>2000.2</v>
      </c>
      <c r="V2766" t="s">
        <v>24</v>
      </c>
    </row>
    <row r="2767" spans="1:22" x14ac:dyDescent="0.35">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s="26">
        <v>70.150000000000006</v>
      </c>
      <c r="T2767" s="26" t="str">
        <f>IF(Table1[[#This Row],[MonthlyCharges]]&lt;=51,"Low",IF(Table1[[#This Row],[MonthlyCharges]]&lt;=84,"Medium","High"))</f>
        <v>Medium</v>
      </c>
      <c r="U2767" s="26">
        <v>931.75</v>
      </c>
      <c r="V2767" t="s">
        <v>24</v>
      </c>
    </row>
    <row r="2768" spans="1:22" x14ac:dyDescent="0.35">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s="26">
        <v>115</v>
      </c>
      <c r="T2768" s="26" t="str">
        <f>IF(Table1[[#This Row],[MonthlyCharges]]&lt;=51,"Low",IF(Table1[[#This Row],[MonthlyCharges]]&lt;=84,"Medium","High"))</f>
        <v>High</v>
      </c>
      <c r="U2768" s="26">
        <v>7396.15</v>
      </c>
      <c r="V2768" t="s">
        <v>24</v>
      </c>
    </row>
    <row r="2769" spans="1:22" x14ac:dyDescent="0.35">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s="26">
        <v>84.8</v>
      </c>
      <c r="T2769" s="26" t="str">
        <f>IF(Table1[[#This Row],[MonthlyCharges]]&lt;=51,"Low",IF(Table1[[#This Row],[MonthlyCharges]]&lt;=84,"Medium","High"))</f>
        <v>High</v>
      </c>
      <c r="U2769" s="26">
        <v>3958.85</v>
      </c>
      <c r="V2769" t="s">
        <v>24</v>
      </c>
    </row>
    <row r="2770" spans="1:22" x14ac:dyDescent="0.35">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s="26">
        <v>19.7</v>
      </c>
      <c r="T2770" s="26" t="str">
        <f>IF(Table1[[#This Row],[MonthlyCharges]]&lt;=51,"Low",IF(Table1[[#This Row],[MonthlyCharges]]&lt;=84,"Medium","High"))</f>
        <v>Low</v>
      </c>
      <c r="U2770" s="26">
        <v>260.89999999999998</v>
      </c>
      <c r="V2770" t="s">
        <v>24</v>
      </c>
    </row>
    <row r="2771" spans="1:22" x14ac:dyDescent="0.35">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s="26">
        <v>19.75</v>
      </c>
      <c r="T2771" s="26" t="str">
        <f>IF(Table1[[#This Row],[MonthlyCharges]]&lt;=51,"Low",IF(Table1[[#This Row],[MonthlyCharges]]&lt;=84,"Medium","High"))</f>
        <v>Low</v>
      </c>
      <c r="U2771" s="26">
        <v>297.3</v>
      </c>
      <c r="V2771" t="s">
        <v>23</v>
      </c>
    </row>
    <row r="2772" spans="1:22" x14ac:dyDescent="0.35">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s="26">
        <v>92.55</v>
      </c>
      <c r="T2772" s="26" t="str">
        <f>IF(Table1[[#This Row],[MonthlyCharges]]&lt;=51,"Low",IF(Table1[[#This Row],[MonthlyCharges]]&lt;=84,"Medium","High"))</f>
        <v>High</v>
      </c>
      <c r="U2772" s="26">
        <v>1515.1</v>
      </c>
      <c r="V2772" t="s">
        <v>23</v>
      </c>
    </row>
    <row r="2773" spans="1:22" x14ac:dyDescent="0.35">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s="26">
        <v>63.15</v>
      </c>
      <c r="T2773" s="26" t="str">
        <f>IF(Table1[[#This Row],[MonthlyCharges]]&lt;=51,"Low",IF(Table1[[#This Row],[MonthlyCharges]]&lt;=84,"Medium","High"))</f>
        <v>Medium</v>
      </c>
      <c r="U2773" s="26">
        <v>816.8</v>
      </c>
      <c r="V2773" t="s">
        <v>24</v>
      </c>
    </row>
    <row r="2774" spans="1:22" x14ac:dyDescent="0.35">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s="26">
        <v>74</v>
      </c>
      <c r="T2774" s="26" t="str">
        <f>IF(Table1[[#This Row],[MonthlyCharges]]&lt;=51,"Low",IF(Table1[[#This Row],[MonthlyCharges]]&lt;=84,"Medium","High"))</f>
        <v>Medium</v>
      </c>
      <c r="U2774" s="26">
        <v>4868.3999999999996</v>
      </c>
      <c r="V2774" t="s">
        <v>24</v>
      </c>
    </row>
    <row r="2775" spans="1:22" x14ac:dyDescent="0.35">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s="26">
        <v>29.1</v>
      </c>
      <c r="T2775" s="26" t="str">
        <f>IF(Table1[[#This Row],[MonthlyCharges]]&lt;=51,"Low",IF(Table1[[#This Row],[MonthlyCharges]]&lt;=84,"Medium","High"))</f>
        <v>Low</v>
      </c>
      <c r="U2775" s="26">
        <v>688</v>
      </c>
      <c r="V2775" t="s">
        <v>24</v>
      </c>
    </row>
    <row r="2776" spans="1:22" x14ac:dyDescent="0.35">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s="26">
        <v>50.05</v>
      </c>
      <c r="T2776" s="26" t="str">
        <f>IF(Table1[[#This Row],[MonthlyCharges]]&lt;=51,"Low",IF(Table1[[#This Row],[MonthlyCharges]]&lt;=84,"Medium","High"))</f>
        <v>Low</v>
      </c>
      <c r="U2776" s="26">
        <v>288.35000000000002</v>
      </c>
      <c r="V2776" t="s">
        <v>24</v>
      </c>
    </row>
    <row r="2777" spans="1:22" x14ac:dyDescent="0.35">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s="26">
        <v>60.05</v>
      </c>
      <c r="T2777" s="26" t="str">
        <f>IF(Table1[[#This Row],[MonthlyCharges]]&lt;=51,"Low",IF(Table1[[#This Row],[MonthlyCharges]]&lt;=84,"Medium","High"))</f>
        <v>Medium</v>
      </c>
      <c r="U2777" s="26">
        <v>3229.65</v>
      </c>
      <c r="V2777" t="s">
        <v>23</v>
      </c>
    </row>
    <row r="2778" spans="1:22" x14ac:dyDescent="0.35">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s="26">
        <v>74.3</v>
      </c>
      <c r="T2778" s="26" t="str">
        <f>IF(Table1[[#This Row],[MonthlyCharges]]&lt;=51,"Low",IF(Table1[[#This Row],[MonthlyCharges]]&lt;=84,"Medium","High"))</f>
        <v>Medium</v>
      </c>
      <c r="U2778" s="26">
        <v>1178.25</v>
      </c>
      <c r="V2778" t="s">
        <v>23</v>
      </c>
    </row>
    <row r="2779" spans="1:22" x14ac:dyDescent="0.35">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s="26">
        <v>20</v>
      </c>
      <c r="T2779" s="26" t="str">
        <f>IF(Table1[[#This Row],[MonthlyCharges]]&lt;=51,"Low",IF(Table1[[#This Row],[MonthlyCharges]]&lt;=84,"Medium","High"))</f>
        <v>Low</v>
      </c>
      <c r="U2779" s="26">
        <v>185.4</v>
      </c>
      <c r="V2779" t="s">
        <v>24</v>
      </c>
    </row>
    <row r="2780" spans="1:22" x14ac:dyDescent="0.35">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s="26">
        <v>74.650000000000006</v>
      </c>
      <c r="T2780" s="26" t="str">
        <f>IF(Table1[[#This Row],[MonthlyCharges]]&lt;=51,"Low",IF(Table1[[#This Row],[MonthlyCharges]]&lt;=84,"Medium","High"))</f>
        <v>Medium</v>
      </c>
      <c r="U2780" s="26">
        <v>966.25</v>
      </c>
      <c r="V2780" t="s">
        <v>24</v>
      </c>
    </row>
    <row r="2781" spans="1:22" x14ac:dyDescent="0.35">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s="26">
        <v>85.35</v>
      </c>
      <c r="T2781" s="26" t="str">
        <f>IF(Table1[[#This Row],[MonthlyCharges]]&lt;=51,"Low",IF(Table1[[#This Row],[MonthlyCharges]]&lt;=84,"Medium","High"))</f>
        <v>High</v>
      </c>
      <c r="U2781" s="26">
        <v>758.6</v>
      </c>
      <c r="V2781" t="s">
        <v>23</v>
      </c>
    </row>
    <row r="2782" spans="1:22" x14ac:dyDescent="0.35">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s="26">
        <v>74.3</v>
      </c>
      <c r="T2782" s="26" t="str">
        <f>IF(Table1[[#This Row],[MonthlyCharges]]&lt;=51,"Low",IF(Table1[[#This Row],[MonthlyCharges]]&lt;=84,"Medium","High"))</f>
        <v>Medium</v>
      </c>
      <c r="U2782" s="26">
        <v>1863.8</v>
      </c>
      <c r="V2782" t="s">
        <v>23</v>
      </c>
    </row>
    <row r="2783" spans="1:22" x14ac:dyDescent="0.35">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s="26">
        <v>44.4</v>
      </c>
      <c r="T2783" s="26" t="str">
        <f>IF(Table1[[#This Row],[MonthlyCharges]]&lt;=51,"Low",IF(Table1[[#This Row],[MonthlyCharges]]&lt;=84,"Medium","High"))</f>
        <v>Low</v>
      </c>
      <c r="U2783" s="26">
        <v>265.8</v>
      </c>
      <c r="V2783" t="s">
        <v>24</v>
      </c>
    </row>
    <row r="2784" spans="1:22" x14ac:dyDescent="0.35">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s="26">
        <v>85.4</v>
      </c>
      <c r="T2784" s="26" t="str">
        <f>IF(Table1[[#This Row],[MonthlyCharges]]&lt;=51,"Low",IF(Table1[[#This Row],[MonthlyCharges]]&lt;=84,"Medium","High"))</f>
        <v>High</v>
      </c>
      <c r="U2784" s="26">
        <v>3297</v>
      </c>
      <c r="V2784" t="s">
        <v>24</v>
      </c>
    </row>
    <row r="2785" spans="1:22" x14ac:dyDescent="0.35">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s="26">
        <v>94.1</v>
      </c>
      <c r="T2785" s="26" t="str">
        <f>IF(Table1[[#This Row],[MonthlyCharges]]&lt;=51,"Low",IF(Table1[[#This Row],[MonthlyCharges]]&lt;=84,"Medium","High"))</f>
        <v>High</v>
      </c>
      <c r="U2785" s="26">
        <v>4107.3</v>
      </c>
      <c r="V2785" t="s">
        <v>24</v>
      </c>
    </row>
    <row r="2786" spans="1:22" x14ac:dyDescent="0.35">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s="26">
        <v>98.1</v>
      </c>
      <c r="T2786" s="26" t="str">
        <f>IF(Table1[[#This Row],[MonthlyCharges]]&lt;=51,"Low",IF(Table1[[#This Row],[MonthlyCharges]]&lt;=84,"Medium","High"))</f>
        <v>High</v>
      </c>
      <c r="U2786" s="26">
        <v>396.3</v>
      </c>
      <c r="V2786" t="s">
        <v>23</v>
      </c>
    </row>
    <row r="2787" spans="1:22" x14ac:dyDescent="0.35">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s="26">
        <v>108.9</v>
      </c>
      <c r="T2787" s="26" t="str">
        <f>IF(Table1[[#This Row],[MonthlyCharges]]&lt;=51,"Low",IF(Table1[[#This Row],[MonthlyCharges]]&lt;=84,"Medium","High"))</f>
        <v>High</v>
      </c>
      <c r="U2787" s="26">
        <v>2809.05</v>
      </c>
      <c r="V2787" t="s">
        <v>24</v>
      </c>
    </row>
    <row r="2788" spans="1:22" x14ac:dyDescent="0.35">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s="26">
        <v>56.2</v>
      </c>
      <c r="T2788" s="26" t="str">
        <f>IF(Table1[[#This Row],[MonthlyCharges]]&lt;=51,"Low",IF(Table1[[#This Row],[MonthlyCharges]]&lt;=84,"Medium","High"))</f>
        <v>Medium</v>
      </c>
      <c r="U2788" s="26">
        <v>1567.55</v>
      </c>
      <c r="V2788" t="s">
        <v>24</v>
      </c>
    </row>
    <row r="2789" spans="1:22" x14ac:dyDescent="0.35">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s="26">
        <v>26.1</v>
      </c>
      <c r="T2789" s="26" t="str">
        <f>IF(Table1[[#This Row],[MonthlyCharges]]&lt;=51,"Low",IF(Table1[[#This Row],[MonthlyCharges]]&lt;=84,"Medium","High"))</f>
        <v>Low</v>
      </c>
      <c r="U2789" s="26">
        <v>1851.45</v>
      </c>
      <c r="V2789" t="s">
        <v>24</v>
      </c>
    </row>
    <row r="2790" spans="1:22" x14ac:dyDescent="0.35">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s="26">
        <v>85.45</v>
      </c>
      <c r="T2790" s="26" t="str">
        <f>IF(Table1[[#This Row],[MonthlyCharges]]&lt;=51,"Low",IF(Table1[[#This Row],[MonthlyCharges]]&lt;=84,"Medium","High"))</f>
        <v>High</v>
      </c>
      <c r="U2790" s="26">
        <v>6028.95</v>
      </c>
      <c r="V2790" t="s">
        <v>24</v>
      </c>
    </row>
    <row r="2791" spans="1:22" x14ac:dyDescent="0.35">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s="26">
        <v>88.95</v>
      </c>
      <c r="T2791" s="26" t="str">
        <f>IF(Table1[[#This Row],[MonthlyCharges]]&lt;=51,"Low",IF(Table1[[#This Row],[MonthlyCharges]]&lt;=84,"Medium","High"))</f>
        <v>High</v>
      </c>
      <c r="U2791" s="26">
        <v>2072.75</v>
      </c>
      <c r="V2791" t="s">
        <v>24</v>
      </c>
    </row>
    <row r="2792" spans="1:22" x14ac:dyDescent="0.35">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s="26">
        <v>109.65</v>
      </c>
      <c r="T2792" s="26" t="str">
        <f>IF(Table1[[#This Row],[MonthlyCharges]]&lt;=51,"Low",IF(Table1[[#This Row],[MonthlyCharges]]&lt;=84,"Medium","High"))</f>
        <v>High</v>
      </c>
      <c r="U2792" s="26">
        <v>5551.15</v>
      </c>
      <c r="V2792" t="s">
        <v>23</v>
      </c>
    </row>
    <row r="2793" spans="1:22" x14ac:dyDescent="0.35">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s="26">
        <v>74.349999999999994</v>
      </c>
      <c r="T2793" s="26" t="str">
        <f>IF(Table1[[#This Row],[MonthlyCharges]]&lt;=51,"Low",IF(Table1[[#This Row],[MonthlyCharges]]&lt;=84,"Medium","High"))</f>
        <v>Medium</v>
      </c>
      <c r="U2793" s="26">
        <v>4317.3500000000004</v>
      </c>
      <c r="V2793" t="s">
        <v>24</v>
      </c>
    </row>
    <row r="2794" spans="1:22" x14ac:dyDescent="0.35">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s="26">
        <v>48.85</v>
      </c>
      <c r="T2794" s="26" t="str">
        <f>IF(Table1[[#This Row],[MonthlyCharges]]&lt;=51,"Low",IF(Table1[[#This Row],[MonthlyCharges]]&lt;=84,"Medium","High"))</f>
        <v>Low</v>
      </c>
      <c r="U2794" s="26">
        <v>736.8</v>
      </c>
      <c r="V2794" t="s">
        <v>24</v>
      </c>
    </row>
    <row r="2795" spans="1:22" x14ac:dyDescent="0.35">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s="26">
        <v>80.099999999999994</v>
      </c>
      <c r="T2795" s="26" t="str">
        <f>IF(Table1[[#This Row],[MonthlyCharges]]&lt;=51,"Low",IF(Table1[[#This Row],[MonthlyCharges]]&lt;=84,"Medium","High"))</f>
        <v>Medium</v>
      </c>
      <c r="U2795" s="26">
        <v>336.15</v>
      </c>
      <c r="V2795" t="s">
        <v>24</v>
      </c>
    </row>
    <row r="2796" spans="1:22" x14ac:dyDescent="0.35">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s="26">
        <v>56.05</v>
      </c>
      <c r="T2796" s="26" t="str">
        <f>IF(Table1[[#This Row],[MonthlyCharges]]&lt;=51,"Low",IF(Table1[[#This Row],[MonthlyCharges]]&lt;=84,"Medium","High"))</f>
        <v>Medium</v>
      </c>
      <c r="U2796" s="26">
        <v>1522.65</v>
      </c>
      <c r="V2796" t="s">
        <v>24</v>
      </c>
    </row>
    <row r="2797" spans="1:22" x14ac:dyDescent="0.35">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s="26">
        <v>74.55</v>
      </c>
      <c r="T2797" s="26" t="str">
        <f>IF(Table1[[#This Row],[MonthlyCharges]]&lt;=51,"Low",IF(Table1[[#This Row],[MonthlyCharges]]&lt;=84,"Medium","High"))</f>
        <v>Medium</v>
      </c>
      <c r="U2797" s="26">
        <v>622.9</v>
      </c>
      <c r="V2797" t="s">
        <v>23</v>
      </c>
    </row>
    <row r="2798" spans="1:22" x14ac:dyDescent="0.35">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s="26">
        <v>89.8</v>
      </c>
      <c r="T2798" s="26" t="str">
        <f>IF(Table1[[#This Row],[MonthlyCharges]]&lt;=51,"Low",IF(Table1[[#This Row],[MonthlyCharges]]&lt;=84,"Medium","High"))</f>
        <v>High</v>
      </c>
      <c r="U2798" s="26">
        <v>4959.6000000000004</v>
      </c>
      <c r="V2798" t="s">
        <v>24</v>
      </c>
    </row>
    <row r="2799" spans="1:22" x14ac:dyDescent="0.35">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s="26">
        <v>100.95</v>
      </c>
      <c r="T2799" s="26" t="str">
        <f>IF(Table1[[#This Row],[MonthlyCharges]]&lt;=51,"Low",IF(Table1[[#This Row],[MonthlyCharges]]&lt;=84,"Medium","High"))</f>
        <v>High</v>
      </c>
      <c r="U2799" s="26">
        <v>329.95</v>
      </c>
      <c r="V2799" t="s">
        <v>23</v>
      </c>
    </row>
    <row r="2800" spans="1:22" x14ac:dyDescent="0.35">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s="26">
        <v>94.9</v>
      </c>
      <c r="T2800" s="26" t="str">
        <f>IF(Table1[[#This Row],[MonthlyCharges]]&lt;=51,"Low",IF(Table1[[#This Row],[MonthlyCharges]]&lt;=84,"Medium","High"))</f>
        <v>High</v>
      </c>
      <c r="U2800" s="26">
        <v>1048.8499999999999</v>
      </c>
      <c r="V2800" t="s">
        <v>23</v>
      </c>
    </row>
    <row r="2801" spans="1:22" x14ac:dyDescent="0.35">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s="26">
        <v>19.100000000000001</v>
      </c>
      <c r="T2801" s="26" t="str">
        <f>IF(Table1[[#This Row],[MonthlyCharges]]&lt;=51,"Low",IF(Table1[[#This Row],[MonthlyCharges]]&lt;=84,"Medium","High"))</f>
        <v>Low</v>
      </c>
      <c r="U2801" s="26">
        <v>1001.5</v>
      </c>
      <c r="V2801" t="s">
        <v>24</v>
      </c>
    </row>
    <row r="2802" spans="1:22" x14ac:dyDescent="0.35">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s="26">
        <v>20.350000000000001</v>
      </c>
      <c r="T2802" s="26" t="str">
        <f>IF(Table1[[#This Row],[MonthlyCharges]]&lt;=51,"Low",IF(Table1[[#This Row],[MonthlyCharges]]&lt;=84,"Medium","High"))</f>
        <v>Low</v>
      </c>
      <c r="U2802" s="26">
        <v>442.6</v>
      </c>
      <c r="V2802" t="s">
        <v>24</v>
      </c>
    </row>
    <row r="2803" spans="1:22" x14ac:dyDescent="0.35">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s="26">
        <v>106.05</v>
      </c>
      <c r="T2803" s="26" t="str">
        <f>IF(Table1[[#This Row],[MonthlyCharges]]&lt;=51,"Low",IF(Table1[[#This Row],[MonthlyCharges]]&lt;=84,"Medium","High"))</f>
        <v>High</v>
      </c>
      <c r="U2803" s="26">
        <v>6703.5</v>
      </c>
      <c r="V2803" t="s">
        <v>24</v>
      </c>
    </row>
    <row r="2804" spans="1:22" x14ac:dyDescent="0.35">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s="26">
        <v>104.9</v>
      </c>
      <c r="T2804" s="26" t="str">
        <f>IF(Table1[[#This Row],[MonthlyCharges]]&lt;=51,"Low",IF(Table1[[#This Row],[MonthlyCharges]]&lt;=84,"Medium","High"))</f>
        <v>High</v>
      </c>
      <c r="U2804" s="26">
        <v>3351.55</v>
      </c>
      <c r="V2804" t="s">
        <v>23</v>
      </c>
    </row>
    <row r="2805" spans="1:22" x14ac:dyDescent="0.35">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s="26">
        <v>19.649999999999999</v>
      </c>
      <c r="T2805" s="26" t="str">
        <f>IF(Table1[[#This Row],[MonthlyCharges]]&lt;=51,"Low",IF(Table1[[#This Row],[MonthlyCharges]]&lt;=84,"Medium","High"))</f>
        <v>Low</v>
      </c>
      <c r="U2805" s="26">
        <v>779.25</v>
      </c>
      <c r="V2805" t="s">
        <v>24</v>
      </c>
    </row>
    <row r="2806" spans="1:22" x14ac:dyDescent="0.35">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s="26">
        <v>24.1</v>
      </c>
      <c r="T2806" s="26" t="str">
        <f>IF(Table1[[#This Row],[MonthlyCharges]]&lt;=51,"Low",IF(Table1[[#This Row],[MonthlyCharges]]&lt;=84,"Medium","High"))</f>
        <v>Low</v>
      </c>
      <c r="U2806" s="26">
        <v>259.8</v>
      </c>
      <c r="V2806" t="s">
        <v>23</v>
      </c>
    </row>
    <row r="2807" spans="1:22" x14ac:dyDescent="0.35">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s="26">
        <v>59.85</v>
      </c>
      <c r="T2807" s="26" t="str">
        <f>IF(Table1[[#This Row],[MonthlyCharges]]&lt;=51,"Low",IF(Table1[[#This Row],[MonthlyCharges]]&lt;=84,"Medium","High"))</f>
        <v>Medium</v>
      </c>
      <c r="U2807" s="26">
        <v>3483.45</v>
      </c>
      <c r="V2807" t="s">
        <v>24</v>
      </c>
    </row>
    <row r="2808" spans="1:22" x14ac:dyDescent="0.35">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s="26">
        <v>86.1</v>
      </c>
      <c r="T2808" s="26" t="str">
        <f>IF(Table1[[#This Row],[MonthlyCharges]]&lt;=51,"Low",IF(Table1[[#This Row],[MonthlyCharges]]&lt;=84,"Medium","High"))</f>
        <v>High</v>
      </c>
      <c r="U2808" s="26">
        <v>4890.5</v>
      </c>
      <c r="V2808" t="s">
        <v>24</v>
      </c>
    </row>
    <row r="2809" spans="1:22" x14ac:dyDescent="0.35">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s="26">
        <v>19.45</v>
      </c>
      <c r="T2809" s="26" t="str">
        <f>IF(Table1[[#This Row],[MonthlyCharges]]&lt;=51,"Low",IF(Table1[[#This Row],[MonthlyCharges]]&lt;=84,"Medium","High"))</f>
        <v>Low</v>
      </c>
      <c r="U2809" s="26">
        <v>136.75</v>
      </c>
      <c r="V2809" t="s">
        <v>24</v>
      </c>
    </row>
    <row r="2810" spans="1:22" x14ac:dyDescent="0.35">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s="26">
        <v>97.1</v>
      </c>
      <c r="T2810" s="26" t="str">
        <f>IF(Table1[[#This Row],[MonthlyCharges]]&lt;=51,"Low",IF(Table1[[#This Row],[MonthlyCharges]]&lt;=84,"Medium","High"))</f>
        <v>High</v>
      </c>
      <c r="U2810" s="26">
        <v>184.15</v>
      </c>
      <c r="V2810" t="s">
        <v>24</v>
      </c>
    </row>
    <row r="2811" spans="1:22" x14ac:dyDescent="0.35">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s="26">
        <v>36.65</v>
      </c>
      <c r="T2811" s="26" t="str">
        <f>IF(Table1[[#This Row],[MonthlyCharges]]&lt;=51,"Low",IF(Table1[[#This Row],[MonthlyCharges]]&lt;=84,"Medium","High"))</f>
        <v>Low</v>
      </c>
      <c r="U2811" s="26">
        <v>1315</v>
      </c>
      <c r="V2811" t="s">
        <v>24</v>
      </c>
    </row>
    <row r="2812" spans="1:22" x14ac:dyDescent="0.35">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s="26">
        <v>103.9</v>
      </c>
      <c r="T2812" s="26" t="str">
        <f>IF(Table1[[#This Row],[MonthlyCharges]]&lt;=51,"Low",IF(Table1[[#This Row],[MonthlyCharges]]&lt;=84,"Medium","High"))</f>
        <v>High</v>
      </c>
      <c r="U2812" s="26">
        <v>6767.1</v>
      </c>
      <c r="V2812" t="s">
        <v>24</v>
      </c>
    </row>
    <row r="2813" spans="1:22" x14ac:dyDescent="0.35">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s="26">
        <v>19.75</v>
      </c>
      <c r="T2813" s="26" t="str">
        <f>IF(Table1[[#This Row],[MonthlyCharges]]&lt;=51,"Low",IF(Table1[[#This Row],[MonthlyCharges]]&lt;=84,"Medium","High"))</f>
        <v>Low</v>
      </c>
      <c r="U2813" s="26">
        <v>757.95</v>
      </c>
      <c r="V2813" t="s">
        <v>24</v>
      </c>
    </row>
    <row r="2814" spans="1:22" x14ac:dyDescent="0.35">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s="26">
        <v>104.05</v>
      </c>
      <c r="T2814" s="26" t="str">
        <f>IF(Table1[[#This Row],[MonthlyCharges]]&lt;=51,"Low",IF(Table1[[#This Row],[MonthlyCharges]]&lt;=84,"Medium","High"))</f>
        <v>High</v>
      </c>
      <c r="U2814" s="26">
        <v>6890</v>
      </c>
      <c r="V2814" t="s">
        <v>23</v>
      </c>
    </row>
    <row r="2815" spans="1:22" x14ac:dyDescent="0.35">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s="26">
        <v>24.55</v>
      </c>
      <c r="T2815" s="26" t="str">
        <f>IF(Table1[[#This Row],[MonthlyCharges]]&lt;=51,"Low",IF(Table1[[#This Row],[MonthlyCharges]]&lt;=84,"Medium","High"))</f>
        <v>Low</v>
      </c>
      <c r="U2815" s="26">
        <v>1657.4</v>
      </c>
      <c r="V2815" t="s">
        <v>24</v>
      </c>
    </row>
    <row r="2816" spans="1:22" x14ac:dyDescent="0.35">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s="26">
        <v>48.7</v>
      </c>
      <c r="T2816" s="26" t="str">
        <f>IF(Table1[[#This Row],[MonthlyCharges]]&lt;=51,"Low",IF(Table1[[#This Row],[MonthlyCharges]]&lt;=84,"Medium","High"))</f>
        <v>Low</v>
      </c>
      <c r="U2816" s="26">
        <v>3008.55</v>
      </c>
      <c r="V2816" t="s">
        <v>24</v>
      </c>
    </row>
    <row r="2817" spans="1:22" x14ac:dyDescent="0.35">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s="26">
        <v>88.35</v>
      </c>
      <c r="T2817" s="26" t="str">
        <f>IF(Table1[[#This Row],[MonthlyCharges]]&lt;=51,"Low",IF(Table1[[#This Row],[MonthlyCharges]]&lt;=84,"Medium","High"))</f>
        <v>High</v>
      </c>
      <c r="U2817" s="26">
        <v>262.05</v>
      </c>
      <c r="V2817" t="s">
        <v>23</v>
      </c>
    </row>
    <row r="2818" spans="1:22" x14ac:dyDescent="0.35">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s="26">
        <v>109.55</v>
      </c>
      <c r="T2818" s="26" t="str">
        <f>IF(Table1[[#This Row],[MonthlyCharges]]&lt;=51,"Low",IF(Table1[[#This Row],[MonthlyCharges]]&lt;=84,"Medium","High"))</f>
        <v>High</v>
      </c>
      <c r="U2818" s="26">
        <v>8165.1</v>
      </c>
      <c r="V2818" t="s">
        <v>24</v>
      </c>
    </row>
    <row r="2819" spans="1:22" x14ac:dyDescent="0.35">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s="26">
        <v>20.65</v>
      </c>
      <c r="T2819" s="26" t="str">
        <f>IF(Table1[[#This Row],[MonthlyCharges]]&lt;=51,"Low",IF(Table1[[#This Row],[MonthlyCharges]]&lt;=84,"Medium","High"))</f>
        <v>Low</v>
      </c>
      <c r="U2819" s="26">
        <v>875.55</v>
      </c>
      <c r="V2819" t="s">
        <v>24</v>
      </c>
    </row>
    <row r="2820" spans="1:22" x14ac:dyDescent="0.35">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s="26">
        <v>94.65</v>
      </c>
      <c r="T2820" s="26" t="str">
        <f>IF(Table1[[#This Row],[MonthlyCharges]]&lt;=51,"Low",IF(Table1[[#This Row],[MonthlyCharges]]&lt;=84,"Medium","High"))</f>
        <v>High</v>
      </c>
      <c r="U2820" s="26">
        <v>2649.15</v>
      </c>
      <c r="V2820" t="s">
        <v>23</v>
      </c>
    </row>
    <row r="2821" spans="1:22" x14ac:dyDescent="0.35">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s="26">
        <v>55.2</v>
      </c>
      <c r="T2821" s="26" t="str">
        <f>IF(Table1[[#This Row],[MonthlyCharges]]&lt;=51,"Low",IF(Table1[[#This Row],[MonthlyCharges]]&lt;=84,"Medium","High"))</f>
        <v>Medium</v>
      </c>
      <c r="U2821" s="26">
        <v>220.65</v>
      </c>
      <c r="V2821" t="s">
        <v>24</v>
      </c>
    </row>
    <row r="2822" spans="1:22" x14ac:dyDescent="0.35">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s="26">
        <v>24.05</v>
      </c>
      <c r="T2822" s="26" t="str">
        <f>IF(Table1[[#This Row],[MonthlyCharges]]&lt;=51,"Low",IF(Table1[[#This Row],[MonthlyCharges]]&lt;=84,"Medium","High"))</f>
        <v>Low</v>
      </c>
      <c r="U2822" s="26">
        <v>1301.9000000000001</v>
      </c>
      <c r="V2822" t="s">
        <v>24</v>
      </c>
    </row>
    <row r="2823" spans="1:22" x14ac:dyDescent="0.35">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s="26">
        <v>74.400000000000006</v>
      </c>
      <c r="T2823" s="26" t="str">
        <f>IF(Table1[[#This Row],[MonthlyCharges]]&lt;=51,"Low",IF(Table1[[#This Row],[MonthlyCharges]]&lt;=84,"Medium","High"))</f>
        <v>Medium</v>
      </c>
      <c r="U2823" s="26">
        <v>74.400000000000006</v>
      </c>
      <c r="V2823" t="s">
        <v>23</v>
      </c>
    </row>
    <row r="2824" spans="1:22" x14ac:dyDescent="0.35">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s="26">
        <v>79.900000000000006</v>
      </c>
      <c r="T2824" s="26" t="str">
        <f>IF(Table1[[#This Row],[MonthlyCharges]]&lt;=51,"Low",IF(Table1[[#This Row],[MonthlyCharges]]&lt;=84,"Medium","High"))</f>
        <v>Medium</v>
      </c>
      <c r="U2824" s="26">
        <v>3326.2</v>
      </c>
      <c r="V2824" t="s">
        <v>23</v>
      </c>
    </row>
    <row r="2825" spans="1:22" x14ac:dyDescent="0.35">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s="26">
        <v>20.45</v>
      </c>
      <c r="T2825" s="26" t="str">
        <f>IF(Table1[[#This Row],[MonthlyCharges]]&lt;=51,"Low",IF(Table1[[#This Row],[MonthlyCharges]]&lt;=84,"Medium","High"))</f>
        <v>Low</v>
      </c>
      <c r="U2825" s="26">
        <v>790</v>
      </c>
      <c r="V2825" t="s">
        <v>24</v>
      </c>
    </row>
    <row r="2826" spans="1:22" x14ac:dyDescent="0.35">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s="26">
        <v>19.25</v>
      </c>
      <c r="T2826" s="26" t="str">
        <f>IF(Table1[[#This Row],[MonthlyCharges]]&lt;=51,"Low",IF(Table1[[#This Row],[MonthlyCharges]]&lt;=84,"Medium","High"))</f>
        <v>Low</v>
      </c>
      <c r="U2826" s="26">
        <v>1237.6500000000001</v>
      </c>
      <c r="V2826" t="s">
        <v>24</v>
      </c>
    </row>
    <row r="2827" spans="1:22" x14ac:dyDescent="0.35">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s="26">
        <v>26.35</v>
      </c>
      <c r="T2827" s="26" t="str">
        <f>IF(Table1[[#This Row],[MonthlyCharges]]&lt;=51,"Low",IF(Table1[[#This Row],[MonthlyCharges]]&lt;=84,"Medium","High"))</f>
        <v>Low</v>
      </c>
      <c r="U2827" s="26">
        <v>378.6</v>
      </c>
      <c r="V2827" t="s">
        <v>24</v>
      </c>
    </row>
    <row r="2828" spans="1:22" x14ac:dyDescent="0.35">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s="26">
        <v>43.8</v>
      </c>
      <c r="T2828" s="26" t="str">
        <f>IF(Table1[[#This Row],[MonthlyCharges]]&lt;=51,"Low",IF(Table1[[#This Row],[MonthlyCharges]]&lt;=84,"Medium","High"))</f>
        <v>Low</v>
      </c>
      <c r="U2828" s="26">
        <v>592.65</v>
      </c>
      <c r="V2828" t="s">
        <v>24</v>
      </c>
    </row>
    <row r="2829" spans="1:22" x14ac:dyDescent="0.35">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s="26">
        <v>50.15</v>
      </c>
      <c r="T2829" s="26" t="str">
        <f>IF(Table1[[#This Row],[MonthlyCharges]]&lt;=51,"Low",IF(Table1[[#This Row],[MonthlyCharges]]&lt;=84,"Medium","High"))</f>
        <v>Low</v>
      </c>
      <c r="U2829" s="26">
        <v>50.15</v>
      </c>
      <c r="V2829" t="s">
        <v>24</v>
      </c>
    </row>
    <row r="2830" spans="1:22" x14ac:dyDescent="0.35">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s="26">
        <v>20.45</v>
      </c>
      <c r="T2830" s="26" t="str">
        <f>IF(Table1[[#This Row],[MonthlyCharges]]&lt;=51,"Low",IF(Table1[[#This Row],[MonthlyCharges]]&lt;=84,"Medium","High"))</f>
        <v>Low</v>
      </c>
      <c r="U2830" s="26">
        <v>20.45</v>
      </c>
      <c r="V2830" t="s">
        <v>24</v>
      </c>
    </row>
    <row r="2831" spans="1:22" x14ac:dyDescent="0.35">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s="26">
        <v>69.7</v>
      </c>
      <c r="T2831" s="26" t="str">
        <f>IF(Table1[[#This Row],[MonthlyCharges]]&lt;=51,"Low",IF(Table1[[#This Row],[MonthlyCharges]]&lt;=84,"Medium","High"))</f>
        <v>Medium</v>
      </c>
      <c r="U2831" s="26">
        <v>560.85</v>
      </c>
      <c r="V2831" t="s">
        <v>23</v>
      </c>
    </row>
    <row r="2832" spans="1:22" x14ac:dyDescent="0.35">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s="26">
        <v>61.4</v>
      </c>
      <c r="T2832" s="26" t="str">
        <f>IF(Table1[[#This Row],[MonthlyCharges]]&lt;=51,"Low",IF(Table1[[#This Row],[MonthlyCharges]]&lt;=84,"Medium","High"))</f>
        <v>Medium</v>
      </c>
      <c r="U2832" s="26">
        <v>3638.25</v>
      </c>
      <c r="V2832" t="s">
        <v>24</v>
      </c>
    </row>
    <row r="2833" spans="1:22" x14ac:dyDescent="0.35">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s="26">
        <v>98.1</v>
      </c>
      <c r="T2833" s="26" t="str">
        <f>IF(Table1[[#This Row],[MonthlyCharges]]&lt;=51,"Low",IF(Table1[[#This Row],[MonthlyCharges]]&lt;=84,"Medium","High"))</f>
        <v>High</v>
      </c>
      <c r="U2833" s="26">
        <v>1060.2</v>
      </c>
      <c r="V2833" t="s">
        <v>23</v>
      </c>
    </row>
    <row r="2834" spans="1:22" x14ac:dyDescent="0.35">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s="26">
        <v>70.75</v>
      </c>
      <c r="T2834" s="26" t="str">
        <f>IF(Table1[[#This Row],[MonthlyCharges]]&lt;=51,"Low",IF(Table1[[#This Row],[MonthlyCharges]]&lt;=84,"Medium","High"))</f>
        <v>Medium</v>
      </c>
      <c r="U2834" s="26">
        <v>2921.75</v>
      </c>
      <c r="V2834" t="s">
        <v>24</v>
      </c>
    </row>
    <row r="2835" spans="1:22" x14ac:dyDescent="0.35">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s="26">
        <v>61.15</v>
      </c>
      <c r="T2835" s="26" t="str">
        <f>IF(Table1[[#This Row],[MonthlyCharges]]&lt;=51,"Low",IF(Table1[[#This Row],[MonthlyCharges]]&lt;=84,"Medium","High"))</f>
        <v>Medium</v>
      </c>
      <c r="U2835" s="26">
        <v>4017.45</v>
      </c>
      <c r="V2835" t="s">
        <v>24</v>
      </c>
    </row>
    <row r="2836" spans="1:22" x14ac:dyDescent="0.35">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s="26">
        <v>20.25</v>
      </c>
      <c r="T2836" s="26" t="str">
        <f>IF(Table1[[#This Row],[MonthlyCharges]]&lt;=51,"Low",IF(Table1[[#This Row],[MonthlyCharges]]&lt;=84,"Medium","High"))</f>
        <v>Low</v>
      </c>
      <c r="U2836" s="26">
        <v>854.9</v>
      </c>
      <c r="V2836" t="s">
        <v>24</v>
      </c>
    </row>
    <row r="2837" spans="1:22" x14ac:dyDescent="0.35">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s="26">
        <v>63.85</v>
      </c>
      <c r="T2837" s="26" t="str">
        <f>IF(Table1[[#This Row],[MonthlyCharges]]&lt;=51,"Low",IF(Table1[[#This Row],[MonthlyCharges]]&lt;=84,"Medium","High"))</f>
        <v>Medium</v>
      </c>
      <c r="U2837" s="26">
        <v>4174.3500000000004</v>
      </c>
      <c r="V2837" t="s">
        <v>24</v>
      </c>
    </row>
    <row r="2838" spans="1:22" x14ac:dyDescent="0.35">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s="26">
        <v>98.7</v>
      </c>
      <c r="T2838" s="26" t="str">
        <f>IF(Table1[[#This Row],[MonthlyCharges]]&lt;=51,"Low",IF(Table1[[#This Row],[MonthlyCharges]]&lt;=84,"Medium","High"))</f>
        <v>High</v>
      </c>
      <c r="U2838" s="26">
        <v>4920.55</v>
      </c>
      <c r="V2838" t="s">
        <v>24</v>
      </c>
    </row>
    <row r="2839" spans="1:22" x14ac:dyDescent="0.35">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s="26">
        <v>20.5</v>
      </c>
      <c r="T2839" s="26" t="str">
        <f>IF(Table1[[#This Row],[MonthlyCharges]]&lt;=51,"Low",IF(Table1[[#This Row],[MonthlyCharges]]&lt;=84,"Medium","High"))</f>
        <v>Low</v>
      </c>
      <c r="U2839" s="26">
        <v>20.5</v>
      </c>
      <c r="V2839" t="s">
        <v>23</v>
      </c>
    </row>
    <row r="2840" spans="1:22" x14ac:dyDescent="0.35">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s="26">
        <v>20</v>
      </c>
      <c r="T2840" s="26" t="str">
        <f>IF(Table1[[#This Row],[MonthlyCharges]]&lt;=51,"Low",IF(Table1[[#This Row],[MonthlyCharges]]&lt;=84,"Medium","High"))</f>
        <v>Low</v>
      </c>
      <c r="U2840" s="26">
        <v>810.3</v>
      </c>
      <c r="V2840" t="s">
        <v>24</v>
      </c>
    </row>
    <row r="2841" spans="1:22" x14ac:dyDescent="0.35">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s="26">
        <v>19.3</v>
      </c>
      <c r="T2841" s="26" t="str">
        <f>IF(Table1[[#This Row],[MonthlyCharges]]&lt;=51,"Low",IF(Table1[[#This Row],[MonthlyCharges]]&lt;=84,"Medium","High"))</f>
        <v>Low</v>
      </c>
      <c r="U2841" s="26">
        <v>772.4</v>
      </c>
      <c r="V2841" t="s">
        <v>24</v>
      </c>
    </row>
    <row r="2842" spans="1:22" x14ac:dyDescent="0.35">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s="26">
        <v>84.4</v>
      </c>
      <c r="T2842" s="26" t="str">
        <f>IF(Table1[[#This Row],[MonthlyCharges]]&lt;=51,"Low",IF(Table1[[#This Row],[MonthlyCharges]]&lt;=84,"Medium","High"))</f>
        <v>High</v>
      </c>
      <c r="U2842" s="26">
        <v>1936.85</v>
      </c>
      <c r="V2842" t="s">
        <v>24</v>
      </c>
    </row>
    <row r="2843" spans="1:22" x14ac:dyDescent="0.35">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s="26">
        <v>25.1</v>
      </c>
      <c r="T2843" s="26" t="str">
        <f>IF(Table1[[#This Row],[MonthlyCharges]]&lt;=51,"Low",IF(Table1[[#This Row],[MonthlyCharges]]&lt;=84,"Medium","High"))</f>
        <v>Low</v>
      </c>
      <c r="U2843" s="26">
        <v>79.8</v>
      </c>
      <c r="V2843" t="s">
        <v>24</v>
      </c>
    </row>
    <row r="2844" spans="1:22" x14ac:dyDescent="0.35">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s="26">
        <v>48.25</v>
      </c>
      <c r="T2844" s="26" t="str">
        <f>IF(Table1[[#This Row],[MonthlyCharges]]&lt;=51,"Low",IF(Table1[[#This Row],[MonthlyCharges]]&lt;=84,"Medium","High"))</f>
        <v>Low</v>
      </c>
      <c r="U2844" s="26">
        <v>202.25</v>
      </c>
      <c r="V2844" t="s">
        <v>24</v>
      </c>
    </row>
    <row r="2845" spans="1:22" x14ac:dyDescent="0.35">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s="26">
        <v>19.850000000000001</v>
      </c>
      <c r="T2845" s="26" t="str">
        <f>IF(Table1[[#This Row],[MonthlyCharges]]&lt;=51,"Low",IF(Table1[[#This Row],[MonthlyCharges]]&lt;=84,"Medium","High"))</f>
        <v>Low</v>
      </c>
      <c r="U2845" s="26">
        <v>1070.5</v>
      </c>
      <c r="V2845" t="s">
        <v>24</v>
      </c>
    </row>
    <row r="2846" spans="1:22" x14ac:dyDescent="0.35">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s="26">
        <v>99.6</v>
      </c>
      <c r="T2846" s="26" t="str">
        <f>IF(Table1[[#This Row],[MonthlyCharges]]&lt;=51,"Low",IF(Table1[[#This Row],[MonthlyCharges]]&lt;=84,"Medium","High"))</f>
        <v>High</v>
      </c>
      <c r="U2846" s="26">
        <v>347.65</v>
      </c>
      <c r="V2846" t="s">
        <v>23</v>
      </c>
    </row>
    <row r="2847" spans="1:22" x14ac:dyDescent="0.35">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s="26">
        <v>94.2</v>
      </c>
      <c r="T2847" s="26" t="str">
        <f>IF(Table1[[#This Row],[MonthlyCharges]]&lt;=51,"Low",IF(Table1[[#This Row],[MonthlyCharges]]&lt;=84,"Medium","High"))</f>
        <v>High</v>
      </c>
      <c r="U2847" s="26">
        <v>999.9</v>
      </c>
      <c r="V2847" t="s">
        <v>24</v>
      </c>
    </row>
    <row r="2848" spans="1:22" x14ac:dyDescent="0.35">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s="26">
        <v>62.15</v>
      </c>
      <c r="T2848" s="26" t="str">
        <f>IF(Table1[[#This Row],[MonthlyCharges]]&lt;=51,"Low",IF(Table1[[#This Row],[MonthlyCharges]]&lt;=84,"Medium","High"))</f>
        <v>Medium</v>
      </c>
      <c r="U2848" s="26">
        <v>113.1</v>
      </c>
      <c r="V2848" t="s">
        <v>24</v>
      </c>
    </row>
    <row r="2849" spans="1:22" x14ac:dyDescent="0.35">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s="26">
        <v>79.3</v>
      </c>
      <c r="T2849" s="26" t="str">
        <f>IF(Table1[[#This Row],[MonthlyCharges]]&lt;=51,"Low",IF(Table1[[#This Row],[MonthlyCharges]]&lt;=84,"Medium","High"))</f>
        <v>Medium</v>
      </c>
      <c r="U2849" s="26">
        <v>2015.8</v>
      </c>
      <c r="V2849" t="s">
        <v>24</v>
      </c>
    </row>
    <row r="2850" spans="1:22" x14ac:dyDescent="0.35">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s="26">
        <v>56.25</v>
      </c>
      <c r="T2850" s="26" t="str">
        <f>IF(Table1[[#This Row],[MonthlyCharges]]&lt;=51,"Low",IF(Table1[[#This Row],[MonthlyCharges]]&lt;=84,"Medium","High"))</f>
        <v>Medium</v>
      </c>
      <c r="U2850" s="26">
        <v>1454.25</v>
      </c>
      <c r="V2850" t="s">
        <v>24</v>
      </c>
    </row>
    <row r="2851" spans="1:22" x14ac:dyDescent="0.35">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s="26">
        <v>20.3</v>
      </c>
      <c r="T2851" s="26" t="str">
        <f>IF(Table1[[#This Row],[MonthlyCharges]]&lt;=51,"Low",IF(Table1[[#This Row],[MonthlyCharges]]&lt;=84,"Medium","High"))</f>
        <v>Low</v>
      </c>
      <c r="U2851" s="26">
        <v>246.7</v>
      </c>
      <c r="V2851" t="s">
        <v>24</v>
      </c>
    </row>
    <row r="2852" spans="1:22" x14ac:dyDescent="0.35">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s="26">
        <v>99</v>
      </c>
      <c r="T2852" s="26" t="str">
        <f>IF(Table1[[#This Row],[MonthlyCharges]]&lt;=51,"Low",IF(Table1[[#This Row],[MonthlyCharges]]&lt;=84,"Medium","High"))</f>
        <v>High</v>
      </c>
      <c r="U2852" s="26">
        <v>6017.9</v>
      </c>
      <c r="V2852" t="s">
        <v>24</v>
      </c>
    </row>
    <row r="2853" spans="1:22" x14ac:dyDescent="0.35">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s="26">
        <v>90.6</v>
      </c>
      <c r="T2853" s="26" t="str">
        <f>IF(Table1[[#This Row],[MonthlyCharges]]&lt;=51,"Low",IF(Table1[[#This Row],[MonthlyCharges]]&lt;=84,"Medium","High"))</f>
        <v>High</v>
      </c>
      <c r="U2853" s="26">
        <v>5817.45</v>
      </c>
      <c r="V2853" t="s">
        <v>24</v>
      </c>
    </row>
    <row r="2854" spans="1:22" x14ac:dyDescent="0.35">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s="26">
        <v>85.9</v>
      </c>
      <c r="T2854" s="26" t="str">
        <f>IF(Table1[[#This Row],[MonthlyCharges]]&lt;=51,"Low",IF(Table1[[#This Row],[MonthlyCharges]]&lt;=84,"Medium","High"))</f>
        <v>High</v>
      </c>
      <c r="U2854" s="26">
        <v>5595.3</v>
      </c>
      <c r="V2854" t="s">
        <v>24</v>
      </c>
    </row>
    <row r="2855" spans="1:22" x14ac:dyDescent="0.35">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s="26">
        <v>79.2</v>
      </c>
      <c r="T2855" s="26" t="str">
        <f>IF(Table1[[#This Row],[MonthlyCharges]]&lt;=51,"Low",IF(Table1[[#This Row],[MonthlyCharges]]&lt;=84,"Medium","High"))</f>
        <v>Medium</v>
      </c>
      <c r="U2855" s="26">
        <v>4765</v>
      </c>
      <c r="V2855" t="s">
        <v>24</v>
      </c>
    </row>
    <row r="2856" spans="1:22" x14ac:dyDescent="0.35">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s="26">
        <v>70.349999999999994</v>
      </c>
      <c r="T2856" s="26" t="str">
        <f>IF(Table1[[#This Row],[MonthlyCharges]]&lt;=51,"Low",IF(Table1[[#This Row],[MonthlyCharges]]&lt;=84,"Medium","High"))</f>
        <v>Medium</v>
      </c>
      <c r="U2856" s="26">
        <v>1201.6500000000001</v>
      </c>
      <c r="V2856" t="s">
        <v>24</v>
      </c>
    </row>
    <row r="2857" spans="1:22" x14ac:dyDescent="0.35">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s="26">
        <v>19.350000000000001</v>
      </c>
      <c r="T2857" s="26" t="str">
        <f>IF(Table1[[#This Row],[MonthlyCharges]]&lt;=51,"Low",IF(Table1[[#This Row],[MonthlyCharges]]&lt;=84,"Medium","High"))</f>
        <v>Low</v>
      </c>
      <c r="U2857" s="26">
        <v>867.3</v>
      </c>
      <c r="V2857" t="s">
        <v>24</v>
      </c>
    </row>
    <row r="2858" spans="1:22" x14ac:dyDescent="0.35">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s="26">
        <v>50.15</v>
      </c>
      <c r="T2858" s="26" t="str">
        <f>IF(Table1[[#This Row],[MonthlyCharges]]&lt;=51,"Low",IF(Table1[[#This Row],[MonthlyCharges]]&lt;=84,"Medium","High"))</f>
        <v>Low</v>
      </c>
      <c r="U2858" s="26">
        <v>50.15</v>
      </c>
      <c r="V2858" t="s">
        <v>24</v>
      </c>
    </row>
    <row r="2859" spans="1:22" x14ac:dyDescent="0.35">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s="26">
        <v>63.8</v>
      </c>
      <c r="T2859" s="26" t="str">
        <f>IF(Table1[[#This Row],[MonthlyCharges]]&lt;=51,"Low",IF(Table1[[#This Row],[MonthlyCharges]]&lt;=84,"Medium","High"))</f>
        <v>Medium</v>
      </c>
      <c r="U2859" s="26">
        <v>3007.25</v>
      </c>
      <c r="V2859" t="s">
        <v>24</v>
      </c>
    </row>
    <row r="2860" spans="1:22" x14ac:dyDescent="0.35">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s="26">
        <v>20.55</v>
      </c>
      <c r="T2860" s="26" t="str">
        <f>IF(Table1[[#This Row],[MonthlyCharges]]&lt;=51,"Low",IF(Table1[[#This Row],[MonthlyCharges]]&lt;=84,"Medium","High"))</f>
        <v>Low</v>
      </c>
      <c r="U2860" s="26">
        <v>252.75</v>
      </c>
      <c r="V2860" t="s">
        <v>24</v>
      </c>
    </row>
    <row r="2861" spans="1:22" x14ac:dyDescent="0.35">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s="26">
        <v>88.55</v>
      </c>
      <c r="T2861" s="26" t="str">
        <f>IF(Table1[[#This Row],[MonthlyCharges]]&lt;=51,"Low",IF(Table1[[#This Row],[MonthlyCharges]]&lt;=84,"Medium","High"))</f>
        <v>High</v>
      </c>
      <c r="U2861" s="26">
        <v>6306.5</v>
      </c>
      <c r="V2861" t="s">
        <v>24</v>
      </c>
    </row>
    <row r="2862" spans="1:22" x14ac:dyDescent="0.35">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s="26">
        <v>101.4</v>
      </c>
      <c r="T2862" s="26" t="str">
        <f>IF(Table1[[#This Row],[MonthlyCharges]]&lt;=51,"Low",IF(Table1[[#This Row],[MonthlyCharges]]&lt;=84,"Medium","High"))</f>
        <v>High</v>
      </c>
      <c r="U2862" s="26">
        <v>6841.05</v>
      </c>
      <c r="V2862" t="s">
        <v>24</v>
      </c>
    </row>
    <row r="2863" spans="1:22" x14ac:dyDescent="0.35">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s="26">
        <v>81.95</v>
      </c>
      <c r="T2863" s="26" t="str">
        <f>IF(Table1[[#This Row],[MonthlyCharges]]&lt;=51,"Low",IF(Table1[[#This Row],[MonthlyCharges]]&lt;=84,"Medium","High"))</f>
        <v>Medium</v>
      </c>
      <c r="U2863" s="26">
        <v>81.95</v>
      </c>
      <c r="V2863" t="s">
        <v>23</v>
      </c>
    </row>
    <row r="2864" spans="1:22" x14ac:dyDescent="0.35">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s="26">
        <v>69.349999999999994</v>
      </c>
      <c r="T2864" s="26" t="str">
        <f>IF(Table1[[#This Row],[MonthlyCharges]]&lt;=51,"Low",IF(Table1[[#This Row],[MonthlyCharges]]&lt;=84,"Medium","High"))</f>
        <v>Medium</v>
      </c>
      <c r="U2864" s="26">
        <v>451.1</v>
      </c>
      <c r="V2864" t="s">
        <v>23</v>
      </c>
    </row>
    <row r="2865" spans="1:22" x14ac:dyDescent="0.35">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s="26">
        <v>44.6</v>
      </c>
      <c r="T2865" s="26" t="str">
        <f>IF(Table1[[#This Row],[MonthlyCharges]]&lt;=51,"Low",IF(Table1[[#This Row],[MonthlyCharges]]&lt;=84,"Medium","High"))</f>
        <v>Low</v>
      </c>
      <c r="U2865" s="26">
        <v>44.6</v>
      </c>
      <c r="V2865" t="s">
        <v>24</v>
      </c>
    </row>
    <row r="2866" spans="1:22" x14ac:dyDescent="0.35">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s="26">
        <v>63.75</v>
      </c>
      <c r="T2866" s="26" t="str">
        <f>IF(Table1[[#This Row],[MonthlyCharges]]&lt;=51,"Low",IF(Table1[[#This Row],[MonthlyCharges]]&lt;=84,"Medium","High"))</f>
        <v>Medium</v>
      </c>
      <c r="U2866" s="26">
        <v>226.2</v>
      </c>
      <c r="V2866" t="s">
        <v>24</v>
      </c>
    </row>
    <row r="2867" spans="1:22" x14ac:dyDescent="0.35">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s="26">
        <v>109.25</v>
      </c>
      <c r="T2867" s="26" t="str">
        <f>IF(Table1[[#This Row],[MonthlyCharges]]&lt;=51,"Low",IF(Table1[[#This Row],[MonthlyCharges]]&lt;=84,"Medium","High"))</f>
        <v>High</v>
      </c>
      <c r="U2867" s="26">
        <v>7082.5</v>
      </c>
      <c r="V2867" t="s">
        <v>24</v>
      </c>
    </row>
    <row r="2868" spans="1:22" x14ac:dyDescent="0.35">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s="26">
        <v>84.6</v>
      </c>
      <c r="T2868" s="26" t="str">
        <f>IF(Table1[[#This Row],[MonthlyCharges]]&lt;=51,"Low",IF(Table1[[#This Row],[MonthlyCharges]]&lt;=84,"Medium","High"))</f>
        <v>High</v>
      </c>
      <c r="U2868" s="26">
        <v>1017.35</v>
      </c>
      <c r="V2868" t="s">
        <v>24</v>
      </c>
    </row>
    <row r="2869" spans="1:22" x14ac:dyDescent="0.35">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s="26">
        <v>20.45</v>
      </c>
      <c r="T2869" s="26" t="str">
        <f>IF(Table1[[#This Row],[MonthlyCharges]]&lt;=51,"Low",IF(Table1[[#This Row],[MonthlyCharges]]&lt;=84,"Medium","High"))</f>
        <v>Low</v>
      </c>
      <c r="U2869" s="26">
        <v>527.35</v>
      </c>
      <c r="V2869" t="s">
        <v>24</v>
      </c>
    </row>
    <row r="2870" spans="1:22" x14ac:dyDescent="0.35">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s="26">
        <v>85.75</v>
      </c>
      <c r="T2870" s="26" t="str">
        <f>IF(Table1[[#This Row],[MonthlyCharges]]&lt;=51,"Low",IF(Table1[[#This Row],[MonthlyCharges]]&lt;=84,"Medium","High"))</f>
        <v>High</v>
      </c>
      <c r="U2870" s="26">
        <v>2146.5</v>
      </c>
      <c r="V2870" t="s">
        <v>24</v>
      </c>
    </row>
    <row r="2871" spans="1:22" x14ac:dyDescent="0.35">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s="26">
        <v>91.1</v>
      </c>
      <c r="T2871" s="26" t="str">
        <f>IF(Table1[[#This Row],[MonthlyCharges]]&lt;=51,"Low",IF(Table1[[#This Row],[MonthlyCharges]]&lt;=84,"Medium","High"))</f>
        <v>High</v>
      </c>
      <c r="U2871" s="26">
        <v>455.3</v>
      </c>
      <c r="V2871" t="s">
        <v>23</v>
      </c>
    </row>
    <row r="2872" spans="1:22" x14ac:dyDescent="0.35">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s="26">
        <v>107.95</v>
      </c>
      <c r="T2872" s="26" t="str">
        <f>IF(Table1[[#This Row],[MonthlyCharges]]&lt;=51,"Low",IF(Table1[[#This Row],[MonthlyCharges]]&lt;=84,"Medium","High"))</f>
        <v>High</v>
      </c>
      <c r="U2872" s="26">
        <v>5969.85</v>
      </c>
      <c r="V2872" t="s">
        <v>24</v>
      </c>
    </row>
    <row r="2873" spans="1:22" x14ac:dyDescent="0.35">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s="26">
        <v>86.1</v>
      </c>
      <c r="T2873" s="26" t="str">
        <f>IF(Table1[[#This Row],[MonthlyCharges]]&lt;=51,"Low",IF(Table1[[#This Row],[MonthlyCharges]]&lt;=84,"Medium","High"))</f>
        <v>High</v>
      </c>
      <c r="U2873" s="26">
        <v>1235.55</v>
      </c>
      <c r="V2873" t="s">
        <v>23</v>
      </c>
    </row>
    <row r="2874" spans="1:22" x14ac:dyDescent="0.35">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s="26">
        <v>22.95</v>
      </c>
      <c r="T2874" s="26" t="str">
        <f>IF(Table1[[#This Row],[MonthlyCharges]]&lt;=51,"Low",IF(Table1[[#This Row],[MonthlyCharges]]&lt;=84,"Medium","High"))</f>
        <v>Low</v>
      </c>
      <c r="U2874" s="26">
        <v>1014.25</v>
      </c>
      <c r="V2874" t="s">
        <v>24</v>
      </c>
    </row>
    <row r="2875" spans="1:22" x14ac:dyDescent="0.35">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s="26">
        <v>94.7</v>
      </c>
      <c r="T2875" s="26" t="str">
        <f>IF(Table1[[#This Row],[MonthlyCharges]]&lt;=51,"Low",IF(Table1[[#This Row],[MonthlyCharges]]&lt;=84,"Medium","High"))</f>
        <v>High</v>
      </c>
      <c r="U2875" s="26">
        <v>2362.1</v>
      </c>
      <c r="V2875" t="s">
        <v>23</v>
      </c>
    </row>
    <row r="2876" spans="1:22" x14ac:dyDescent="0.35">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s="26">
        <v>19.45</v>
      </c>
      <c r="T2876" s="26" t="str">
        <f>IF(Table1[[#This Row],[MonthlyCharges]]&lt;=51,"Low",IF(Table1[[#This Row],[MonthlyCharges]]&lt;=84,"Medium","High"))</f>
        <v>Low</v>
      </c>
      <c r="U2876" s="26">
        <v>1225.6500000000001</v>
      </c>
      <c r="V2876" t="s">
        <v>24</v>
      </c>
    </row>
    <row r="2877" spans="1:22" x14ac:dyDescent="0.35">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s="26">
        <v>85.1</v>
      </c>
      <c r="T2877" s="26" t="str">
        <f>IF(Table1[[#This Row],[MonthlyCharges]]&lt;=51,"Low",IF(Table1[[#This Row],[MonthlyCharges]]&lt;=84,"Medium","High"))</f>
        <v>High</v>
      </c>
      <c r="U2877" s="26">
        <v>1873.7</v>
      </c>
      <c r="V2877" t="s">
        <v>23</v>
      </c>
    </row>
    <row r="2878" spans="1:22" x14ac:dyDescent="0.35">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s="26">
        <v>19.7</v>
      </c>
      <c r="T2878" s="26" t="str">
        <f>IF(Table1[[#This Row],[MonthlyCharges]]&lt;=51,"Low",IF(Table1[[#This Row],[MonthlyCharges]]&lt;=84,"Medium","High"))</f>
        <v>Low</v>
      </c>
      <c r="U2878" s="26">
        <v>386.5</v>
      </c>
      <c r="V2878" t="s">
        <v>24</v>
      </c>
    </row>
    <row r="2879" spans="1:22" x14ac:dyDescent="0.35">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s="26">
        <v>99.15</v>
      </c>
      <c r="T2879" s="26" t="str">
        <f>IF(Table1[[#This Row],[MonthlyCharges]]&lt;=51,"Low",IF(Table1[[#This Row],[MonthlyCharges]]&lt;=84,"Medium","High"))</f>
        <v>High</v>
      </c>
      <c r="U2879" s="26">
        <v>6010.05</v>
      </c>
      <c r="V2879" t="s">
        <v>23</v>
      </c>
    </row>
    <row r="2880" spans="1:22" x14ac:dyDescent="0.35">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s="26">
        <v>87</v>
      </c>
      <c r="T2880" s="26" t="str">
        <f>IF(Table1[[#This Row],[MonthlyCharges]]&lt;=51,"Low",IF(Table1[[#This Row],[MonthlyCharges]]&lt;=84,"Medium","High"))</f>
        <v>High</v>
      </c>
      <c r="U2880" s="26">
        <v>1850.65</v>
      </c>
      <c r="V2880" t="s">
        <v>24</v>
      </c>
    </row>
    <row r="2881" spans="1:22" x14ac:dyDescent="0.35">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s="26">
        <v>102.95</v>
      </c>
      <c r="T2881" s="26" t="str">
        <f>IF(Table1[[#This Row],[MonthlyCharges]]&lt;=51,"Low",IF(Table1[[#This Row],[MonthlyCharges]]&lt;=84,"Medium","High"))</f>
        <v>High</v>
      </c>
      <c r="U2881" s="26">
        <v>7101.5</v>
      </c>
      <c r="V2881" t="s">
        <v>23</v>
      </c>
    </row>
    <row r="2882" spans="1:22" x14ac:dyDescent="0.35">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s="26">
        <v>79.95</v>
      </c>
      <c r="T2882" s="26" t="str">
        <f>IF(Table1[[#This Row],[MonthlyCharges]]&lt;=51,"Low",IF(Table1[[#This Row],[MonthlyCharges]]&lt;=84,"Medium","High"))</f>
        <v>Medium</v>
      </c>
      <c r="U2882" s="26">
        <v>1043.4000000000001</v>
      </c>
      <c r="V2882" t="s">
        <v>24</v>
      </c>
    </row>
    <row r="2883" spans="1:22" x14ac:dyDescent="0.35">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s="26">
        <v>64</v>
      </c>
      <c r="T2883" s="26" t="str">
        <f>IF(Table1[[#This Row],[MonthlyCharges]]&lt;=51,"Low",IF(Table1[[#This Row],[MonthlyCharges]]&lt;=84,"Medium","High"))</f>
        <v>Medium</v>
      </c>
      <c r="U2883" s="26">
        <v>1910.75</v>
      </c>
      <c r="V2883" t="s">
        <v>24</v>
      </c>
    </row>
    <row r="2884" spans="1:22" x14ac:dyDescent="0.35">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s="26">
        <v>64.900000000000006</v>
      </c>
      <c r="T2884" s="26" t="str">
        <f>IF(Table1[[#This Row],[MonthlyCharges]]&lt;=51,"Low",IF(Table1[[#This Row],[MonthlyCharges]]&lt;=84,"Medium","High"))</f>
        <v>Medium</v>
      </c>
      <c r="U2884" s="26">
        <v>716.1</v>
      </c>
      <c r="V2884" t="s">
        <v>24</v>
      </c>
    </row>
    <row r="2885" spans="1:22" x14ac:dyDescent="0.35">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s="26">
        <v>25.75</v>
      </c>
      <c r="T2885" s="26" t="str">
        <f>IF(Table1[[#This Row],[MonthlyCharges]]&lt;=51,"Low",IF(Table1[[#This Row],[MonthlyCharges]]&lt;=84,"Medium","High"))</f>
        <v>Low</v>
      </c>
      <c r="U2885" s="26">
        <v>1686.15</v>
      </c>
      <c r="V2885" t="s">
        <v>24</v>
      </c>
    </row>
    <row r="2886" spans="1:22" x14ac:dyDescent="0.35">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s="26">
        <v>90.15</v>
      </c>
      <c r="T2886" s="26" t="str">
        <f>IF(Table1[[#This Row],[MonthlyCharges]]&lt;=51,"Low",IF(Table1[[#This Row],[MonthlyCharges]]&lt;=84,"Medium","High"))</f>
        <v>High</v>
      </c>
      <c r="U2886" s="26">
        <v>6716.45</v>
      </c>
      <c r="V2886" t="s">
        <v>24</v>
      </c>
    </row>
    <row r="2887" spans="1:22" x14ac:dyDescent="0.35">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s="26">
        <v>116.1</v>
      </c>
      <c r="T2887" s="26" t="str">
        <f>IF(Table1[[#This Row],[MonthlyCharges]]&lt;=51,"Low",IF(Table1[[#This Row],[MonthlyCharges]]&lt;=84,"Medium","High"))</f>
        <v>High</v>
      </c>
      <c r="U2887" s="26">
        <v>7839.85</v>
      </c>
      <c r="V2887" t="s">
        <v>24</v>
      </c>
    </row>
    <row r="2888" spans="1:22" x14ac:dyDescent="0.35">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s="26">
        <v>104.95</v>
      </c>
      <c r="T2888" s="26" t="str">
        <f>IF(Table1[[#This Row],[MonthlyCharges]]&lt;=51,"Low",IF(Table1[[#This Row],[MonthlyCharges]]&lt;=84,"Medium","High"))</f>
        <v>High</v>
      </c>
      <c r="U2888" s="26">
        <v>6236.75</v>
      </c>
      <c r="V2888" t="s">
        <v>24</v>
      </c>
    </row>
    <row r="2889" spans="1:22" x14ac:dyDescent="0.35">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s="26">
        <v>45.05</v>
      </c>
      <c r="T2889" s="26" t="str">
        <f>IF(Table1[[#This Row],[MonthlyCharges]]&lt;=51,"Low",IF(Table1[[#This Row],[MonthlyCharges]]&lt;=84,"Medium","High"))</f>
        <v>Low</v>
      </c>
      <c r="U2889" s="26">
        <v>45.05</v>
      </c>
      <c r="V2889" t="s">
        <v>23</v>
      </c>
    </row>
    <row r="2890" spans="1:22" x14ac:dyDescent="0.35">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s="26">
        <v>71</v>
      </c>
      <c r="T2890" s="26" t="str">
        <f>IF(Table1[[#This Row],[MonthlyCharges]]&lt;=51,"Low",IF(Table1[[#This Row],[MonthlyCharges]]&lt;=84,"Medium","High"))</f>
        <v>Medium</v>
      </c>
      <c r="U2890" s="26">
        <v>71</v>
      </c>
      <c r="V2890" t="s">
        <v>23</v>
      </c>
    </row>
    <row r="2891" spans="1:22" x14ac:dyDescent="0.35">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s="26">
        <v>50</v>
      </c>
      <c r="T2891" s="26" t="str">
        <f>IF(Table1[[#This Row],[MonthlyCharges]]&lt;=51,"Low",IF(Table1[[#This Row],[MonthlyCharges]]&lt;=84,"Medium","High"))</f>
        <v>Low</v>
      </c>
      <c r="U2891" s="26">
        <v>2919.85</v>
      </c>
      <c r="V2891" t="s">
        <v>24</v>
      </c>
    </row>
    <row r="2892" spans="1:22" x14ac:dyDescent="0.35">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s="26">
        <v>70.55</v>
      </c>
      <c r="T2892" s="26" t="str">
        <f>IF(Table1[[#This Row],[MonthlyCharges]]&lt;=51,"Low",IF(Table1[[#This Row],[MonthlyCharges]]&lt;=84,"Medium","High"))</f>
        <v>Medium</v>
      </c>
      <c r="U2892" s="26">
        <v>3309.25</v>
      </c>
      <c r="V2892" t="s">
        <v>23</v>
      </c>
    </row>
    <row r="2893" spans="1:22" x14ac:dyDescent="0.35">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s="26">
        <v>79.7</v>
      </c>
      <c r="T2893" s="26" t="str">
        <f>IF(Table1[[#This Row],[MonthlyCharges]]&lt;=51,"Low",IF(Table1[[#This Row],[MonthlyCharges]]&lt;=84,"Medium","High"))</f>
        <v>Medium</v>
      </c>
      <c r="U2893" s="26">
        <v>79.7</v>
      </c>
      <c r="V2893" t="s">
        <v>23</v>
      </c>
    </row>
    <row r="2894" spans="1:22" x14ac:dyDescent="0.35">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s="26">
        <v>20.45</v>
      </c>
      <c r="T2894" s="26" t="str">
        <f>IF(Table1[[#This Row],[MonthlyCharges]]&lt;=51,"Low",IF(Table1[[#This Row],[MonthlyCharges]]&lt;=84,"Medium","High"))</f>
        <v>Low</v>
      </c>
      <c r="U2894" s="26">
        <v>20.45</v>
      </c>
      <c r="V2894" t="s">
        <v>24</v>
      </c>
    </row>
    <row r="2895" spans="1:22" x14ac:dyDescent="0.35">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s="26">
        <v>59</v>
      </c>
      <c r="T2895" s="26" t="str">
        <f>IF(Table1[[#This Row],[MonthlyCharges]]&lt;=51,"Low",IF(Table1[[#This Row],[MonthlyCharges]]&lt;=84,"Medium","High"))</f>
        <v>Medium</v>
      </c>
      <c r="U2895" s="26">
        <v>1254.7</v>
      </c>
      <c r="V2895" t="s">
        <v>23</v>
      </c>
    </row>
    <row r="2896" spans="1:22" x14ac:dyDescent="0.35">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s="26">
        <v>60.35</v>
      </c>
      <c r="T2896" s="26" t="str">
        <f>IF(Table1[[#This Row],[MonthlyCharges]]&lt;=51,"Low",IF(Table1[[#This Row],[MonthlyCharges]]&lt;=84,"Medium","High"))</f>
        <v>Medium</v>
      </c>
      <c r="U2896" s="26">
        <v>2896.4</v>
      </c>
      <c r="V2896" t="s">
        <v>23</v>
      </c>
    </row>
    <row r="2897" spans="1:22" x14ac:dyDescent="0.35">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s="26">
        <v>19.850000000000001</v>
      </c>
      <c r="T2897" s="26" t="str">
        <f>IF(Table1[[#This Row],[MonthlyCharges]]&lt;=51,"Low",IF(Table1[[#This Row],[MonthlyCharges]]&lt;=84,"Medium","High"))</f>
        <v>Low</v>
      </c>
      <c r="U2897" s="26">
        <v>717.5</v>
      </c>
      <c r="V2897" t="s">
        <v>24</v>
      </c>
    </row>
    <row r="2898" spans="1:22" x14ac:dyDescent="0.35">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s="26">
        <v>19.95</v>
      </c>
      <c r="T2898" s="26" t="str">
        <f>IF(Table1[[#This Row],[MonthlyCharges]]&lt;=51,"Low",IF(Table1[[#This Row],[MonthlyCharges]]&lt;=84,"Medium","High"))</f>
        <v>Low</v>
      </c>
      <c r="U2898" s="26">
        <v>253.8</v>
      </c>
      <c r="V2898" t="s">
        <v>24</v>
      </c>
    </row>
    <row r="2899" spans="1:22" x14ac:dyDescent="0.35">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s="26">
        <v>26.45</v>
      </c>
      <c r="T2899" s="26" t="str">
        <f>IF(Table1[[#This Row],[MonthlyCharges]]&lt;=51,"Low",IF(Table1[[#This Row],[MonthlyCharges]]&lt;=84,"Medium","High"))</f>
        <v>Low</v>
      </c>
      <c r="U2899" s="26">
        <v>1110.05</v>
      </c>
      <c r="V2899" t="s">
        <v>24</v>
      </c>
    </row>
    <row r="2900" spans="1:22" x14ac:dyDescent="0.35">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s="26">
        <v>63.4</v>
      </c>
      <c r="T2900" s="26" t="str">
        <f>IF(Table1[[#This Row],[MonthlyCharges]]&lt;=51,"Low",IF(Table1[[#This Row],[MonthlyCharges]]&lt;=84,"Medium","High"))</f>
        <v>Medium</v>
      </c>
      <c r="U2900" s="26">
        <v>348.8</v>
      </c>
      <c r="V2900" t="s">
        <v>24</v>
      </c>
    </row>
    <row r="2901" spans="1:22" x14ac:dyDescent="0.35">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s="26">
        <v>53.95</v>
      </c>
      <c r="T2901" s="26" t="str">
        <f>IF(Table1[[#This Row],[MonthlyCharges]]&lt;=51,"Low",IF(Table1[[#This Row],[MonthlyCharges]]&lt;=84,"Medium","High"))</f>
        <v>Medium</v>
      </c>
      <c r="U2901" s="26">
        <v>3888.65</v>
      </c>
      <c r="V2901" t="s">
        <v>24</v>
      </c>
    </row>
    <row r="2902" spans="1:22" x14ac:dyDescent="0.35">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s="26">
        <v>69.25</v>
      </c>
      <c r="T2902" s="26" t="str">
        <f>IF(Table1[[#This Row],[MonthlyCharges]]&lt;=51,"Low",IF(Table1[[#This Row],[MonthlyCharges]]&lt;=84,"Medium","High"))</f>
        <v>Medium</v>
      </c>
      <c r="U2902" s="26">
        <v>69.25</v>
      </c>
      <c r="V2902" t="s">
        <v>23</v>
      </c>
    </row>
    <row r="2903" spans="1:22" x14ac:dyDescent="0.35">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s="26">
        <v>95.1</v>
      </c>
      <c r="T2903" s="26" t="str">
        <f>IF(Table1[[#This Row],[MonthlyCharges]]&lt;=51,"Low",IF(Table1[[#This Row],[MonthlyCharges]]&lt;=84,"Medium","High"))</f>
        <v>High</v>
      </c>
      <c r="U2903" s="26">
        <v>6843.15</v>
      </c>
      <c r="V2903" t="s">
        <v>24</v>
      </c>
    </row>
    <row r="2904" spans="1:22" x14ac:dyDescent="0.35">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s="26">
        <v>74.099999999999994</v>
      </c>
      <c r="T2904" s="26" t="str">
        <f>IF(Table1[[#This Row],[MonthlyCharges]]&lt;=51,"Low",IF(Table1[[#This Row],[MonthlyCharges]]&lt;=84,"Medium","High"))</f>
        <v>Medium</v>
      </c>
      <c r="U2904" s="26">
        <v>450.9</v>
      </c>
      <c r="V2904" t="s">
        <v>24</v>
      </c>
    </row>
    <row r="2905" spans="1:22" x14ac:dyDescent="0.35">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s="26">
        <v>35.5</v>
      </c>
      <c r="T2905" s="26" t="str">
        <f>IF(Table1[[#This Row],[MonthlyCharges]]&lt;=51,"Low",IF(Table1[[#This Row],[MonthlyCharges]]&lt;=84,"Medium","High"))</f>
        <v>Low</v>
      </c>
      <c r="U2905" s="26">
        <v>432.25</v>
      </c>
      <c r="V2905" t="s">
        <v>24</v>
      </c>
    </row>
    <row r="2906" spans="1:22" x14ac:dyDescent="0.35">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s="26">
        <v>70.95</v>
      </c>
      <c r="T2906" s="26" t="str">
        <f>IF(Table1[[#This Row],[MonthlyCharges]]&lt;=51,"Low",IF(Table1[[#This Row],[MonthlyCharges]]&lt;=84,"Medium","High"))</f>
        <v>Medium</v>
      </c>
      <c r="U2906" s="26">
        <v>1767.35</v>
      </c>
      <c r="V2906" t="s">
        <v>23</v>
      </c>
    </row>
    <row r="2907" spans="1:22" x14ac:dyDescent="0.35">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s="26">
        <v>79.2</v>
      </c>
      <c r="T2907" s="26" t="str">
        <f>IF(Table1[[#This Row],[MonthlyCharges]]&lt;=51,"Low",IF(Table1[[#This Row],[MonthlyCharges]]&lt;=84,"Medium","High"))</f>
        <v>Medium</v>
      </c>
      <c r="U2907" s="26">
        <v>1742.45</v>
      </c>
      <c r="V2907" t="s">
        <v>24</v>
      </c>
    </row>
    <row r="2908" spans="1:22" x14ac:dyDescent="0.35">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s="26">
        <v>48.8</v>
      </c>
      <c r="T2908" s="26" t="str">
        <f>IF(Table1[[#This Row],[MonthlyCharges]]&lt;=51,"Low",IF(Table1[[#This Row],[MonthlyCharges]]&lt;=84,"Medium","High"))</f>
        <v>Low</v>
      </c>
      <c r="U2908" s="26">
        <v>297.35000000000002</v>
      </c>
      <c r="V2908" t="s">
        <v>24</v>
      </c>
    </row>
    <row r="2909" spans="1:22" x14ac:dyDescent="0.35">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s="26">
        <v>89</v>
      </c>
      <c r="T2909" s="26" t="str">
        <f>IF(Table1[[#This Row],[MonthlyCharges]]&lt;=51,"Low",IF(Table1[[#This Row],[MonthlyCharges]]&lt;=84,"Medium","High"))</f>
        <v>High</v>
      </c>
      <c r="U2909" s="26">
        <v>1820.45</v>
      </c>
      <c r="V2909" t="s">
        <v>23</v>
      </c>
    </row>
    <row r="2910" spans="1:22" x14ac:dyDescent="0.35">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s="26">
        <v>99.4</v>
      </c>
      <c r="T2910" s="26" t="str">
        <f>IF(Table1[[#This Row],[MonthlyCharges]]&lt;=51,"Low",IF(Table1[[#This Row],[MonthlyCharges]]&lt;=84,"Medium","High"))</f>
        <v>High</v>
      </c>
      <c r="U2910" s="26">
        <v>1742.95</v>
      </c>
      <c r="V2910" t="s">
        <v>23</v>
      </c>
    </row>
    <row r="2911" spans="1:22" x14ac:dyDescent="0.35">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s="26">
        <v>55.45</v>
      </c>
      <c r="T2911" s="26" t="str">
        <f>IF(Table1[[#This Row],[MonthlyCharges]]&lt;=51,"Low",IF(Table1[[#This Row],[MonthlyCharges]]&lt;=84,"Medium","High"))</f>
        <v>Medium</v>
      </c>
      <c r="U2911" s="26">
        <v>2444.25</v>
      </c>
      <c r="V2911" t="s">
        <v>24</v>
      </c>
    </row>
    <row r="2912" spans="1:22" x14ac:dyDescent="0.35">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s="26">
        <v>25.4</v>
      </c>
      <c r="T2912" s="26" t="str">
        <f>IF(Table1[[#This Row],[MonthlyCharges]]&lt;=51,"Low",IF(Table1[[#This Row],[MonthlyCharges]]&lt;=84,"Medium","High"))</f>
        <v>Low</v>
      </c>
      <c r="U2912" s="26">
        <v>949.8</v>
      </c>
      <c r="V2912" t="s">
        <v>24</v>
      </c>
    </row>
    <row r="2913" spans="1:22" x14ac:dyDescent="0.35">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s="26">
        <v>73.5</v>
      </c>
      <c r="T2913" s="26" t="str">
        <f>IF(Table1[[#This Row],[MonthlyCharges]]&lt;=51,"Low",IF(Table1[[#This Row],[MonthlyCharges]]&lt;=84,"Medium","High"))</f>
        <v>Medium</v>
      </c>
      <c r="U2913" s="26">
        <v>73.5</v>
      </c>
      <c r="V2913" t="s">
        <v>23</v>
      </c>
    </row>
    <row r="2914" spans="1:22" x14ac:dyDescent="0.35">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s="26">
        <v>93.5</v>
      </c>
      <c r="T2914" s="26" t="str">
        <f>IF(Table1[[#This Row],[MonthlyCharges]]&lt;=51,"Low",IF(Table1[[#This Row],[MonthlyCharges]]&lt;=84,"Medium","High"))</f>
        <v>High</v>
      </c>
      <c r="U2914" s="26">
        <v>2970.8</v>
      </c>
      <c r="V2914" t="s">
        <v>24</v>
      </c>
    </row>
    <row r="2915" spans="1:22" x14ac:dyDescent="0.35">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s="26">
        <v>63.9</v>
      </c>
      <c r="T2915" s="26" t="str">
        <f>IF(Table1[[#This Row],[MonthlyCharges]]&lt;=51,"Low",IF(Table1[[#This Row],[MonthlyCharges]]&lt;=84,"Medium","High"))</f>
        <v>Medium</v>
      </c>
      <c r="U2915" s="26">
        <v>3334.95</v>
      </c>
      <c r="V2915" t="s">
        <v>24</v>
      </c>
    </row>
    <row r="2916" spans="1:22" x14ac:dyDescent="0.35">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s="26">
        <v>64.849999999999994</v>
      </c>
      <c r="T2916" s="26" t="str">
        <f>IF(Table1[[#This Row],[MonthlyCharges]]&lt;=51,"Low",IF(Table1[[#This Row],[MonthlyCharges]]&lt;=84,"Medium","High"))</f>
        <v>Medium</v>
      </c>
      <c r="U2916" s="26">
        <v>2010.95</v>
      </c>
      <c r="V2916" t="s">
        <v>24</v>
      </c>
    </row>
    <row r="2917" spans="1:22" x14ac:dyDescent="0.35">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s="26">
        <v>63.8</v>
      </c>
      <c r="T2917" s="26" t="str">
        <f>IF(Table1[[#This Row],[MonthlyCharges]]&lt;=51,"Low",IF(Table1[[#This Row],[MonthlyCharges]]&lt;=84,"Medium","High"))</f>
        <v>Medium</v>
      </c>
      <c r="U2917" s="26">
        <v>4684.3</v>
      </c>
      <c r="V2917" t="s">
        <v>24</v>
      </c>
    </row>
    <row r="2918" spans="1:22" x14ac:dyDescent="0.35">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s="26">
        <v>44.45</v>
      </c>
      <c r="T2918" s="26" t="str">
        <f>IF(Table1[[#This Row],[MonthlyCharges]]&lt;=51,"Low",IF(Table1[[#This Row],[MonthlyCharges]]&lt;=84,"Medium","High"))</f>
        <v>Low</v>
      </c>
      <c r="U2918" s="26">
        <v>2181.5500000000002</v>
      </c>
      <c r="V2918" t="s">
        <v>24</v>
      </c>
    </row>
    <row r="2919" spans="1:22" x14ac:dyDescent="0.35">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s="26">
        <v>19.95</v>
      </c>
      <c r="T2919" s="26" t="str">
        <f>IF(Table1[[#This Row],[MonthlyCharges]]&lt;=51,"Low",IF(Table1[[#This Row],[MonthlyCharges]]&lt;=84,"Medium","High"))</f>
        <v>Low</v>
      </c>
      <c r="U2919" s="26">
        <v>1303.25</v>
      </c>
      <c r="V2919" t="s">
        <v>24</v>
      </c>
    </row>
    <row r="2920" spans="1:22" x14ac:dyDescent="0.35">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s="26">
        <v>43.35</v>
      </c>
      <c r="T2920" s="26" t="str">
        <f>IF(Table1[[#This Row],[MonthlyCharges]]&lt;=51,"Low",IF(Table1[[#This Row],[MonthlyCharges]]&lt;=84,"Medium","High"))</f>
        <v>Low</v>
      </c>
      <c r="U2920" s="26">
        <v>371.4</v>
      </c>
      <c r="V2920" t="s">
        <v>24</v>
      </c>
    </row>
    <row r="2921" spans="1:22" x14ac:dyDescent="0.35">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s="26">
        <v>49.65</v>
      </c>
      <c r="T2921" s="26" t="str">
        <f>IF(Table1[[#This Row],[MonthlyCharges]]&lt;=51,"Low",IF(Table1[[#This Row],[MonthlyCharges]]&lt;=84,"Medium","High"))</f>
        <v>Low</v>
      </c>
      <c r="U2921" s="26">
        <v>2409.9</v>
      </c>
      <c r="V2921" t="s">
        <v>24</v>
      </c>
    </row>
    <row r="2922" spans="1:22" x14ac:dyDescent="0.35">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s="26">
        <v>85.1</v>
      </c>
      <c r="T2922" s="26" t="str">
        <f>IF(Table1[[#This Row],[MonthlyCharges]]&lt;=51,"Low",IF(Table1[[#This Row],[MonthlyCharges]]&lt;=84,"Medium","High"))</f>
        <v>High</v>
      </c>
      <c r="U2922" s="26">
        <v>6155.4</v>
      </c>
      <c r="V2922" t="s">
        <v>24</v>
      </c>
    </row>
    <row r="2923" spans="1:22" x14ac:dyDescent="0.35">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s="26">
        <v>95.5</v>
      </c>
      <c r="T2923" s="26" t="str">
        <f>IF(Table1[[#This Row],[MonthlyCharges]]&lt;=51,"Low",IF(Table1[[#This Row],[MonthlyCharges]]&lt;=84,"Medium","High"))</f>
        <v>High</v>
      </c>
      <c r="U2923" s="26">
        <v>829.1</v>
      </c>
      <c r="V2923" t="s">
        <v>23</v>
      </c>
    </row>
    <row r="2924" spans="1:22" x14ac:dyDescent="0.35">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s="26">
        <v>92.35</v>
      </c>
      <c r="T2924" s="26" t="str">
        <f>IF(Table1[[#This Row],[MonthlyCharges]]&lt;=51,"Low",IF(Table1[[#This Row],[MonthlyCharges]]&lt;=84,"Medium","High"))</f>
        <v>High</v>
      </c>
      <c r="U2924" s="26">
        <v>2602.9</v>
      </c>
      <c r="V2924" t="s">
        <v>23</v>
      </c>
    </row>
    <row r="2925" spans="1:22" x14ac:dyDescent="0.35">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s="26">
        <v>89.8</v>
      </c>
      <c r="T2925" s="26" t="str">
        <f>IF(Table1[[#This Row],[MonthlyCharges]]&lt;=51,"Low",IF(Table1[[#This Row],[MonthlyCharges]]&lt;=84,"Medium","High"))</f>
        <v>High</v>
      </c>
      <c r="U2925" s="26">
        <v>4667</v>
      </c>
      <c r="V2925" t="s">
        <v>24</v>
      </c>
    </row>
    <row r="2926" spans="1:22" x14ac:dyDescent="0.35">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s="26">
        <v>74.55</v>
      </c>
      <c r="T2926" s="26" t="str">
        <f>IF(Table1[[#This Row],[MonthlyCharges]]&lt;=51,"Low",IF(Table1[[#This Row],[MonthlyCharges]]&lt;=84,"Medium","High"))</f>
        <v>Medium</v>
      </c>
      <c r="U2926" s="26">
        <v>824.75</v>
      </c>
      <c r="V2926" t="s">
        <v>23</v>
      </c>
    </row>
    <row r="2927" spans="1:22" x14ac:dyDescent="0.35">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s="26">
        <v>103.05</v>
      </c>
      <c r="T2927" s="26" t="str">
        <f>IF(Table1[[#This Row],[MonthlyCharges]]&lt;=51,"Low",IF(Table1[[#This Row],[MonthlyCharges]]&lt;=84,"Medium","High"))</f>
        <v>High</v>
      </c>
      <c r="U2927" s="26">
        <v>5153.5</v>
      </c>
      <c r="V2927" t="s">
        <v>24</v>
      </c>
    </row>
    <row r="2928" spans="1:22" x14ac:dyDescent="0.35">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s="26">
        <v>116</v>
      </c>
      <c r="T2928" s="26" t="str">
        <f>IF(Table1[[#This Row],[MonthlyCharges]]&lt;=51,"Low",IF(Table1[[#This Row],[MonthlyCharges]]&lt;=84,"Medium","High"))</f>
        <v>High</v>
      </c>
      <c r="U2928" s="26">
        <v>8182.85</v>
      </c>
      <c r="V2928" t="s">
        <v>24</v>
      </c>
    </row>
    <row r="2929" spans="1:22" x14ac:dyDescent="0.35">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s="26">
        <v>69.900000000000006</v>
      </c>
      <c r="T2929" s="26" t="str">
        <f>IF(Table1[[#This Row],[MonthlyCharges]]&lt;=51,"Low",IF(Table1[[#This Row],[MonthlyCharges]]&lt;=84,"Medium","High"))</f>
        <v>Medium</v>
      </c>
      <c r="U2929" s="26">
        <v>69.900000000000006</v>
      </c>
      <c r="V2929" t="s">
        <v>24</v>
      </c>
    </row>
    <row r="2930" spans="1:22" x14ac:dyDescent="0.35">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s="26">
        <v>95.1</v>
      </c>
      <c r="T2930" s="26" t="str">
        <f>IF(Table1[[#This Row],[MonthlyCharges]]&lt;=51,"Low",IF(Table1[[#This Row],[MonthlyCharges]]&lt;=84,"Medium","High"))</f>
        <v>High</v>
      </c>
      <c r="U2930" s="26">
        <v>6683.4</v>
      </c>
      <c r="V2930" t="s">
        <v>24</v>
      </c>
    </row>
    <row r="2931" spans="1:22" x14ac:dyDescent="0.35">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s="26">
        <v>40.25</v>
      </c>
      <c r="T2931" s="26" t="str">
        <f>IF(Table1[[#This Row],[MonthlyCharges]]&lt;=51,"Low",IF(Table1[[#This Row],[MonthlyCharges]]&lt;=84,"Medium","High"))</f>
        <v>Low</v>
      </c>
      <c r="U2931" s="26">
        <v>1564.05</v>
      </c>
      <c r="V2931" t="s">
        <v>24</v>
      </c>
    </row>
    <row r="2932" spans="1:22" x14ac:dyDescent="0.35">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s="26">
        <v>25.75</v>
      </c>
      <c r="T2932" s="26" t="str">
        <f>IF(Table1[[#This Row],[MonthlyCharges]]&lt;=51,"Low",IF(Table1[[#This Row],[MonthlyCharges]]&lt;=84,"Medium","High"))</f>
        <v>Low</v>
      </c>
      <c r="U2932" s="26">
        <v>755.6</v>
      </c>
      <c r="V2932" t="s">
        <v>24</v>
      </c>
    </row>
    <row r="2933" spans="1:22" x14ac:dyDescent="0.35">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s="26">
        <v>105.35</v>
      </c>
      <c r="T2933" s="26" t="str">
        <f>IF(Table1[[#This Row],[MonthlyCharges]]&lt;=51,"Low",IF(Table1[[#This Row],[MonthlyCharges]]&lt;=84,"Medium","High"))</f>
        <v>High</v>
      </c>
      <c r="U2933" s="26">
        <v>3465.05</v>
      </c>
      <c r="V2933" t="s">
        <v>24</v>
      </c>
    </row>
    <row r="2934" spans="1:22" x14ac:dyDescent="0.35">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s="26">
        <v>113.6</v>
      </c>
      <c r="T2934" s="26" t="str">
        <f>IF(Table1[[#This Row],[MonthlyCharges]]&lt;=51,"Low",IF(Table1[[#This Row],[MonthlyCharges]]&lt;=84,"Medium","High"))</f>
        <v>High</v>
      </c>
      <c r="U2934" s="26">
        <v>6292.7</v>
      </c>
      <c r="V2934" t="s">
        <v>24</v>
      </c>
    </row>
    <row r="2935" spans="1:22" x14ac:dyDescent="0.35">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s="26">
        <v>24</v>
      </c>
      <c r="T2935" s="26" t="str">
        <f>IF(Table1[[#This Row],[MonthlyCharges]]&lt;=51,"Low",IF(Table1[[#This Row],[MonthlyCharges]]&lt;=84,"Medium","High"))</f>
        <v>Low</v>
      </c>
      <c r="U2935" s="26">
        <v>1664.3</v>
      </c>
      <c r="V2935" t="s">
        <v>24</v>
      </c>
    </row>
    <row r="2936" spans="1:22" x14ac:dyDescent="0.35">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s="26">
        <v>19.399999999999999</v>
      </c>
      <c r="T2936" s="26" t="str">
        <f>IF(Table1[[#This Row],[MonthlyCharges]]&lt;=51,"Low",IF(Table1[[#This Row],[MonthlyCharges]]&lt;=84,"Medium","High"))</f>
        <v>Low</v>
      </c>
      <c r="U2936" s="26">
        <v>198.1</v>
      </c>
      <c r="V2936" t="s">
        <v>24</v>
      </c>
    </row>
    <row r="2937" spans="1:22" x14ac:dyDescent="0.35">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s="26">
        <v>86.1</v>
      </c>
      <c r="T2937" s="26" t="str">
        <f>IF(Table1[[#This Row],[MonthlyCharges]]&lt;=51,"Low",IF(Table1[[#This Row],[MonthlyCharges]]&lt;=84,"Medium","High"))</f>
        <v>High</v>
      </c>
      <c r="U2937" s="26">
        <v>6045.9</v>
      </c>
      <c r="V2937" t="s">
        <v>24</v>
      </c>
    </row>
    <row r="2938" spans="1:22" x14ac:dyDescent="0.35">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s="26">
        <v>102.65</v>
      </c>
      <c r="T2938" s="26" t="str">
        <f>IF(Table1[[#This Row],[MonthlyCharges]]&lt;=51,"Low",IF(Table1[[#This Row],[MonthlyCharges]]&lt;=84,"Medium","High"))</f>
        <v>High</v>
      </c>
      <c r="U2938" s="26">
        <v>4108.1499999999996</v>
      </c>
      <c r="V2938" t="s">
        <v>24</v>
      </c>
    </row>
    <row r="2939" spans="1:22" x14ac:dyDescent="0.35">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s="26">
        <v>92.85</v>
      </c>
      <c r="T2939" s="26" t="str">
        <f>IF(Table1[[#This Row],[MonthlyCharges]]&lt;=51,"Low",IF(Table1[[#This Row],[MonthlyCharges]]&lt;=84,"Medium","High"))</f>
        <v>High</v>
      </c>
      <c r="U2939" s="26">
        <v>5980.75</v>
      </c>
      <c r="V2939" t="s">
        <v>24</v>
      </c>
    </row>
    <row r="2940" spans="1:22" x14ac:dyDescent="0.35">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s="26">
        <v>97.75</v>
      </c>
      <c r="T2940" s="26" t="str">
        <f>IF(Table1[[#This Row],[MonthlyCharges]]&lt;=51,"Low",IF(Table1[[#This Row],[MonthlyCharges]]&lt;=84,"Medium","High"))</f>
        <v>High</v>
      </c>
      <c r="U2940" s="26">
        <v>5043.2</v>
      </c>
      <c r="V2940" t="s">
        <v>24</v>
      </c>
    </row>
    <row r="2941" spans="1:22" x14ac:dyDescent="0.35">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s="26">
        <v>83.8</v>
      </c>
      <c r="T2941" s="26" t="str">
        <f>IF(Table1[[#This Row],[MonthlyCharges]]&lt;=51,"Low",IF(Table1[[#This Row],[MonthlyCharges]]&lt;=84,"Medium","High"))</f>
        <v>Medium</v>
      </c>
      <c r="U2941" s="26">
        <v>1029.75</v>
      </c>
      <c r="V2941" t="s">
        <v>23</v>
      </c>
    </row>
    <row r="2942" spans="1:22" x14ac:dyDescent="0.35">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s="26">
        <v>54.45</v>
      </c>
      <c r="T2942" s="26" t="str">
        <f>IF(Table1[[#This Row],[MonthlyCharges]]&lt;=51,"Low",IF(Table1[[#This Row],[MonthlyCharges]]&lt;=84,"Medium","High"))</f>
        <v>Medium</v>
      </c>
      <c r="U2942" s="26">
        <v>2854.55</v>
      </c>
      <c r="V2942" t="s">
        <v>23</v>
      </c>
    </row>
    <row r="2943" spans="1:22" x14ac:dyDescent="0.35">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s="26">
        <v>97.95</v>
      </c>
      <c r="T2943" s="26" t="str">
        <f>IF(Table1[[#This Row],[MonthlyCharges]]&lt;=51,"Low",IF(Table1[[#This Row],[MonthlyCharges]]&lt;=84,"Medium","High"))</f>
        <v>High</v>
      </c>
      <c r="U2943" s="26">
        <v>7114.25</v>
      </c>
      <c r="V2943" t="s">
        <v>24</v>
      </c>
    </row>
    <row r="2944" spans="1:22" x14ac:dyDescent="0.35">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s="26">
        <v>19.95</v>
      </c>
      <c r="T2944" s="26" t="str">
        <f>IF(Table1[[#This Row],[MonthlyCharges]]&lt;=51,"Low",IF(Table1[[#This Row],[MonthlyCharges]]&lt;=84,"Medium","High"))</f>
        <v>Low</v>
      </c>
      <c r="U2944" s="26">
        <v>907.05</v>
      </c>
      <c r="V2944" t="s">
        <v>24</v>
      </c>
    </row>
    <row r="2945" spans="1:22" x14ac:dyDescent="0.35">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s="26">
        <v>24.6</v>
      </c>
      <c r="T2945" s="26" t="str">
        <f>IF(Table1[[#This Row],[MonthlyCharges]]&lt;=51,"Low",IF(Table1[[#This Row],[MonthlyCharges]]&lt;=84,"Medium","High"))</f>
        <v>Low</v>
      </c>
      <c r="U2945" s="26">
        <v>973.95</v>
      </c>
      <c r="V2945" t="s">
        <v>24</v>
      </c>
    </row>
    <row r="2946" spans="1:22" x14ac:dyDescent="0.35">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s="26">
        <v>50.95</v>
      </c>
      <c r="T2946" s="26" t="str">
        <f>IF(Table1[[#This Row],[MonthlyCharges]]&lt;=51,"Low",IF(Table1[[#This Row],[MonthlyCharges]]&lt;=84,"Medium","High"))</f>
        <v>Low</v>
      </c>
      <c r="U2946" s="26">
        <v>605.75</v>
      </c>
      <c r="V2946" t="s">
        <v>24</v>
      </c>
    </row>
    <row r="2947" spans="1:22" x14ac:dyDescent="0.35">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s="26">
        <v>75.599999999999994</v>
      </c>
      <c r="T2947" s="26" t="str">
        <f>IF(Table1[[#This Row],[MonthlyCharges]]&lt;=51,"Low",IF(Table1[[#This Row],[MonthlyCharges]]&lt;=84,"Medium","High"))</f>
        <v>Medium</v>
      </c>
      <c r="U2947" s="26">
        <v>661.55</v>
      </c>
      <c r="V2947" t="s">
        <v>24</v>
      </c>
    </row>
    <row r="2948" spans="1:22" x14ac:dyDescent="0.35">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s="26">
        <v>80.75</v>
      </c>
      <c r="T2948" s="26" t="str">
        <f>IF(Table1[[#This Row],[MonthlyCharges]]&lt;=51,"Low",IF(Table1[[#This Row],[MonthlyCharges]]&lt;=84,"Medium","High"))</f>
        <v>Medium</v>
      </c>
      <c r="U2948" s="26">
        <v>4116.8999999999996</v>
      </c>
      <c r="V2948" t="s">
        <v>24</v>
      </c>
    </row>
    <row r="2949" spans="1:22" x14ac:dyDescent="0.35">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s="26">
        <v>90.4</v>
      </c>
      <c r="T2949" s="26" t="str">
        <f>IF(Table1[[#This Row],[MonthlyCharges]]&lt;=51,"Low",IF(Table1[[#This Row],[MonthlyCharges]]&lt;=84,"Medium","High"))</f>
        <v>High</v>
      </c>
      <c r="U2949" s="26">
        <v>4494.6499999999996</v>
      </c>
      <c r="V2949" t="s">
        <v>24</v>
      </c>
    </row>
    <row r="2950" spans="1:22" x14ac:dyDescent="0.35">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s="26">
        <v>99.8</v>
      </c>
      <c r="T2950" s="26" t="str">
        <f>IF(Table1[[#This Row],[MonthlyCharges]]&lt;=51,"Low",IF(Table1[[#This Row],[MonthlyCharges]]&lt;=84,"Medium","High"))</f>
        <v>High</v>
      </c>
      <c r="U2950" s="26">
        <v>4259.3</v>
      </c>
      <c r="V2950" t="s">
        <v>23</v>
      </c>
    </row>
    <row r="2951" spans="1:22" x14ac:dyDescent="0.35">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s="26">
        <v>60.25</v>
      </c>
      <c r="T2951" s="26" t="str">
        <f>IF(Table1[[#This Row],[MonthlyCharges]]&lt;=51,"Low",IF(Table1[[#This Row],[MonthlyCharges]]&lt;=84,"Medium","High"))</f>
        <v>Medium</v>
      </c>
      <c r="U2951" s="26">
        <v>3282.75</v>
      </c>
      <c r="V2951" t="s">
        <v>24</v>
      </c>
    </row>
    <row r="2952" spans="1:22" x14ac:dyDescent="0.35">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s="26">
        <v>20.2</v>
      </c>
      <c r="T2952" s="26" t="str">
        <f>IF(Table1[[#This Row],[MonthlyCharges]]&lt;=51,"Low",IF(Table1[[#This Row],[MonthlyCharges]]&lt;=84,"Medium","High"))</f>
        <v>Low</v>
      </c>
      <c r="U2952" s="26">
        <v>55.7</v>
      </c>
      <c r="V2952" t="s">
        <v>24</v>
      </c>
    </row>
    <row r="2953" spans="1:22" x14ac:dyDescent="0.35">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s="26">
        <v>64.150000000000006</v>
      </c>
      <c r="T2953" s="26" t="str">
        <f>IF(Table1[[#This Row],[MonthlyCharges]]&lt;=51,"Low",IF(Table1[[#This Row],[MonthlyCharges]]&lt;=84,"Medium","High"))</f>
        <v>Medium</v>
      </c>
      <c r="U2953" s="26">
        <v>1274.45</v>
      </c>
      <c r="V2953" t="s">
        <v>24</v>
      </c>
    </row>
    <row r="2954" spans="1:22" x14ac:dyDescent="0.35">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s="26">
        <v>20.25</v>
      </c>
      <c r="T2954" s="26" t="str">
        <f>IF(Table1[[#This Row],[MonthlyCharges]]&lt;=51,"Low",IF(Table1[[#This Row],[MonthlyCharges]]&lt;=84,"Medium","High"))</f>
        <v>Low</v>
      </c>
      <c r="U2954" s="26">
        <v>493.95</v>
      </c>
      <c r="V2954" t="s">
        <v>24</v>
      </c>
    </row>
    <row r="2955" spans="1:22" x14ac:dyDescent="0.35">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s="26">
        <v>105.85</v>
      </c>
      <c r="T2955" s="26" t="str">
        <f>IF(Table1[[#This Row],[MonthlyCharges]]&lt;=51,"Low",IF(Table1[[#This Row],[MonthlyCharges]]&lt;=84,"Medium","High"))</f>
        <v>High</v>
      </c>
      <c r="U2955" s="26">
        <v>2239.65</v>
      </c>
      <c r="V2955" t="s">
        <v>23</v>
      </c>
    </row>
    <row r="2956" spans="1:22" x14ac:dyDescent="0.35">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s="26">
        <v>75.45</v>
      </c>
      <c r="T2956" s="26" t="str">
        <f>IF(Table1[[#This Row],[MonthlyCharges]]&lt;=51,"Low",IF(Table1[[#This Row],[MonthlyCharges]]&lt;=84,"Medium","High"))</f>
        <v>Medium</v>
      </c>
      <c r="U2956" s="26">
        <v>480.75</v>
      </c>
      <c r="V2956" t="s">
        <v>23</v>
      </c>
    </row>
    <row r="2957" spans="1:22" x14ac:dyDescent="0.35">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s="26">
        <v>93.85</v>
      </c>
      <c r="T2957" s="26" t="str">
        <f>IF(Table1[[#This Row],[MonthlyCharges]]&lt;=51,"Low",IF(Table1[[#This Row],[MonthlyCharges]]&lt;=84,"Medium","High"))</f>
        <v>High</v>
      </c>
      <c r="U2957" s="26">
        <v>635.6</v>
      </c>
      <c r="V2957" t="s">
        <v>23</v>
      </c>
    </row>
    <row r="2958" spans="1:22" x14ac:dyDescent="0.35">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s="26">
        <v>99</v>
      </c>
      <c r="T2958" s="26" t="str">
        <f>IF(Table1[[#This Row],[MonthlyCharges]]&lt;=51,"Low",IF(Table1[[#This Row],[MonthlyCharges]]&lt;=84,"Medium","High"))</f>
        <v>High</v>
      </c>
      <c r="U2958" s="26">
        <v>5038.1499999999996</v>
      </c>
      <c r="V2958" t="s">
        <v>24</v>
      </c>
    </row>
    <row r="2959" spans="1:22" x14ac:dyDescent="0.35">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s="26">
        <v>80.3</v>
      </c>
      <c r="T2959" s="26" t="str">
        <f>IF(Table1[[#This Row],[MonthlyCharges]]&lt;=51,"Low",IF(Table1[[#This Row],[MonthlyCharges]]&lt;=84,"Medium","High"))</f>
        <v>Medium</v>
      </c>
      <c r="U2959" s="26">
        <v>324.2</v>
      </c>
      <c r="V2959" t="s">
        <v>24</v>
      </c>
    </row>
    <row r="2960" spans="1:22" x14ac:dyDescent="0.35">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s="26">
        <v>19.55</v>
      </c>
      <c r="T2960" s="26" t="str">
        <f>IF(Table1[[#This Row],[MonthlyCharges]]&lt;=51,"Low",IF(Table1[[#This Row],[MonthlyCharges]]&lt;=84,"Medium","High"))</f>
        <v>Low</v>
      </c>
      <c r="U2960" s="26">
        <v>19.55</v>
      </c>
      <c r="V2960" t="s">
        <v>24</v>
      </c>
    </row>
    <row r="2961" spans="1:22" x14ac:dyDescent="0.35">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s="26">
        <v>100.75</v>
      </c>
      <c r="T2961" s="26" t="str">
        <f>IF(Table1[[#This Row],[MonthlyCharges]]&lt;=51,"Low",IF(Table1[[#This Row],[MonthlyCharges]]&lt;=84,"Medium","High"))</f>
        <v>High</v>
      </c>
      <c r="U2961" s="26">
        <v>2793.55</v>
      </c>
      <c r="V2961" t="s">
        <v>24</v>
      </c>
    </row>
    <row r="2962" spans="1:22" x14ac:dyDescent="0.35">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s="26">
        <v>100.75</v>
      </c>
      <c r="T2962" s="26" t="str">
        <f>IF(Table1[[#This Row],[MonthlyCharges]]&lt;=51,"Low",IF(Table1[[#This Row],[MonthlyCharges]]&lt;=84,"Medium","High"))</f>
        <v>High</v>
      </c>
      <c r="U2962" s="26">
        <v>2095</v>
      </c>
      <c r="V2962" t="s">
        <v>23</v>
      </c>
    </row>
    <row r="2963" spans="1:22" x14ac:dyDescent="0.35">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s="26">
        <v>53.75</v>
      </c>
      <c r="T2963" s="26" t="str">
        <f>IF(Table1[[#This Row],[MonthlyCharges]]&lt;=51,"Low",IF(Table1[[#This Row],[MonthlyCharges]]&lt;=84,"Medium","High"))</f>
        <v>Medium</v>
      </c>
      <c r="U2963" s="26">
        <v>648.65</v>
      </c>
      <c r="V2963" t="s">
        <v>24</v>
      </c>
    </row>
    <row r="2964" spans="1:22" x14ac:dyDescent="0.35">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s="26">
        <v>31</v>
      </c>
      <c r="T2964" s="26" t="str">
        <f>IF(Table1[[#This Row],[MonthlyCharges]]&lt;=51,"Low",IF(Table1[[#This Row],[MonthlyCharges]]&lt;=84,"Medium","High"))</f>
        <v>Low</v>
      </c>
      <c r="U2964" s="26">
        <v>95.05</v>
      </c>
      <c r="V2964" t="s">
        <v>23</v>
      </c>
    </row>
    <row r="2965" spans="1:22" x14ac:dyDescent="0.35">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s="26">
        <v>25.6</v>
      </c>
      <c r="T2965" s="26" t="str">
        <f>IF(Table1[[#This Row],[MonthlyCharges]]&lt;=51,"Low",IF(Table1[[#This Row],[MonthlyCharges]]&lt;=84,"Medium","High"))</f>
        <v>Low</v>
      </c>
      <c r="U2965" s="26">
        <v>917.15</v>
      </c>
      <c r="V2965" t="s">
        <v>24</v>
      </c>
    </row>
    <row r="2966" spans="1:22" x14ac:dyDescent="0.35">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s="26">
        <v>58.35</v>
      </c>
      <c r="T2966" s="26" t="str">
        <f>IF(Table1[[#This Row],[MonthlyCharges]]&lt;=51,"Low",IF(Table1[[#This Row],[MonthlyCharges]]&lt;=84,"Medium","High"))</f>
        <v>Medium</v>
      </c>
      <c r="U2966" s="26">
        <v>1346.9</v>
      </c>
      <c r="V2966" t="s">
        <v>24</v>
      </c>
    </row>
    <row r="2967" spans="1:22" x14ac:dyDescent="0.35">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s="26">
        <v>80</v>
      </c>
      <c r="T2967" s="26" t="str">
        <f>IF(Table1[[#This Row],[MonthlyCharges]]&lt;=51,"Low",IF(Table1[[#This Row],[MonthlyCharges]]&lt;=84,"Medium","High"))</f>
        <v>Medium</v>
      </c>
      <c r="U2967" s="26">
        <v>4242.3500000000004</v>
      </c>
      <c r="V2967" t="s">
        <v>23</v>
      </c>
    </row>
    <row r="2968" spans="1:22" x14ac:dyDescent="0.35">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s="26">
        <v>46.35</v>
      </c>
      <c r="T2968" s="26" t="str">
        <f>IF(Table1[[#This Row],[MonthlyCharges]]&lt;=51,"Low",IF(Table1[[#This Row],[MonthlyCharges]]&lt;=84,"Medium","High"))</f>
        <v>Low</v>
      </c>
      <c r="U2968" s="26">
        <v>672.7</v>
      </c>
      <c r="V2968" t="s">
        <v>24</v>
      </c>
    </row>
    <row r="2969" spans="1:22" x14ac:dyDescent="0.35">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s="26">
        <v>113.75</v>
      </c>
      <c r="T2969" s="26" t="str">
        <f>IF(Table1[[#This Row],[MonthlyCharges]]&lt;=51,"Low",IF(Table1[[#This Row],[MonthlyCharges]]&lt;=84,"Medium","High"))</f>
        <v>High</v>
      </c>
      <c r="U2969" s="26">
        <v>6561.25</v>
      </c>
      <c r="V2969" t="s">
        <v>24</v>
      </c>
    </row>
    <row r="2970" spans="1:22" x14ac:dyDescent="0.35">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s="26">
        <v>90.4</v>
      </c>
      <c r="T2970" s="26" t="str">
        <f>IF(Table1[[#This Row],[MonthlyCharges]]&lt;=51,"Low",IF(Table1[[#This Row],[MonthlyCharges]]&lt;=84,"Medium","High"))</f>
        <v>High</v>
      </c>
      <c r="U2970" s="26">
        <v>268.45</v>
      </c>
      <c r="V2970" t="s">
        <v>24</v>
      </c>
    </row>
    <row r="2971" spans="1:22" x14ac:dyDescent="0.35">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s="26">
        <v>109.3</v>
      </c>
      <c r="T2971" s="26" t="str">
        <f>IF(Table1[[#This Row],[MonthlyCharges]]&lt;=51,"Low",IF(Table1[[#This Row],[MonthlyCharges]]&lt;=84,"Medium","High"))</f>
        <v>High</v>
      </c>
      <c r="U2971" s="26">
        <v>7337.55</v>
      </c>
      <c r="V2971" t="s">
        <v>24</v>
      </c>
    </row>
    <row r="2972" spans="1:22" x14ac:dyDescent="0.35">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s="26">
        <v>70.25</v>
      </c>
      <c r="T2972" s="26" t="str">
        <f>IF(Table1[[#This Row],[MonthlyCharges]]&lt;=51,"Low",IF(Table1[[#This Row],[MonthlyCharges]]&lt;=84,"Medium","High"))</f>
        <v>Medium</v>
      </c>
      <c r="U2972" s="26">
        <v>331.9</v>
      </c>
      <c r="V2972" t="s">
        <v>23</v>
      </c>
    </row>
    <row r="2973" spans="1:22" x14ac:dyDescent="0.35">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s="26">
        <v>90.3</v>
      </c>
      <c r="T2973" s="26" t="str">
        <f>IF(Table1[[#This Row],[MonthlyCharges]]&lt;=51,"Low",IF(Table1[[#This Row],[MonthlyCharges]]&lt;=84,"Medium","High"))</f>
        <v>High</v>
      </c>
      <c r="U2973" s="26">
        <v>5194.05</v>
      </c>
      <c r="V2973" t="s">
        <v>24</v>
      </c>
    </row>
    <row r="2974" spans="1:22" x14ac:dyDescent="0.35">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s="26">
        <v>65.25</v>
      </c>
      <c r="T2974" s="26" t="str">
        <f>IF(Table1[[#This Row],[MonthlyCharges]]&lt;=51,"Low",IF(Table1[[#This Row],[MonthlyCharges]]&lt;=84,"Medium","High"))</f>
        <v>Medium</v>
      </c>
      <c r="U2974" s="26">
        <v>4478.8500000000004</v>
      </c>
      <c r="V2974" t="s">
        <v>24</v>
      </c>
    </row>
    <row r="2975" spans="1:22" x14ac:dyDescent="0.35">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s="26">
        <v>100.15</v>
      </c>
      <c r="T2975" s="26" t="str">
        <f>IF(Table1[[#This Row],[MonthlyCharges]]&lt;=51,"Low",IF(Table1[[#This Row],[MonthlyCharges]]&lt;=84,"Medium","High"))</f>
        <v>High</v>
      </c>
      <c r="U2975" s="26">
        <v>6283.3</v>
      </c>
      <c r="V2975" t="s">
        <v>23</v>
      </c>
    </row>
    <row r="2976" spans="1:22" x14ac:dyDescent="0.35">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s="26">
        <v>94.5</v>
      </c>
      <c r="T2976" s="26" t="str">
        <f>IF(Table1[[#This Row],[MonthlyCharges]]&lt;=51,"Low",IF(Table1[[#This Row],[MonthlyCharges]]&lt;=84,"Medium","High"))</f>
        <v>High</v>
      </c>
      <c r="U2976" s="26">
        <v>2659.4</v>
      </c>
      <c r="V2976" t="s">
        <v>23</v>
      </c>
    </row>
    <row r="2977" spans="1:22" x14ac:dyDescent="0.35">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s="26">
        <v>60.65</v>
      </c>
      <c r="T2977" s="26" t="str">
        <f>IF(Table1[[#This Row],[MonthlyCharges]]&lt;=51,"Low",IF(Table1[[#This Row],[MonthlyCharges]]&lt;=84,"Medium","High"))</f>
        <v>Medium</v>
      </c>
      <c r="U2977" s="26">
        <v>196.9</v>
      </c>
      <c r="V2977" t="s">
        <v>24</v>
      </c>
    </row>
    <row r="2978" spans="1:22" x14ac:dyDescent="0.35">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s="26">
        <v>24.1</v>
      </c>
      <c r="T2978" s="26" t="str">
        <f>IF(Table1[[#This Row],[MonthlyCharges]]&lt;=51,"Low",IF(Table1[[#This Row],[MonthlyCharges]]&lt;=84,"Medium","High"))</f>
        <v>Low</v>
      </c>
      <c r="U2978" s="26">
        <v>439.2</v>
      </c>
      <c r="V2978" t="s">
        <v>24</v>
      </c>
    </row>
    <row r="2979" spans="1:22" x14ac:dyDescent="0.35">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s="26">
        <v>19.5</v>
      </c>
      <c r="T2979" s="26" t="str">
        <f>IF(Table1[[#This Row],[MonthlyCharges]]&lt;=51,"Low",IF(Table1[[#This Row],[MonthlyCharges]]&lt;=84,"Medium","High"))</f>
        <v>Low</v>
      </c>
      <c r="U2979" s="26">
        <v>19.5</v>
      </c>
      <c r="V2979" t="s">
        <v>24</v>
      </c>
    </row>
    <row r="2980" spans="1:22" x14ac:dyDescent="0.35">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s="26">
        <v>85.95</v>
      </c>
      <c r="T2980" s="26" t="str">
        <f>IF(Table1[[#This Row],[MonthlyCharges]]&lt;=51,"Low",IF(Table1[[#This Row],[MonthlyCharges]]&lt;=84,"Medium","High"))</f>
        <v>High</v>
      </c>
      <c r="U2980" s="26">
        <v>2107.15</v>
      </c>
      <c r="V2980" t="s">
        <v>24</v>
      </c>
    </row>
    <row r="2981" spans="1:22" x14ac:dyDescent="0.35">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s="26">
        <v>53.5</v>
      </c>
      <c r="T2981" s="26" t="str">
        <f>IF(Table1[[#This Row],[MonthlyCharges]]&lt;=51,"Low",IF(Table1[[#This Row],[MonthlyCharges]]&lt;=84,"Medium","High"))</f>
        <v>Medium</v>
      </c>
      <c r="U2981" s="26">
        <v>3035.8</v>
      </c>
      <c r="V2981" t="s">
        <v>24</v>
      </c>
    </row>
    <row r="2982" spans="1:22" x14ac:dyDescent="0.35">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s="26">
        <v>25.45</v>
      </c>
      <c r="T2982" s="26" t="str">
        <f>IF(Table1[[#This Row],[MonthlyCharges]]&lt;=51,"Low",IF(Table1[[#This Row],[MonthlyCharges]]&lt;=84,"Medium","High"))</f>
        <v>Low</v>
      </c>
      <c r="U2982" s="26">
        <v>1866.45</v>
      </c>
      <c r="V2982" t="s">
        <v>24</v>
      </c>
    </row>
    <row r="2983" spans="1:22" x14ac:dyDescent="0.35">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s="26">
        <v>20.5</v>
      </c>
      <c r="T2983" s="26" t="str">
        <f>IF(Table1[[#This Row],[MonthlyCharges]]&lt;=51,"Low",IF(Table1[[#This Row],[MonthlyCharges]]&lt;=84,"Medium","High"))</f>
        <v>Low</v>
      </c>
      <c r="U2983" s="26">
        <v>1430.95</v>
      </c>
      <c r="V2983" t="s">
        <v>24</v>
      </c>
    </row>
    <row r="2984" spans="1:22" x14ac:dyDescent="0.35">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s="26">
        <v>20.85</v>
      </c>
      <c r="T2984" s="26" t="str">
        <f>IF(Table1[[#This Row],[MonthlyCharges]]&lt;=51,"Low",IF(Table1[[#This Row],[MonthlyCharges]]&lt;=84,"Medium","High"))</f>
        <v>Low</v>
      </c>
      <c r="U2984" s="26">
        <v>1071.5999999999999</v>
      </c>
      <c r="V2984" t="s">
        <v>24</v>
      </c>
    </row>
    <row r="2985" spans="1:22" x14ac:dyDescent="0.35">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s="26">
        <v>89.9</v>
      </c>
      <c r="T2985" s="26" t="str">
        <f>IF(Table1[[#This Row],[MonthlyCharges]]&lt;=51,"Low",IF(Table1[[#This Row],[MonthlyCharges]]&lt;=84,"Medium","High"))</f>
        <v>High</v>
      </c>
      <c r="U2985" s="26">
        <v>6457.15</v>
      </c>
      <c r="V2985" t="s">
        <v>24</v>
      </c>
    </row>
    <row r="2986" spans="1:22" x14ac:dyDescent="0.35">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s="26">
        <v>26</v>
      </c>
      <c r="T2986" s="26" t="str">
        <f>IF(Table1[[#This Row],[MonthlyCharges]]&lt;=51,"Low",IF(Table1[[#This Row],[MonthlyCharges]]&lt;=84,"Medium","High"))</f>
        <v>Low</v>
      </c>
      <c r="U2986" s="26">
        <v>684.05</v>
      </c>
      <c r="V2986" t="s">
        <v>24</v>
      </c>
    </row>
    <row r="2987" spans="1:22" x14ac:dyDescent="0.35">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s="26">
        <v>113.2</v>
      </c>
      <c r="T2987" s="26" t="str">
        <f>IF(Table1[[#This Row],[MonthlyCharges]]&lt;=51,"Low",IF(Table1[[#This Row],[MonthlyCharges]]&lt;=84,"Medium","High"))</f>
        <v>High</v>
      </c>
      <c r="U2987" s="26">
        <v>3914.05</v>
      </c>
      <c r="V2987" t="s">
        <v>24</v>
      </c>
    </row>
    <row r="2988" spans="1:22" x14ac:dyDescent="0.35">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s="26">
        <v>69.05</v>
      </c>
      <c r="T2988" s="26" t="str">
        <f>IF(Table1[[#This Row],[MonthlyCharges]]&lt;=51,"Low",IF(Table1[[#This Row],[MonthlyCharges]]&lt;=84,"Medium","High"))</f>
        <v>Medium</v>
      </c>
      <c r="U2988" s="26">
        <v>3842.6</v>
      </c>
      <c r="V2988" t="s">
        <v>24</v>
      </c>
    </row>
    <row r="2989" spans="1:22" x14ac:dyDescent="0.35">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s="26">
        <v>20.100000000000001</v>
      </c>
      <c r="T2989" s="26" t="str">
        <f>IF(Table1[[#This Row],[MonthlyCharges]]&lt;=51,"Low",IF(Table1[[#This Row],[MonthlyCharges]]&lt;=84,"Medium","High"))</f>
        <v>Low</v>
      </c>
      <c r="U2989" s="26">
        <v>670.35</v>
      </c>
      <c r="V2989" t="s">
        <v>24</v>
      </c>
    </row>
    <row r="2990" spans="1:22" x14ac:dyDescent="0.35">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s="26">
        <v>109.65</v>
      </c>
      <c r="T2990" s="26" t="str">
        <f>IF(Table1[[#This Row],[MonthlyCharges]]&lt;=51,"Low",IF(Table1[[#This Row],[MonthlyCharges]]&lt;=84,"Medium","High"))</f>
        <v>High</v>
      </c>
      <c r="U2990" s="26">
        <v>7880.25</v>
      </c>
      <c r="V2990" t="s">
        <v>24</v>
      </c>
    </row>
    <row r="2991" spans="1:22" x14ac:dyDescent="0.35">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s="26">
        <v>19.2</v>
      </c>
      <c r="T2991" s="26" t="str">
        <f>IF(Table1[[#This Row],[MonthlyCharges]]&lt;=51,"Low",IF(Table1[[#This Row],[MonthlyCharges]]&lt;=84,"Medium","High"))</f>
        <v>Low</v>
      </c>
      <c r="U2991" s="26">
        <v>19.2</v>
      </c>
      <c r="V2991" t="s">
        <v>24</v>
      </c>
    </row>
    <row r="2992" spans="1:22" x14ac:dyDescent="0.35">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s="26">
        <v>33.9</v>
      </c>
      <c r="T2992" s="26" t="str">
        <f>IF(Table1[[#This Row],[MonthlyCharges]]&lt;=51,"Low",IF(Table1[[#This Row],[MonthlyCharges]]&lt;=84,"Medium","High"))</f>
        <v>Low</v>
      </c>
      <c r="U2992" s="26">
        <v>298.45</v>
      </c>
      <c r="V2992" t="s">
        <v>23</v>
      </c>
    </row>
    <row r="2993" spans="1:22" x14ac:dyDescent="0.35">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s="26">
        <v>90</v>
      </c>
      <c r="T2993" s="26" t="str">
        <f>IF(Table1[[#This Row],[MonthlyCharges]]&lt;=51,"Low",IF(Table1[[#This Row],[MonthlyCharges]]&lt;=84,"Medium","High"))</f>
        <v>High</v>
      </c>
      <c r="U2993" s="26">
        <v>3371.75</v>
      </c>
      <c r="V2993" t="s">
        <v>24</v>
      </c>
    </row>
    <row r="2994" spans="1:22" x14ac:dyDescent="0.35">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s="26">
        <v>34</v>
      </c>
      <c r="T2994" s="26" t="str">
        <f>IF(Table1[[#This Row],[MonthlyCharges]]&lt;=51,"Low",IF(Table1[[#This Row],[MonthlyCharges]]&lt;=84,"Medium","High"))</f>
        <v>Low</v>
      </c>
      <c r="U2994" s="26">
        <v>442.45</v>
      </c>
      <c r="V2994" t="s">
        <v>24</v>
      </c>
    </row>
    <row r="2995" spans="1:22" x14ac:dyDescent="0.35">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s="26">
        <v>20.399999999999999</v>
      </c>
      <c r="T2995" s="26" t="str">
        <f>IF(Table1[[#This Row],[MonthlyCharges]]&lt;=51,"Low",IF(Table1[[#This Row],[MonthlyCharges]]&lt;=84,"Medium","High"))</f>
        <v>Low</v>
      </c>
      <c r="U2995" s="26">
        <v>20.399999999999999</v>
      </c>
      <c r="V2995" t="s">
        <v>24</v>
      </c>
    </row>
    <row r="2996" spans="1:22" x14ac:dyDescent="0.35">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s="26">
        <v>38.6</v>
      </c>
      <c r="T2996" s="26" t="str">
        <f>IF(Table1[[#This Row],[MonthlyCharges]]&lt;=51,"Low",IF(Table1[[#This Row],[MonthlyCharges]]&lt;=84,"Medium","High"))</f>
        <v>Low</v>
      </c>
      <c r="U2996" s="26">
        <v>2345.5500000000002</v>
      </c>
      <c r="V2996" t="s">
        <v>24</v>
      </c>
    </row>
    <row r="2997" spans="1:22" x14ac:dyDescent="0.35">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s="26">
        <v>25.25</v>
      </c>
      <c r="T2997" s="26" t="str">
        <f>IF(Table1[[#This Row],[MonthlyCharges]]&lt;=51,"Low",IF(Table1[[#This Row],[MonthlyCharges]]&lt;=84,"Medium","High"))</f>
        <v>Low</v>
      </c>
      <c r="U2997" s="26">
        <v>25.25</v>
      </c>
      <c r="V2997" t="s">
        <v>24</v>
      </c>
    </row>
    <row r="2998" spans="1:22" x14ac:dyDescent="0.35">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s="26">
        <v>60.6</v>
      </c>
      <c r="T2998" s="26" t="str">
        <f>IF(Table1[[#This Row],[MonthlyCharges]]&lt;=51,"Low",IF(Table1[[#This Row],[MonthlyCharges]]&lt;=84,"Medium","High"))</f>
        <v>Medium</v>
      </c>
      <c r="U2998" s="26">
        <v>1156.3499999999999</v>
      </c>
      <c r="V2998" t="s">
        <v>24</v>
      </c>
    </row>
    <row r="2999" spans="1:22" x14ac:dyDescent="0.35">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s="26">
        <v>89.95</v>
      </c>
      <c r="T2999" s="26" t="str">
        <f>IF(Table1[[#This Row],[MonthlyCharges]]&lt;=51,"Low",IF(Table1[[#This Row],[MonthlyCharges]]&lt;=84,"Medium","High"))</f>
        <v>High</v>
      </c>
      <c r="U2999" s="26">
        <v>6143.15</v>
      </c>
      <c r="V2999" t="s">
        <v>23</v>
      </c>
    </row>
    <row r="3000" spans="1:22" x14ac:dyDescent="0.35">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s="26">
        <v>74.75</v>
      </c>
      <c r="T3000" s="26" t="str">
        <f>IF(Table1[[#This Row],[MonthlyCharges]]&lt;=51,"Low",IF(Table1[[#This Row],[MonthlyCharges]]&lt;=84,"Medium","High"))</f>
        <v>Medium</v>
      </c>
      <c r="U3000" s="26">
        <v>144.80000000000001</v>
      </c>
      <c r="V3000" t="s">
        <v>24</v>
      </c>
    </row>
    <row r="3001" spans="1:22" x14ac:dyDescent="0.35">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s="26">
        <v>20.6</v>
      </c>
      <c r="T3001" s="26" t="str">
        <f>IF(Table1[[#This Row],[MonthlyCharges]]&lt;=51,"Low",IF(Table1[[#This Row],[MonthlyCharges]]&lt;=84,"Medium","High"))</f>
        <v>Low</v>
      </c>
      <c r="U3001" s="26">
        <v>414.95</v>
      </c>
      <c r="V3001" t="s">
        <v>24</v>
      </c>
    </row>
    <row r="3002" spans="1:22" x14ac:dyDescent="0.35">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s="26">
        <v>84.45</v>
      </c>
      <c r="T3002" s="26" t="str">
        <f>IF(Table1[[#This Row],[MonthlyCharges]]&lt;=51,"Low",IF(Table1[[#This Row],[MonthlyCharges]]&lt;=84,"Medium","High"))</f>
        <v>High</v>
      </c>
      <c r="U3002" s="26">
        <v>1059.55</v>
      </c>
      <c r="V3002" t="s">
        <v>23</v>
      </c>
    </row>
    <row r="3003" spans="1:22" x14ac:dyDescent="0.35">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s="26">
        <v>20.399999999999999</v>
      </c>
      <c r="T3003" s="26" t="str">
        <f>IF(Table1[[#This Row],[MonthlyCharges]]&lt;=51,"Low",IF(Table1[[#This Row],[MonthlyCharges]]&lt;=84,"Medium","High"))</f>
        <v>Low</v>
      </c>
      <c r="U3003" s="26">
        <v>181.8</v>
      </c>
      <c r="V3003" t="s">
        <v>24</v>
      </c>
    </row>
    <row r="3004" spans="1:22" x14ac:dyDescent="0.35">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s="26">
        <v>81.7</v>
      </c>
      <c r="T3004" s="26" t="str">
        <f>IF(Table1[[#This Row],[MonthlyCharges]]&lt;=51,"Low",IF(Table1[[#This Row],[MonthlyCharges]]&lt;=84,"Medium","High"))</f>
        <v>Medium</v>
      </c>
      <c r="U3004" s="26">
        <v>2212.5500000000002</v>
      </c>
      <c r="V3004" t="s">
        <v>24</v>
      </c>
    </row>
    <row r="3005" spans="1:22" x14ac:dyDescent="0.35">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s="26">
        <v>79.5</v>
      </c>
      <c r="T3005" s="26" t="str">
        <f>IF(Table1[[#This Row],[MonthlyCharges]]&lt;=51,"Low",IF(Table1[[#This Row],[MonthlyCharges]]&lt;=84,"Medium","High"))</f>
        <v>Medium</v>
      </c>
      <c r="U3005" s="26">
        <v>2180.5500000000002</v>
      </c>
      <c r="V3005" t="s">
        <v>23</v>
      </c>
    </row>
    <row r="3006" spans="1:22" x14ac:dyDescent="0.35">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s="26">
        <v>89.15</v>
      </c>
      <c r="T3006" s="26" t="str">
        <f>IF(Table1[[#This Row],[MonthlyCharges]]&lt;=51,"Low",IF(Table1[[#This Row],[MonthlyCharges]]&lt;=84,"Medium","High"))</f>
        <v>High</v>
      </c>
      <c r="U3006" s="26">
        <v>89.15</v>
      </c>
      <c r="V3006" t="s">
        <v>23</v>
      </c>
    </row>
    <row r="3007" spans="1:22" x14ac:dyDescent="0.35">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s="26">
        <v>20.3</v>
      </c>
      <c r="T3007" s="26" t="str">
        <f>IF(Table1[[#This Row],[MonthlyCharges]]&lt;=51,"Low",IF(Table1[[#This Row],[MonthlyCharges]]&lt;=84,"Medium","High"))</f>
        <v>Low</v>
      </c>
      <c r="U3007" s="26">
        <v>459.95</v>
      </c>
      <c r="V3007" t="s">
        <v>24</v>
      </c>
    </row>
    <row r="3008" spans="1:22" x14ac:dyDescent="0.35">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s="26">
        <v>74.95</v>
      </c>
      <c r="T3008" s="26" t="str">
        <f>IF(Table1[[#This Row],[MonthlyCharges]]&lt;=51,"Low",IF(Table1[[#This Row],[MonthlyCharges]]&lt;=84,"Medium","High"))</f>
        <v>Medium</v>
      </c>
      <c r="U3008" s="26">
        <v>1036.75</v>
      </c>
      <c r="V3008" t="s">
        <v>23</v>
      </c>
    </row>
    <row r="3009" spans="1:22" x14ac:dyDescent="0.35">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s="26">
        <v>74.400000000000006</v>
      </c>
      <c r="T3009" s="26" t="str">
        <f>IF(Table1[[#This Row],[MonthlyCharges]]&lt;=51,"Low",IF(Table1[[#This Row],[MonthlyCharges]]&lt;=84,"Medium","High"))</f>
        <v>Medium</v>
      </c>
      <c r="U3009" s="26">
        <v>2276.9499999999998</v>
      </c>
      <c r="V3009" t="s">
        <v>23</v>
      </c>
    </row>
    <row r="3010" spans="1:22" x14ac:dyDescent="0.35">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s="26">
        <v>20</v>
      </c>
      <c r="T3010" s="26" t="str">
        <f>IF(Table1[[#This Row],[MonthlyCharges]]&lt;=51,"Low",IF(Table1[[#This Row],[MonthlyCharges]]&lt;=84,"Medium","High"))</f>
        <v>Low</v>
      </c>
      <c r="U3010" s="26">
        <v>211.95</v>
      </c>
      <c r="V3010" t="s">
        <v>24</v>
      </c>
    </row>
    <row r="3011" spans="1:22" x14ac:dyDescent="0.35">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s="26">
        <v>25</v>
      </c>
      <c r="T3011" s="26" t="str">
        <f>IF(Table1[[#This Row],[MonthlyCharges]]&lt;=51,"Low",IF(Table1[[#This Row],[MonthlyCharges]]&lt;=84,"Medium","High"))</f>
        <v>Low</v>
      </c>
      <c r="U3011" s="26">
        <v>25</v>
      </c>
      <c r="V3011" t="s">
        <v>24</v>
      </c>
    </row>
    <row r="3012" spans="1:22" x14ac:dyDescent="0.35">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s="26">
        <v>80.45</v>
      </c>
      <c r="T3012" s="26" t="str">
        <f>IF(Table1[[#This Row],[MonthlyCharges]]&lt;=51,"Low",IF(Table1[[#This Row],[MonthlyCharges]]&lt;=84,"Medium","High"))</f>
        <v>Medium</v>
      </c>
      <c r="U3012" s="26">
        <v>3162.65</v>
      </c>
      <c r="V3012" t="s">
        <v>24</v>
      </c>
    </row>
    <row r="3013" spans="1:22" x14ac:dyDescent="0.35">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s="26">
        <v>19.75</v>
      </c>
      <c r="T3013" s="26" t="str">
        <f>IF(Table1[[#This Row],[MonthlyCharges]]&lt;=51,"Low",IF(Table1[[#This Row],[MonthlyCharges]]&lt;=84,"Medium","High"))</f>
        <v>Low</v>
      </c>
      <c r="U3013" s="26">
        <v>210.65</v>
      </c>
      <c r="V3013" t="s">
        <v>24</v>
      </c>
    </row>
    <row r="3014" spans="1:22" x14ac:dyDescent="0.35">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s="26">
        <v>65.650000000000006</v>
      </c>
      <c r="T3014" s="26" t="str">
        <f>IF(Table1[[#This Row],[MonthlyCharges]]&lt;=51,"Low",IF(Table1[[#This Row],[MonthlyCharges]]&lt;=84,"Medium","High"))</f>
        <v>Medium</v>
      </c>
      <c r="U3014" s="26">
        <v>3566.7</v>
      </c>
      <c r="V3014" t="s">
        <v>24</v>
      </c>
    </row>
    <row r="3015" spans="1:22" x14ac:dyDescent="0.35">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s="26">
        <v>71</v>
      </c>
      <c r="T3015" s="26" t="str">
        <f>IF(Table1[[#This Row],[MonthlyCharges]]&lt;=51,"Low",IF(Table1[[#This Row],[MonthlyCharges]]&lt;=84,"Medium","High"))</f>
        <v>Medium</v>
      </c>
      <c r="U3015" s="26">
        <v>2080.1</v>
      </c>
      <c r="V3015" t="s">
        <v>24</v>
      </c>
    </row>
    <row r="3016" spans="1:22" x14ac:dyDescent="0.35">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s="26">
        <v>89.2</v>
      </c>
      <c r="T3016" s="26" t="str">
        <f>IF(Table1[[#This Row],[MonthlyCharges]]&lt;=51,"Low",IF(Table1[[#This Row],[MonthlyCharges]]&lt;=84,"Medium","High"))</f>
        <v>High</v>
      </c>
      <c r="U3016" s="26">
        <v>4040.2</v>
      </c>
      <c r="V3016" t="s">
        <v>24</v>
      </c>
    </row>
    <row r="3017" spans="1:22" x14ac:dyDescent="0.35">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s="26">
        <v>86.75</v>
      </c>
      <c r="T3017" s="26" t="str">
        <f>IF(Table1[[#This Row],[MonthlyCharges]]&lt;=51,"Low",IF(Table1[[#This Row],[MonthlyCharges]]&lt;=84,"Medium","High"))</f>
        <v>High</v>
      </c>
      <c r="U3017" s="26">
        <v>5186</v>
      </c>
      <c r="V3017" t="s">
        <v>24</v>
      </c>
    </row>
    <row r="3018" spans="1:22" x14ac:dyDescent="0.35">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s="26">
        <v>55.3</v>
      </c>
      <c r="T3018" s="26" t="str">
        <f>IF(Table1[[#This Row],[MonthlyCharges]]&lt;=51,"Low",IF(Table1[[#This Row],[MonthlyCharges]]&lt;=84,"Medium","High"))</f>
        <v>Medium</v>
      </c>
      <c r="U3018" s="26">
        <v>196.15</v>
      </c>
      <c r="V3018" t="s">
        <v>23</v>
      </c>
    </row>
    <row r="3019" spans="1:22" x14ac:dyDescent="0.35">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s="26">
        <v>61.5</v>
      </c>
      <c r="T3019" s="26" t="str">
        <f>IF(Table1[[#This Row],[MonthlyCharges]]&lt;=51,"Low",IF(Table1[[#This Row],[MonthlyCharges]]&lt;=84,"Medium","High"))</f>
        <v>Medium</v>
      </c>
      <c r="U3019" s="26">
        <v>1087.45</v>
      </c>
      <c r="V3019" t="s">
        <v>24</v>
      </c>
    </row>
    <row r="3020" spans="1:22" x14ac:dyDescent="0.35">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s="26">
        <v>25.1</v>
      </c>
      <c r="T3020" s="26" t="str">
        <f>IF(Table1[[#This Row],[MonthlyCharges]]&lt;=51,"Low",IF(Table1[[#This Row],[MonthlyCharges]]&lt;=84,"Medium","High"))</f>
        <v>Low</v>
      </c>
      <c r="U3020" s="26">
        <v>1672.15</v>
      </c>
      <c r="V3020" t="s">
        <v>24</v>
      </c>
    </row>
    <row r="3021" spans="1:22" x14ac:dyDescent="0.35">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s="26">
        <v>55.15</v>
      </c>
      <c r="T3021" s="26" t="str">
        <f>IF(Table1[[#This Row],[MonthlyCharges]]&lt;=51,"Low",IF(Table1[[#This Row],[MonthlyCharges]]&lt;=84,"Medium","High"))</f>
        <v>Medium</v>
      </c>
      <c r="U3021" s="26">
        <v>1206.05</v>
      </c>
      <c r="V3021" t="s">
        <v>23</v>
      </c>
    </row>
    <row r="3022" spans="1:22" x14ac:dyDescent="0.35">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s="26">
        <v>34.049999999999997</v>
      </c>
      <c r="T3022" s="26" t="str">
        <f>IF(Table1[[#This Row],[MonthlyCharges]]&lt;=51,"Low",IF(Table1[[#This Row],[MonthlyCharges]]&lt;=84,"Medium","High"))</f>
        <v>Low</v>
      </c>
      <c r="U3022" s="26">
        <v>1113.95</v>
      </c>
      <c r="V3022" t="s">
        <v>24</v>
      </c>
    </row>
    <row r="3023" spans="1:22" x14ac:dyDescent="0.35">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s="26">
        <v>19.95</v>
      </c>
      <c r="T3023" s="26" t="str">
        <f>IF(Table1[[#This Row],[MonthlyCharges]]&lt;=51,"Low",IF(Table1[[#This Row],[MonthlyCharges]]&lt;=84,"Medium","High"))</f>
        <v>Low</v>
      </c>
      <c r="U3023" s="26">
        <v>107.05</v>
      </c>
      <c r="V3023" t="s">
        <v>24</v>
      </c>
    </row>
    <row r="3024" spans="1:22" x14ac:dyDescent="0.35">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s="26">
        <v>19.95</v>
      </c>
      <c r="T3024" s="26" t="str">
        <f>IF(Table1[[#This Row],[MonthlyCharges]]&lt;=51,"Low",IF(Table1[[#This Row],[MonthlyCharges]]&lt;=84,"Medium","High"))</f>
        <v>Low</v>
      </c>
      <c r="U3024" s="26">
        <v>38.15</v>
      </c>
      <c r="V3024" t="s">
        <v>24</v>
      </c>
    </row>
    <row r="3025" spans="1:22" x14ac:dyDescent="0.35">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s="26">
        <v>89.7</v>
      </c>
      <c r="T3025" s="26" t="str">
        <f>IF(Table1[[#This Row],[MonthlyCharges]]&lt;=51,"Low",IF(Table1[[#This Row],[MonthlyCharges]]&lt;=84,"Medium","High"))</f>
        <v>High</v>
      </c>
      <c r="U3025" s="26">
        <v>6339.3</v>
      </c>
      <c r="V3025" t="s">
        <v>24</v>
      </c>
    </row>
    <row r="3026" spans="1:22" x14ac:dyDescent="0.35">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s="26">
        <v>20.399999999999999</v>
      </c>
      <c r="T3026" s="26" t="str">
        <f>IF(Table1[[#This Row],[MonthlyCharges]]&lt;=51,"Low",IF(Table1[[#This Row],[MonthlyCharges]]&lt;=84,"Medium","High"))</f>
        <v>Low</v>
      </c>
      <c r="U3026" s="26">
        <v>184.1</v>
      </c>
      <c r="V3026" t="s">
        <v>24</v>
      </c>
    </row>
    <row r="3027" spans="1:22" x14ac:dyDescent="0.35">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s="26">
        <v>26.3</v>
      </c>
      <c r="T3027" s="26" t="str">
        <f>IF(Table1[[#This Row],[MonthlyCharges]]&lt;=51,"Low",IF(Table1[[#This Row],[MonthlyCharges]]&lt;=84,"Medium","High"))</f>
        <v>Low</v>
      </c>
      <c r="U3027" s="26">
        <v>1688.9</v>
      </c>
      <c r="V3027" t="s">
        <v>24</v>
      </c>
    </row>
    <row r="3028" spans="1:22" x14ac:dyDescent="0.35">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s="26">
        <v>84.95</v>
      </c>
      <c r="T3028" s="26" t="str">
        <f>IF(Table1[[#This Row],[MonthlyCharges]]&lt;=51,"Low",IF(Table1[[#This Row],[MonthlyCharges]]&lt;=84,"Medium","High"))</f>
        <v>High</v>
      </c>
      <c r="U3028" s="26">
        <v>1378.25</v>
      </c>
      <c r="V3028" t="s">
        <v>23</v>
      </c>
    </row>
    <row r="3029" spans="1:22" x14ac:dyDescent="0.35">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s="26">
        <v>20.7</v>
      </c>
      <c r="T3029" s="26" t="str">
        <f>IF(Table1[[#This Row],[MonthlyCharges]]&lt;=51,"Low",IF(Table1[[#This Row],[MonthlyCharges]]&lt;=84,"Medium","High"))</f>
        <v>Low</v>
      </c>
      <c r="U3029" s="26">
        <v>137.6</v>
      </c>
      <c r="V3029" t="s">
        <v>24</v>
      </c>
    </row>
    <row r="3030" spans="1:22" x14ac:dyDescent="0.35">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s="26">
        <v>43.25</v>
      </c>
      <c r="T3030" s="26" t="str">
        <f>IF(Table1[[#This Row],[MonthlyCharges]]&lt;=51,"Low",IF(Table1[[#This Row],[MonthlyCharges]]&lt;=84,"Medium","High"))</f>
        <v>Low</v>
      </c>
      <c r="U3030" s="26">
        <v>219</v>
      </c>
      <c r="V3030" t="s">
        <v>23</v>
      </c>
    </row>
    <row r="3031" spans="1:22" x14ac:dyDescent="0.35">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s="26">
        <v>48.35</v>
      </c>
      <c r="T3031" s="26" t="str">
        <f>IF(Table1[[#This Row],[MonthlyCharges]]&lt;=51,"Low",IF(Table1[[#This Row],[MonthlyCharges]]&lt;=84,"Medium","High"))</f>
        <v>Low</v>
      </c>
      <c r="U3031" s="26">
        <v>1067.1500000000001</v>
      </c>
      <c r="V3031" t="s">
        <v>23</v>
      </c>
    </row>
    <row r="3032" spans="1:22" x14ac:dyDescent="0.35">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s="26">
        <v>79.55</v>
      </c>
      <c r="T3032" s="26" t="str">
        <f>IF(Table1[[#This Row],[MonthlyCharges]]&lt;=51,"Low",IF(Table1[[#This Row],[MonthlyCharges]]&lt;=84,"Medium","High"))</f>
        <v>Medium</v>
      </c>
      <c r="U3032" s="26">
        <v>79.55</v>
      </c>
      <c r="V3032" t="s">
        <v>23</v>
      </c>
    </row>
    <row r="3033" spans="1:22" x14ac:dyDescent="0.35">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s="26">
        <v>71.05</v>
      </c>
      <c r="T3033" s="26" t="str">
        <f>IF(Table1[[#This Row],[MonthlyCharges]]&lt;=51,"Low",IF(Table1[[#This Row],[MonthlyCharges]]&lt;=84,"Medium","High"))</f>
        <v>Medium</v>
      </c>
      <c r="U3033" s="26">
        <v>3444.85</v>
      </c>
      <c r="V3033" t="s">
        <v>23</v>
      </c>
    </row>
    <row r="3034" spans="1:22" x14ac:dyDescent="0.35">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s="26">
        <v>19.45</v>
      </c>
      <c r="T3034" s="26" t="str">
        <f>IF(Table1[[#This Row],[MonthlyCharges]]&lt;=51,"Low",IF(Table1[[#This Row],[MonthlyCharges]]&lt;=84,"Medium","High"))</f>
        <v>Low</v>
      </c>
      <c r="U3034" s="26">
        <v>369.05</v>
      </c>
      <c r="V3034" t="s">
        <v>24</v>
      </c>
    </row>
    <row r="3035" spans="1:22" x14ac:dyDescent="0.35">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s="26">
        <v>110.8</v>
      </c>
      <c r="T3035" s="26" t="str">
        <f>IF(Table1[[#This Row],[MonthlyCharges]]&lt;=51,"Low",IF(Table1[[#This Row],[MonthlyCharges]]&lt;=84,"Medium","High"))</f>
        <v>High</v>
      </c>
      <c r="U3035" s="26">
        <v>7553.6</v>
      </c>
      <c r="V3035" t="s">
        <v>24</v>
      </c>
    </row>
    <row r="3036" spans="1:22" x14ac:dyDescent="0.35">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s="26">
        <v>84.5</v>
      </c>
      <c r="T3036" s="26" t="str">
        <f>IF(Table1[[#This Row],[MonthlyCharges]]&lt;=51,"Low",IF(Table1[[#This Row],[MonthlyCharges]]&lt;=84,"Medium","High"))</f>
        <v>High</v>
      </c>
      <c r="U3036" s="26">
        <v>84.5</v>
      </c>
      <c r="V3036" t="s">
        <v>23</v>
      </c>
    </row>
    <row r="3037" spans="1:22" x14ac:dyDescent="0.35">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s="26">
        <v>69.3</v>
      </c>
      <c r="T3037" s="26" t="str">
        <f>IF(Table1[[#This Row],[MonthlyCharges]]&lt;=51,"Low",IF(Table1[[#This Row],[MonthlyCharges]]&lt;=84,"Medium","High"))</f>
        <v>Medium</v>
      </c>
      <c r="U3037" s="26">
        <v>1813.1</v>
      </c>
      <c r="V3037" t="s">
        <v>24</v>
      </c>
    </row>
    <row r="3038" spans="1:22" x14ac:dyDescent="0.35">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s="26">
        <v>49.35</v>
      </c>
      <c r="T3038" s="26" t="str">
        <f>IF(Table1[[#This Row],[MonthlyCharges]]&lt;=51,"Low",IF(Table1[[#This Row],[MonthlyCharges]]&lt;=84,"Medium","High"))</f>
        <v>Low</v>
      </c>
      <c r="U3038" s="26">
        <v>3321.35</v>
      </c>
      <c r="V3038" t="s">
        <v>24</v>
      </c>
    </row>
    <row r="3039" spans="1:22" x14ac:dyDescent="0.35">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s="26">
        <v>20.350000000000001</v>
      </c>
      <c r="T3039" s="26" t="str">
        <f>IF(Table1[[#This Row],[MonthlyCharges]]&lt;=51,"Low",IF(Table1[[#This Row],[MonthlyCharges]]&lt;=84,"Medium","High"))</f>
        <v>Low</v>
      </c>
      <c r="U3039" s="26">
        <v>707.5</v>
      </c>
      <c r="V3039" t="s">
        <v>24</v>
      </c>
    </row>
    <row r="3040" spans="1:22" x14ac:dyDescent="0.35">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s="26">
        <v>105.6</v>
      </c>
      <c r="T3040" s="26" t="str">
        <f>IF(Table1[[#This Row],[MonthlyCharges]]&lt;=51,"Low",IF(Table1[[#This Row],[MonthlyCharges]]&lt;=84,"Medium","High"))</f>
        <v>High</v>
      </c>
      <c r="U3040" s="26">
        <v>7112.15</v>
      </c>
      <c r="V3040" t="s">
        <v>24</v>
      </c>
    </row>
    <row r="3041" spans="1:22" x14ac:dyDescent="0.35">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s="26">
        <v>64.45</v>
      </c>
      <c r="T3041" s="26" t="str">
        <f>IF(Table1[[#This Row],[MonthlyCharges]]&lt;=51,"Low",IF(Table1[[#This Row],[MonthlyCharges]]&lt;=84,"Medium","High"))</f>
        <v>Medium</v>
      </c>
      <c r="U3041" s="26">
        <v>4641.1000000000004</v>
      </c>
      <c r="V3041" t="s">
        <v>24</v>
      </c>
    </row>
    <row r="3042" spans="1:22" x14ac:dyDescent="0.35">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s="26">
        <v>108.6</v>
      </c>
      <c r="T3042" s="26" t="str">
        <f>IF(Table1[[#This Row],[MonthlyCharges]]&lt;=51,"Low",IF(Table1[[#This Row],[MonthlyCharges]]&lt;=84,"Medium","High"))</f>
        <v>High</v>
      </c>
      <c r="U3042" s="26">
        <v>7690.9</v>
      </c>
      <c r="V3042" t="s">
        <v>23</v>
      </c>
    </row>
    <row r="3043" spans="1:22" x14ac:dyDescent="0.35">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s="26">
        <v>49.9</v>
      </c>
      <c r="T3043" s="26" t="str">
        <f>IF(Table1[[#This Row],[MonthlyCharges]]&lt;=51,"Low",IF(Table1[[#This Row],[MonthlyCharges]]&lt;=84,"Medium","High"))</f>
        <v>Low</v>
      </c>
      <c r="U3043" s="26">
        <v>49.9</v>
      </c>
      <c r="V3043" t="s">
        <v>24</v>
      </c>
    </row>
    <row r="3044" spans="1:22" x14ac:dyDescent="0.35">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s="26">
        <v>30.3</v>
      </c>
      <c r="T3044" s="26" t="str">
        <f>IF(Table1[[#This Row],[MonthlyCharges]]&lt;=51,"Low",IF(Table1[[#This Row],[MonthlyCharges]]&lt;=84,"Medium","High"))</f>
        <v>Low</v>
      </c>
      <c r="U3044" s="26">
        <v>1380.1</v>
      </c>
      <c r="V3044" t="s">
        <v>23</v>
      </c>
    </row>
    <row r="3045" spans="1:22" x14ac:dyDescent="0.35">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s="26">
        <v>30.4</v>
      </c>
      <c r="T3045" s="26" t="str">
        <f>IF(Table1[[#This Row],[MonthlyCharges]]&lt;=51,"Low",IF(Table1[[#This Row],[MonthlyCharges]]&lt;=84,"Medium","High"))</f>
        <v>Low</v>
      </c>
      <c r="U3045" s="26">
        <v>78.650000000000006</v>
      </c>
      <c r="V3045" t="s">
        <v>23</v>
      </c>
    </row>
    <row r="3046" spans="1:22" x14ac:dyDescent="0.35">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s="26">
        <v>45.4</v>
      </c>
      <c r="T3046" s="26" t="str">
        <f>IF(Table1[[#This Row],[MonthlyCharges]]&lt;=51,"Low",IF(Table1[[#This Row],[MonthlyCharges]]&lt;=84,"Medium","High"))</f>
        <v>Low</v>
      </c>
      <c r="U3046" s="26">
        <v>45.4</v>
      </c>
      <c r="V3046" t="s">
        <v>23</v>
      </c>
    </row>
    <row r="3047" spans="1:22" x14ac:dyDescent="0.35">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s="26">
        <v>65.650000000000006</v>
      </c>
      <c r="T3047" s="26" t="str">
        <f>IF(Table1[[#This Row],[MonthlyCharges]]&lt;=51,"Low",IF(Table1[[#This Row],[MonthlyCharges]]&lt;=84,"Medium","High"))</f>
        <v>Medium</v>
      </c>
      <c r="U3047" s="26">
        <v>3094.65</v>
      </c>
      <c r="V3047" t="s">
        <v>24</v>
      </c>
    </row>
    <row r="3048" spans="1:22" x14ac:dyDescent="0.35">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s="26">
        <v>103.3</v>
      </c>
      <c r="T3048" s="26" t="str">
        <f>IF(Table1[[#This Row],[MonthlyCharges]]&lt;=51,"Low",IF(Table1[[#This Row],[MonthlyCharges]]&lt;=84,"Medium","High"))</f>
        <v>High</v>
      </c>
      <c r="U3048" s="26">
        <v>6518.35</v>
      </c>
      <c r="V3048" t="s">
        <v>24</v>
      </c>
    </row>
    <row r="3049" spans="1:22" x14ac:dyDescent="0.35">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s="26">
        <v>84.15</v>
      </c>
      <c r="T3049" s="26" t="str">
        <f>IF(Table1[[#This Row],[MonthlyCharges]]&lt;=51,"Low",IF(Table1[[#This Row],[MonthlyCharges]]&lt;=84,"Medium","High"))</f>
        <v>High</v>
      </c>
      <c r="U3049" s="26">
        <v>2585.9499999999998</v>
      </c>
      <c r="V3049" t="s">
        <v>23</v>
      </c>
    </row>
    <row r="3050" spans="1:22" x14ac:dyDescent="0.35">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s="26">
        <v>44.45</v>
      </c>
      <c r="T3050" s="26" t="str">
        <f>IF(Table1[[#This Row],[MonthlyCharges]]&lt;=51,"Low",IF(Table1[[#This Row],[MonthlyCharges]]&lt;=84,"Medium","High"))</f>
        <v>Low</v>
      </c>
      <c r="U3050" s="26">
        <v>82.7</v>
      </c>
      <c r="V3050" t="s">
        <v>24</v>
      </c>
    </row>
    <row r="3051" spans="1:22" x14ac:dyDescent="0.35">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s="26">
        <v>19.75</v>
      </c>
      <c r="T3051" s="26" t="str">
        <f>IF(Table1[[#This Row],[MonthlyCharges]]&lt;=51,"Low",IF(Table1[[#This Row],[MonthlyCharges]]&lt;=84,"Medium","High"))</f>
        <v>Low</v>
      </c>
      <c r="U3051" s="26">
        <v>58.85</v>
      </c>
      <c r="V3051" t="s">
        <v>23</v>
      </c>
    </row>
    <row r="3052" spans="1:22" x14ac:dyDescent="0.35">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s="26">
        <v>85.4</v>
      </c>
      <c r="T3052" s="26" t="str">
        <f>IF(Table1[[#This Row],[MonthlyCharges]]&lt;=51,"Low",IF(Table1[[#This Row],[MonthlyCharges]]&lt;=84,"Medium","High"))</f>
        <v>High</v>
      </c>
      <c r="U3052" s="26">
        <v>425.9</v>
      </c>
      <c r="V3052" t="s">
        <v>23</v>
      </c>
    </row>
    <row r="3053" spans="1:22" x14ac:dyDescent="0.35">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s="26">
        <v>89.9</v>
      </c>
      <c r="T3053" s="26" t="str">
        <f>IF(Table1[[#This Row],[MonthlyCharges]]&lt;=51,"Low",IF(Table1[[#This Row],[MonthlyCharges]]&lt;=84,"Medium","High"))</f>
        <v>High</v>
      </c>
      <c r="U3053" s="26">
        <v>6342.7</v>
      </c>
      <c r="V3053" t="s">
        <v>24</v>
      </c>
    </row>
    <row r="3054" spans="1:22" x14ac:dyDescent="0.35">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s="26">
        <v>55.05</v>
      </c>
      <c r="T3054" s="26" t="str">
        <f>IF(Table1[[#This Row],[MonthlyCharges]]&lt;=51,"Low",IF(Table1[[#This Row],[MonthlyCharges]]&lt;=84,"Medium","High"))</f>
        <v>Medium</v>
      </c>
      <c r="U3054" s="26">
        <v>2030.75</v>
      </c>
      <c r="V3054" t="s">
        <v>24</v>
      </c>
    </row>
    <row r="3055" spans="1:22" x14ac:dyDescent="0.35">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s="26">
        <v>104.1</v>
      </c>
      <c r="T3055" s="26" t="str">
        <f>IF(Table1[[#This Row],[MonthlyCharges]]&lt;=51,"Low",IF(Table1[[#This Row],[MonthlyCharges]]&lt;=84,"Medium","High"))</f>
        <v>High</v>
      </c>
      <c r="U3055" s="26">
        <v>6700.05</v>
      </c>
      <c r="V3055" t="s">
        <v>24</v>
      </c>
    </row>
    <row r="3056" spans="1:22" x14ac:dyDescent="0.35">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s="26">
        <v>106.6</v>
      </c>
      <c r="T3056" s="26" t="str">
        <f>IF(Table1[[#This Row],[MonthlyCharges]]&lt;=51,"Low",IF(Table1[[#This Row],[MonthlyCharges]]&lt;=84,"Medium","High"))</f>
        <v>High</v>
      </c>
      <c r="U3056" s="26">
        <v>7244.7</v>
      </c>
      <c r="V3056" t="s">
        <v>24</v>
      </c>
    </row>
    <row r="3057" spans="1:22" x14ac:dyDescent="0.35">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s="26">
        <v>75.2</v>
      </c>
      <c r="T3057" s="26" t="str">
        <f>IF(Table1[[#This Row],[MonthlyCharges]]&lt;=51,"Low",IF(Table1[[#This Row],[MonthlyCharges]]&lt;=84,"Medium","High"))</f>
        <v>Medium</v>
      </c>
      <c r="U3057" s="26">
        <v>3678.3</v>
      </c>
      <c r="V3057" t="s">
        <v>23</v>
      </c>
    </row>
    <row r="3058" spans="1:22" x14ac:dyDescent="0.35">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s="26">
        <v>70.5</v>
      </c>
      <c r="T3058" s="26" t="str">
        <f>IF(Table1[[#This Row],[MonthlyCharges]]&lt;=51,"Low",IF(Table1[[#This Row],[MonthlyCharges]]&lt;=84,"Medium","High"))</f>
        <v>Medium</v>
      </c>
      <c r="U3058" s="26">
        <v>3486.65</v>
      </c>
      <c r="V3058" t="s">
        <v>24</v>
      </c>
    </row>
    <row r="3059" spans="1:22" x14ac:dyDescent="0.35">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s="26">
        <v>19.600000000000001</v>
      </c>
      <c r="T3059" s="26" t="str">
        <f>IF(Table1[[#This Row],[MonthlyCharges]]&lt;=51,"Low",IF(Table1[[#This Row],[MonthlyCharges]]&lt;=84,"Medium","High"))</f>
        <v>Low</v>
      </c>
      <c r="U3059" s="26">
        <v>411.15</v>
      </c>
      <c r="V3059" t="s">
        <v>24</v>
      </c>
    </row>
    <row r="3060" spans="1:22" x14ac:dyDescent="0.35">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s="26">
        <v>55.85</v>
      </c>
      <c r="T3060" s="26" t="str">
        <f>IF(Table1[[#This Row],[MonthlyCharges]]&lt;=51,"Low",IF(Table1[[#This Row],[MonthlyCharges]]&lt;=84,"Medium","High"))</f>
        <v>Medium</v>
      </c>
      <c r="U3060" s="26">
        <v>937.5</v>
      </c>
      <c r="V3060" t="s">
        <v>23</v>
      </c>
    </row>
    <row r="3061" spans="1:22" x14ac:dyDescent="0.35">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s="26">
        <v>24.05</v>
      </c>
      <c r="T3061" s="26" t="str">
        <f>IF(Table1[[#This Row],[MonthlyCharges]]&lt;=51,"Low",IF(Table1[[#This Row],[MonthlyCharges]]&lt;=84,"Medium","High"))</f>
        <v>Low</v>
      </c>
      <c r="U3061" s="26">
        <v>1559.15</v>
      </c>
      <c r="V3061" t="s">
        <v>24</v>
      </c>
    </row>
    <row r="3062" spans="1:22" x14ac:dyDescent="0.35">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s="26">
        <v>38.1</v>
      </c>
      <c r="T3062" s="26" t="str">
        <f>IF(Table1[[#This Row],[MonthlyCharges]]&lt;=51,"Low",IF(Table1[[#This Row],[MonthlyCharges]]&lt;=84,"Medium","High"))</f>
        <v>Low</v>
      </c>
      <c r="U3062" s="26">
        <v>970.4</v>
      </c>
      <c r="V3062" t="s">
        <v>24</v>
      </c>
    </row>
    <row r="3063" spans="1:22" x14ac:dyDescent="0.35">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s="26">
        <v>106.4</v>
      </c>
      <c r="T3063" s="26" t="str">
        <f>IF(Table1[[#This Row],[MonthlyCharges]]&lt;=51,"Low",IF(Table1[[#This Row],[MonthlyCharges]]&lt;=84,"Medium","High"))</f>
        <v>High</v>
      </c>
      <c r="U3063" s="26">
        <v>2483.5</v>
      </c>
      <c r="V3063" t="s">
        <v>23</v>
      </c>
    </row>
    <row r="3064" spans="1:22" x14ac:dyDescent="0.35">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s="26">
        <v>34.25</v>
      </c>
      <c r="T3064" s="26" t="str">
        <f>IF(Table1[[#This Row],[MonthlyCharges]]&lt;=51,"Low",IF(Table1[[#This Row],[MonthlyCharges]]&lt;=84,"Medium","High"))</f>
        <v>Low</v>
      </c>
      <c r="U3064" s="26">
        <v>828.2</v>
      </c>
      <c r="V3064" t="s">
        <v>24</v>
      </c>
    </row>
    <row r="3065" spans="1:22" x14ac:dyDescent="0.35">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s="26">
        <v>100.05</v>
      </c>
      <c r="T3065" s="26" t="str">
        <f>IF(Table1[[#This Row],[MonthlyCharges]]&lt;=51,"Low",IF(Table1[[#This Row],[MonthlyCharges]]&lt;=84,"Medium","High"))</f>
        <v>High</v>
      </c>
      <c r="U3065" s="26">
        <v>3810.55</v>
      </c>
      <c r="V3065" t="s">
        <v>24</v>
      </c>
    </row>
    <row r="3066" spans="1:22" x14ac:dyDescent="0.35">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s="26">
        <v>68.650000000000006</v>
      </c>
      <c r="T3066" s="26" t="str">
        <f>IF(Table1[[#This Row],[MonthlyCharges]]&lt;=51,"Low",IF(Table1[[#This Row],[MonthlyCharges]]&lt;=84,"Medium","High"))</f>
        <v>Medium</v>
      </c>
      <c r="U3066" s="26">
        <v>1493.2</v>
      </c>
      <c r="V3066" t="s">
        <v>24</v>
      </c>
    </row>
    <row r="3067" spans="1:22" x14ac:dyDescent="0.35">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s="26">
        <v>45.8</v>
      </c>
      <c r="T3067" s="26" t="str">
        <f>IF(Table1[[#This Row],[MonthlyCharges]]&lt;=51,"Low",IF(Table1[[#This Row],[MonthlyCharges]]&lt;=84,"Medium","High"))</f>
        <v>Low</v>
      </c>
      <c r="U3067" s="26">
        <v>45.8</v>
      </c>
      <c r="V3067" t="s">
        <v>24</v>
      </c>
    </row>
    <row r="3068" spans="1:22" x14ac:dyDescent="0.35">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s="26">
        <v>75.75</v>
      </c>
      <c r="T3068" s="26" t="str">
        <f>IF(Table1[[#This Row],[MonthlyCharges]]&lt;=51,"Low",IF(Table1[[#This Row],[MonthlyCharges]]&lt;=84,"Medium","High"))</f>
        <v>Medium</v>
      </c>
      <c r="U3068" s="26">
        <v>777.3</v>
      </c>
      <c r="V3068" t="s">
        <v>24</v>
      </c>
    </row>
    <row r="3069" spans="1:22" x14ac:dyDescent="0.35">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s="26">
        <v>84.4</v>
      </c>
      <c r="T3069" s="26" t="str">
        <f>IF(Table1[[#This Row],[MonthlyCharges]]&lt;=51,"Low",IF(Table1[[#This Row],[MonthlyCharges]]&lt;=84,"Medium","High"))</f>
        <v>High</v>
      </c>
      <c r="U3069" s="26">
        <v>556.35</v>
      </c>
      <c r="V3069" t="s">
        <v>23</v>
      </c>
    </row>
    <row r="3070" spans="1:22" x14ac:dyDescent="0.35">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s="26">
        <v>96.4</v>
      </c>
      <c r="T3070" s="26" t="str">
        <f>IF(Table1[[#This Row],[MonthlyCharges]]&lt;=51,"Low",IF(Table1[[#This Row],[MonthlyCharges]]&lt;=84,"Medium","High"))</f>
        <v>High</v>
      </c>
      <c r="U3070" s="26">
        <v>4911.05</v>
      </c>
      <c r="V3070" t="s">
        <v>24</v>
      </c>
    </row>
    <row r="3071" spans="1:22" x14ac:dyDescent="0.35">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s="26">
        <v>20.55</v>
      </c>
      <c r="T3071" s="26" t="str">
        <f>IF(Table1[[#This Row],[MonthlyCharges]]&lt;=51,"Low",IF(Table1[[#This Row],[MonthlyCharges]]&lt;=84,"Medium","High"))</f>
        <v>Low</v>
      </c>
      <c r="U3071" s="26">
        <v>187.35</v>
      </c>
      <c r="V3071" t="s">
        <v>24</v>
      </c>
    </row>
    <row r="3072" spans="1:22" x14ac:dyDescent="0.35">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s="26">
        <v>50.95</v>
      </c>
      <c r="T3072" s="26" t="str">
        <f>IF(Table1[[#This Row],[MonthlyCharges]]&lt;=51,"Low",IF(Table1[[#This Row],[MonthlyCharges]]&lt;=84,"Medium","High"))</f>
        <v>Low</v>
      </c>
      <c r="U3072" s="26">
        <v>307.60000000000002</v>
      </c>
      <c r="V3072" t="s">
        <v>24</v>
      </c>
    </row>
    <row r="3073" spans="1:22" x14ac:dyDescent="0.35">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s="26">
        <v>90.5</v>
      </c>
      <c r="T3073" s="26" t="str">
        <f>IF(Table1[[#This Row],[MonthlyCharges]]&lt;=51,"Low",IF(Table1[[#This Row],[MonthlyCharges]]&lt;=84,"Medium","High"))</f>
        <v>High</v>
      </c>
      <c r="U3073" s="26">
        <v>4318.3500000000004</v>
      </c>
      <c r="V3073" t="s">
        <v>24</v>
      </c>
    </row>
    <row r="3074" spans="1:22" x14ac:dyDescent="0.35">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s="26">
        <v>79.400000000000006</v>
      </c>
      <c r="T3074" s="26" t="str">
        <f>IF(Table1[[#This Row],[MonthlyCharges]]&lt;=51,"Low",IF(Table1[[#This Row],[MonthlyCharges]]&lt;=84,"Medium","High"))</f>
        <v>Medium</v>
      </c>
      <c r="U3074" s="26">
        <v>4820.55</v>
      </c>
      <c r="V3074" t="s">
        <v>24</v>
      </c>
    </row>
    <row r="3075" spans="1:22" x14ac:dyDescent="0.35">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s="26">
        <v>58.75</v>
      </c>
      <c r="T3075" s="26" t="str">
        <f>IF(Table1[[#This Row],[MonthlyCharges]]&lt;=51,"Low",IF(Table1[[#This Row],[MonthlyCharges]]&lt;=84,"Medium","High"))</f>
        <v>Medium</v>
      </c>
      <c r="U3075" s="26">
        <v>3038.55</v>
      </c>
      <c r="V3075" t="s">
        <v>24</v>
      </c>
    </row>
    <row r="3076" spans="1:22" x14ac:dyDescent="0.35">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s="26">
        <v>59.45</v>
      </c>
      <c r="T3076" s="26" t="str">
        <f>IF(Table1[[#This Row],[MonthlyCharges]]&lt;=51,"Low",IF(Table1[[#This Row],[MonthlyCharges]]&lt;=84,"Medium","High"))</f>
        <v>Medium</v>
      </c>
      <c r="U3076" s="26">
        <v>2136.9</v>
      </c>
      <c r="V3076" t="s">
        <v>24</v>
      </c>
    </row>
    <row r="3077" spans="1:22" x14ac:dyDescent="0.35">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s="26">
        <v>105.7</v>
      </c>
      <c r="T3077" s="26" t="str">
        <f>IF(Table1[[#This Row],[MonthlyCharges]]&lt;=51,"Low",IF(Table1[[#This Row],[MonthlyCharges]]&lt;=84,"Medium","High"))</f>
        <v>High</v>
      </c>
      <c r="U3077" s="26">
        <v>7472.15</v>
      </c>
      <c r="V3077" t="s">
        <v>24</v>
      </c>
    </row>
    <row r="3078" spans="1:22" x14ac:dyDescent="0.35">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s="26">
        <v>56.25</v>
      </c>
      <c r="T3078" s="26" t="str">
        <f>IF(Table1[[#This Row],[MonthlyCharges]]&lt;=51,"Low",IF(Table1[[#This Row],[MonthlyCharges]]&lt;=84,"Medium","High"))</f>
        <v>Medium</v>
      </c>
      <c r="U3078" s="26">
        <v>389.1</v>
      </c>
      <c r="V3078" t="s">
        <v>23</v>
      </c>
    </row>
    <row r="3079" spans="1:22" x14ac:dyDescent="0.35">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s="26">
        <v>53.3</v>
      </c>
      <c r="T3079" s="26" t="str">
        <f>IF(Table1[[#This Row],[MonthlyCharges]]&lt;=51,"Low",IF(Table1[[#This Row],[MonthlyCharges]]&lt;=84,"Medium","High"))</f>
        <v>Medium</v>
      </c>
      <c r="U3079" s="26">
        <v>2296.25</v>
      </c>
      <c r="V3079" t="s">
        <v>24</v>
      </c>
    </row>
    <row r="3080" spans="1:22" x14ac:dyDescent="0.35">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s="26">
        <v>85.55</v>
      </c>
      <c r="T3080" s="26" t="str">
        <f>IF(Table1[[#This Row],[MonthlyCharges]]&lt;=51,"Low",IF(Table1[[#This Row],[MonthlyCharges]]&lt;=84,"Medium","High"))</f>
        <v>High</v>
      </c>
      <c r="U3080" s="26">
        <v>187.45</v>
      </c>
      <c r="V3080" t="s">
        <v>23</v>
      </c>
    </row>
    <row r="3081" spans="1:22" x14ac:dyDescent="0.35">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s="26">
        <v>68.650000000000006</v>
      </c>
      <c r="T3081" s="26" t="str">
        <f>IF(Table1[[#This Row],[MonthlyCharges]]&lt;=51,"Low",IF(Table1[[#This Row],[MonthlyCharges]]&lt;=84,"Medium","High"))</f>
        <v>Medium</v>
      </c>
      <c r="U3081" s="26">
        <v>261.25</v>
      </c>
      <c r="V3081" t="s">
        <v>23</v>
      </c>
    </row>
    <row r="3082" spans="1:22" x14ac:dyDescent="0.35">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s="26">
        <v>24.3</v>
      </c>
      <c r="T3082" s="26" t="str">
        <f>IF(Table1[[#This Row],[MonthlyCharges]]&lt;=51,"Low",IF(Table1[[#This Row],[MonthlyCharges]]&lt;=84,"Medium","High"))</f>
        <v>Low</v>
      </c>
      <c r="U3082" s="26">
        <v>38.450000000000003</v>
      </c>
      <c r="V3082" t="s">
        <v>24</v>
      </c>
    </row>
    <row r="3083" spans="1:22" x14ac:dyDescent="0.35">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s="26">
        <v>77.849999999999994</v>
      </c>
      <c r="T3083" s="26" t="str">
        <f>IF(Table1[[#This Row],[MonthlyCharges]]&lt;=51,"Low",IF(Table1[[#This Row],[MonthlyCharges]]&lt;=84,"Medium","High"))</f>
        <v>Medium</v>
      </c>
      <c r="U3083" s="26">
        <v>299.2</v>
      </c>
      <c r="V3083" t="s">
        <v>23</v>
      </c>
    </row>
    <row r="3084" spans="1:22" x14ac:dyDescent="0.35">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s="26">
        <v>59.9</v>
      </c>
      <c r="T3084" s="26" t="str">
        <f>IF(Table1[[#This Row],[MonthlyCharges]]&lt;=51,"Low",IF(Table1[[#This Row],[MonthlyCharges]]&lt;=84,"Medium","High"))</f>
        <v>Medium</v>
      </c>
      <c r="U3084" s="26">
        <v>3043.6</v>
      </c>
      <c r="V3084" t="s">
        <v>24</v>
      </c>
    </row>
    <row r="3085" spans="1:22" x14ac:dyDescent="0.35">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s="26">
        <v>23.95</v>
      </c>
      <c r="T3085" s="26" t="str">
        <f>IF(Table1[[#This Row],[MonthlyCharges]]&lt;=51,"Low",IF(Table1[[#This Row],[MonthlyCharges]]&lt;=84,"Medium","High"))</f>
        <v>Low</v>
      </c>
      <c r="U3085" s="26">
        <v>1506.4</v>
      </c>
      <c r="V3085" t="s">
        <v>24</v>
      </c>
    </row>
    <row r="3086" spans="1:22" x14ac:dyDescent="0.35">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s="26">
        <v>20.149999999999999</v>
      </c>
      <c r="T3086" s="26" t="str">
        <f>IF(Table1[[#This Row],[MonthlyCharges]]&lt;=51,"Low",IF(Table1[[#This Row],[MonthlyCharges]]&lt;=84,"Medium","High"))</f>
        <v>Low</v>
      </c>
      <c r="U3086" s="26">
        <v>163.69999999999999</v>
      </c>
      <c r="V3086" t="s">
        <v>24</v>
      </c>
    </row>
    <row r="3087" spans="1:22" x14ac:dyDescent="0.35">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s="26">
        <v>105.35</v>
      </c>
      <c r="T3087" s="26" t="str">
        <f>IF(Table1[[#This Row],[MonthlyCharges]]&lt;=51,"Low",IF(Table1[[#This Row],[MonthlyCharges]]&lt;=84,"Medium","High"))</f>
        <v>High</v>
      </c>
      <c r="U3087" s="26">
        <v>323.25</v>
      </c>
      <c r="V3087" t="s">
        <v>23</v>
      </c>
    </row>
    <row r="3088" spans="1:22" x14ac:dyDescent="0.35">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s="26">
        <v>95.65</v>
      </c>
      <c r="T3088" s="26" t="str">
        <f>IF(Table1[[#This Row],[MonthlyCharges]]&lt;=51,"Low",IF(Table1[[#This Row],[MonthlyCharges]]&lt;=84,"Medium","High"))</f>
        <v>High</v>
      </c>
      <c r="U3088" s="26">
        <v>1640</v>
      </c>
      <c r="V3088" t="s">
        <v>24</v>
      </c>
    </row>
    <row r="3089" spans="1:22" x14ac:dyDescent="0.35">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s="26">
        <v>87.05</v>
      </c>
      <c r="T3089" s="26" t="str">
        <f>IF(Table1[[#This Row],[MonthlyCharges]]&lt;=51,"Low",IF(Table1[[#This Row],[MonthlyCharges]]&lt;=84,"Medium","High"))</f>
        <v>High</v>
      </c>
      <c r="U3089" s="26">
        <v>762.1</v>
      </c>
      <c r="V3089" t="s">
        <v>23</v>
      </c>
    </row>
    <row r="3090" spans="1:22" x14ac:dyDescent="0.35">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s="26">
        <v>81</v>
      </c>
      <c r="T3090" s="26" t="str">
        <f>IF(Table1[[#This Row],[MonthlyCharges]]&lt;=51,"Low",IF(Table1[[#This Row],[MonthlyCharges]]&lt;=84,"Medium","High"))</f>
        <v>Medium</v>
      </c>
      <c r="U3090" s="26">
        <v>3846.35</v>
      </c>
      <c r="V3090" t="s">
        <v>24</v>
      </c>
    </row>
    <row r="3091" spans="1:22" x14ac:dyDescent="0.35">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s="26">
        <v>82.45</v>
      </c>
      <c r="T3091" s="26" t="str">
        <f>IF(Table1[[#This Row],[MonthlyCharges]]&lt;=51,"Low",IF(Table1[[#This Row],[MonthlyCharges]]&lt;=84,"Medium","High"))</f>
        <v>Medium</v>
      </c>
      <c r="U3091" s="26">
        <v>5646.6</v>
      </c>
      <c r="V3091" t="s">
        <v>24</v>
      </c>
    </row>
    <row r="3092" spans="1:22" x14ac:dyDescent="0.35">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s="26">
        <v>53.5</v>
      </c>
      <c r="T3092" s="26" t="str">
        <f>IF(Table1[[#This Row],[MonthlyCharges]]&lt;=51,"Low",IF(Table1[[#This Row],[MonthlyCharges]]&lt;=84,"Medium","High"))</f>
        <v>Medium</v>
      </c>
      <c r="U3092" s="26">
        <v>53.5</v>
      </c>
      <c r="V3092" t="s">
        <v>23</v>
      </c>
    </row>
    <row r="3093" spans="1:22" x14ac:dyDescent="0.35">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s="26">
        <v>20.5</v>
      </c>
      <c r="T3093" s="26" t="str">
        <f>IF(Table1[[#This Row],[MonthlyCharges]]&lt;=51,"Low",IF(Table1[[#This Row],[MonthlyCharges]]&lt;=84,"Medium","High"))</f>
        <v>Low</v>
      </c>
      <c r="U3093" s="26">
        <v>79.05</v>
      </c>
      <c r="V3093" t="s">
        <v>24</v>
      </c>
    </row>
    <row r="3094" spans="1:22" x14ac:dyDescent="0.35">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s="26">
        <v>25.1</v>
      </c>
      <c r="T3094" s="26" t="str">
        <f>IF(Table1[[#This Row],[MonthlyCharges]]&lt;=51,"Low",IF(Table1[[#This Row],[MonthlyCharges]]&lt;=84,"Medium","High"))</f>
        <v>Low</v>
      </c>
      <c r="U3094" s="26">
        <v>25.1</v>
      </c>
      <c r="V3094" t="s">
        <v>23</v>
      </c>
    </row>
    <row r="3095" spans="1:22" x14ac:dyDescent="0.35">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s="26">
        <v>54.4</v>
      </c>
      <c r="T3095" s="26" t="str">
        <f>IF(Table1[[#This Row],[MonthlyCharges]]&lt;=51,"Low",IF(Table1[[#This Row],[MonthlyCharges]]&lt;=84,"Medium","High"))</f>
        <v>Medium</v>
      </c>
      <c r="U3095" s="26">
        <v>1516.6</v>
      </c>
      <c r="V3095" t="s">
        <v>24</v>
      </c>
    </row>
    <row r="3096" spans="1:22" x14ac:dyDescent="0.35">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s="26">
        <v>58.6</v>
      </c>
      <c r="T3096" s="26" t="str">
        <f>IF(Table1[[#This Row],[MonthlyCharges]]&lt;=51,"Low",IF(Table1[[#This Row],[MonthlyCharges]]&lt;=84,"Medium","High"))</f>
        <v>Medium</v>
      </c>
      <c r="U3096" s="26">
        <v>2224.5</v>
      </c>
      <c r="V3096" t="s">
        <v>24</v>
      </c>
    </row>
    <row r="3097" spans="1:22" x14ac:dyDescent="0.35">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s="26">
        <v>84.8</v>
      </c>
      <c r="T3097" s="26" t="str">
        <f>IF(Table1[[#This Row],[MonthlyCharges]]&lt;=51,"Low",IF(Table1[[#This Row],[MonthlyCharges]]&lt;=84,"Medium","High"))</f>
        <v>High</v>
      </c>
      <c r="U3097" s="26">
        <v>888.75</v>
      </c>
      <c r="V3097" t="s">
        <v>24</v>
      </c>
    </row>
    <row r="3098" spans="1:22" x14ac:dyDescent="0.35">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s="26">
        <v>61.4</v>
      </c>
      <c r="T3098" s="26" t="str">
        <f>IF(Table1[[#This Row],[MonthlyCharges]]&lt;=51,"Low",IF(Table1[[#This Row],[MonthlyCharges]]&lt;=84,"Medium","High"))</f>
        <v>Medium</v>
      </c>
      <c r="U3098" s="26">
        <v>4310.3500000000004</v>
      </c>
      <c r="V3098" t="s">
        <v>24</v>
      </c>
    </row>
    <row r="3099" spans="1:22" x14ac:dyDescent="0.35">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s="26">
        <v>20.399999999999999</v>
      </c>
      <c r="T3099" s="26" t="str">
        <f>IF(Table1[[#This Row],[MonthlyCharges]]&lt;=51,"Low",IF(Table1[[#This Row],[MonthlyCharges]]&lt;=84,"Medium","High"))</f>
        <v>Low</v>
      </c>
      <c r="U3099" s="26">
        <v>42.9</v>
      </c>
      <c r="V3099" t="s">
        <v>24</v>
      </c>
    </row>
    <row r="3100" spans="1:22" x14ac:dyDescent="0.35">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s="26">
        <v>79.650000000000006</v>
      </c>
      <c r="T3100" s="26" t="str">
        <f>IF(Table1[[#This Row],[MonthlyCharges]]&lt;=51,"Low",IF(Table1[[#This Row],[MonthlyCharges]]&lt;=84,"Medium","High"))</f>
        <v>Medium</v>
      </c>
      <c r="U3100" s="26">
        <v>2365.15</v>
      </c>
      <c r="V3100" t="s">
        <v>23</v>
      </c>
    </row>
    <row r="3101" spans="1:22" x14ac:dyDescent="0.35">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s="26">
        <v>20.149999999999999</v>
      </c>
      <c r="T3101" s="26" t="str">
        <f>IF(Table1[[#This Row],[MonthlyCharges]]&lt;=51,"Low",IF(Table1[[#This Row],[MonthlyCharges]]&lt;=84,"Medium","High"))</f>
        <v>Low</v>
      </c>
      <c r="U3101" s="26">
        <v>353.65</v>
      </c>
      <c r="V3101" t="s">
        <v>24</v>
      </c>
    </row>
    <row r="3102" spans="1:22" x14ac:dyDescent="0.35">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s="26">
        <v>94.45</v>
      </c>
      <c r="T3102" s="26" t="str">
        <f>IF(Table1[[#This Row],[MonthlyCharges]]&lt;=51,"Low",IF(Table1[[#This Row],[MonthlyCharges]]&lt;=84,"Medium","High"))</f>
        <v>High</v>
      </c>
      <c r="U3102" s="26">
        <v>5073.1000000000004</v>
      </c>
      <c r="V3102" t="s">
        <v>24</v>
      </c>
    </row>
    <row r="3103" spans="1:22" x14ac:dyDescent="0.35">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s="26">
        <v>79.8</v>
      </c>
      <c r="T3103" s="26" t="str">
        <f>IF(Table1[[#This Row],[MonthlyCharges]]&lt;=51,"Low",IF(Table1[[#This Row],[MonthlyCharges]]&lt;=84,"Medium","High"))</f>
        <v>Medium</v>
      </c>
      <c r="U3103" s="26">
        <v>4526.8500000000004</v>
      </c>
      <c r="V3103" t="s">
        <v>24</v>
      </c>
    </row>
    <row r="3104" spans="1:22" x14ac:dyDescent="0.35">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s="26">
        <v>54.2</v>
      </c>
      <c r="T3104" s="26" t="str">
        <f>IF(Table1[[#This Row],[MonthlyCharges]]&lt;=51,"Low",IF(Table1[[#This Row],[MonthlyCharges]]&lt;=84,"Medium","High"))</f>
        <v>Medium</v>
      </c>
      <c r="U3104" s="26">
        <v>308.25</v>
      </c>
      <c r="V3104" t="s">
        <v>23</v>
      </c>
    </row>
    <row r="3105" spans="1:22" x14ac:dyDescent="0.35">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s="26">
        <v>19.45</v>
      </c>
      <c r="T3105" s="26" t="str">
        <f>IF(Table1[[#This Row],[MonthlyCharges]]&lt;=51,"Low",IF(Table1[[#This Row],[MonthlyCharges]]&lt;=84,"Medium","High"))</f>
        <v>Low</v>
      </c>
      <c r="U3105" s="26">
        <v>19.45</v>
      </c>
      <c r="V3105" t="s">
        <v>23</v>
      </c>
    </row>
    <row r="3106" spans="1:22" x14ac:dyDescent="0.35">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s="26">
        <v>74.05</v>
      </c>
      <c r="T3106" s="26" t="str">
        <f>IF(Table1[[#This Row],[MonthlyCharges]]&lt;=51,"Low",IF(Table1[[#This Row],[MonthlyCharges]]&lt;=84,"Medium","High"))</f>
        <v>Medium</v>
      </c>
      <c r="U3106" s="26">
        <v>678.45</v>
      </c>
      <c r="V3106" t="s">
        <v>24</v>
      </c>
    </row>
    <row r="3107" spans="1:22" x14ac:dyDescent="0.35">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s="26">
        <v>49.15</v>
      </c>
      <c r="T3107" s="26" t="str">
        <f>IF(Table1[[#This Row],[MonthlyCharges]]&lt;=51,"Low",IF(Table1[[#This Row],[MonthlyCharges]]&lt;=84,"Medium","High"))</f>
        <v>Low</v>
      </c>
      <c r="U3107" s="26">
        <v>1237.3</v>
      </c>
      <c r="V3107" t="s">
        <v>24</v>
      </c>
    </row>
    <row r="3108" spans="1:22" x14ac:dyDescent="0.35">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s="26">
        <v>19.399999999999999</v>
      </c>
      <c r="T3108" s="26" t="str">
        <f>IF(Table1[[#This Row],[MonthlyCharges]]&lt;=51,"Low",IF(Table1[[#This Row],[MonthlyCharges]]&lt;=84,"Medium","High"))</f>
        <v>Low</v>
      </c>
      <c r="U3108" s="26">
        <v>1023.95</v>
      </c>
      <c r="V3108" t="s">
        <v>24</v>
      </c>
    </row>
    <row r="3109" spans="1:22" x14ac:dyDescent="0.35">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s="26">
        <v>113.65</v>
      </c>
      <c r="T3109" s="26" t="str">
        <f>IF(Table1[[#This Row],[MonthlyCharges]]&lt;=51,"Low",IF(Table1[[#This Row],[MonthlyCharges]]&lt;=84,"Medium","High"))</f>
        <v>High</v>
      </c>
      <c r="U3109" s="26">
        <v>8182.75</v>
      </c>
      <c r="V3109" t="s">
        <v>24</v>
      </c>
    </row>
    <row r="3110" spans="1:22" x14ac:dyDescent="0.35">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s="26">
        <v>106</v>
      </c>
      <c r="T3110" s="26" t="str">
        <f>IF(Table1[[#This Row],[MonthlyCharges]]&lt;=51,"Low",IF(Table1[[#This Row],[MonthlyCharges]]&lt;=84,"Medium","High"))</f>
        <v>High</v>
      </c>
      <c r="U3110" s="26">
        <v>4532.3</v>
      </c>
      <c r="V3110" t="s">
        <v>24</v>
      </c>
    </row>
    <row r="3111" spans="1:22" x14ac:dyDescent="0.35">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s="26">
        <v>25.95</v>
      </c>
      <c r="T3111" s="26" t="str">
        <f>IF(Table1[[#This Row],[MonthlyCharges]]&lt;=51,"Low",IF(Table1[[#This Row],[MonthlyCharges]]&lt;=84,"Medium","High"))</f>
        <v>Low</v>
      </c>
      <c r="U3111" s="26">
        <v>1444.05</v>
      </c>
      <c r="V3111" t="s">
        <v>24</v>
      </c>
    </row>
    <row r="3112" spans="1:22" x14ac:dyDescent="0.35">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s="26">
        <v>19.100000000000001</v>
      </c>
      <c r="T3112" s="26" t="str">
        <f>IF(Table1[[#This Row],[MonthlyCharges]]&lt;=51,"Low",IF(Table1[[#This Row],[MonthlyCharges]]&lt;=84,"Medium","High"))</f>
        <v>Low</v>
      </c>
      <c r="U3112" s="26">
        <v>19.100000000000001</v>
      </c>
      <c r="V3112" t="s">
        <v>24</v>
      </c>
    </row>
    <row r="3113" spans="1:22" x14ac:dyDescent="0.35">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s="26">
        <v>103.4</v>
      </c>
      <c r="T3113" s="26" t="str">
        <f>IF(Table1[[#This Row],[MonthlyCharges]]&lt;=51,"Low",IF(Table1[[#This Row],[MonthlyCharges]]&lt;=84,"Medium","High"))</f>
        <v>High</v>
      </c>
      <c r="U3113" s="26">
        <v>7372.65</v>
      </c>
      <c r="V3113" t="s">
        <v>23</v>
      </c>
    </row>
    <row r="3114" spans="1:22" x14ac:dyDescent="0.35">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s="26">
        <v>100.55</v>
      </c>
      <c r="T3114" s="26" t="str">
        <f>IF(Table1[[#This Row],[MonthlyCharges]]&lt;=51,"Low",IF(Table1[[#This Row],[MonthlyCharges]]&lt;=84,"Medium","High"))</f>
        <v>High</v>
      </c>
      <c r="U3114" s="26">
        <v>7325.1</v>
      </c>
      <c r="V3114" t="s">
        <v>24</v>
      </c>
    </row>
    <row r="3115" spans="1:22" x14ac:dyDescent="0.35">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s="26">
        <v>95.4</v>
      </c>
      <c r="T3115" s="26" t="str">
        <f>IF(Table1[[#This Row],[MonthlyCharges]]&lt;=51,"Low",IF(Table1[[#This Row],[MonthlyCharges]]&lt;=84,"Medium","High"))</f>
        <v>High</v>
      </c>
      <c r="U3115" s="26">
        <v>3474.2</v>
      </c>
      <c r="V3115" t="s">
        <v>24</v>
      </c>
    </row>
    <row r="3116" spans="1:22" x14ac:dyDescent="0.35">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s="26">
        <v>75.150000000000006</v>
      </c>
      <c r="T3116" s="26" t="str">
        <f>IF(Table1[[#This Row],[MonthlyCharges]]&lt;=51,"Low",IF(Table1[[#This Row],[MonthlyCharges]]&lt;=84,"Medium","High"))</f>
        <v>Medium</v>
      </c>
      <c r="U3116" s="26">
        <v>392.65</v>
      </c>
      <c r="V3116" t="s">
        <v>24</v>
      </c>
    </row>
    <row r="3117" spans="1:22" x14ac:dyDescent="0.35">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s="26">
        <v>84.45</v>
      </c>
      <c r="T3117" s="26" t="str">
        <f>IF(Table1[[#This Row],[MonthlyCharges]]&lt;=51,"Low",IF(Table1[[#This Row],[MonthlyCharges]]&lt;=84,"Medium","High"))</f>
        <v>High</v>
      </c>
      <c r="U3117" s="26">
        <v>1058.5999999999999</v>
      </c>
      <c r="V3117" t="s">
        <v>23</v>
      </c>
    </row>
    <row r="3118" spans="1:22" x14ac:dyDescent="0.35">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s="26">
        <v>89.15</v>
      </c>
      <c r="T3118" s="26" t="str">
        <f>IF(Table1[[#This Row],[MonthlyCharges]]&lt;=51,"Low",IF(Table1[[#This Row],[MonthlyCharges]]&lt;=84,"Medium","High"))</f>
        <v>High</v>
      </c>
      <c r="U3118" s="26">
        <v>3990.75</v>
      </c>
      <c r="V3118" t="s">
        <v>24</v>
      </c>
    </row>
    <row r="3119" spans="1:22" x14ac:dyDescent="0.35">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s="26">
        <v>107.9</v>
      </c>
      <c r="T3119" s="26" t="str">
        <f>IF(Table1[[#This Row],[MonthlyCharges]]&lt;=51,"Low",IF(Table1[[#This Row],[MonthlyCharges]]&lt;=84,"Medium","High"))</f>
        <v>High</v>
      </c>
      <c r="U3119" s="26">
        <v>7475.85</v>
      </c>
      <c r="V3119" t="s">
        <v>24</v>
      </c>
    </row>
    <row r="3120" spans="1:22" x14ac:dyDescent="0.35">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s="26">
        <v>19.5</v>
      </c>
      <c r="T3120" s="26" t="str">
        <f>IF(Table1[[#This Row],[MonthlyCharges]]&lt;=51,"Low",IF(Table1[[#This Row],[MonthlyCharges]]&lt;=84,"Medium","High"))</f>
        <v>Low</v>
      </c>
      <c r="U3120" s="26">
        <v>835.5</v>
      </c>
      <c r="V3120" t="s">
        <v>24</v>
      </c>
    </row>
    <row r="3121" spans="1:22" x14ac:dyDescent="0.35">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s="26">
        <v>85.95</v>
      </c>
      <c r="T3121" s="26" t="str">
        <f>IF(Table1[[#This Row],[MonthlyCharges]]&lt;=51,"Low",IF(Table1[[#This Row],[MonthlyCharges]]&lt;=84,"Medium","High"))</f>
        <v>High</v>
      </c>
      <c r="U3121" s="26">
        <v>2628.6</v>
      </c>
      <c r="V3121" t="s">
        <v>23</v>
      </c>
    </row>
    <row r="3122" spans="1:22" x14ac:dyDescent="0.35">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s="26">
        <v>24.95</v>
      </c>
      <c r="T3122" s="26" t="str">
        <f>IF(Table1[[#This Row],[MonthlyCharges]]&lt;=51,"Low",IF(Table1[[#This Row],[MonthlyCharges]]&lt;=84,"Medium","High"))</f>
        <v>Low</v>
      </c>
      <c r="U3122" s="26">
        <v>1718.35</v>
      </c>
      <c r="V3122" t="s">
        <v>24</v>
      </c>
    </row>
    <row r="3123" spans="1:22" x14ac:dyDescent="0.35">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s="26">
        <v>59.4</v>
      </c>
      <c r="T3123" s="26" t="str">
        <f>IF(Table1[[#This Row],[MonthlyCharges]]&lt;=51,"Low",IF(Table1[[#This Row],[MonthlyCharges]]&lt;=84,"Medium","High"))</f>
        <v>Medium</v>
      </c>
      <c r="U3123" s="26">
        <v>1023.9</v>
      </c>
      <c r="V3123" t="s">
        <v>23</v>
      </c>
    </row>
    <row r="3124" spans="1:22" x14ac:dyDescent="0.35">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s="26">
        <v>19.5</v>
      </c>
      <c r="T3124" s="26" t="str">
        <f>IF(Table1[[#This Row],[MonthlyCharges]]&lt;=51,"Low",IF(Table1[[#This Row],[MonthlyCharges]]&lt;=84,"Medium","High"))</f>
        <v>Low</v>
      </c>
      <c r="U3124" s="26">
        <v>1193.55</v>
      </c>
      <c r="V3124" t="s">
        <v>24</v>
      </c>
    </row>
    <row r="3125" spans="1:22" x14ac:dyDescent="0.35">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s="26">
        <v>69.95</v>
      </c>
      <c r="T3125" s="26" t="str">
        <f>IF(Table1[[#This Row],[MonthlyCharges]]&lt;=51,"Low",IF(Table1[[#This Row],[MonthlyCharges]]&lt;=84,"Medium","High"))</f>
        <v>Medium</v>
      </c>
      <c r="U3125" s="26">
        <v>1205.5</v>
      </c>
      <c r="V3125" t="s">
        <v>24</v>
      </c>
    </row>
    <row r="3126" spans="1:22" x14ac:dyDescent="0.35">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s="26">
        <v>82.85</v>
      </c>
      <c r="T3126" s="26" t="str">
        <f>IF(Table1[[#This Row],[MonthlyCharges]]&lt;=51,"Low",IF(Table1[[#This Row],[MonthlyCharges]]&lt;=84,"Medium","High"))</f>
        <v>Medium</v>
      </c>
      <c r="U3126" s="26">
        <v>5776.45</v>
      </c>
      <c r="V3126" t="s">
        <v>24</v>
      </c>
    </row>
    <row r="3127" spans="1:22" x14ac:dyDescent="0.35">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s="26">
        <v>19</v>
      </c>
      <c r="T3127" s="26" t="str">
        <f>IF(Table1[[#This Row],[MonthlyCharges]]&lt;=51,"Low",IF(Table1[[#This Row],[MonthlyCharges]]&lt;=84,"Medium","High"))</f>
        <v>Low</v>
      </c>
      <c r="U3127" s="26">
        <v>78.900000000000006</v>
      </c>
      <c r="V3127" t="s">
        <v>24</v>
      </c>
    </row>
    <row r="3128" spans="1:22" x14ac:dyDescent="0.35">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s="26">
        <v>38.85</v>
      </c>
      <c r="T3128" s="26" t="str">
        <f>IF(Table1[[#This Row],[MonthlyCharges]]&lt;=51,"Low",IF(Table1[[#This Row],[MonthlyCharges]]&lt;=84,"Medium","High"))</f>
        <v>Low</v>
      </c>
      <c r="U3128" s="26">
        <v>1025.1500000000001</v>
      </c>
      <c r="V3128" t="s">
        <v>24</v>
      </c>
    </row>
    <row r="3129" spans="1:22" x14ac:dyDescent="0.35">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s="26">
        <v>30.6</v>
      </c>
      <c r="T3129" s="26" t="str">
        <f>IF(Table1[[#This Row],[MonthlyCharges]]&lt;=51,"Low",IF(Table1[[#This Row],[MonthlyCharges]]&lt;=84,"Medium","High"))</f>
        <v>Low</v>
      </c>
      <c r="U3129" s="26">
        <v>856.35</v>
      </c>
      <c r="V3129" t="s">
        <v>23</v>
      </c>
    </row>
    <row r="3130" spans="1:22" x14ac:dyDescent="0.35">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s="26">
        <v>20.350000000000001</v>
      </c>
      <c r="T3130" s="26" t="str">
        <f>IF(Table1[[#This Row],[MonthlyCharges]]&lt;=51,"Low",IF(Table1[[#This Row],[MonthlyCharges]]&lt;=84,"Medium","High"))</f>
        <v>Low</v>
      </c>
      <c r="U3130" s="26">
        <v>122</v>
      </c>
      <c r="V3130" t="s">
        <v>24</v>
      </c>
    </row>
    <row r="3131" spans="1:22" x14ac:dyDescent="0.35">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s="26">
        <v>95</v>
      </c>
      <c r="T3131" s="26" t="str">
        <f>IF(Table1[[#This Row],[MonthlyCharges]]&lt;=51,"Low",IF(Table1[[#This Row],[MonthlyCharges]]&lt;=84,"Medium","High"))</f>
        <v>High</v>
      </c>
      <c r="U3131" s="26">
        <v>6602.9</v>
      </c>
      <c r="V3131" t="s">
        <v>24</v>
      </c>
    </row>
    <row r="3132" spans="1:22" x14ac:dyDescent="0.35">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s="26">
        <v>74.400000000000006</v>
      </c>
      <c r="T3132" s="26" t="str">
        <f>IF(Table1[[#This Row],[MonthlyCharges]]&lt;=51,"Low",IF(Table1[[#This Row],[MonthlyCharges]]&lt;=84,"Medium","High"))</f>
        <v>Medium</v>
      </c>
      <c r="U3132" s="26">
        <v>1712.9</v>
      </c>
      <c r="V3132" t="s">
        <v>24</v>
      </c>
    </row>
    <row r="3133" spans="1:22" x14ac:dyDescent="0.35">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s="26">
        <v>78.45</v>
      </c>
      <c r="T3133" s="26" t="str">
        <f>IF(Table1[[#This Row],[MonthlyCharges]]&lt;=51,"Low",IF(Table1[[#This Row],[MonthlyCharges]]&lt;=84,"Medium","High"))</f>
        <v>Medium</v>
      </c>
      <c r="U3133" s="26">
        <v>5682.25</v>
      </c>
      <c r="V3133" t="s">
        <v>24</v>
      </c>
    </row>
    <row r="3134" spans="1:22" x14ac:dyDescent="0.35">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s="26">
        <v>74.3</v>
      </c>
      <c r="T3134" s="26" t="str">
        <f>IF(Table1[[#This Row],[MonthlyCharges]]&lt;=51,"Low",IF(Table1[[#This Row],[MonthlyCharges]]&lt;=84,"Medium","High"))</f>
        <v>Medium</v>
      </c>
      <c r="U3134" s="26">
        <v>74.3</v>
      </c>
      <c r="V3134" t="s">
        <v>24</v>
      </c>
    </row>
    <row r="3135" spans="1:22" x14ac:dyDescent="0.35">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s="26">
        <v>51.05</v>
      </c>
      <c r="T3135" s="26" t="str">
        <f>IF(Table1[[#This Row],[MonthlyCharges]]&lt;=51,"Low",IF(Table1[[#This Row],[MonthlyCharges]]&lt;=84,"Medium","High"))</f>
        <v>Medium</v>
      </c>
      <c r="U3135" s="26">
        <v>3635.15</v>
      </c>
      <c r="V3135" t="s">
        <v>24</v>
      </c>
    </row>
    <row r="3136" spans="1:22" x14ac:dyDescent="0.35">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s="26">
        <v>19.2</v>
      </c>
      <c r="T3136" s="26" t="str">
        <f>IF(Table1[[#This Row],[MonthlyCharges]]&lt;=51,"Low",IF(Table1[[#This Row],[MonthlyCharges]]&lt;=84,"Medium","High"))</f>
        <v>Low</v>
      </c>
      <c r="U3136" s="26">
        <v>702.9</v>
      </c>
      <c r="V3136" t="s">
        <v>24</v>
      </c>
    </row>
    <row r="3137" spans="1:22" x14ac:dyDescent="0.35">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s="26">
        <v>99.55</v>
      </c>
      <c r="T3137" s="26" t="str">
        <f>IF(Table1[[#This Row],[MonthlyCharges]]&lt;=51,"Low",IF(Table1[[#This Row],[MonthlyCharges]]&lt;=84,"Medium","High"))</f>
        <v>High</v>
      </c>
      <c r="U3137" s="26">
        <v>3734.25</v>
      </c>
      <c r="V3137" t="s">
        <v>23</v>
      </c>
    </row>
    <row r="3138" spans="1:22" x14ac:dyDescent="0.35">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s="26">
        <v>70</v>
      </c>
      <c r="T3138" s="26" t="str">
        <f>IF(Table1[[#This Row],[MonthlyCharges]]&lt;=51,"Low",IF(Table1[[#This Row],[MonthlyCharges]]&lt;=84,"Medium","High"))</f>
        <v>Medium</v>
      </c>
      <c r="U3138" s="26">
        <v>1144.5</v>
      </c>
      <c r="V3138" t="s">
        <v>23</v>
      </c>
    </row>
    <row r="3139" spans="1:22" x14ac:dyDescent="0.35">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s="26">
        <v>109.1</v>
      </c>
      <c r="T3139" s="26" t="str">
        <f>IF(Table1[[#This Row],[MonthlyCharges]]&lt;=51,"Low",IF(Table1[[#This Row],[MonthlyCharges]]&lt;=84,"Medium","High"))</f>
        <v>High</v>
      </c>
      <c r="U3139" s="26">
        <v>4454.25</v>
      </c>
      <c r="V3139" t="s">
        <v>24</v>
      </c>
    </row>
    <row r="3140" spans="1:22" x14ac:dyDescent="0.35">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s="26">
        <v>45.3</v>
      </c>
      <c r="T3140" s="26" t="str">
        <f>IF(Table1[[#This Row],[MonthlyCharges]]&lt;=51,"Low",IF(Table1[[#This Row],[MonthlyCharges]]&lt;=84,"Medium","High"))</f>
        <v>Low</v>
      </c>
      <c r="U3140" s="26">
        <v>45.3</v>
      </c>
      <c r="V3140" t="s">
        <v>23</v>
      </c>
    </row>
    <row r="3141" spans="1:22" x14ac:dyDescent="0.35">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s="26">
        <v>29.85</v>
      </c>
      <c r="T3141" s="26" t="str">
        <f>IF(Table1[[#This Row],[MonthlyCharges]]&lt;=51,"Low",IF(Table1[[#This Row],[MonthlyCharges]]&lt;=84,"Medium","High"))</f>
        <v>Low</v>
      </c>
      <c r="U3141" s="26">
        <v>75.599999999999994</v>
      </c>
      <c r="V3141" t="s">
        <v>23</v>
      </c>
    </row>
    <row r="3142" spans="1:22" x14ac:dyDescent="0.35">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s="26">
        <v>76.45</v>
      </c>
      <c r="T3142" s="26" t="str">
        <f>IF(Table1[[#This Row],[MonthlyCharges]]&lt;=51,"Low",IF(Table1[[#This Row],[MonthlyCharges]]&lt;=84,"Medium","High"))</f>
        <v>Medium</v>
      </c>
      <c r="U3142" s="26">
        <v>1117.55</v>
      </c>
      <c r="V3142" t="s">
        <v>24</v>
      </c>
    </row>
    <row r="3143" spans="1:22" x14ac:dyDescent="0.35">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s="26">
        <v>95.1</v>
      </c>
      <c r="T3143" s="26" t="str">
        <f>IF(Table1[[#This Row],[MonthlyCharges]]&lt;=51,"Low",IF(Table1[[#This Row],[MonthlyCharges]]&lt;=84,"Medium","High"))</f>
        <v>High</v>
      </c>
      <c r="U3143" s="26">
        <v>180.25</v>
      </c>
      <c r="V3143" t="s">
        <v>23</v>
      </c>
    </row>
    <row r="3144" spans="1:22" x14ac:dyDescent="0.35">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s="26">
        <v>19.8</v>
      </c>
      <c r="T3144" s="26" t="str">
        <f>IF(Table1[[#This Row],[MonthlyCharges]]&lt;=51,"Low",IF(Table1[[#This Row],[MonthlyCharges]]&lt;=84,"Medium","High"))</f>
        <v>Low</v>
      </c>
      <c r="U3144" s="26">
        <v>19.8</v>
      </c>
      <c r="V3144" t="s">
        <v>23</v>
      </c>
    </row>
    <row r="3145" spans="1:22" x14ac:dyDescent="0.35">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s="26">
        <v>72.8</v>
      </c>
      <c r="T3145" s="26" t="str">
        <f>IF(Table1[[#This Row],[MonthlyCharges]]&lt;=51,"Low",IF(Table1[[#This Row],[MonthlyCharges]]&lt;=84,"Medium","High"))</f>
        <v>Medium</v>
      </c>
      <c r="U3145" s="26">
        <v>930.05</v>
      </c>
      <c r="V3145" t="s">
        <v>24</v>
      </c>
    </row>
    <row r="3146" spans="1:22" x14ac:dyDescent="0.35">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s="26">
        <v>18.95</v>
      </c>
      <c r="T3146" s="26" t="str">
        <f>IF(Table1[[#This Row],[MonthlyCharges]]&lt;=51,"Low",IF(Table1[[#This Row],[MonthlyCharges]]&lt;=84,"Medium","High"))</f>
        <v>Low</v>
      </c>
      <c r="U3146" s="26">
        <v>110.15</v>
      </c>
      <c r="V3146" t="s">
        <v>24</v>
      </c>
    </row>
    <row r="3147" spans="1:22" x14ac:dyDescent="0.35">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s="26">
        <v>76.650000000000006</v>
      </c>
      <c r="T3147" s="26" t="str">
        <f>IF(Table1[[#This Row],[MonthlyCharges]]&lt;=51,"Low",IF(Table1[[#This Row],[MonthlyCharges]]&lt;=84,"Medium","High"))</f>
        <v>Medium</v>
      </c>
      <c r="U3147" s="26">
        <v>333.6</v>
      </c>
      <c r="V3147" t="s">
        <v>23</v>
      </c>
    </row>
    <row r="3148" spans="1:22" x14ac:dyDescent="0.35">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s="26">
        <v>99.15</v>
      </c>
      <c r="T3148" s="26" t="str">
        <f>IF(Table1[[#This Row],[MonthlyCharges]]&lt;=51,"Low",IF(Table1[[#This Row],[MonthlyCharges]]&lt;=84,"Medium","High"))</f>
        <v>High</v>
      </c>
      <c r="U3148" s="26">
        <v>465.05</v>
      </c>
      <c r="V3148" t="s">
        <v>23</v>
      </c>
    </row>
    <row r="3149" spans="1:22" x14ac:dyDescent="0.35">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s="26">
        <v>101.75</v>
      </c>
      <c r="T3149" s="26" t="str">
        <f>IF(Table1[[#This Row],[MonthlyCharges]]&lt;=51,"Low",IF(Table1[[#This Row],[MonthlyCharges]]&lt;=84,"Medium","High"))</f>
        <v>High</v>
      </c>
      <c r="U3149" s="26">
        <v>1669.4</v>
      </c>
      <c r="V3149" t="s">
        <v>24</v>
      </c>
    </row>
    <row r="3150" spans="1:22" x14ac:dyDescent="0.35">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s="26">
        <v>75.45</v>
      </c>
      <c r="T3150" s="26" t="str">
        <f>IF(Table1[[#This Row],[MonthlyCharges]]&lt;=51,"Low",IF(Table1[[#This Row],[MonthlyCharges]]&lt;=84,"Medium","High"))</f>
        <v>Medium</v>
      </c>
      <c r="U3150" s="26">
        <v>3545.1</v>
      </c>
      <c r="V3150" t="s">
        <v>24</v>
      </c>
    </row>
    <row r="3151" spans="1:22" x14ac:dyDescent="0.35">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s="26">
        <v>64.099999999999994</v>
      </c>
      <c r="T3151" s="26" t="str">
        <f>IF(Table1[[#This Row],[MonthlyCharges]]&lt;=51,"Low",IF(Table1[[#This Row],[MonthlyCharges]]&lt;=84,"Medium","High"))</f>
        <v>Medium</v>
      </c>
      <c r="U3151" s="26">
        <v>504.05</v>
      </c>
      <c r="V3151" t="s">
        <v>24</v>
      </c>
    </row>
    <row r="3152" spans="1:22" x14ac:dyDescent="0.35">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s="26">
        <v>25.65</v>
      </c>
      <c r="T3152" s="26" t="str">
        <f>IF(Table1[[#This Row],[MonthlyCharges]]&lt;=51,"Low",IF(Table1[[#This Row],[MonthlyCharges]]&lt;=84,"Medium","High"))</f>
        <v>Low</v>
      </c>
      <c r="U3152" s="26">
        <v>440.2</v>
      </c>
      <c r="V3152" t="s">
        <v>24</v>
      </c>
    </row>
    <row r="3153" spans="1:22" x14ac:dyDescent="0.35">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s="26">
        <v>75.099999999999994</v>
      </c>
      <c r="T3153" s="26" t="str">
        <f>IF(Table1[[#This Row],[MonthlyCharges]]&lt;=51,"Low",IF(Table1[[#This Row],[MonthlyCharges]]&lt;=84,"Medium","High"))</f>
        <v>Medium</v>
      </c>
      <c r="U3153" s="26">
        <v>1151.55</v>
      </c>
      <c r="V3153" t="s">
        <v>24</v>
      </c>
    </row>
    <row r="3154" spans="1:22" x14ac:dyDescent="0.35">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s="26">
        <v>95.85</v>
      </c>
      <c r="T3154" s="26" t="str">
        <f>IF(Table1[[#This Row],[MonthlyCharges]]&lt;=51,"Low",IF(Table1[[#This Row],[MonthlyCharges]]&lt;=84,"Medium","High"))</f>
        <v>High</v>
      </c>
      <c r="U3154" s="26">
        <v>2475.35</v>
      </c>
      <c r="V3154" t="s">
        <v>24</v>
      </c>
    </row>
    <row r="3155" spans="1:22" x14ac:dyDescent="0.35">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s="26">
        <v>54.4</v>
      </c>
      <c r="T3155" s="26" t="str">
        <f>IF(Table1[[#This Row],[MonthlyCharges]]&lt;=51,"Low",IF(Table1[[#This Row],[MonthlyCharges]]&lt;=84,"Medium","High"))</f>
        <v>Medium</v>
      </c>
      <c r="U3155" s="26">
        <v>1249.25</v>
      </c>
      <c r="V3155" t="s">
        <v>24</v>
      </c>
    </row>
    <row r="3156" spans="1:22" x14ac:dyDescent="0.35">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s="26">
        <v>72.75</v>
      </c>
      <c r="T3156" s="26" t="str">
        <f>IF(Table1[[#This Row],[MonthlyCharges]]&lt;=51,"Low",IF(Table1[[#This Row],[MonthlyCharges]]&lt;=84,"Medium","High"))</f>
        <v>Medium</v>
      </c>
      <c r="U3156" s="26">
        <v>317.75</v>
      </c>
      <c r="V3156" t="s">
        <v>24</v>
      </c>
    </row>
    <row r="3157" spans="1:22" x14ac:dyDescent="0.35">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s="26">
        <v>19.850000000000001</v>
      </c>
      <c r="T3157" s="26" t="str">
        <f>IF(Table1[[#This Row],[MonthlyCharges]]&lt;=51,"Low",IF(Table1[[#This Row],[MonthlyCharges]]&lt;=84,"Medium","High"))</f>
        <v>Low</v>
      </c>
      <c r="U3157" s="26">
        <v>535.04999999999995</v>
      </c>
      <c r="V3157" t="s">
        <v>24</v>
      </c>
    </row>
    <row r="3158" spans="1:22" x14ac:dyDescent="0.35">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s="26">
        <v>19.05</v>
      </c>
      <c r="T3158" s="26" t="str">
        <f>IF(Table1[[#This Row],[MonthlyCharges]]&lt;=51,"Low",IF(Table1[[#This Row],[MonthlyCharges]]&lt;=84,"Medium","High"))</f>
        <v>Low</v>
      </c>
      <c r="U3158" s="26">
        <v>461.3</v>
      </c>
      <c r="V3158" t="s">
        <v>24</v>
      </c>
    </row>
    <row r="3159" spans="1:22" x14ac:dyDescent="0.35">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s="26">
        <v>44.95</v>
      </c>
      <c r="T3159" s="26" t="str">
        <f>IF(Table1[[#This Row],[MonthlyCharges]]&lt;=51,"Low",IF(Table1[[#This Row],[MonthlyCharges]]&lt;=84,"Medium","High"))</f>
        <v>Low</v>
      </c>
      <c r="U3159" s="26">
        <v>431</v>
      </c>
      <c r="V3159" t="s">
        <v>23</v>
      </c>
    </row>
    <row r="3160" spans="1:22" x14ac:dyDescent="0.35">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s="26">
        <v>49.55</v>
      </c>
      <c r="T3160" s="26" t="str">
        <f>IF(Table1[[#This Row],[MonthlyCharges]]&lt;=51,"Low",IF(Table1[[#This Row],[MonthlyCharges]]&lt;=84,"Medium","High"))</f>
        <v>Low</v>
      </c>
      <c r="U3160" s="26">
        <v>878.35</v>
      </c>
      <c r="V3160" t="s">
        <v>23</v>
      </c>
    </row>
    <row r="3161" spans="1:22" x14ac:dyDescent="0.35">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s="26">
        <v>94.85</v>
      </c>
      <c r="T3161" s="26" t="str">
        <f>IF(Table1[[#This Row],[MonthlyCharges]]&lt;=51,"Low",IF(Table1[[#This Row],[MonthlyCharges]]&lt;=84,"Medium","High"))</f>
        <v>High</v>
      </c>
      <c r="U3161" s="26">
        <v>335.75</v>
      </c>
      <c r="V3161" t="s">
        <v>24</v>
      </c>
    </row>
    <row r="3162" spans="1:22" x14ac:dyDescent="0.35">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s="26">
        <v>46.25</v>
      </c>
      <c r="T3162" s="26" t="str">
        <f>IF(Table1[[#This Row],[MonthlyCharges]]&lt;=51,"Low",IF(Table1[[#This Row],[MonthlyCharges]]&lt;=84,"Medium","High"))</f>
        <v>Low</v>
      </c>
      <c r="U3162" s="26">
        <v>3121.4</v>
      </c>
      <c r="V3162" t="s">
        <v>24</v>
      </c>
    </row>
    <row r="3163" spans="1:22" x14ac:dyDescent="0.35">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s="26">
        <v>19.350000000000001</v>
      </c>
      <c r="T3163" s="26" t="str">
        <f>IF(Table1[[#This Row],[MonthlyCharges]]&lt;=51,"Low",IF(Table1[[#This Row],[MonthlyCharges]]&lt;=84,"Medium","High"))</f>
        <v>Low</v>
      </c>
      <c r="U3163" s="26">
        <v>324.8</v>
      </c>
      <c r="V3163" t="s">
        <v>24</v>
      </c>
    </row>
    <row r="3164" spans="1:22" x14ac:dyDescent="0.35">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s="26">
        <v>69.599999999999994</v>
      </c>
      <c r="T3164" s="26" t="str">
        <f>IF(Table1[[#This Row],[MonthlyCharges]]&lt;=51,"Low",IF(Table1[[#This Row],[MonthlyCharges]]&lt;=84,"Medium","High"))</f>
        <v>Medium</v>
      </c>
      <c r="U3164" s="26">
        <v>1394.55</v>
      </c>
      <c r="V3164" t="s">
        <v>24</v>
      </c>
    </row>
    <row r="3165" spans="1:22" x14ac:dyDescent="0.35">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s="26">
        <v>90.7</v>
      </c>
      <c r="T3165" s="26" t="str">
        <f>IF(Table1[[#This Row],[MonthlyCharges]]&lt;=51,"Low",IF(Table1[[#This Row],[MonthlyCharges]]&lt;=84,"Medium","High"))</f>
        <v>High</v>
      </c>
      <c r="U3165" s="26">
        <v>3413.25</v>
      </c>
      <c r="V3165" t="s">
        <v>24</v>
      </c>
    </row>
    <row r="3166" spans="1:22" x14ac:dyDescent="0.35">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s="26">
        <v>101.4</v>
      </c>
      <c r="T3166" s="26" t="str">
        <f>IF(Table1[[#This Row],[MonthlyCharges]]&lt;=51,"Low",IF(Table1[[#This Row],[MonthlyCharges]]&lt;=84,"Medium","High"))</f>
        <v>High</v>
      </c>
      <c r="U3166" s="26">
        <v>3143.65</v>
      </c>
      <c r="V3166" t="s">
        <v>24</v>
      </c>
    </row>
    <row r="3167" spans="1:22" x14ac:dyDescent="0.35">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s="26">
        <v>20.25</v>
      </c>
      <c r="T3167" s="26" t="str">
        <f>IF(Table1[[#This Row],[MonthlyCharges]]&lt;=51,"Low",IF(Table1[[#This Row],[MonthlyCharges]]&lt;=84,"Medium","High"))</f>
        <v>Low</v>
      </c>
      <c r="U3167" s="26">
        <v>439.75</v>
      </c>
      <c r="V3167" t="s">
        <v>24</v>
      </c>
    </row>
    <row r="3168" spans="1:22" x14ac:dyDescent="0.35">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s="26">
        <v>48.8</v>
      </c>
      <c r="T3168" s="26" t="str">
        <f>IF(Table1[[#This Row],[MonthlyCharges]]&lt;=51,"Low",IF(Table1[[#This Row],[MonthlyCharges]]&lt;=84,"Medium","High"))</f>
        <v>Low</v>
      </c>
      <c r="U3168" s="26">
        <v>664.4</v>
      </c>
      <c r="V3168" t="s">
        <v>24</v>
      </c>
    </row>
    <row r="3169" spans="1:22" x14ac:dyDescent="0.35">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s="26">
        <v>74.349999999999994</v>
      </c>
      <c r="T3169" s="26" t="str">
        <f>IF(Table1[[#This Row],[MonthlyCharges]]&lt;=51,"Low",IF(Table1[[#This Row],[MonthlyCharges]]&lt;=84,"Medium","High"))</f>
        <v>Medium</v>
      </c>
      <c r="U3169" s="26">
        <v>4759.55</v>
      </c>
      <c r="V3169" t="s">
        <v>24</v>
      </c>
    </row>
    <row r="3170" spans="1:22" x14ac:dyDescent="0.35">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s="26">
        <v>19.350000000000001</v>
      </c>
      <c r="T3170" s="26" t="str">
        <f>IF(Table1[[#This Row],[MonthlyCharges]]&lt;=51,"Low",IF(Table1[[#This Row],[MonthlyCharges]]&lt;=84,"Medium","High"))</f>
        <v>Low</v>
      </c>
      <c r="U3170" s="26">
        <v>1033</v>
      </c>
      <c r="V3170" t="s">
        <v>24</v>
      </c>
    </row>
    <row r="3171" spans="1:22" x14ac:dyDescent="0.35">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s="26">
        <v>68.75</v>
      </c>
      <c r="T3171" s="26" t="str">
        <f>IF(Table1[[#This Row],[MonthlyCharges]]&lt;=51,"Low",IF(Table1[[#This Row],[MonthlyCharges]]&lt;=84,"Medium","High"))</f>
        <v>Medium</v>
      </c>
      <c r="U3171" s="26">
        <v>3482.85</v>
      </c>
      <c r="V3171" t="s">
        <v>24</v>
      </c>
    </row>
    <row r="3172" spans="1:22" x14ac:dyDescent="0.35">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s="26">
        <v>100.2</v>
      </c>
      <c r="T3172" s="26" t="str">
        <f>IF(Table1[[#This Row],[MonthlyCharges]]&lt;=51,"Low",IF(Table1[[#This Row],[MonthlyCharges]]&lt;=84,"Medium","High"))</f>
        <v>High</v>
      </c>
      <c r="U3172" s="26">
        <v>2688.45</v>
      </c>
      <c r="V3172" t="s">
        <v>24</v>
      </c>
    </row>
    <row r="3173" spans="1:22" x14ac:dyDescent="0.35">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s="26">
        <v>20.85</v>
      </c>
      <c r="T3173" s="26" t="str">
        <f>IF(Table1[[#This Row],[MonthlyCharges]]&lt;=51,"Low",IF(Table1[[#This Row],[MonthlyCharges]]&lt;=84,"Medium","High"))</f>
        <v>Low</v>
      </c>
      <c r="U3173" s="26">
        <v>435.25</v>
      </c>
      <c r="V3173" t="s">
        <v>24</v>
      </c>
    </row>
    <row r="3174" spans="1:22" x14ac:dyDescent="0.35">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s="26">
        <v>95.9</v>
      </c>
      <c r="T3174" s="26" t="str">
        <f>IF(Table1[[#This Row],[MonthlyCharges]]&lt;=51,"Low",IF(Table1[[#This Row],[MonthlyCharges]]&lt;=84,"Medium","High"))</f>
        <v>High</v>
      </c>
      <c r="U3174" s="26">
        <v>2448.75</v>
      </c>
      <c r="V3174" t="s">
        <v>23</v>
      </c>
    </row>
    <row r="3175" spans="1:22" x14ac:dyDescent="0.35">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s="26">
        <v>19.350000000000001</v>
      </c>
      <c r="T3175" s="26" t="str">
        <f>IF(Table1[[#This Row],[MonthlyCharges]]&lt;=51,"Low",IF(Table1[[#This Row],[MonthlyCharges]]&lt;=84,"Medium","High"))</f>
        <v>Low</v>
      </c>
      <c r="U3175" s="26">
        <v>307</v>
      </c>
      <c r="V3175" t="s">
        <v>24</v>
      </c>
    </row>
    <row r="3176" spans="1:22" x14ac:dyDescent="0.35">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s="26">
        <v>45</v>
      </c>
      <c r="T3176" s="26" t="str">
        <f>IF(Table1[[#This Row],[MonthlyCharges]]&lt;=51,"Low",IF(Table1[[#This Row],[MonthlyCharges]]&lt;=84,"Medium","High"))</f>
        <v>Low</v>
      </c>
      <c r="U3176" s="26">
        <v>2689.35</v>
      </c>
      <c r="V3176" t="s">
        <v>24</v>
      </c>
    </row>
    <row r="3177" spans="1:22" x14ac:dyDescent="0.35">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s="26">
        <v>81.5</v>
      </c>
      <c r="T3177" s="26" t="str">
        <f>IF(Table1[[#This Row],[MonthlyCharges]]&lt;=51,"Low",IF(Table1[[#This Row],[MonthlyCharges]]&lt;=84,"Medium","High"))</f>
        <v>Medium</v>
      </c>
      <c r="U3177" s="26">
        <v>1329.2</v>
      </c>
      <c r="V3177" t="s">
        <v>23</v>
      </c>
    </row>
    <row r="3178" spans="1:22" x14ac:dyDescent="0.35">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s="26">
        <v>25.5</v>
      </c>
      <c r="T3178" s="26" t="str">
        <f>IF(Table1[[#This Row],[MonthlyCharges]]&lt;=51,"Low",IF(Table1[[#This Row],[MonthlyCharges]]&lt;=84,"Medium","High"))</f>
        <v>Low</v>
      </c>
      <c r="U3178" s="26">
        <v>1281.25</v>
      </c>
      <c r="V3178" t="s">
        <v>24</v>
      </c>
    </row>
    <row r="3179" spans="1:22" x14ac:dyDescent="0.35">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s="26">
        <v>48.9</v>
      </c>
      <c r="T3179" s="26" t="str">
        <f>IF(Table1[[#This Row],[MonthlyCharges]]&lt;=51,"Low",IF(Table1[[#This Row],[MonthlyCharges]]&lt;=84,"Medium","High"))</f>
        <v>Low</v>
      </c>
      <c r="U3179" s="26">
        <v>3527</v>
      </c>
      <c r="V3179" t="s">
        <v>24</v>
      </c>
    </row>
    <row r="3180" spans="1:22" x14ac:dyDescent="0.35">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s="26">
        <v>84.1</v>
      </c>
      <c r="T3180" s="26" t="str">
        <f>IF(Table1[[#This Row],[MonthlyCharges]]&lt;=51,"Low",IF(Table1[[#This Row],[MonthlyCharges]]&lt;=84,"Medium","High"))</f>
        <v>High</v>
      </c>
      <c r="U3180" s="26">
        <v>4348.6499999999996</v>
      </c>
      <c r="V3180" t="s">
        <v>23</v>
      </c>
    </row>
    <row r="3181" spans="1:22" x14ac:dyDescent="0.35">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s="26">
        <v>19.600000000000001</v>
      </c>
      <c r="T3181" s="26" t="str">
        <f>IF(Table1[[#This Row],[MonthlyCharges]]&lt;=51,"Low",IF(Table1[[#This Row],[MonthlyCharges]]&lt;=84,"Medium","High"))</f>
        <v>Low</v>
      </c>
      <c r="U3181" s="26">
        <v>561.15</v>
      </c>
      <c r="V3181" t="s">
        <v>24</v>
      </c>
    </row>
    <row r="3182" spans="1:22" x14ac:dyDescent="0.35">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s="26">
        <v>20</v>
      </c>
      <c r="T3182" s="26" t="str">
        <f>IF(Table1[[#This Row],[MonthlyCharges]]&lt;=51,"Low",IF(Table1[[#This Row],[MonthlyCharges]]&lt;=84,"Medium","High"))</f>
        <v>Low</v>
      </c>
      <c r="U3182" s="26">
        <v>63.6</v>
      </c>
      <c r="V3182" t="s">
        <v>24</v>
      </c>
    </row>
    <row r="3183" spans="1:22" x14ac:dyDescent="0.35">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s="26">
        <v>81.3</v>
      </c>
      <c r="T3183" s="26" t="str">
        <f>IF(Table1[[#This Row],[MonthlyCharges]]&lt;=51,"Low",IF(Table1[[#This Row],[MonthlyCharges]]&lt;=84,"Medium","High"))</f>
        <v>Medium</v>
      </c>
      <c r="U3183" s="26">
        <v>5129.3</v>
      </c>
      <c r="V3183" t="s">
        <v>24</v>
      </c>
    </row>
    <row r="3184" spans="1:22" x14ac:dyDescent="0.35">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s="26">
        <v>95.2</v>
      </c>
      <c r="T3184" s="26" t="str">
        <f>IF(Table1[[#This Row],[MonthlyCharges]]&lt;=51,"Low",IF(Table1[[#This Row],[MonthlyCharges]]&lt;=84,"Medium","High"))</f>
        <v>High</v>
      </c>
      <c r="U3184" s="26">
        <v>4285.8</v>
      </c>
      <c r="V3184" t="s">
        <v>24</v>
      </c>
    </row>
    <row r="3185" spans="1:22" x14ac:dyDescent="0.35">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s="26">
        <v>36.450000000000003</v>
      </c>
      <c r="T3185" s="26" t="str">
        <f>IF(Table1[[#This Row],[MonthlyCharges]]&lt;=51,"Low",IF(Table1[[#This Row],[MonthlyCharges]]&lt;=84,"Medium","High"))</f>
        <v>Low</v>
      </c>
      <c r="U3185" s="26">
        <v>93.7</v>
      </c>
      <c r="V3185" t="s">
        <v>23</v>
      </c>
    </row>
    <row r="3186" spans="1:22" x14ac:dyDescent="0.35">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s="26">
        <v>83.3</v>
      </c>
      <c r="T3186" s="26" t="str">
        <f>IF(Table1[[#This Row],[MonthlyCharges]]&lt;=51,"Low",IF(Table1[[#This Row],[MonthlyCharges]]&lt;=84,"Medium","High"))</f>
        <v>Medium</v>
      </c>
      <c r="U3186" s="26">
        <v>5894.5</v>
      </c>
      <c r="V3186" t="s">
        <v>24</v>
      </c>
    </row>
    <row r="3187" spans="1:22" x14ac:dyDescent="0.35">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s="26">
        <v>25.05</v>
      </c>
      <c r="T3187" s="26" t="str">
        <f>IF(Table1[[#This Row],[MonthlyCharges]]&lt;=51,"Low",IF(Table1[[#This Row],[MonthlyCharges]]&lt;=84,"Medium","High"))</f>
        <v>Low</v>
      </c>
      <c r="U3187" s="26">
        <v>25.05</v>
      </c>
      <c r="V3187" t="s">
        <v>23</v>
      </c>
    </row>
    <row r="3188" spans="1:22" x14ac:dyDescent="0.35">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s="26">
        <v>20.3</v>
      </c>
      <c r="T3188" s="26" t="str">
        <f>IF(Table1[[#This Row],[MonthlyCharges]]&lt;=51,"Low",IF(Table1[[#This Row],[MonthlyCharges]]&lt;=84,"Medium","High"))</f>
        <v>Low</v>
      </c>
      <c r="U3188" s="26">
        <v>1160.75</v>
      </c>
      <c r="V3188" t="s">
        <v>24</v>
      </c>
    </row>
    <row r="3189" spans="1:22" x14ac:dyDescent="0.35">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s="26">
        <v>89.85</v>
      </c>
      <c r="T3189" s="26" t="str">
        <f>IF(Table1[[#This Row],[MonthlyCharges]]&lt;=51,"Low",IF(Table1[[#This Row],[MonthlyCharges]]&lt;=84,"Medium","High"))</f>
        <v>High</v>
      </c>
      <c r="U3189" s="26">
        <v>3091.75</v>
      </c>
      <c r="V3189" t="s">
        <v>24</v>
      </c>
    </row>
    <row r="3190" spans="1:22" x14ac:dyDescent="0.35">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s="26">
        <v>49.85</v>
      </c>
      <c r="T3190" s="26" t="str">
        <f>IF(Table1[[#This Row],[MonthlyCharges]]&lt;=51,"Low",IF(Table1[[#This Row],[MonthlyCharges]]&lt;=84,"Medium","High"))</f>
        <v>Low</v>
      </c>
      <c r="U3190" s="26">
        <v>365.55</v>
      </c>
      <c r="V3190" t="s">
        <v>23</v>
      </c>
    </row>
    <row r="3191" spans="1:22" x14ac:dyDescent="0.35">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s="26">
        <v>19.8</v>
      </c>
      <c r="T3191" s="26" t="str">
        <f>IF(Table1[[#This Row],[MonthlyCharges]]&lt;=51,"Low",IF(Table1[[#This Row],[MonthlyCharges]]&lt;=84,"Medium","High"))</f>
        <v>Low</v>
      </c>
      <c r="U3191" s="26">
        <v>272.95</v>
      </c>
      <c r="V3191" t="s">
        <v>24</v>
      </c>
    </row>
    <row r="3192" spans="1:22" x14ac:dyDescent="0.35">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s="26">
        <v>54.65</v>
      </c>
      <c r="T3192" s="26" t="str">
        <f>IF(Table1[[#This Row],[MonthlyCharges]]&lt;=51,"Low",IF(Table1[[#This Row],[MonthlyCharges]]&lt;=84,"Medium","High"))</f>
        <v>Medium</v>
      </c>
      <c r="U3192" s="26">
        <v>3632</v>
      </c>
      <c r="V3192" t="s">
        <v>24</v>
      </c>
    </row>
    <row r="3193" spans="1:22" x14ac:dyDescent="0.35">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s="26">
        <v>29.35</v>
      </c>
      <c r="T3193" s="26" t="str">
        <f>IF(Table1[[#This Row],[MonthlyCharges]]&lt;=51,"Low",IF(Table1[[#This Row],[MonthlyCharges]]&lt;=84,"Medium","High"))</f>
        <v>Low</v>
      </c>
      <c r="U3193" s="26">
        <v>381.2</v>
      </c>
      <c r="V3193" t="s">
        <v>24</v>
      </c>
    </row>
    <row r="3194" spans="1:22" x14ac:dyDescent="0.35">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s="26">
        <v>19.149999999999999</v>
      </c>
      <c r="T3194" s="26" t="str">
        <f>IF(Table1[[#This Row],[MonthlyCharges]]&lt;=51,"Low",IF(Table1[[#This Row],[MonthlyCharges]]&lt;=84,"Medium","High"))</f>
        <v>Low</v>
      </c>
      <c r="U3194" s="26">
        <v>1035.5</v>
      </c>
      <c r="V3194" t="s">
        <v>24</v>
      </c>
    </row>
    <row r="3195" spans="1:22" x14ac:dyDescent="0.35">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s="26">
        <v>19.100000000000001</v>
      </c>
      <c r="T3195" s="26" t="str">
        <f>IF(Table1[[#This Row],[MonthlyCharges]]&lt;=51,"Low",IF(Table1[[#This Row],[MonthlyCharges]]&lt;=84,"Medium","High"))</f>
        <v>Low</v>
      </c>
      <c r="U3195" s="26">
        <v>52</v>
      </c>
      <c r="V3195" t="s">
        <v>24</v>
      </c>
    </row>
    <row r="3196" spans="1:22" x14ac:dyDescent="0.35">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s="26">
        <v>55.55</v>
      </c>
      <c r="T3196" s="26" t="str">
        <f>IF(Table1[[#This Row],[MonthlyCharges]]&lt;=51,"Low",IF(Table1[[#This Row],[MonthlyCharges]]&lt;=84,"Medium","High"))</f>
        <v>Medium</v>
      </c>
      <c r="U3196" s="26">
        <v>2342.1999999999998</v>
      </c>
      <c r="V3196" t="s">
        <v>23</v>
      </c>
    </row>
    <row r="3197" spans="1:22" x14ac:dyDescent="0.35">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s="26">
        <v>80.55</v>
      </c>
      <c r="T3197" s="26" t="str">
        <f>IF(Table1[[#This Row],[MonthlyCharges]]&lt;=51,"Low",IF(Table1[[#This Row],[MonthlyCharges]]&lt;=84,"Medium","High"))</f>
        <v>Medium</v>
      </c>
      <c r="U3197" s="26">
        <v>653.9</v>
      </c>
      <c r="V3197" t="s">
        <v>24</v>
      </c>
    </row>
    <row r="3198" spans="1:22" x14ac:dyDescent="0.35">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s="26">
        <v>20.25</v>
      </c>
      <c r="T3198" s="26" t="str">
        <f>IF(Table1[[#This Row],[MonthlyCharges]]&lt;=51,"Low",IF(Table1[[#This Row],[MonthlyCharges]]&lt;=84,"Medium","High"))</f>
        <v>Low</v>
      </c>
      <c r="U3198" s="26">
        <v>71.2</v>
      </c>
      <c r="V3198" t="s">
        <v>24</v>
      </c>
    </row>
    <row r="3199" spans="1:22" x14ac:dyDescent="0.35">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s="26">
        <v>69.5</v>
      </c>
      <c r="T3199" s="26" t="str">
        <f>IF(Table1[[#This Row],[MonthlyCharges]]&lt;=51,"Low",IF(Table1[[#This Row],[MonthlyCharges]]&lt;=84,"Medium","High"))</f>
        <v>Medium</v>
      </c>
      <c r="U3199" s="26">
        <v>1498.2</v>
      </c>
      <c r="V3199" t="s">
        <v>23</v>
      </c>
    </row>
    <row r="3200" spans="1:22" x14ac:dyDescent="0.35">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s="26">
        <v>106</v>
      </c>
      <c r="T3200" s="26" t="str">
        <f>IF(Table1[[#This Row],[MonthlyCharges]]&lt;=51,"Low",IF(Table1[[#This Row],[MonthlyCharges]]&lt;=84,"Medium","High"))</f>
        <v>High</v>
      </c>
      <c r="U3200" s="26">
        <v>4178.6499999999996</v>
      </c>
      <c r="V3200" t="s">
        <v>24</v>
      </c>
    </row>
    <row r="3201" spans="1:22" x14ac:dyDescent="0.35">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s="26">
        <v>25.5</v>
      </c>
      <c r="T3201" s="26" t="str">
        <f>IF(Table1[[#This Row],[MonthlyCharges]]&lt;=51,"Low",IF(Table1[[#This Row],[MonthlyCharges]]&lt;=84,"Medium","High"))</f>
        <v>Low</v>
      </c>
      <c r="U3201" s="26">
        <v>1821.8</v>
      </c>
      <c r="V3201" t="s">
        <v>24</v>
      </c>
    </row>
    <row r="3202" spans="1:22" x14ac:dyDescent="0.35">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s="26">
        <v>104.3</v>
      </c>
      <c r="T3202" s="26" t="str">
        <f>IF(Table1[[#This Row],[MonthlyCharges]]&lt;=51,"Low",IF(Table1[[#This Row],[MonthlyCharges]]&lt;=84,"Medium","High"))</f>
        <v>High</v>
      </c>
      <c r="U3202" s="26">
        <v>5278.15</v>
      </c>
      <c r="V3202" t="s">
        <v>23</v>
      </c>
    </row>
    <row r="3203" spans="1:22" x14ac:dyDescent="0.35">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s="26">
        <v>79.599999999999994</v>
      </c>
      <c r="T3203" s="26" t="str">
        <f>IF(Table1[[#This Row],[MonthlyCharges]]&lt;=51,"Low",IF(Table1[[#This Row],[MonthlyCharges]]&lt;=84,"Medium","High"))</f>
        <v>Medium</v>
      </c>
      <c r="U3203" s="26">
        <v>4024.2</v>
      </c>
      <c r="V3203" t="s">
        <v>24</v>
      </c>
    </row>
    <row r="3204" spans="1:22" x14ac:dyDescent="0.35">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s="26">
        <v>55.25</v>
      </c>
      <c r="T3204" s="26" t="str">
        <f>IF(Table1[[#This Row],[MonthlyCharges]]&lt;=51,"Low",IF(Table1[[#This Row],[MonthlyCharges]]&lt;=84,"Medium","High"))</f>
        <v>Medium</v>
      </c>
      <c r="U3204" s="26">
        <v>55.25</v>
      </c>
      <c r="V3204" t="s">
        <v>24</v>
      </c>
    </row>
    <row r="3205" spans="1:22" x14ac:dyDescent="0.35">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s="26">
        <v>88.05</v>
      </c>
      <c r="T3205" s="26" t="str">
        <f>IF(Table1[[#This Row],[MonthlyCharges]]&lt;=51,"Low",IF(Table1[[#This Row],[MonthlyCharges]]&lt;=84,"Medium","High"))</f>
        <v>High</v>
      </c>
      <c r="U3205" s="26">
        <v>6520.8</v>
      </c>
      <c r="V3205" t="s">
        <v>24</v>
      </c>
    </row>
    <row r="3206" spans="1:22" x14ac:dyDescent="0.35">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s="26">
        <v>20.399999999999999</v>
      </c>
      <c r="T3206" s="26" t="str">
        <f>IF(Table1[[#This Row],[MonthlyCharges]]&lt;=51,"Low",IF(Table1[[#This Row],[MonthlyCharges]]&lt;=84,"Medium","High"))</f>
        <v>Low</v>
      </c>
      <c r="U3206" s="26">
        <v>854.9</v>
      </c>
      <c r="V3206" t="s">
        <v>24</v>
      </c>
    </row>
    <row r="3207" spans="1:22" x14ac:dyDescent="0.35">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s="26">
        <v>117.6</v>
      </c>
      <c r="T3207" s="26" t="str">
        <f>IF(Table1[[#This Row],[MonthlyCharges]]&lt;=51,"Low",IF(Table1[[#This Row],[MonthlyCharges]]&lt;=84,"Medium","High"))</f>
        <v>High</v>
      </c>
      <c r="U3207" s="26">
        <v>8308.9</v>
      </c>
      <c r="V3207" t="s">
        <v>24</v>
      </c>
    </row>
    <row r="3208" spans="1:22" x14ac:dyDescent="0.35">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s="26">
        <v>20</v>
      </c>
      <c r="T3208" s="26" t="str">
        <f>IF(Table1[[#This Row],[MonthlyCharges]]&lt;=51,"Low",IF(Table1[[#This Row],[MonthlyCharges]]&lt;=84,"Medium","High"))</f>
        <v>Low</v>
      </c>
      <c r="U3208" s="26">
        <v>109.2</v>
      </c>
      <c r="V3208" t="s">
        <v>24</v>
      </c>
    </row>
    <row r="3209" spans="1:22" x14ac:dyDescent="0.35">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s="26">
        <v>19.649999999999999</v>
      </c>
      <c r="T3209" s="26" t="str">
        <f>IF(Table1[[#This Row],[MonthlyCharges]]&lt;=51,"Low",IF(Table1[[#This Row],[MonthlyCharges]]&lt;=84,"Medium","High"))</f>
        <v>Low</v>
      </c>
      <c r="U3209" s="26">
        <v>92.05</v>
      </c>
      <c r="V3209" t="s">
        <v>24</v>
      </c>
    </row>
    <row r="3210" spans="1:22" x14ac:dyDescent="0.35">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s="26">
        <v>70.55</v>
      </c>
      <c r="T3210" s="26" t="str">
        <f>IF(Table1[[#This Row],[MonthlyCharges]]&lt;=51,"Low",IF(Table1[[#This Row],[MonthlyCharges]]&lt;=84,"Medium","High"))</f>
        <v>Medium</v>
      </c>
      <c r="U3210" s="26">
        <v>3420.5</v>
      </c>
      <c r="V3210" t="s">
        <v>24</v>
      </c>
    </row>
    <row r="3211" spans="1:22" x14ac:dyDescent="0.35">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s="26">
        <v>93.85</v>
      </c>
      <c r="T3211" s="26" t="str">
        <f>IF(Table1[[#This Row],[MonthlyCharges]]&lt;=51,"Low",IF(Table1[[#This Row],[MonthlyCharges]]&lt;=84,"Medium","High"))</f>
        <v>High</v>
      </c>
      <c r="U3211" s="26">
        <v>93.85</v>
      </c>
      <c r="V3211" t="s">
        <v>23</v>
      </c>
    </row>
    <row r="3212" spans="1:22" x14ac:dyDescent="0.35">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s="26">
        <v>65.8</v>
      </c>
      <c r="T3212" s="26" t="str">
        <f>IF(Table1[[#This Row],[MonthlyCharges]]&lt;=51,"Low",IF(Table1[[#This Row],[MonthlyCharges]]&lt;=84,"Medium","High"))</f>
        <v>Medium</v>
      </c>
      <c r="U3212" s="26">
        <v>4068</v>
      </c>
      <c r="V3212" t="s">
        <v>24</v>
      </c>
    </row>
    <row r="3213" spans="1:22" x14ac:dyDescent="0.35">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s="26">
        <v>20.05</v>
      </c>
      <c r="T3213" s="26" t="str">
        <f>IF(Table1[[#This Row],[MonthlyCharges]]&lt;=51,"Low",IF(Table1[[#This Row],[MonthlyCharges]]&lt;=84,"Medium","High"))</f>
        <v>Low</v>
      </c>
      <c r="U3213" s="26">
        <v>337.9</v>
      </c>
      <c r="V3213" t="s">
        <v>24</v>
      </c>
    </row>
    <row r="3214" spans="1:22" x14ac:dyDescent="0.35">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s="26">
        <v>80</v>
      </c>
      <c r="T3214" s="26" t="str">
        <f>IF(Table1[[#This Row],[MonthlyCharges]]&lt;=51,"Low",IF(Table1[[#This Row],[MonthlyCharges]]&lt;=84,"Medium","High"))</f>
        <v>Medium</v>
      </c>
      <c r="U3214" s="26">
        <v>3168.75</v>
      </c>
      <c r="V3214" t="s">
        <v>24</v>
      </c>
    </row>
    <row r="3215" spans="1:22" x14ac:dyDescent="0.35">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s="26">
        <v>35.4</v>
      </c>
      <c r="T3215" s="26" t="str">
        <f>IF(Table1[[#This Row],[MonthlyCharges]]&lt;=51,"Low",IF(Table1[[#This Row],[MonthlyCharges]]&lt;=84,"Medium","High"))</f>
        <v>Low</v>
      </c>
      <c r="U3215" s="26">
        <v>1412.4</v>
      </c>
      <c r="V3215" t="s">
        <v>24</v>
      </c>
    </row>
    <row r="3216" spans="1:22" x14ac:dyDescent="0.35">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s="26">
        <v>79.599999999999994</v>
      </c>
      <c r="T3216" s="26" t="str">
        <f>IF(Table1[[#This Row],[MonthlyCharges]]&lt;=51,"Low",IF(Table1[[#This Row],[MonthlyCharges]]&lt;=84,"Medium","High"))</f>
        <v>Medium</v>
      </c>
      <c r="U3216" s="26">
        <v>3974.7</v>
      </c>
      <c r="V3216" t="s">
        <v>24</v>
      </c>
    </row>
    <row r="3217" spans="1:22" x14ac:dyDescent="0.35">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s="26">
        <v>80.25</v>
      </c>
      <c r="T3217" s="26" t="str">
        <f>IF(Table1[[#This Row],[MonthlyCharges]]&lt;=51,"Low",IF(Table1[[#This Row],[MonthlyCharges]]&lt;=84,"Medium","High"))</f>
        <v>Medium</v>
      </c>
      <c r="U3217" s="26">
        <v>3439</v>
      </c>
      <c r="V3217" t="s">
        <v>24</v>
      </c>
    </row>
    <row r="3218" spans="1:22" x14ac:dyDescent="0.35">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s="26">
        <v>50.45</v>
      </c>
      <c r="T3218" s="26" t="str">
        <f>IF(Table1[[#This Row],[MonthlyCharges]]&lt;=51,"Low",IF(Table1[[#This Row],[MonthlyCharges]]&lt;=84,"Medium","High"))</f>
        <v>Low</v>
      </c>
      <c r="U3218" s="26">
        <v>50.45</v>
      </c>
      <c r="V3218" t="s">
        <v>23</v>
      </c>
    </row>
    <row r="3219" spans="1:22" x14ac:dyDescent="0.35">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s="26">
        <v>20.45</v>
      </c>
      <c r="T3219" s="26" t="str">
        <f>IF(Table1[[#This Row],[MonthlyCharges]]&lt;=51,"Low",IF(Table1[[#This Row],[MonthlyCharges]]&lt;=84,"Medium","High"))</f>
        <v>Low</v>
      </c>
      <c r="U3219" s="26">
        <v>42.45</v>
      </c>
      <c r="V3219" t="s">
        <v>24</v>
      </c>
    </row>
    <row r="3220" spans="1:22" x14ac:dyDescent="0.35">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s="26">
        <v>79.599999999999994</v>
      </c>
      <c r="T3220" s="26" t="str">
        <f>IF(Table1[[#This Row],[MonthlyCharges]]&lt;=51,"Low",IF(Table1[[#This Row],[MonthlyCharges]]&lt;=84,"Medium","High"))</f>
        <v>Medium</v>
      </c>
      <c r="U3220" s="26">
        <v>5461.45</v>
      </c>
      <c r="V3220" t="s">
        <v>24</v>
      </c>
    </row>
    <row r="3221" spans="1:22" x14ac:dyDescent="0.35">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s="26">
        <v>24.7</v>
      </c>
      <c r="T3221" s="26" t="str">
        <f>IF(Table1[[#This Row],[MonthlyCharges]]&lt;=51,"Low",IF(Table1[[#This Row],[MonthlyCharges]]&lt;=84,"Medium","High"))</f>
        <v>Low</v>
      </c>
      <c r="U3221" s="26">
        <v>571.75</v>
      </c>
      <c r="V3221" t="s">
        <v>24</v>
      </c>
    </row>
    <row r="3222" spans="1:22" x14ac:dyDescent="0.35">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s="26">
        <v>77.3</v>
      </c>
      <c r="T3222" s="26" t="str">
        <f>IF(Table1[[#This Row],[MonthlyCharges]]&lt;=51,"Low",IF(Table1[[#This Row],[MonthlyCharges]]&lt;=84,"Medium","High"))</f>
        <v>Medium</v>
      </c>
      <c r="U3222" s="26">
        <v>5498.2</v>
      </c>
      <c r="V3222" t="s">
        <v>24</v>
      </c>
    </row>
    <row r="3223" spans="1:22" x14ac:dyDescent="0.35">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s="26">
        <v>29.75</v>
      </c>
      <c r="T3223" s="26" t="str">
        <f>IF(Table1[[#This Row],[MonthlyCharges]]&lt;=51,"Low",IF(Table1[[#This Row],[MonthlyCharges]]&lt;=84,"Medium","High"))</f>
        <v>Low</v>
      </c>
      <c r="U3223" s="26">
        <v>96.85</v>
      </c>
      <c r="V3223" t="s">
        <v>24</v>
      </c>
    </row>
    <row r="3224" spans="1:22" x14ac:dyDescent="0.35">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s="26">
        <v>44.9</v>
      </c>
      <c r="T3224" s="26" t="str">
        <f>IF(Table1[[#This Row],[MonthlyCharges]]&lt;=51,"Low",IF(Table1[[#This Row],[MonthlyCharges]]&lt;=84,"Medium","High"))</f>
        <v>Low</v>
      </c>
      <c r="U3224" s="26">
        <v>111.05</v>
      </c>
      <c r="V3224" t="s">
        <v>24</v>
      </c>
    </row>
    <row r="3225" spans="1:22" x14ac:dyDescent="0.35">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s="26">
        <v>29.8</v>
      </c>
      <c r="T3225" s="26" t="str">
        <f>IF(Table1[[#This Row],[MonthlyCharges]]&lt;=51,"Low",IF(Table1[[#This Row],[MonthlyCharges]]&lt;=84,"Medium","High"))</f>
        <v>Low</v>
      </c>
      <c r="U3225" s="26">
        <v>94.4</v>
      </c>
      <c r="V3225" t="s">
        <v>24</v>
      </c>
    </row>
    <row r="3226" spans="1:22" x14ac:dyDescent="0.35">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s="26">
        <v>74.650000000000006</v>
      </c>
      <c r="T3226" s="26" t="str">
        <f>IF(Table1[[#This Row],[MonthlyCharges]]&lt;=51,"Low",IF(Table1[[#This Row],[MonthlyCharges]]&lt;=84,"Medium","High"))</f>
        <v>Medium</v>
      </c>
      <c r="U3226" s="26">
        <v>521.1</v>
      </c>
      <c r="V3226" t="s">
        <v>23</v>
      </c>
    </row>
    <row r="3227" spans="1:22" x14ac:dyDescent="0.35">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s="26">
        <v>71.95</v>
      </c>
      <c r="T3227" s="26" t="str">
        <f>IF(Table1[[#This Row],[MonthlyCharges]]&lt;=51,"Low",IF(Table1[[#This Row],[MonthlyCharges]]&lt;=84,"Medium","High"))</f>
        <v>Medium</v>
      </c>
      <c r="U3227" s="26">
        <v>923.85</v>
      </c>
      <c r="V3227" t="s">
        <v>24</v>
      </c>
    </row>
    <row r="3228" spans="1:22" x14ac:dyDescent="0.35">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s="26">
        <v>20.75</v>
      </c>
      <c r="T3228" s="26" t="str">
        <f>IF(Table1[[#This Row],[MonthlyCharges]]&lt;=51,"Low",IF(Table1[[#This Row],[MonthlyCharges]]&lt;=84,"Medium","High"))</f>
        <v>Low</v>
      </c>
      <c r="U3228" s="26">
        <v>141.1</v>
      </c>
      <c r="V3228" t="s">
        <v>24</v>
      </c>
    </row>
    <row r="3229" spans="1:22" x14ac:dyDescent="0.35">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s="26">
        <v>56.3</v>
      </c>
      <c r="T3229" s="26" t="str">
        <f>IF(Table1[[#This Row],[MonthlyCharges]]&lt;=51,"Low",IF(Table1[[#This Row],[MonthlyCharges]]&lt;=84,"Medium","High"))</f>
        <v>Medium</v>
      </c>
      <c r="U3229" s="26">
        <v>628.65</v>
      </c>
      <c r="V3229" t="s">
        <v>24</v>
      </c>
    </row>
    <row r="3230" spans="1:22" x14ac:dyDescent="0.35">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s="26">
        <v>105.25</v>
      </c>
      <c r="T3230" s="26" t="str">
        <f>IF(Table1[[#This Row],[MonthlyCharges]]&lt;=51,"Low",IF(Table1[[#This Row],[MonthlyCharges]]&lt;=84,"Medium","High"))</f>
        <v>High</v>
      </c>
      <c r="U3230" s="26">
        <v>5576.3</v>
      </c>
      <c r="V3230" t="s">
        <v>24</v>
      </c>
    </row>
    <row r="3231" spans="1:22" x14ac:dyDescent="0.35">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s="26">
        <v>94.2</v>
      </c>
      <c r="T3231" s="26" t="str">
        <f>IF(Table1[[#This Row],[MonthlyCharges]]&lt;=51,"Low",IF(Table1[[#This Row],[MonthlyCharges]]&lt;=84,"Medium","High"))</f>
        <v>High</v>
      </c>
      <c r="U3231" s="26">
        <v>1046.0999999999999</v>
      </c>
      <c r="V3231" t="s">
        <v>23</v>
      </c>
    </row>
    <row r="3232" spans="1:22" x14ac:dyDescent="0.35">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s="26">
        <v>19.55</v>
      </c>
      <c r="T3232" s="26" t="str">
        <f>IF(Table1[[#This Row],[MonthlyCharges]]&lt;=51,"Low",IF(Table1[[#This Row],[MonthlyCharges]]&lt;=84,"Medium","High"))</f>
        <v>Low</v>
      </c>
      <c r="U3232" s="26">
        <v>1245.5999999999999</v>
      </c>
      <c r="V3232" t="s">
        <v>24</v>
      </c>
    </row>
    <row r="3233" spans="1:22" x14ac:dyDescent="0.35">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s="26">
        <v>84.45</v>
      </c>
      <c r="T3233" s="26" t="str">
        <f>IF(Table1[[#This Row],[MonthlyCharges]]&lt;=51,"Low",IF(Table1[[#This Row],[MonthlyCharges]]&lt;=84,"Medium","High"))</f>
        <v>High</v>
      </c>
      <c r="U3233" s="26">
        <v>1287.8499999999999</v>
      </c>
      <c r="V3233" t="s">
        <v>24</v>
      </c>
    </row>
    <row r="3234" spans="1:22" x14ac:dyDescent="0.35">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s="26">
        <v>53.65</v>
      </c>
      <c r="T3234" s="26" t="str">
        <f>IF(Table1[[#This Row],[MonthlyCharges]]&lt;=51,"Low",IF(Table1[[#This Row],[MonthlyCharges]]&lt;=84,"Medium","High"))</f>
        <v>Medium</v>
      </c>
      <c r="U3234" s="26">
        <v>1939.35</v>
      </c>
      <c r="V3234" t="s">
        <v>24</v>
      </c>
    </row>
    <row r="3235" spans="1:22" x14ac:dyDescent="0.35">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s="26">
        <v>29.9</v>
      </c>
      <c r="T3235" s="26" t="str">
        <f>IF(Table1[[#This Row],[MonthlyCharges]]&lt;=51,"Low",IF(Table1[[#This Row],[MonthlyCharges]]&lt;=84,"Medium","High"))</f>
        <v>Low</v>
      </c>
      <c r="U3235" s="26">
        <v>118.25</v>
      </c>
      <c r="V3235" t="s">
        <v>24</v>
      </c>
    </row>
    <row r="3236" spans="1:22" x14ac:dyDescent="0.35">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s="26">
        <v>19.7</v>
      </c>
      <c r="T3236" s="26" t="str">
        <f>IF(Table1[[#This Row],[MonthlyCharges]]&lt;=51,"Low",IF(Table1[[#This Row],[MonthlyCharges]]&lt;=84,"Medium","High"))</f>
        <v>Low</v>
      </c>
      <c r="U3236" s="26">
        <v>452.55</v>
      </c>
      <c r="V3236" t="s">
        <v>24</v>
      </c>
    </row>
    <row r="3237" spans="1:22" x14ac:dyDescent="0.35">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s="26">
        <v>43.7</v>
      </c>
      <c r="T3237" s="26" t="str">
        <f>IF(Table1[[#This Row],[MonthlyCharges]]&lt;=51,"Low",IF(Table1[[#This Row],[MonthlyCharges]]&lt;=84,"Medium","High"))</f>
        <v>Low</v>
      </c>
      <c r="U3237" s="26">
        <v>2696.55</v>
      </c>
      <c r="V3237" t="s">
        <v>24</v>
      </c>
    </row>
    <row r="3238" spans="1:22" x14ac:dyDescent="0.35">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s="26">
        <v>55.3</v>
      </c>
      <c r="T3238" s="26" t="str">
        <f>IF(Table1[[#This Row],[MonthlyCharges]]&lt;=51,"Low",IF(Table1[[#This Row],[MonthlyCharges]]&lt;=84,"Medium","High"))</f>
        <v>Medium</v>
      </c>
      <c r="U3238" s="26">
        <v>875.35</v>
      </c>
      <c r="V3238" t="s">
        <v>24</v>
      </c>
    </row>
    <row r="3239" spans="1:22" x14ac:dyDescent="0.35">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s="26">
        <v>19.850000000000001</v>
      </c>
      <c r="T3239" s="26" t="str">
        <f>IF(Table1[[#This Row],[MonthlyCharges]]&lt;=51,"Low",IF(Table1[[#This Row],[MonthlyCharges]]&lt;=84,"Medium","High"))</f>
        <v>Low</v>
      </c>
      <c r="U3239" s="26">
        <v>1267.05</v>
      </c>
      <c r="V3239" t="s">
        <v>24</v>
      </c>
    </row>
    <row r="3240" spans="1:22" x14ac:dyDescent="0.35">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s="26">
        <v>19.649999999999999</v>
      </c>
      <c r="T3240" s="26" t="str">
        <f>IF(Table1[[#This Row],[MonthlyCharges]]&lt;=51,"Low",IF(Table1[[#This Row],[MonthlyCharges]]&lt;=84,"Medium","High"))</f>
        <v>Low</v>
      </c>
      <c r="U3240" s="26">
        <v>494.9</v>
      </c>
      <c r="V3240" t="s">
        <v>24</v>
      </c>
    </row>
    <row r="3241" spans="1:22" x14ac:dyDescent="0.35">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s="26">
        <v>49.45</v>
      </c>
      <c r="T3241" s="26" t="str">
        <f>IF(Table1[[#This Row],[MonthlyCharges]]&lt;=51,"Low",IF(Table1[[#This Row],[MonthlyCharges]]&lt;=84,"Medium","High"))</f>
        <v>Low</v>
      </c>
      <c r="U3241" s="26">
        <v>799</v>
      </c>
      <c r="V3241" t="s">
        <v>24</v>
      </c>
    </row>
    <row r="3242" spans="1:22" x14ac:dyDescent="0.35">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s="26">
        <v>106.55</v>
      </c>
      <c r="T3242" s="26" t="str">
        <f>IF(Table1[[#This Row],[MonthlyCharges]]&lt;=51,"Low",IF(Table1[[#This Row],[MonthlyCharges]]&lt;=84,"Medium","High"))</f>
        <v>High</v>
      </c>
      <c r="U3242" s="26">
        <v>5763.3</v>
      </c>
      <c r="V3242" t="s">
        <v>23</v>
      </c>
    </row>
    <row r="3243" spans="1:22" x14ac:dyDescent="0.35">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s="26">
        <v>20.100000000000001</v>
      </c>
      <c r="T3243" s="26" t="str">
        <f>IF(Table1[[#This Row],[MonthlyCharges]]&lt;=51,"Low",IF(Table1[[#This Row],[MonthlyCharges]]&lt;=84,"Medium","High"))</f>
        <v>Low</v>
      </c>
      <c r="U3243" s="26">
        <v>20.100000000000001</v>
      </c>
      <c r="V3243" t="s">
        <v>23</v>
      </c>
    </row>
    <row r="3244" spans="1:22" x14ac:dyDescent="0.35">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s="26">
        <v>20.45</v>
      </c>
      <c r="T3244" s="26" t="str">
        <f>IF(Table1[[#This Row],[MonthlyCharges]]&lt;=51,"Low",IF(Table1[[#This Row],[MonthlyCharges]]&lt;=84,"Medium","High"))</f>
        <v>Low</v>
      </c>
      <c r="U3244" s="26">
        <v>106.9</v>
      </c>
      <c r="V3244" t="s">
        <v>24</v>
      </c>
    </row>
    <row r="3245" spans="1:22" x14ac:dyDescent="0.35">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s="26">
        <v>39.700000000000003</v>
      </c>
      <c r="T3245" s="26" t="str">
        <f>IF(Table1[[#This Row],[MonthlyCharges]]&lt;=51,"Low",IF(Table1[[#This Row],[MonthlyCharges]]&lt;=84,"Medium","High"))</f>
        <v>Low</v>
      </c>
      <c r="U3245" s="26">
        <v>710.05</v>
      </c>
      <c r="V3245" t="s">
        <v>24</v>
      </c>
    </row>
    <row r="3246" spans="1:22" x14ac:dyDescent="0.35">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s="26">
        <v>54.5</v>
      </c>
      <c r="T3246" s="26" t="str">
        <f>IF(Table1[[#This Row],[MonthlyCharges]]&lt;=51,"Low",IF(Table1[[#This Row],[MonthlyCharges]]&lt;=84,"Medium","High"))</f>
        <v>Medium</v>
      </c>
      <c r="U3246" s="26">
        <v>568.20000000000005</v>
      </c>
      <c r="V3246" t="s">
        <v>24</v>
      </c>
    </row>
    <row r="3247" spans="1:22" x14ac:dyDescent="0.35">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s="26">
        <v>83.8</v>
      </c>
      <c r="T3247" s="26" t="str">
        <f>IF(Table1[[#This Row],[MonthlyCharges]]&lt;=51,"Low",IF(Table1[[#This Row],[MonthlyCharges]]&lt;=84,"Medium","High"))</f>
        <v>Medium</v>
      </c>
      <c r="U3247" s="26">
        <v>1900.25</v>
      </c>
      <c r="V3247" t="s">
        <v>23</v>
      </c>
    </row>
    <row r="3248" spans="1:22" x14ac:dyDescent="0.35">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s="26">
        <v>55.15</v>
      </c>
      <c r="T3248" s="26" t="str">
        <f>IF(Table1[[#This Row],[MonthlyCharges]]&lt;=51,"Low",IF(Table1[[#This Row],[MonthlyCharges]]&lt;=84,"Medium","High"))</f>
        <v>Medium</v>
      </c>
      <c r="U3248" s="26">
        <v>159.15</v>
      </c>
      <c r="V3248" t="s">
        <v>23</v>
      </c>
    </row>
    <row r="3249" spans="1:22" x14ac:dyDescent="0.35">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s="26">
        <v>111.6</v>
      </c>
      <c r="T3249" s="26" t="str">
        <f>IF(Table1[[#This Row],[MonthlyCharges]]&lt;=51,"Low",IF(Table1[[#This Row],[MonthlyCharges]]&lt;=84,"Medium","High"))</f>
        <v>High</v>
      </c>
      <c r="U3249" s="26">
        <v>8012.75</v>
      </c>
      <c r="V3249" t="s">
        <v>24</v>
      </c>
    </row>
    <row r="3250" spans="1:22" x14ac:dyDescent="0.35">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s="26">
        <v>86.65</v>
      </c>
      <c r="T3250" s="26" t="str">
        <f>IF(Table1[[#This Row],[MonthlyCharges]]&lt;=51,"Low",IF(Table1[[#This Row],[MonthlyCharges]]&lt;=84,"Medium","High"))</f>
        <v>High</v>
      </c>
      <c r="U3250" s="26">
        <v>856.65</v>
      </c>
      <c r="V3250" t="s">
        <v>23</v>
      </c>
    </row>
    <row r="3251" spans="1:22" x14ac:dyDescent="0.35">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s="26">
        <v>55.55</v>
      </c>
      <c r="T3251" s="26" t="str">
        <f>IF(Table1[[#This Row],[MonthlyCharges]]&lt;=51,"Low",IF(Table1[[#This Row],[MonthlyCharges]]&lt;=84,"Medium","High"))</f>
        <v>Medium</v>
      </c>
      <c r="U3251" s="26">
        <v>551.29999999999995</v>
      </c>
      <c r="V3251" t="s">
        <v>24</v>
      </c>
    </row>
    <row r="3252" spans="1:22" x14ac:dyDescent="0.35">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s="26">
        <v>20.55</v>
      </c>
      <c r="T3252" s="26" t="str">
        <f>IF(Table1[[#This Row],[MonthlyCharges]]&lt;=51,"Low",IF(Table1[[#This Row],[MonthlyCharges]]&lt;=84,"Medium","High"))</f>
        <v>Low</v>
      </c>
      <c r="U3252" s="26">
        <v>184.95</v>
      </c>
      <c r="V3252" t="s">
        <v>24</v>
      </c>
    </row>
    <row r="3253" spans="1:22" x14ac:dyDescent="0.35">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s="26">
        <v>106.75</v>
      </c>
      <c r="T3253" s="26" t="str">
        <f>IF(Table1[[#This Row],[MonthlyCharges]]&lt;=51,"Low",IF(Table1[[#This Row],[MonthlyCharges]]&lt;=84,"Medium","High"))</f>
        <v>High</v>
      </c>
      <c r="U3253" s="26">
        <v>4056.75</v>
      </c>
      <c r="V3253" t="s">
        <v>23</v>
      </c>
    </row>
    <row r="3254" spans="1:22" x14ac:dyDescent="0.35">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s="26">
        <v>62.1</v>
      </c>
      <c r="T3254" s="26" t="str">
        <f>IF(Table1[[#This Row],[MonthlyCharges]]&lt;=51,"Low",IF(Table1[[#This Row],[MonthlyCharges]]&lt;=84,"Medium","High"))</f>
        <v>Medium</v>
      </c>
      <c r="U3254" s="26">
        <v>1096.6500000000001</v>
      </c>
      <c r="V3254" t="s">
        <v>24</v>
      </c>
    </row>
    <row r="3255" spans="1:22" x14ac:dyDescent="0.35">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s="26">
        <v>104.5</v>
      </c>
      <c r="T3255" s="26" t="str">
        <f>IF(Table1[[#This Row],[MonthlyCharges]]&lt;=51,"Low",IF(Table1[[#This Row],[MonthlyCharges]]&lt;=84,"Medium","High"))</f>
        <v>High</v>
      </c>
      <c r="U3255" s="26">
        <v>3684.95</v>
      </c>
      <c r="V3255" t="s">
        <v>24</v>
      </c>
    </row>
    <row r="3256" spans="1:22" x14ac:dyDescent="0.35">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s="26">
        <v>101.8</v>
      </c>
      <c r="T3256" s="26" t="str">
        <f>IF(Table1[[#This Row],[MonthlyCharges]]&lt;=51,"Low",IF(Table1[[#This Row],[MonthlyCharges]]&lt;=84,"Medium","High"))</f>
        <v>High</v>
      </c>
      <c r="U3256" s="26">
        <v>1752.45</v>
      </c>
      <c r="V3256" t="s">
        <v>24</v>
      </c>
    </row>
    <row r="3257" spans="1:22" x14ac:dyDescent="0.35">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s="26">
        <v>110.6</v>
      </c>
      <c r="T3257" s="26" t="str">
        <f>IF(Table1[[#This Row],[MonthlyCharges]]&lt;=51,"Low",IF(Table1[[#This Row],[MonthlyCharges]]&lt;=84,"Medium","High"))</f>
        <v>High</v>
      </c>
      <c r="U3257" s="26">
        <v>7210.85</v>
      </c>
      <c r="V3257" t="s">
        <v>24</v>
      </c>
    </row>
    <row r="3258" spans="1:22" x14ac:dyDescent="0.35">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s="26">
        <v>84.9</v>
      </c>
      <c r="T3258" s="26" t="str">
        <f>IF(Table1[[#This Row],[MonthlyCharges]]&lt;=51,"Low",IF(Table1[[#This Row],[MonthlyCharges]]&lt;=84,"Medium","High"))</f>
        <v>High</v>
      </c>
      <c r="U3258" s="26">
        <v>5264.5</v>
      </c>
      <c r="V3258" t="s">
        <v>24</v>
      </c>
    </row>
    <row r="3259" spans="1:22" x14ac:dyDescent="0.35">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s="26">
        <v>93.2</v>
      </c>
      <c r="T3259" s="26" t="str">
        <f>IF(Table1[[#This Row],[MonthlyCharges]]&lt;=51,"Low",IF(Table1[[#This Row],[MonthlyCharges]]&lt;=84,"Medium","High"))</f>
        <v>High</v>
      </c>
      <c r="U3259" s="26">
        <v>2157.3000000000002</v>
      </c>
      <c r="V3259" t="s">
        <v>24</v>
      </c>
    </row>
    <row r="3260" spans="1:22" x14ac:dyDescent="0.35">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s="26">
        <v>24.4</v>
      </c>
      <c r="T3260" s="26" t="str">
        <f>IF(Table1[[#This Row],[MonthlyCharges]]&lt;=51,"Low",IF(Table1[[#This Row],[MonthlyCharges]]&lt;=84,"Medium","High"))</f>
        <v>Low</v>
      </c>
      <c r="U3260" s="26">
        <v>24.4</v>
      </c>
      <c r="V3260" t="s">
        <v>24</v>
      </c>
    </row>
    <row r="3261" spans="1:22" x14ac:dyDescent="0.35">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s="26">
        <v>70.55</v>
      </c>
      <c r="T3261" s="26" t="str">
        <f>IF(Table1[[#This Row],[MonthlyCharges]]&lt;=51,"Low",IF(Table1[[#This Row],[MonthlyCharges]]&lt;=84,"Medium","High"))</f>
        <v>Medium</v>
      </c>
      <c r="U3261" s="26">
        <v>433.95</v>
      </c>
      <c r="V3261" t="s">
        <v>24</v>
      </c>
    </row>
    <row r="3262" spans="1:22" x14ac:dyDescent="0.35">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s="26">
        <v>78.45</v>
      </c>
      <c r="T3262" s="26" t="str">
        <f>IF(Table1[[#This Row],[MonthlyCharges]]&lt;=51,"Low",IF(Table1[[#This Row],[MonthlyCharges]]&lt;=84,"Medium","High"))</f>
        <v>Medium</v>
      </c>
      <c r="U3262" s="26">
        <v>2435.15</v>
      </c>
      <c r="V3262" t="s">
        <v>23</v>
      </c>
    </row>
    <row r="3263" spans="1:22" x14ac:dyDescent="0.35">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s="26">
        <v>85</v>
      </c>
      <c r="T3263" s="26" t="str">
        <f>IF(Table1[[#This Row],[MonthlyCharges]]&lt;=51,"Low",IF(Table1[[#This Row],[MonthlyCharges]]&lt;=84,"Medium","High"))</f>
        <v>High</v>
      </c>
      <c r="U3263" s="26">
        <v>5607.75</v>
      </c>
      <c r="V3263" t="s">
        <v>24</v>
      </c>
    </row>
    <row r="3264" spans="1:22" x14ac:dyDescent="0.35">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s="26">
        <v>87.45</v>
      </c>
      <c r="T3264" s="26" t="str">
        <f>IF(Table1[[#This Row],[MonthlyCharges]]&lt;=51,"Low",IF(Table1[[#This Row],[MonthlyCharges]]&lt;=84,"Medium","High"))</f>
        <v>High</v>
      </c>
      <c r="U3264" s="26">
        <v>2874.15</v>
      </c>
      <c r="V3264" t="s">
        <v>23</v>
      </c>
    </row>
    <row r="3265" spans="1:22" x14ac:dyDescent="0.35">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s="26">
        <v>85.8</v>
      </c>
      <c r="T3265" s="26" t="str">
        <f>IF(Table1[[#This Row],[MonthlyCharges]]&lt;=51,"Low",IF(Table1[[#This Row],[MonthlyCharges]]&lt;=84,"Medium","High"))</f>
        <v>High</v>
      </c>
      <c r="U3265" s="26">
        <v>4433.3</v>
      </c>
      <c r="V3265" t="s">
        <v>24</v>
      </c>
    </row>
    <row r="3266" spans="1:22" x14ac:dyDescent="0.35">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s="26">
        <v>91.1</v>
      </c>
      <c r="T3266" s="26" t="str">
        <f>IF(Table1[[#This Row],[MonthlyCharges]]&lt;=51,"Low",IF(Table1[[#This Row],[MonthlyCharges]]&lt;=84,"Medium","High"))</f>
        <v>High</v>
      </c>
      <c r="U3266" s="26">
        <v>964.35</v>
      </c>
      <c r="V3266" t="s">
        <v>24</v>
      </c>
    </row>
    <row r="3267" spans="1:22" x14ac:dyDescent="0.35">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s="26">
        <v>70.75</v>
      </c>
      <c r="T3267" s="26" t="str">
        <f>IF(Table1[[#This Row],[MonthlyCharges]]&lt;=51,"Low",IF(Table1[[#This Row],[MonthlyCharges]]&lt;=84,"Medium","High"))</f>
        <v>Medium</v>
      </c>
      <c r="U3267" s="26">
        <v>1974.8</v>
      </c>
      <c r="V3267" t="s">
        <v>23</v>
      </c>
    </row>
    <row r="3268" spans="1:22" x14ac:dyDescent="0.35">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s="26">
        <v>20.100000000000001</v>
      </c>
      <c r="T3268" s="26" t="str">
        <f>IF(Table1[[#This Row],[MonthlyCharges]]&lt;=51,"Low",IF(Table1[[#This Row],[MonthlyCharges]]&lt;=84,"Medium","High"))</f>
        <v>Low</v>
      </c>
      <c r="U3268" s="26">
        <v>1460.85</v>
      </c>
      <c r="V3268" t="s">
        <v>24</v>
      </c>
    </row>
    <row r="3269" spans="1:22" x14ac:dyDescent="0.35">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s="26">
        <v>20.05</v>
      </c>
      <c r="T3269" s="26" t="str">
        <f>IF(Table1[[#This Row],[MonthlyCharges]]&lt;=51,"Low",IF(Table1[[#This Row],[MonthlyCharges]]&lt;=84,"Medium","High"))</f>
        <v>Low</v>
      </c>
      <c r="U3269" s="26">
        <v>951.55</v>
      </c>
      <c r="V3269" t="s">
        <v>24</v>
      </c>
    </row>
    <row r="3270" spans="1:22" x14ac:dyDescent="0.35">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s="26">
        <v>74.8</v>
      </c>
      <c r="T3270" s="26" t="str">
        <f>IF(Table1[[#This Row],[MonthlyCharges]]&lt;=51,"Low",IF(Table1[[#This Row],[MonthlyCharges]]&lt;=84,"Medium","High"))</f>
        <v>Medium</v>
      </c>
      <c r="U3270" s="26">
        <v>1821.2</v>
      </c>
      <c r="V3270" t="s">
        <v>24</v>
      </c>
    </row>
    <row r="3271" spans="1:22" x14ac:dyDescent="0.35">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s="26">
        <v>24.8</v>
      </c>
      <c r="T3271" s="26" t="str">
        <f>IF(Table1[[#This Row],[MonthlyCharges]]&lt;=51,"Low",IF(Table1[[#This Row],[MonthlyCharges]]&lt;=84,"Medium","High"))</f>
        <v>Low</v>
      </c>
      <c r="U3271" s="26">
        <v>1600.95</v>
      </c>
      <c r="V3271" t="s">
        <v>24</v>
      </c>
    </row>
    <row r="3272" spans="1:22" x14ac:dyDescent="0.35">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s="26">
        <v>100.85</v>
      </c>
      <c r="T3272" s="26" t="str">
        <f>IF(Table1[[#This Row],[MonthlyCharges]]&lt;=51,"Low",IF(Table1[[#This Row],[MonthlyCharges]]&lt;=84,"Medium","High"))</f>
        <v>High</v>
      </c>
      <c r="U3272" s="26">
        <v>399.25</v>
      </c>
      <c r="V3272" t="s">
        <v>24</v>
      </c>
    </row>
    <row r="3273" spans="1:22" x14ac:dyDescent="0.35">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s="26">
        <v>101.35</v>
      </c>
      <c r="T3273" s="26" t="str">
        <f>IF(Table1[[#This Row],[MonthlyCharges]]&lt;=51,"Low",IF(Table1[[#This Row],[MonthlyCharges]]&lt;=84,"Medium","High"))</f>
        <v>High</v>
      </c>
      <c r="U3273" s="26">
        <v>1218.55</v>
      </c>
      <c r="V3273" t="s">
        <v>23</v>
      </c>
    </row>
    <row r="3274" spans="1:22" x14ac:dyDescent="0.35">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s="26">
        <v>81.7</v>
      </c>
      <c r="T3274" s="26" t="str">
        <f>IF(Table1[[#This Row],[MonthlyCharges]]&lt;=51,"Low",IF(Table1[[#This Row],[MonthlyCharges]]&lt;=84,"Medium","High"))</f>
        <v>Medium</v>
      </c>
      <c r="U3274" s="26">
        <v>81.7</v>
      </c>
      <c r="V3274" t="s">
        <v>23</v>
      </c>
    </row>
    <row r="3275" spans="1:22" x14ac:dyDescent="0.35">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s="26">
        <v>68.25</v>
      </c>
      <c r="T3275" s="26" t="str">
        <f>IF(Table1[[#This Row],[MonthlyCharges]]&lt;=51,"Low",IF(Table1[[#This Row],[MonthlyCharges]]&lt;=84,"Medium","High"))</f>
        <v>Medium</v>
      </c>
      <c r="U3275" s="26">
        <v>2171.15</v>
      </c>
      <c r="V3275" t="s">
        <v>23</v>
      </c>
    </row>
    <row r="3276" spans="1:22" x14ac:dyDescent="0.35">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s="26">
        <v>105.1</v>
      </c>
      <c r="T3276" s="26" t="str">
        <f>IF(Table1[[#This Row],[MonthlyCharges]]&lt;=51,"Low",IF(Table1[[#This Row],[MonthlyCharges]]&lt;=84,"Medium","High"))</f>
        <v>High</v>
      </c>
      <c r="U3276" s="26">
        <v>3634.8</v>
      </c>
      <c r="V3276" t="s">
        <v>24</v>
      </c>
    </row>
    <row r="3277" spans="1:22" x14ac:dyDescent="0.35">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s="26">
        <v>20.399999999999999</v>
      </c>
      <c r="T3277" s="26" t="str">
        <f>IF(Table1[[#This Row],[MonthlyCharges]]&lt;=51,"Low",IF(Table1[[#This Row],[MonthlyCharges]]&lt;=84,"Medium","High"))</f>
        <v>Low</v>
      </c>
      <c r="U3277" s="26">
        <v>292.39999999999998</v>
      </c>
      <c r="V3277" t="s">
        <v>24</v>
      </c>
    </row>
    <row r="3278" spans="1:22" x14ac:dyDescent="0.35">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s="26">
        <v>79.150000000000006</v>
      </c>
      <c r="T3278" s="26" t="str">
        <f>IF(Table1[[#This Row],[MonthlyCharges]]&lt;=51,"Low",IF(Table1[[#This Row],[MonthlyCharges]]&lt;=84,"Medium","High"))</f>
        <v>Medium</v>
      </c>
      <c r="U3278" s="26">
        <v>317.25</v>
      </c>
      <c r="V3278" t="s">
        <v>23</v>
      </c>
    </row>
    <row r="3279" spans="1:22" x14ac:dyDescent="0.35">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s="26">
        <v>20</v>
      </c>
      <c r="T3279" s="26" t="str">
        <f>IF(Table1[[#This Row],[MonthlyCharges]]&lt;=51,"Low",IF(Table1[[#This Row],[MonthlyCharges]]&lt;=84,"Medium","High"))</f>
        <v>Low</v>
      </c>
      <c r="U3279" s="26">
        <v>218.55</v>
      </c>
      <c r="V3279" t="s">
        <v>24</v>
      </c>
    </row>
    <row r="3280" spans="1:22" x14ac:dyDescent="0.35">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s="26">
        <v>79.400000000000006</v>
      </c>
      <c r="T3280" s="26" t="str">
        <f>IF(Table1[[#This Row],[MonthlyCharges]]&lt;=51,"Low",IF(Table1[[#This Row],[MonthlyCharges]]&lt;=84,"Medium","High"))</f>
        <v>Medium</v>
      </c>
      <c r="U3280" s="26">
        <v>5071.8999999999996</v>
      </c>
      <c r="V3280" t="s">
        <v>24</v>
      </c>
    </row>
    <row r="3281" spans="1:22" x14ac:dyDescent="0.35">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s="26">
        <v>57.2</v>
      </c>
      <c r="T3281" s="26" t="str">
        <f>IF(Table1[[#This Row],[MonthlyCharges]]&lt;=51,"Low",IF(Table1[[#This Row],[MonthlyCharges]]&lt;=84,"Medium","High"))</f>
        <v>Medium</v>
      </c>
      <c r="U3281" s="26">
        <v>1423.35</v>
      </c>
      <c r="V3281" t="s">
        <v>24</v>
      </c>
    </row>
    <row r="3282" spans="1:22" x14ac:dyDescent="0.35">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s="26">
        <v>58.6</v>
      </c>
      <c r="T3282" s="26" t="str">
        <f>IF(Table1[[#This Row],[MonthlyCharges]]&lt;=51,"Low",IF(Table1[[#This Row],[MonthlyCharges]]&lt;=84,"Medium","High"))</f>
        <v>Medium</v>
      </c>
      <c r="U3282" s="26">
        <v>3068.6</v>
      </c>
      <c r="V3282" t="s">
        <v>24</v>
      </c>
    </row>
    <row r="3283" spans="1:22" x14ac:dyDescent="0.35">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s="26">
        <v>94.8</v>
      </c>
      <c r="T3283" s="26" t="str">
        <f>IF(Table1[[#This Row],[MonthlyCharges]]&lt;=51,"Low",IF(Table1[[#This Row],[MonthlyCharges]]&lt;=84,"Medium","High"))</f>
        <v>High</v>
      </c>
      <c r="U3283" s="26">
        <v>4690.6499999999996</v>
      </c>
      <c r="V3283" t="s">
        <v>24</v>
      </c>
    </row>
    <row r="3284" spans="1:22" x14ac:dyDescent="0.35">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s="26">
        <v>102.5</v>
      </c>
      <c r="T3284" s="26" t="str">
        <f>IF(Table1[[#This Row],[MonthlyCharges]]&lt;=51,"Low",IF(Table1[[#This Row],[MonthlyCharges]]&lt;=84,"Medium","High"))</f>
        <v>High</v>
      </c>
      <c r="U3284" s="26">
        <v>6157.6</v>
      </c>
      <c r="V3284" t="s">
        <v>24</v>
      </c>
    </row>
    <row r="3285" spans="1:22" x14ac:dyDescent="0.35">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s="26">
        <v>20.350000000000001</v>
      </c>
      <c r="T3285" s="26" t="str">
        <f>IF(Table1[[#This Row],[MonthlyCharges]]&lt;=51,"Low",IF(Table1[[#This Row],[MonthlyCharges]]&lt;=84,"Medium","High"))</f>
        <v>Low</v>
      </c>
      <c r="U3285" s="26">
        <v>1442.65</v>
      </c>
      <c r="V3285" t="s">
        <v>24</v>
      </c>
    </row>
    <row r="3286" spans="1:22" x14ac:dyDescent="0.35">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s="26">
        <v>84.9</v>
      </c>
      <c r="T3286" s="26" t="str">
        <f>IF(Table1[[#This Row],[MonthlyCharges]]&lt;=51,"Low",IF(Table1[[#This Row],[MonthlyCharges]]&lt;=84,"Medium","High"))</f>
        <v>High</v>
      </c>
      <c r="U3286" s="26">
        <v>3369.05</v>
      </c>
      <c r="V3286" t="s">
        <v>24</v>
      </c>
    </row>
    <row r="3287" spans="1:22" x14ac:dyDescent="0.35">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s="26">
        <v>69.2</v>
      </c>
      <c r="T3287" s="26" t="str">
        <f>IF(Table1[[#This Row],[MonthlyCharges]]&lt;=51,"Low",IF(Table1[[#This Row],[MonthlyCharges]]&lt;=84,"Medium","High"))</f>
        <v>Medium</v>
      </c>
      <c r="U3287" s="26">
        <v>4671.6499999999996</v>
      </c>
      <c r="V3287" t="s">
        <v>24</v>
      </c>
    </row>
    <row r="3288" spans="1:22" x14ac:dyDescent="0.35">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s="26">
        <v>95.45</v>
      </c>
      <c r="T3288" s="26" t="str">
        <f>IF(Table1[[#This Row],[MonthlyCharges]]&lt;=51,"Low",IF(Table1[[#This Row],[MonthlyCharges]]&lt;=84,"Medium","High"))</f>
        <v>High</v>
      </c>
      <c r="U3288" s="26">
        <v>3474.05</v>
      </c>
      <c r="V3288" t="s">
        <v>23</v>
      </c>
    </row>
    <row r="3289" spans="1:22" x14ac:dyDescent="0.35">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s="26">
        <v>100.95</v>
      </c>
      <c r="T3289" s="26" t="str">
        <f>IF(Table1[[#This Row],[MonthlyCharges]]&lt;=51,"Low",IF(Table1[[#This Row],[MonthlyCharges]]&lt;=84,"Medium","High"))</f>
        <v>High</v>
      </c>
      <c r="U3289" s="26">
        <v>1875.55</v>
      </c>
      <c r="V3289" t="s">
        <v>23</v>
      </c>
    </row>
    <row r="3290" spans="1:22" x14ac:dyDescent="0.35">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s="26">
        <v>20.85</v>
      </c>
      <c r="T3290" s="26" t="str">
        <f>IF(Table1[[#This Row],[MonthlyCharges]]&lt;=51,"Low",IF(Table1[[#This Row],[MonthlyCharges]]&lt;=84,"Medium","High"))</f>
        <v>Low</v>
      </c>
      <c r="U3290" s="26">
        <v>272.35000000000002</v>
      </c>
      <c r="V3290" t="s">
        <v>24</v>
      </c>
    </row>
    <row r="3291" spans="1:22" x14ac:dyDescent="0.35">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s="26">
        <v>88.5</v>
      </c>
      <c r="T3291" s="26" t="str">
        <f>IF(Table1[[#This Row],[MonthlyCharges]]&lt;=51,"Low",IF(Table1[[#This Row],[MonthlyCharges]]&lt;=84,"Medium","High"))</f>
        <v>High</v>
      </c>
      <c r="U3291" s="26">
        <v>3645.05</v>
      </c>
      <c r="V3291" t="s">
        <v>24</v>
      </c>
    </row>
    <row r="3292" spans="1:22" x14ac:dyDescent="0.35">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s="26">
        <v>35</v>
      </c>
      <c r="T3292" s="26" t="str">
        <f>IF(Table1[[#This Row],[MonthlyCharges]]&lt;=51,"Low",IF(Table1[[#This Row],[MonthlyCharges]]&lt;=84,"Medium","High"))</f>
        <v>Low</v>
      </c>
      <c r="U3292" s="26">
        <v>135.75</v>
      </c>
      <c r="V3292" t="s">
        <v>24</v>
      </c>
    </row>
    <row r="3293" spans="1:22" x14ac:dyDescent="0.35">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s="26">
        <v>55.15</v>
      </c>
      <c r="T3293" s="26" t="str">
        <f>IF(Table1[[#This Row],[MonthlyCharges]]&lt;=51,"Low",IF(Table1[[#This Row],[MonthlyCharges]]&lt;=84,"Medium","High"))</f>
        <v>Medium</v>
      </c>
      <c r="U3293" s="26">
        <v>1319.85</v>
      </c>
      <c r="V3293" t="s">
        <v>24</v>
      </c>
    </row>
    <row r="3294" spans="1:22" x14ac:dyDescent="0.35">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s="26">
        <v>50.95</v>
      </c>
      <c r="T3294" s="26" t="str">
        <f>IF(Table1[[#This Row],[MonthlyCharges]]&lt;=51,"Low",IF(Table1[[#This Row],[MonthlyCharges]]&lt;=84,"Medium","High"))</f>
        <v>Low</v>
      </c>
      <c r="U3294" s="26">
        <v>229.4</v>
      </c>
      <c r="V3294" t="s">
        <v>24</v>
      </c>
    </row>
    <row r="3295" spans="1:22" x14ac:dyDescent="0.35">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s="26">
        <v>64</v>
      </c>
      <c r="T3295" s="26" t="str">
        <f>IF(Table1[[#This Row],[MonthlyCharges]]&lt;=51,"Low",IF(Table1[[#This Row],[MonthlyCharges]]&lt;=84,"Medium","High"))</f>
        <v>Medium</v>
      </c>
      <c r="U3295" s="26">
        <v>370.25</v>
      </c>
      <c r="V3295" t="s">
        <v>24</v>
      </c>
    </row>
    <row r="3296" spans="1:22" x14ac:dyDescent="0.35">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s="26">
        <v>69.099999999999994</v>
      </c>
      <c r="T3296" s="26" t="str">
        <f>IF(Table1[[#This Row],[MonthlyCharges]]&lt;=51,"Low",IF(Table1[[#This Row],[MonthlyCharges]]&lt;=84,"Medium","High"))</f>
        <v>Medium</v>
      </c>
      <c r="U3296" s="26">
        <v>69.099999999999994</v>
      </c>
      <c r="V3296" t="s">
        <v>23</v>
      </c>
    </row>
    <row r="3297" spans="1:22" x14ac:dyDescent="0.35">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s="26">
        <v>80.2</v>
      </c>
      <c r="T3297" s="26" t="str">
        <f>IF(Table1[[#This Row],[MonthlyCharges]]&lt;=51,"Low",IF(Table1[[#This Row],[MonthlyCharges]]&lt;=84,"Medium","High"))</f>
        <v>Medium</v>
      </c>
      <c r="U3297" s="26">
        <v>5714.2</v>
      </c>
      <c r="V3297" t="s">
        <v>24</v>
      </c>
    </row>
    <row r="3298" spans="1:22" x14ac:dyDescent="0.35">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s="26">
        <v>49.3</v>
      </c>
      <c r="T3298" s="26" t="str">
        <f>IF(Table1[[#This Row],[MonthlyCharges]]&lt;=51,"Low",IF(Table1[[#This Row],[MonthlyCharges]]&lt;=84,"Medium","High"))</f>
        <v>Low</v>
      </c>
      <c r="U3298" s="26">
        <v>1233.25</v>
      </c>
      <c r="V3298" t="s">
        <v>24</v>
      </c>
    </row>
    <row r="3299" spans="1:22" x14ac:dyDescent="0.35">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s="26">
        <v>84.35</v>
      </c>
      <c r="T3299" s="26" t="str">
        <f>IF(Table1[[#This Row],[MonthlyCharges]]&lt;=51,"Low",IF(Table1[[#This Row],[MonthlyCharges]]&lt;=84,"Medium","High"))</f>
        <v>High</v>
      </c>
      <c r="U3299" s="26">
        <v>3571.6</v>
      </c>
      <c r="V3299" t="s">
        <v>24</v>
      </c>
    </row>
    <row r="3300" spans="1:22" x14ac:dyDescent="0.35">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s="26">
        <v>20.05</v>
      </c>
      <c r="T3300" s="26" t="str">
        <f>IF(Table1[[#This Row],[MonthlyCharges]]&lt;=51,"Low",IF(Table1[[#This Row],[MonthlyCharges]]&lt;=84,"Medium","High"))</f>
        <v>Low</v>
      </c>
      <c r="U3300" s="26">
        <v>83.3</v>
      </c>
      <c r="V3300" t="s">
        <v>24</v>
      </c>
    </row>
    <row r="3301" spans="1:22" x14ac:dyDescent="0.35">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s="26">
        <v>117.2</v>
      </c>
      <c r="T3301" s="26" t="str">
        <f>IF(Table1[[#This Row],[MonthlyCharges]]&lt;=51,"Low",IF(Table1[[#This Row],[MonthlyCharges]]&lt;=84,"Medium","High"))</f>
        <v>High</v>
      </c>
      <c r="U3301" s="26">
        <v>8035.95</v>
      </c>
      <c r="V3301" t="s">
        <v>24</v>
      </c>
    </row>
    <row r="3302" spans="1:22" x14ac:dyDescent="0.35">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s="26">
        <v>20.100000000000001</v>
      </c>
      <c r="T3302" s="26" t="str">
        <f>IF(Table1[[#This Row],[MonthlyCharges]]&lt;=51,"Low",IF(Table1[[#This Row],[MonthlyCharges]]&lt;=84,"Medium","High"))</f>
        <v>Low</v>
      </c>
      <c r="U3302" s="26">
        <v>579.4</v>
      </c>
      <c r="V3302" t="s">
        <v>24</v>
      </c>
    </row>
    <row r="3303" spans="1:22" x14ac:dyDescent="0.35">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s="26">
        <v>69.599999999999994</v>
      </c>
      <c r="T3303" s="26" t="str">
        <f>IF(Table1[[#This Row],[MonthlyCharges]]&lt;=51,"Low",IF(Table1[[#This Row],[MonthlyCharges]]&lt;=84,"Medium","High"))</f>
        <v>Medium</v>
      </c>
      <c r="U3303" s="26">
        <v>69.599999999999994</v>
      </c>
      <c r="V3303" t="s">
        <v>23</v>
      </c>
    </row>
    <row r="3304" spans="1:22" x14ac:dyDescent="0.35">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s="26">
        <v>103.45</v>
      </c>
      <c r="T3304" s="26" t="str">
        <f>IF(Table1[[#This Row],[MonthlyCharges]]&lt;=51,"Low",IF(Table1[[#This Row],[MonthlyCharges]]&lt;=84,"Medium","High"))</f>
        <v>High</v>
      </c>
      <c r="U3304" s="26">
        <v>3066.45</v>
      </c>
      <c r="V3304" t="s">
        <v>23</v>
      </c>
    </row>
    <row r="3305" spans="1:22" x14ac:dyDescent="0.35">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s="26">
        <v>77.95</v>
      </c>
      <c r="T3305" s="26" t="str">
        <f>IF(Table1[[#This Row],[MonthlyCharges]]&lt;=51,"Low",IF(Table1[[#This Row],[MonthlyCharges]]&lt;=84,"Medium","High"))</f>
        <v>Medium</v>
      </c>
      <c r="U3305" s="26">
        <v>305.55</v>
      </c>
      <c r="V3305" t="s">
        <v>23</v>
      </c>
    </row>
    <row r="3306" spans="1:22" x14ac:dyDescent="0.35">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s="26">
        <v>109.95</v>
      </c>
      <c r="T3306" s="26" t="str">
        <f>IF(Table1[[#This Row],[MonthlyCharges]]&lt;=51,"Low",IF(Table1[[#This Row],[MonthlyCharges]]&lt;=84,"Medium","High"))</f>
        <v>High</v>
      </c>
      <c r="U3306" s="26">
        <v>7634.25</v>
      </c>
      <c r="V3306" t="s">
        <v>24</v>
      </c>
    </row>
    <row r="3307" spans="1:22" x14ac:dyDescent="0.35">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s="26">
        <v>94.75</v>
      </c>
      <c r="T3307" s="26" t="str">
        <f>IF(Table1[[#This Row],[MonthlyCharges]]&lt;=51,"Low",IF(Table1[[#This Row],[MonthlyCharges]]&lt;=84,"Medium","High"))</f>
        <v>High</v>
      </c>
      <c r="U3307" s="26">
        <v>3653</v>
      </c>
      <c r="V3307" t="s">
        <v>24</v>
      </c>
    </row>
    <row r="3308" spans="1:22" x14ac:dyDescent="0.35">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s="26">
        <v>80</v>
      </c>
      <c r="T3308" s="26" t="str">
        <f>IF(Table1[[#This Row],[MonthlyCharges]]&lt;=51,"Low",IF(Table1[[#This Row],[MonthlyCharges]]&lt;=84,"Medium","High"))</f>
        <v>Medium</v>
      </c>
      <c r="U3308" s="26">
        <v>241.3</v>
      </c>
      <c r="V3308" t="s">
        <v>24</v>
      </c>
    </row>
    <row r="3309" spans="1:22" x14ac:dyDescent="0.35">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s="26">
        <v>79.650000000000006</v>
      </c>
      <c r="T3309" s="26" t="str">
        <f>IF(Table1[[#This Row],[MonthlyCharges]]&lt;=51,"Low",IF(Table1[[#This Row],[MonthlyCharges]]&lt;=84,"Medium","High"))</f>
        <v>Medium</v>
      </c>
      <c r="U3309" s="26">
        <v>3870.3</v>
      </c>
      <c r="V3309" t="s">
        <v>24</v>
      </c>
    </row>
    <row r="3310" spans="1:22" x14ac:dyDescent="0.35">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s="26">
        <v>25.2</v>
      </c>
      <c r="T3310" s="26" t="str">
        <f>IF(Table1[[#This Row],[MonthlyCharges]]&lt;=51,"Low",IF(Table1[[#This Row],[MonthlyCharges]]&lt;=84,"Medium","High"))</f>
        <v>Low</v>
      </c>
      <c r="U3310" s="26">
        <v>387.9</v>
      </c>
      <c r="V3310" t="s">
        <v>24</v>
      </c>
    </row>
    <row r="3311" spans="1:22" x14ac:dyDescent="0.35">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s="26">
        <v>19.899999999999999</v>
      </c>
      <c r="T3311" s="26" t="str">
        <f>IF(Table1[[#This Row],[MonthlyCharges]]&lt;=51,"Low",IF(Table1[[#This Row],[MonthlyCharges]]&lt;=84,"Medium","High"))</f>
        <v>Low</v>
      </c>
      <c r="U3311" s="26">
        <v>527.5</v>
      </c>
      <c r="V3311" t="s">
        <v>24</v>
      </c>
    </row>
    <row r="3312" spans="1:22" x14ac:dyDescent="0.35">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s="26">
        <v>78.45</v>
      </c>
      <c r="T3312" s="26" t="str">
        <f>IF(Table1[[#This Row],[MonthlyCharges]]&lt;=51,"Low",IF(Table1[[#This Row],[MonthlyCharges]]&lt;=84,"Medium","High"))</f>
        <v>Medium</v>
      </c>
      <c r="U3312" s="26">
        <v>78.45</v>
      </c>
      <c r="V3312" t="s">
        <v>23</v>
      </c>
    </row>
    <row r="3313" spans="1:22" x14ac:dyDescent="0.35">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s="26">
        <v>44.8</v>
      </c>
      <c r="T3313" s="26" t="str">
        <f>IF(Table1[[#This Row],[MonthlyCharges]]&lt;=51,"Low",IF(Table1[[#This Row],[MonthlyCharges]]&lt;=84,"Medium","High"))</f>
        <v>Low</v>
      </c>
      <c r="U3313" s="26">
        <v>2104.5500000000002</v>
      </c>
      <c r="V3313" t="s">
        <v>24</v>
      </c>
    </row>
    <row r="3314" spans="1:22" x14ac:dyDescent="0.35">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s="26">
        <v>20.3</v>
      </c>
      <c r="T3314" s="26" t="str">
        <f>IF(Table1[[#This Row],[MonthlyCharges]]&lt;=51,"Low",IF(Table1[[#This Row],[MonthlyCharges]]&lt;=84,"Medium","High"))</f>
        <v>Low</v>
      </c>
      <c r="U3314" s="26">
        <v>20.3</v>
      </c>
      <c r="V3314" t="s">
        <v>24</v>
      </c>
    </row>
    <row r="3315" spans="1:22" x14ac:dyDescent="0.35">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s="26">
        <v>19.2</v>
      </c>
      <c r="T3315" s="26" t="str">
        <f>IF(Table1[[#This Row],[MonthlyCharges]]&lt;=51,"Low",IF(Table1[[#This Row],[MonthlyCharges]]&lt;=84,"Medium","High"))</f>
        <v>Low</v>
      </c>
      <c r="U3315" s="26">
        <v>19.2</v>
      </c>
      <c r="V3315" t="s">
        <v>24</v>
      </c>
    </row>
    <row r="3316" spans="1:22" x14ac:dyDescent="0.35">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s="26">
        <v>80.05</v>
      </c>
      <c r="T3316" s="26" t="str">
        <f>IF(Table1[[#This Row],[MonthlyCharges]]&lt;=51,"Low",IF(Table1[[#This Row],[MonthlyCharges]]&lt;=84,"Medium","High"))</f>
        <v>Medium</v>
      </c>
      <c r="U3316" s="26">
        <v>3019.1</v>
      </c>
      <c r="V3316" t="s">
        <v>24</v>
      </c>
    </row>
    <row r="3317" spans="1:22" x14ac:dyDescent="0.35">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s="26">
        <v>107.35</v>
      </c>
      <c r="T3317" s="26" t="str">
        <f>IF(Table1[[#This Row],[MonthlyCharges]]&lt;=51,"Low",IF(Table1[[#This Row],[MonthlyCharges]]&lt;=84,"Medium","High"))</f>
        <v>High</v>
      </c>
      <c r="U3317" s="26">
        <v>7051.95</v>
      </c>
      <c r="V3317" t="s">
        <v>24</v>
      </c>
    </row>
    <row r="3318" spans="1:22" x14ac:dyDescent="0.35">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s="26">
        <v>47.85</v>
      </c>
      <c r="T3318" s="26" t="str">
        <f>IF(Table1[[#This Row],[MonthlyCharges]]&lt;=51,"Low",IF(Table1[[#This Row],[MonthlyCharges]]&lt;=84,"Medium","High"))</f>
        <v>Low</v>
      </c>
      <c r="U3318" s="26">
        <v>1190.5</v>
      </c>
      <c r="V3318" t="s">
        <v>24</v>
      </c>
    </row>
    <row r="3319" spans="1:22" x14ac:dyDescent="0.35">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s="26">
        <v>70.8</v>
      </c>
      <c r="T3319" s="26" t="str">
        <f>IF(Table1[[#This Row],[MonthlyCharges]]&lt;=51,"Low",IF(Table1[[#This Row],[MonthlyCharges]]&lt;=84,"Medium","High"))</f>
        <v>Medium</v>
      </c>
      <c r="U3319" s="26">
        <v>4448.8</v>
      </c>
      <c r="V3319" t="s">
        <v>24</v>
      </c>
    </row>
    <row r="3320" spans="1:22" x14ac:dyDescent="0.35">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s="26">
        <v>29.5</v>
      </c>
      <c r="T3320" s="26" t="str">
        <f>IF(Table1[[#This Row],[MonthlyCharges]]&lt;=51,"Low",IF(Table1[[#This Row],[MonthlyCharges]]&lt;=84,"Medium","High"))</f>
        <v>Low</v>
      </c>
      <c r="U3320" s="26">
        <v>255.25</v>
      </c>
      <c r="V3320" t="s">
        <v>23</v>
      </c>
    </row>
    <row r="3321" spans="1:22" x14ac:dyDescent="0.35">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s="26">
        <v>70.75</v>
      </c>
      <c r="T3321" s="26" t="str">
        <f>IF(Table1[[#This Row],[MonthlyCharges]]&lt;=51,"Low",IF(Table1[[#This Row],[MonthlyCharges]]&lt;=84,"Medium","High"))</f>
        <v>Medium</v>
      </c>
      <c r="U3321" s="26">
        <v>146.9</v>
      </c>
      <c r="V3321" t="s">
        <v>23</v>
      </c>
    </row>
    <row r="3322" spans="1:22" x14ac:dyDescent="0.35">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s="26">
        <v>59.1</v>
      </c>
      <c r="T3322" s="26" t="str">
        <f>IF(Table1[[#This Row],[MonthlyCharges]]&lt;=51,"Low",IF(Table1[[#This Row],[MonthlyCharges]]&lt;=84,"Medium","High"))</f>
        <v>Medium</v>
      </c>
      <c r="U3322" s="26">
        <v>1011.05</v>
      </c>
      <c r="V3322" t="s">
        <v>24</v>
      </c>
    </row>
    <row r="3323" spans="1:22" x14ac:dyDescent="0.35">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s="26">
        <v>25.55</v>
      </c>
      <c r="T3323" s="26" t="str">
        <f>IF(Table1[[#This Row],[MonthlyCharges]]&lt;=51,"Low",IF(Table1[[#This Row],[MonthlyCharges]]&lt;=84,"Medium","High"))</f>
        <v>Low</v>
      </c>
      <c r="U3323" s="26">
        <v>1714.95</v>
      </c>
      <c r="V3323" t="s">
        <v>24</v>
      </c>
    </row>
    <row r="3324" spans="1:22" x14ac:dyDescent="0.35">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s="26">
        <v>84.45</v>
      </c>
      <c r="T3324" s="26" t="str">
        <f>IF(Table1[[#This Row],[MonthlyCharges]]&lt;=51,"Low",IF(Table1[[#This Row],[MonthlyCharges]]&lt;=84,"Medium","High"))</f>
        <v>High</v>
      </c>
      <c r="U3324" s="26">
        <v>762.5</v>
      </c>
      <c r="V3324" t="s">
        <v>23</v>
      </c>
    </row>
    <row r="3325" spans="1:22" x14ac:dyDescent="0.35">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s="26">
        <v>20.25</v>
      </c>
      <c r="T3325" s="26" t="str">
        <f>IF(Table1[[#This Row],[MonthlyCharges]]&lt;=51,"Low",IF(Table1[[#This Row],[MonthlyCharges]]&lt;=84,"Medium","High"))</f>
        <v>Low</v>
      </c>
      <c r="U3325" s="26">
        <v>535.35</v>
      </c>
      <c r="V3325" t="s">
        <v>24</v>
      </c>
    </row>
    <row r="3326" spans="1:22" x14ac:dyDescent="0.35">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s="26">
        <v>75.55</v>
      </c>
      <c r="T3326" s="26" t="str">
        <f>IF(Table1[[#This Row],[MonthlyCharges]]&lt;=51,"Low",IF(Table1[[#This Row],[MonthlyCharges]]&lt;=84,"Medium","High"))</f>
        <v>Medium</v>
      </c>
      <c r="U3326" s="26">
        <v>75.55</v>
      </c>
      <c r="V3326" t="s">
        <v>24</v>
      </c>
    </row>
    <row r="3327" spans="1:22" x14ac:dyDescent="0.35">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s="26">
        <v>85.65</v>
      </c>
      <c r="T3327" s="26" t="str">
        <f>IF(Table1[[#This Row],[MonthlyCharges]]&lt;=51,"Low",IF(Table1[[#This Row],[MonthlyCharges]]&lt;=84,"Medium","High"))</f>
        <v>High</v>
      </c>
      <c r="U3327" s="26">
        <v>338.9</v>
      </c>
      <c r="V3327" t="s">
        <v>23</v>
      </c>
    </row>
    <row r="3328" spans="1:22" x14ac:dyDescent="0.35">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s="26">
        <v>70.150000000000006</v>
      </c>
      <c r="T3328" s="26" t="str">
        <f>IF(Table1[[#This Row],[MonthlyCharges]]&lt;=51,"Low",IF(Table1[[#This Row],[MonthlyCharges]]&lt;=84,"Medium","High"))</f>
        <v>Medium</v>
      </c>
      <c r="U3328" s="26">
        <v>2497.35</v>
      </c>
      <c r="V3328" t="s">
        <v>23</v>
      </c>
    </row>
    <row r="3329" spans="1:22" x14ac:dyDescent="0.35">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s="26">
        <v>95.3</v>
      </c>
      <c r="T3329" s="26" t="str">
        <f>IF(Table1[[#This Row],[MonthlyCharges]]&lt;=51,"Low",IF(Table1[[#This Row],[MonthlyCharges]]&lt;=84,"Medium","High"))</f>
        <v>High</v>
      </c>
      <c r="U3329" s="26">
        <v>6273.4</v>
      </c>
      <c r="V3329" t="s">
        <v>24</v>
      </c>
    </row>
    <row r="3330" spans="1:22" x14ac:dyDescent="0.35">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s="26">
        <v>70.25</v>
      </c>
      <c r="T3330" s="26" t="str">
        <f>IF(Table1[[#This Row],[MonthlyCharges]]&lt;=51,"Low",IF(Table1[[#This Row],[MonthlyCharges]]&lt;=84,"Medium","High"))</f>
        <v>Medium</v>
      </c>
      <c r="U3330" s="26">
        <v>70.25</v>
      </c>
      <c r="V3330" t="s">
        <v>24</v>
      </c>
    </row>
    <row r="3331" spans="1:22" x14ac:dyDescent="0.35">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s="26">
        <v>50.3</v>
      </c>
      <c r="T3331" s="26" t="str">
        <f>IF(Table1[[#This Row],[MonthlyCharges]]&lt;=51,"Low",IF(Table1[[#This Row],[MonthlyCharges]]&lt;=84,"Medium","High"))</f>
        <v>Low</v>
      </c>
      <c r="U3331" s="26">
        <v>908.75</v>
      </c>
      <c r="V3331" t="s">
        <v>24</v>
      </c>
    </row>
    <row r="3332" spans="1:22" x14ac:dyDescent="0.35">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s="26">
        <v>97.8</v>
      </c>
      <c r="T3332" s="26" t="str">
        <f>IF(Table1[[#This Row],[MonthlyCharges]]&lt;=51,"Low",IF(Table1[[#This Row],[MonthlyCharges]]&lt;=84,"Medium","High"))</f>
        <v>High</v>
      </c>
      <c r="U3332" s="26">
        <v>4913.3</v>
      </c>
      <c r="V3332" t="s">
        <v>23</v>
      </c>
    </row>
    <row r="3333" spans="1:22" x14ac:dyDescent="0.35">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s="26">
        <v>19.850000000000001</v>
      </c>
      <c r="T3333" s="26" t="str">
        <f>IF(Table1[[#This Row],[MonthlyCharges]]&lt;=51,"Low",IF(Table1[[#This Row],[MonthlyCharges]]&lt;=84,"Medium","High"))</f>
        <v>Low</v>
      </c>
      <c r="U3333" s="26"/>
      <c r="V3333" t="s">
        <v>24</v>
      </c>
    </row>
    <row r="3334" spans="1:22" x14ac:dyDescent="0.35">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s="26">
        <v>46.3</v>
      </c>
      <c r="T3334" s="26" t="str">
        <f>IF(Table1[[#This Row],[MonthlyCharges]]&lt;=51,"Low",IF(Table1[[#This Row],[MonthlyCharges]]&lt;=84,"Medium","High"))</f>
        <v>Low</v>
      </c>
      <c r="U3334" s="26">
        <v>46.3</v>
      </c>
      <c r="V3334" t="s">
        <v>23</v>
      </c>
    </row>
    <row r="3335" spans="1:22" x14ac:dyDescent="0.35">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s="26">
        <v>19.350000000000001</v>
      </c>
      <c r="T3335" s="26" t="str">
        <f>IF(Table1[[#This Row],[MonthlyCharges]]&lt;=51,"Low",IF(Table1[[#This Row],[MonthlyCharges]]&lt;=84,"Medium","High"))</f>
        <v>Low</v>
      </c>
      <c r="U3335" s="26">
        <v>212.3</v>
      </c>
      <c r="V3335" t="s">
        <v>24</v>
      </c>
    </row>
    <row r="3336" spans="1:22" x14ac:dyDescent="0.35">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s="26">
        <v>106.3</v>
      </c>
      <c r="T3336" s="26" t="str">
        <f>IF(Table1[[#This Row],[MonthlyCharges]]&lt;=51,"Low",IF(Table1[[#This Row],[MonthlyCharges]]&lt;=84,"Medium","High"))</f>
        <v>High</v>
      </c>
      <c r="U3336" s="26">
        <v>4443.45</v>
      </c>
      <c r="V3336" t="s">
        <v>23</v>
      </c>
    </row>
    <row r="3337" spans="1:22" x14ac:dyDescent="0.35">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s="26">
        <v>25</v>
      </c>
      <c r="T3337" s="26" t="str">
        <f>IF(Table1[[#This Row],[MonthlyCharges]]&lt;=51,"Low",IF(Table1[[#This Row],[MonthlyCharges]]&lt;=84,"Medium","High"))</f>
        <v>Low</v>
      </c>
      <c r="U3337" s="26">
        <v>316.2</v>
      </c>
      <c r="V3337" t="s">
        <v>24</v>
      </c>
    </row>
    <row r="3338" spans="1:22" x14ac:dyDescent="0.35">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s="26">
        <v>20.3</v>
      </c>
      <c r="T3338" s="26" t="str">
        <f>IF(Table1[[#This Row],[MonthlyCharges]]&lt;=51,"Low",IF(Table1[[#This Row],[MonthlyCharges]]&lt;=84,"Medium","High"))</f>
        <v>Low</v>
      </c>
      <c r="U3338" s="26">
        <v>1079.05</v>
      </c>
      <c r="V3338" t="s">
        <v>24</v>
      </c>
    </row>
    <row r="3339" spans="1:22" x14ac:dyDescent="0.35">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s="26">
        <v>75.349999999999994</v>
      </c>
      <c r="T3339" s="26" t="str">
        <f>IF(Table1[[#This Row],[MonthlyCharges]]&lt;=51,"Low",IF(Table1[[#This Row],[MonthlyCharges]]&lt;=84,"Medium","High"))</f>
        <v>Medium</v>
      </c>
      <c r="U3339" s="26">
        <v>564.65</v>
      </c>
      <c r="V3339" t="s">
        <v>24</v>
      </c>
    </row>
    <row r="3340" spans="1:22" x14ac:dyDescent="0.35">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s="26">
        <v>89.4</v>
      </c>
      <c r="T3340" s="26" t="str">
        <f>IF(Table1[[#This Row],[MonthlyCharges]]&lt;=51,"Low",IF(Table1[[#This Row],[MonthlyCharges]]&lt;=84,"Medium","High"))</f>
        <v>High</v>
      </c>
      <c r="U3340" s="26">
        <v>1095.6500000000001</v>
      </c>
      <c r="V3340" t="s">
        <v>23</v>
      </c>
    </row>
    <row r="3341" spans="1:22" x14ac:dyDescent="0.35">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s="26">
        <v>88</v>
      </c>
      <c r="T3341" s="26" t="str">
        <f>IF(Table1[[#This Row],[MonthlyCharges]]&lt;=51,"Low",IF(Table1[[#This Row],[MonthlyCharges]]&lt;=84,"Medium","High"))</f>
        <v>High</v>
      </c>
      <c r="U3341" s="26">
        <v>6161.9</v>
      </c>
      <c r="V3341" t="s">
        <v>24</v>
      </c>
    </row>
    <row r="3342" spans="1:22" x14ac:dyDescent="0.35">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s="26">
        <v>83.15</v>
      </c>
      <c r="T3342" s="26" t="str">
        <f>IF(Table1[[#This Row],[MonthlyCharges]]&lt;=51,"Low",IF(Table1[[#This Row],[MonthlyCharges]]&lt;=84,"Medium","High"))</f>
        <v>Medium</v>
      </c>
      <c r="U3342" s="26">
        <v>446.05</v>
      </c>
      <c r="V3342" t="s">
        <v>23</v>
      </c>
    </row>
    <row r="3343" spans="1:22" x14ac:dyDescent="0.35">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s="26">
        <v>43.8</v>
      </c>
      <c r="T3343" s="26" t="str">
        <f>IF(Table1[[#This Row],[MonthlyCharges]]&lt;=51,"Low",IF(Table1[[#This Row],[MonthlyCharges]]&lt;=84,"Medium","High"))</f>
        <v>Low</v>
      </c>
      <c r="U3343" s="26">
        <v>2106.0500000000002</v>
      </c>
      <c r="V3343" t="s">
        <v>24</v>
      </c>
    </row>
    <row r="3344" spans="1:22" x14ac:dyDescent="0.35">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s="26">
        <v>62.05</v>
      </c>
      <c r="T3344" s="26" t="str">
        <f>IF(Table1[[#This Row],[MonthlyCharges]]&lt;=51,"Low",IF(Table1[[#This Row],[MonthlyCharges]]&lt;=84,"Medium","High"))</f>
        <v>Medium</v>
      </c>
      <c r="U3344" s="26">
        <v>2511.5500000000002</v>
      </c>
      <c r="V3344" t="s">
        <v>24</v>
      </c>
    </row>
    <row r="3345" spans="1:22" x14ac:dyDescent="0.35">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s="26">
        <v>20.100000000000001</v>
      </c>
      <c r="T3345" s="26" t="str">
        <f>IF(Table1[[#This Row],[MonthlyCharges]]&lt;=51,"Low",IF(Table1[[#This Row],[MonthlyCharges]]&lt;=84,"Medium","High"))</f>
        <v>Low</v>
      </c>
      <c r="U3345" s="26">
        <v>318.60000000000002</v>
      </c>
      <c r="V3345" t="s">
        <v>24</v>
      </c>
    </row>
    <row r="3346" spans="1:22" x14ac:dyDescent="0.35">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s="26">
        <v>74.150000000000006</v>
      </c>
      <c r="T3346" s="26" t="str">
        <f>IF(Table1[[#This Row],[MonthlyCharges]]&lt;=51,"Low",IF(Table1[[#This Row],[MonthlyCharges]]&lt;=84,"Medium","High"))</f>
        <v>Medium</v>
      </c>
      <c r="U3346" s="26">
        <v>811.8</v>
      </c>
      <c r="V3346" t="s">
        <v>23</v>
      </c>
    </row>
    <row r="3347" spans="1:22" x14ac:dyDescent="0.35">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s="26">
        <v>101.35</v>
      </c>
      <c r="T3347" s="26" t="str">
        <f>IF(Table1[[#This Row],[MonthlyCharges]]&lt;=51,"Low",IF(Table1[[#This Row],[MonthlyCharges]]&lt;=84,"Medium","High"))</f>
        <v>High</v>
      </c>
      <c r="U3347" s="26">
        <v>7323.15</v>
      </c>
      <c r="V3347" t="s">
        <v>24</v>
      </c>
    </row>
    <row r="3348" spans="1:22" x14ac:dyDescent="0.35">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s="26">
        <v>84.05</v>
      </c>
      <c r="T3348" s="26" t="str">
        <f>IF(Table1[[#This Row],[MonthlyCharges]]&lt;=51,"Low",IF(Table1[[#This Row],[MonthlyCharges]]&lt;=84,"Medium","High"))</f>
        <v>High</v>
      </c>
      <c r="U3348" s="26">
        <v>186.05</v>
      </c>
      <c r="V3348" t="s">
        <v>24</v>
      </c>
    </row>
    <row r="3349" spans="1:22" x14ac:dyDescent="0.35">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s="26">
        <v>20.9</v>
      </c>
      <c r="T3349" s="26" t="str">
        <f>IF(Table1[[#This Row],[MonthlyCharges]]&lt;=51,"Low",IF(Table1[[#This Row],[MonthlyCharges]]&lt;=84,"Medium","High"))</f>
        <v>Low</v>
      </c>
      <c r="U3349" s="26">
        <v>454</v>
      </c>
      <c r="V3349" t="s">
        <v>24</v>
      </c>
    </row>
    <row r="3350" spans="1:22" x14ac:dyDescent="0.35">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s="26">
        <v>105.9</v>
      </c>
      <c r="T3350" s="26" t="str">
        <f>IF(Table1[[#This Row],[MonthlyCharges]]&lt;=51,"Low",IF(Table1[[#This Row],[MonthlyCharges]]&lt;=84,"Medium","High"))</f>
        <v>High</v>
      </c>
      <c r="U3350" s="26">
        <v>7521.95</v>
      </c>
      <c r="V3350" t="s">
        <v>24</v>
      </c>
    </row>
    <row r="3351" spans="1:22" x14ac:dyDescent="0.35">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s="26">
        <v>99.5</v>
      </c>
      <c r="T3351" s="26" t="str">
        <f>IF(Table1[[#This Row],[MonthlyCharges]]&lt;=51,"Low",IF(Table1[[#This Row],[MonthlyCharges]]&lt;=84,"Medium","High"))</f>
        <v>High</v>
      </c>
      <c r="U3351" s="26">
        <v>1056.95</v>
      </c>
      <c r="V3351" t="s">
        <v>23</v>
      </c>
    </row>
    <row r="3352" spans="1:22" x14ac:dyDescent="0.35">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s="26">
        <v>44.15</v>
      </c>
      <c r="T3352" s="26" t="str">
        <f>IF(Table1[[#This Row],[MonthlyCharges]]&lt;=51,"Low",IF(Table1[[#This Row],[MonthlyCharges]]&lt;=84,"Medium","High"))</f>
        <v>Low</v>
      </c>
      <c r="U3352" s="26">
        <v>44.15</v>
      </c>
      <c r="V3352" t="s">
        <v>23</v>
      </c>
    </row>
    <row r="3353" spans="1:22" x14ac:dyDescent="0.35">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s="26">
        <v>53.9</v>
      </c>
      <c r="T3353" s="26" t="str">
        <f>IF(Table1[[#This Row],[MonthlyCharges]]&lt;=51,"Low",IF(Table1[[#This Row],[MonthlyCharges]]&lt;=84,"Medium","High"))</f>
        <v>Medium</v>
      </c>
      <c r="U3353" s="26">
        <v>834.15</v>
      </c>
      <c r="V3353" t="s">
        <v>23</v>
      </c>
    </row>
    <row r="3354" spans="1:22" x14ac:dyDescent="0.35">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s="26">
        <v>85.45</v>
      </c>
      <c r="T3354" s="26" t="str">
        <f>IF(Table1[[#This Row],[MonthlyCharges]]&lt;=51,"Low",IF(Table1[[#This Row],[MonthlyCharges]]&lt;=84,"Medium","High"))</f>
        <v>High</v>
      </c>
      <c r="U3354" s="26">
        <v>85.45</v>
      </c>
      <c r="V3354" t="s">
        <v>23</v>
      </c>
    </row>
    <row r="3355" spans="1:22" x14ac:dyDescent="0.35">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s="26">
        <v>85.05</v>
      </c>
      <c r="T3355" s="26" t="str">
        <f>IF(Table1[[#This Row],[MonthlyCharges]]&lt;=51,"Low",IF(Table1[[#This Row],[MonthlyCharges]]&lt;=84,"Medium","High"))</f>
        <v>High</v>
      </c>
      <c r="U3355" s="26">
        <v>999.8</v>
      </c>
      <c r="V3355" t="s">
        <v>24</v>
      </c>
    </row>
    <row r="3356" spans="1:22" x14ac:dyDescent="0.35">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s="26">
        <v>44.1</v>
      </c>
      <c r="T3356" s="26" t="str">
        <f>IF(Table1[[#This Row],[MonthlyCharges]]&lt;=51,"Low",IF(Table1[[#This Row],[MonthlyCharges]]&lt;=84,"Medium","High"))</f>
        <v>Low</v>
      </c>
      <c r="U3356" s="26">
        <v>2369.6999999999998</v>
      </c>
      <c r="V3356" t="s">
        <v>24</v>
      </c>
    </row>
    <row r="3357" spans="1:22" x14ac:dyDescent="0.35">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s="26">
        <v>90.2</v>
      </c>
      <c r="T3357" s="26" t="str">
        <f>IF(Table1[[#This Row],[MonthlyCharges]]&lt;=51,"Low",IF(Table1[[#This Row],[MonthlyCharges]]&lt;=84,"Medium","High"))</f>
        <v>High</v>
      </c>
      <c r="U3357" s="26">
        <v>6297.65</v>
      </c>
      <c r="V3357" t="s">
        <v>24</v>
      </c>
    </row>
    <row r="3358" spans="1:22" x14ac:dyDescent="0.35">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s="26">
        <v>50.85</v>
      </c>
      <c r="T3358" s="26" t="str">
        <f>IF(Table1[[#This Row],[MonthlyCharges]]&lt;=51,"Low",IF(Table1[[#This Row],[MonthlyCharges]]&lt;=84,"Medium","High"))</f>
        <v>Low</v>
      </c>
      <c r="U3358" s="26">
        <v>239.55</v>
      </c>
      <c r="V3358" t="s">
        <v>23</v>
      </c>
    </row>
    <row r="3359" spans="1:22" x14ac:dyDescent="0.35">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s="26">
        <v>59.2</v>
      </c>
      <c r="T3359" s="26" t="str">
        <f>IF(Table1[[#This Row],[MonthlyCharges]]&lt;=51,"Low",IF(Table1[[#This Row],[MonthlyCharges]]&lt;=84,"Medium","High"))</f>
        <v>Medium</v>
      </c>
      <c r="U3359" s="26">
        <v>59.2</v>
      </c>
      <c r="V3359" t="s">
        <v>23</v>
      </c>
    </row>
    <row r="3360" spans="1:22" x14ac:dyDescent="0.35">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s="26">
        <v>53.45</v>
      </c>
      <c r="T3360" s="26" t="str">
        <f>IF(Table1[[#This Row],[MonthlyCharges]]&lt;=51,"Low",IF(Table1[[#This Row],[MonthlyCharges]]&lt;=84,"Medium","High"))</f>
        <v>Medium</v>
      </c>
      <c r="U3360" s="26">
        <v>1461.45</v>
      </c>
      <c r="V3360" t="s">
        <v>24</v>
      </c>
    </row>
    <row r="3361" spans="1:22" x14ac:dyDescent="0.35">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s="26">
        <v>19.95</v>
      </c>
      <c r="T3361" s="26" t="str">
        <f>IF(Table1[[#This Row],[MonthlyCharges]]&lt;=51,"Low",IF(Table1[[#This Row],[MonthlyCharges]]&lt;=84,"Medium","High"))</f>
        <v>Low</v>
      </c>
      <c r="U3361" s="26">
        <v>416.4</v>
      </c>
      <c r="V3361" t="s">
        <v>24</v>
      </c>
    </row>
    <row r="3362" spans="1:22" x14ac:dyDescent="0.35">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s="26">
        <v>83.2</v>
      </c>
      <c r="T3362" s="26" t="str">
        <f>IF(Table1[[#This Row],[MonthlyCharges]]&lt;=51,"Low",IF(Table1[[#This Row],[MonthlyCharges]]&lt;=84,"Medium","High"))</f>
        <v>Medium</v>
      </c>
      <c r="U3362" s="26">
        <v>1060.5999999999999</v>
      </c>
      <c r="V3362" t="s">
        <v>23</v>
      </c>
    </row>
    <row r="3363" spans="1:22" x14ac:dyDescent="0.35">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s="26">
        <v>74.650000000000006</v>
      </c>
      <c r="T3363" s="26" t="str">
        <f>IF(Table1[[#This Row],[MonthlyCharges]]&lt;=51,"Low",IF(Table1[[#This Row],[MonthlyCharges]]&lt;=84,"Medium","High"))</f>
        <v>Medium</v>
      </c>
      <c r="U3363" s="26">
        <v>4869.3500000000004</v>
      </c>
      <c r="V3363" t="s">
        <v>24</v>
      </c>
    </row>
    <row r="3364" spans="1:22" x14ac:dyDescent="0.35">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s="26">
        <v>54.9</v>
      </c>
      <c r="T3364" s="26" t="str">
        <f>IF(Table1[[#This Row],[MonthlyCharges]]&lt;=51,"Low",IF(Table1[[#This Row],[MonthlyCharges]]&lt;=84,"Medium","High"))</f>
        <v>Medium</v>
      </c>
      <c r="U3364" s="26">
        <v>54.9</v>
      </c>
      <c r="V3364" t="s">
        <v>23</v>
      </c>
    </row>
    <row r="3365" spans="1:22" x14ac:dyDescent="0.35">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s="26">
        <v>57.5</v>
      </c>
      <c r="T3365" s="26" t="str">
        <f>IF(Table1[[#This Row],[MonthlyCharges]]&lt;=51,"Low",IF(Table1[[#This Row],[MonthlyCharges]]&lt;=84,"Medium","High"))</f>
        <v>Medium</v>
      </c>
      <c r="U3365" s="26">
        <v>3265.95</v>
      </c>
      <c r="V3365" t="s">
        <v>24</v>
      </c>
    </row>
    <row r="3366" spans="1:22" x14ac:dyDescent="0.35">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s="26">
        <v>103.9</v>
      </c>
      <c r="T3366" s="26" t="str">
        <f>IF(Table1[[#This Row],[MonthlyCharges]]&lt;=51,"Low",IF(Table1[[#This Row],[MonthlyCharges]]&lt;=84,"Medium","High"))</f>
        <v>High</v>
      </c>
      <c r="U3366" s="26">
        <v>2254.1999999999998</v>
      </c>
      <c r="V3366" t="s">
        <v>23</v>
      </c>
    </row>
    <row r="3367" spans="1:22" x14ac:dyDescent="0.35">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s="26">
        <v>19.649999999999999</v>
      </c>
      <c r="T3367" s="26" t="str">
        <f>IF(Table1[[#This Row],[MonthlyCharges]]&lt;=51,"Low",IF(Table1[[#This Row],[MonthlyCharges]]&lt;=84,"Medium","High"))</f>
        <v>Low</v>
      </c>
      <c r="U3367" s="26">
        <v>358.15</v>
      </c>
      <c r="V3367" t="s">
        <v>24</v>
      </c>
    </row>
    <row r="3368" spans="1:22" x14ac:dyDescent="0.35">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s="26">
        <v>93.8</v>
      </c>
      <c r="T3368" s="26" t="str">
        <f>IF(Table1[[#This Row],[MonthlyCharges]]&lt;=51,"Low",IF(Table1[[#This Row],[MonthlyCharges]]&lt;=84,"Medium","High"))</f>
        <v>High</v>
      </c>
      <c r="U3368" s="26">
        <v>2939.8</v>
      </c>
      <c r="V3368" t="s">
        <v>24</v>
      </c>
    </row>
    <row r="3369" spans="1:22" x14ac:dyDescent="0.35">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s="26">
        <v>89.25</v>
      </c>
      <c r="T3369" s="26" t="str">
        <f>IF(Table1[[#This Row],[MonthlyCharges]]&lt;=51,"Low",IF(Table1[[#This Row],[MonthlyCharges]]&lt;=84,"Medium","High"))</f>
        <v>High</v>
      </c>
      <c r="U3369" s="26">
        <v>4652.3999999999996</v>
      </c>
      <c r="V3369" t="s">
        <v>24</v>
      </c>
    </row>
    <row r="3370" spans="1:22" x14ac:dyDescent="0.35">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s="26">
        <v>94.15</v>
      </c>
      <c r="T3370" s="26" t="str">
        <f>IF(Table1[[#This Row],[MonthlyCharges]]&lt;=51,"Low",IF(Table1[[#This Row],[MonthlyCharges]]&lt;=84,"Medium","High"))</f>
        <v>High</v>
      </c>
      <c r="U3370" s="26">
        <v>4408.45</v>
      </c>
      <c r="V3370" t="s">
        <v>24</v>
      </c>
    </row>
    <row r="3371" spans="1:22" x14ac:dyDescent="0.35">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s="26">
        <v>55.6</v>
      </c>
      <c r="T3371" s="26" t="str">
        <f>IF(Table1[[#This Row],[MonthlyCharges]]&lt;=51,"Low",IF(Table1[[#This Row],[MonthlyCharges]]&lt;=84,"Medium","High"))</f>
        <v>Medium</v>
      </c>
      <c r="U3371" s="26">
        <v>580.79999999999995</v>
      </c>
      <c r="V3371" t="s">
        <v>24</v>
      </c>
    </row>
    <row r="3372" spans="1:22" x14ac:dyDescent="0.35">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s="26">
        <v>48.7</v>
      </c>
      <c r="T3372" s="26" t="str">
        <f>IF(Table1[[#This Row],[MonthlyCharges]]&lt;=51,"Low",IF(Table1[[#This Row],[MonthlyCharges]]&lt;=84,"Medium","High"))</f>
        <v>Low</v>
      </c>
      <c r="U3372" s="26">
        <v>2495.1999999999998</v>
      </c>
      <c r="V3372" t="s">
        <v>24</v>
      </c>
    </row>
    <row r="3373" spans="1:22" x14ac:dyDescent="0.35">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s="26">
        <v>19.25</v>
      </c>
      <c r="T3373" s="26" t="str">
        <f>IF(Table1[[#This Row],[MonthlyCharges]]&lt;=51,"Low",IF(Table1[[#This Row],[MonthlyCharges]]&lt;=84,"Medium","High"))</f>
        <v>Low</v>
      </c>
      <c r="U3373" s="26">
        <v>180.3</v>
      </c>
      <c r="V3373" t="s">
        <v>23</v>
      </c>
    </row>
    <row r="3374" spans="1:22" x14ac:dyDescent="0.35">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s="26">
        <v>104.9</v>
      </c>
      <c r="T3374" s="26" t="str">
        <f>IF(Table1[[#This Row],[MonthlyCharges]]&lt;=51,"Low",IF(Table1[[#This Row],[MonthlyCharges]]&lt;=84,"Medium","High"))</f>
        <v>High</v>
      </c>
      <c r="U3374" s="26">
        <v>5913.95</v>
      </c>
      <c r="V3374" t="s">
        <v>24</v>
      </c>
    </row>
    <row r="3375" spans="1:22" x14ac:dyDescent="0.35">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s="26">
        <v>75.45</v>
      </c>
      <c r="T3375" s="26" t="str">
        <f>IF(Table1[[#This Row],[MonthlyCharges]]&lt;=51,"Low",IF(Table1[[#This Row],[MonthlyCharges]]&lt;=84,"Medium","High"))</f>
        <v>Medium</v>
      </c>
      <c r="U3375" s="26">
        <v>158.4</v>
      </c>
      <c r="V3375" t="s">
        <v>23</v>
      </c>
    </row>
    <row r="3376" spans="1:22" x14ac:dyDescent="0.35">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s="26">
        <v>54.85</v>
      </c>
      <c r="T3376" s="26" t="str">
        <f>IF(Table1[[#This Row],[MonthlyCharges]]&lt;=51,"Low",IF(Table1[[#This Row],[MonthlyCharges]]&lt;=84,"Medium","High"))</f>
        <v>Medium</v>
      </c>
      <c r="U3376" s="26">
        <v>104.2</v>
      </c>
      <c r="V3376" t="s">
        <v>23</v>
      </c>
    </row>
    <row r="3377" spans="1:22" x14ac:dyDescent="0.35">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s="26">
        <v>19.899999999999999</v>
      </c>
      <c r="T3377" s="26" t="str">
        <f>IF(Table1[[#This Row],[MonthlyCharges]]&lt;=51,"Low",IF(Table1[[#This Row],[MonthlyCharges]]&lt;=84,"Medium","High"))</f>
        <v>Low</v>
      </c>
      <c r="U3377" s="26">
        <v>1389.35</v>
      </c>
      <c r="V3377" t="s">
        <v>24</v>
      </c>
    </row>
    <row r="3378" spans="1:22" x14ac:dyDescent="0.35">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s="26">
        <v>19.399999999999999</v>
      </c>
      <c r="T3378" s="26" t="str">
        <f>IF(Table1[[#This Row],[MonthlyCharges]]&lt;=51,"Low",IF(Table1[[#This Row],[MonthlyCharges]]&lt;=84,"Medium","High"))</f>
        <v>Low</v>
      </c>
      <c r="U3378" s="26">
        <v>19.399999999999999</v>
      </c>
      <c r="V3378" t="s">
        <v>24</v>
      </c>
    </row>
    <row r="3379" spans="1:22" x14ac:dyDescent="0.35">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s="26">
        <v>25.05</v>
      </c>
      <c r="T3379" s="26" t="str">
        <f>IF(Table1[[#This Row],[MonthlyCharges]]&lt;=51,"Low",IF(Table1[[#This Row],[MonthlyCharges]]&lt;=84,"Medium","High"))</f>
        <v>Low</v>
      </c>
      <c r="U3379" s="26">
        <v>1629.2</v>
      </c>
      <c r="V3379" t="s">
        <v>24</v>
      </c>
    </row>
    <row r="3380" spans="1:22" x14ac:dyDescent="0.35">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s="26">
        <v>84.45</v>
      </c>
      <c r="T3380" s="26" t="str">
        <f>IF(Table1[[#This Row],[MonthlyCharges]]&lt;=51,"Low",IF(Table1[[#This Row],[MonthlyCharges]]&lt;=84,"Medium","High"))</f>
        <v>High</v>
      </c>
      <c r="U3380" s="26">
        <v>6033.1</v>
      </c>
      <c r="V3380" t="s">
        <v>24</v>
      </c>
    </row>
    <row r="3381" spans="1:22" x14ac:dyDescent="0.35">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s="26">
        <v>19.3</v>
      </c>
      <c r="T3381" s="26" t="str">
        <f>IF(Table1[[#This Row],[MonthlyCharges]]&lt;=51,"Low",IF(Table1[[#This Row],[MonthlyCharges]]&lt;=84,"Medium","High"))</f>
        <v>Low</v>
      </c>
      <c r="U3381" s="26">
        <v>44.4</v>
      </c>
      <c r="V3381" t="s">
        <v>24</v>
      </c>
    </row>
    <row r="3382" spans="1:22" x14ac:dyDescent="0.35">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s="26">
        <v>95.1</v>
      </c>
      <c r="T3382" s="26" t="str">
        <f>IF(Table1[[#This Row],[MonthlyCharges]]&lt;=51,"Low",IF(Table1[[#This Row],[MonthlyCharges]]&lt;=84,"Medium","High"))</f>
        <v>High</v>
      </c>
      <c r="U3382" s="26">
        <v>95.1</v>
      </c>
      <c r="V3382" t="s">
        <v>23</v>
      </c>
    </row>
    <row r="3383" spans="1:22" x14ac:dyDescent="0.35">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s="26">
        <v>79.849999999999994</v>
      </c>
      <c r="T3383" s="26" t="str">
        <f>IF(Table1[[#This Row],[MonthlyCharges]]&lt;=51,"Low",IF(Table1[[#This Row],[MonthlyCharges]]&lt;=84,"Medium","High"))</f>
        <v>Medium</v>
      </c>
      <c r="U3383" s="26">
        <v>3320.75</v>
      </c>
      <c r="V3383" t="s">
        <v>24</v>
      </c>
    </row>
    <row r="3384" spans="1:22" x14ac:dyDescent="0.35">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s="26">
        <v>25.55</v>
      </c>
      <c r="T3384" s="26" t="str">
        <f>IF(Table1[[#This Row],[MonthlyCharges]]&lt;=51,"Low",IF(Table1[[#This Row],[MonthlyCharges]]&lt;=84,"Medium","High"))</f>
        <v>Low</v>
      </c>
      <c r="U3384" s="26">
        <v>1867.7</v>
      </c>
      <c r="V3384" t="s">
        <v>24</v>
      </c>
    </row>
    <row r="3385" spans="1:22" x14ac:dyDescent="0.35">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s="26">
        <v>75.5</v>
      </c>
      <c r="T3385" s="26" t="str">
        <f>IF(Table1[[#This Row],[MonthlyCharges]]&lt;=51,"Low",IF(Table1[[#This Row],[MonthlyCharges]]&lt;=84,"Medium","High"))</f>
        <v>Medium</v>
      </c>
      <c r="U3385" s="26">
        <v>438</v>
      </c>
      <c r="V3385" t="s">
        <v>23</v>
      </c>
    </row>
    <row r="3386" spans="1:22" x14ac:dyDescent="0.35">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s="26">
        <v>73.75</v>
      </c>
      <c r="T3386" s="26" t="str">
        <f>IF(Table1[[#This Row],[MonthlyCharges]]&lt;=51,"Low",IF(Table1[[#This Row],[MonthlyCharges]]&lt;=84,"Medium","High"))</f>
        <v>Medium</v>
      </c>
      <c r="U3386" s="26">
        <v>325.45</v>
      </c>
      <c r="V3386" t="s">
        <v>23</v>
      </c>
    </row>
    <row r="3387" spans="1:22" x14ac:dyDescent="0.35">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s="26">
        <v>96.05</v>
      </c>
      <c r="T3387" s="26" t="str">
        <f>IF(Table1[[#This Row],[MonthlyCharges]]&lt;=51,"Low",IF(Table1[[#This Row],[MonthlyCharges]]&lt;=84,"Medium","High"))</f>
        <v>High</v>
      </c>
      <c r="U3387" s="26">
        <v>1148.0999999999999</v>
      </c>
      <c r="V3387" t="s">
        <v>23</v>
      </c>
    </row>
    <row r="3388" spans="1:22" x14ac:dyDescent="0.35">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s="26">
        <v>68.400000000000006</v>
      </c>
      <c r="T3388" s="26" t="str">
        <f>IF(Table1[[#This Row],[MonthlyCharges]]&lt;=51,"Low",IF(Table1[[#This Row],[MonthlyCharges]]&lt;=84,"Medium","High"))</f>
        <v>Medium</v>
      </c>
      <c r="U3388" s="26">
        <v>3972.25</v>
      </c>
      <c r="V3388" t="s">
        <v>24</v>
      </c>
    </row>
    <row r="3389" spans="1:22" x14ac:dyDescent="0.35">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s="26">
        <v>20.65</v>
      </c>
      <c r="T3389" s="26" t="str">
        <f>IF(Table1[[#This Row],[MonthlyCharges]]&lt;=51,"Low",IF(Table1[[#This Row],[MonthlyCharges]]&lt;=84,"Medium","High"))</f>
        <v>Low</v>
      </c>
      <c r="U3389" s="26">
        <v>155.9</v>
      </c>
      <c r="V3389" t="s">
        <v>24</v>
      </c>
    </row>
    <row r="3390" spans="1:22" x14ac:dyDescent="0.35">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s="26">
        <v>55.15</v>
      </c>
      <c r="T3390" s="26" t="str">
        <f>IF(Table1[[#This Row],[MonthlyCharges]]&lt;=51,"Low",IF(Table1[[#This Row],[MonthlyCharges]]&lt;=84,"Medium","High"))</f>
        <v>Medium</v>
      </c>
      <c r="U3390" s="26">
        <v>3673.15</v>
      </c>
      <c r="V3390" t="s">
        <v>24</v>
      </c>
    </row>
    <row r="3391" spans="1:22" x14ac:dyDescent="0.35">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s="26">
        <v>70.599999999999994</v>
      </c>
      <c r="T3391" s="26" t="str">
        <f>IF(Table1[[#This Row],[MonthlyCharges]]&lt;=51,"Low",IF(Table1[[#This Row],[MonthlyCharges]]&lt;=84,"Medium","High"))</f>
        <v>Medium</v>
      </c>
      <c r="U3391" s="26">
        <v>70.599999999999994</v>
      </c>
      <c r="V3391" t="s">
        <v>24</v>
      </c>
    </row>
    <row r="3392" spans="1:22" x14ac:dyDescent="0.35">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s="26">
        <v>19.95</v>
      </c>
      <c r="T3392" s="26" t="str">
        <f>IF(Table1[[#This Row],[MonthlyCharges]]&lt;=51,"Low",IF(Table1[[#This Row],[MonthlyCharges]]&lt;=84,"Medium","High"))</f>
        <v>Low</v>
      </c>
      <c r="U3392" s="26">
        <v>1126.75</v>
      </c>
      <c r="V3392" t="s">
        <v>24</v>
      </c>
    </row>
    <row r="3393" spans="1:22" x14ac:dyDescent="0.35">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s="26">
        <v>19</v>
      </c>
      <c r="T3393" s="26" t="str">
        <f>IF(Table1[[#This Row],[MonthlyCharges]]&lt;=51,"Low",IF(Table1[[#This Row],[MonthlyCharges]]&lt;=84,"Medium","High"))</f>
        <v>Low</v>
      </c>
      <c r="U3393" s="26">
        <v>73.45</v>
      </c>
      <c r="V3393" t="s">
        <v>24</v>
      </c>
    </row>
    <row r="3394" spans="1:22" x14ac:dyDescent="0.35">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s="26">
        <v>44.1</v>
      </c>
      <c r="T3394" s="26" t="str">
        <f>IF(Table1[[#This Row],[MonthlyCharges]]&lt;=51,"Low",IF(Table1[[#This Row],[MonthlyCharges]]&lt;=84,"Medium","High"))</f>
        <v>Low</v>
      </c>
      <c r="U3394" s="26">
        <v>2413.0500000000002</v>
      </c>
      <c r="V3394" t="s">
        <v>24</v>
      </c>
    </row>
    <row r="3395" spans="1:22" x14ac:dyDescent="0.35">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s="26">
        <v>107.6</v>
      </c>
      <c r="T3395" s="26" t="str">
        <f>IF(Table1[[#This Row],[MonthlyCharges]]&lt;=51,"Low",IF(Table1[[#This Row],[MonthlyCharges]]&lt;=84,"Medium","High"))</f>
        <v>High</v>
      </c>
      <c r="U3395" s="26">
        <v>6912.7</v>
      </c>
      <c r="V3395" t="s">
        <v>24</v>
      </c>
    </row>
    <row r="3396" spans="1:22" x14ac:dyDescent="0.35">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s="26">
        <v>61.55</v>
      </c>
      <c r="T3396" s="26" t="str">
        <f>IF(Table1[[#This Row],[MonthlyCharges]]&lt;=51,"Low",IF(Table1[[#This Row],[MonthlyCharges]]&lt;=84,"Medium","High"))</f>
        <v>Medium</v>
      </c>
      <c r="U3396" s="26">
        <v>1581.95</v>
      </c>
      <c r="V3396" t="s">
        <v>24</v>
      </c>
    </row>
    <row r="3397" spans="1:22" x14ac:dyDescent="0.35">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s="26">
        <v>90.7</v>
      </c>
      <c r="T3397" s="26" t="str">
        <f>IF(Table1[[#This Row],[MonthlyCharges]]&lt;=51,"Low",IF(Table1[[#This Row],[MonthlyCharges]]&lt;=84,"Medium","High"))</f>
        <v>High</v>
      </c>
      <c r="U3397" s="26">
        <v>5586.45</v>
      </c>
      <c r="V3397" t="s">
        <v>24</v>
      </c>
    </row>
    <row r="3398" spans="1:22" x14ac:dyDescent="0.35">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s="26">
        <v>99.25</v>
      </c>
      <c r="T3398" s="26" t="str">
        <f>IF(Table1[[#This Row],[MonthlyCharges]]&lt;=51,"Low",IF(Table1[[#This Row],[MonthlyCharges]]&lt;=84,"Medium","High"))</f>
        <v>High</v>
      </c>
      <c r="U3398" s="26">
        <v>5846.65</v>
      </c>
      <c r="V3398" t="s">
        <v>24</v>
      </c>
    </row>
    <row r="3399" spans="1:22" x14ac:dyDescent="0.35">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s="26">
        <v>91.7</v>
      </c>
      <c r="T3399" s="26" t="str">
        <f>IF(Table1[[#This Row],[MonthlyCharges]]&lt;=51,"Low",IF(Table1[[#This Row],[MonthlyCharges]]&lt;=84,"Medium","High"))</f>
        <v>High</v>
      </c>
      <c r="U3399" s="26">
        <v>6424.7</v>
      </c>
      <c r="V3399" t="s">
        <v>24</v>
      </c>
    </row>
    <row r="3400" spans="1:22" x14ac:dyDescent="0.35">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s="26">
        <v>100.7</v>
      </c>
      <c r="T3400" s="26" t="str">
        <f>IF(Table1[[#This Row],[MonthlyCharges]]&lt;=51,"Low",IF(Table1[[#This Row],[MonthlyCharges]]&lt;=84,"Medium","High"))</f>
        <v>High</v>
      </c>
      <c r="U3400" s="26">
        <v>6018.65</v>
      </c>
      <c r="V3400" t="s">
        <v>24</v>
      </c>
    </row>
    <row r="3401" spans="1:22" x14ac:dyDescent="0.35">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s="26">
        <v>78.45</v>
      </c>
      <c r="T3401" s="26" t="str">
        <f>IF(Table1[[#This Row],[MonthlyCharges]]&lt;=51,"Low",IF(Table1[[#This Row],[MonthlyCharges]]&lt;=84,"Medium","High"))</f>
        <v>Medium</v>
      </c>
      <c r="U3401" s="26">
        <v>3373.4</v>
      </c>
      <c r="V3401" t="s">
        <v>24</v>
      </c>
    </row>
    <row r="3402" spans="1:22" x14ac:dyDescent="0.35">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s="26">
        <v>84.3</v>
      </c>
      <c r="T3402" s="26" t="str">
        <f>IF(Table1[[#This Row],[MonthlyCharges]]&lt;=51,"Low",IF(Table1[[#This Row],[MonthlyCharges]]&lt;=84,"Medium","High"))</f>
        <v>High</v>
      </c>
      <c r="U3402" s="26">
        <v>1537.9</v>
      </c>
      <c r="V3402" t="s">
        <v>24</v>
      </c>
    </row>
    <row r="3403" spans="1:22" x14ac:dyDescent="0.35">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s="26">
        <v>19.55</v>
      </c>
      <c r="T3403" s="26" t="str">
        <f>IF(Table1[[#This Row],[MonthlyCharges]]&lt;=51,"Low",IF(Table1[[#This Row],[MonthlyCharges]]&lt;=84,"Medium","High"))</f>
        <v>Low</v>
      </c>
      <c r="U3403" s="26">
        <v>1080.55</v>
      </c>
      <c r="V3403" t="s">
        <v>24</v>
      </c>
    </row>
    <row r="3404" spans="1:22" x14ac:dyDescent="0.35">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s="26">
        <v>88.95</v>
      </c>
      <c r="T3404" s="26" t="str">
        <f>IF(Table1[[#This Row],[MonthlyCharges]]&lt;=51,"Low",IF(Table1[[#This Row],[MonthlyCharges]]&lt;=84,"Medium","High"))</f>
        <v>High</v>
      </c>
      <c r="U3404" s="26">
        <v>355.2</v>
      </c>
      <c r="V3404" t="s">
        <v>23</v>
      </c>
    </row>
    <row r="3405" spans="1:22" x14ac:dyDescent="0.35">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s="26">
        <v>20.45</v>
      </c>
      <c r="T3405" s="26" t="str">
        <f>IF(Table1[[#This Row],[MonthlyCharges]]&lt;=51,"Low",IF(Table1[[#This Row],[MonthlyCharges]]&lt;=84,"Medium","High"))</f>
        <v>Low</v>
      </c>
      <c r="U3405" s="26">
        <v>82.85</v>
      </c>
      <c r="V3405" t="s">
        <v>24</v>
      </c>
    </row>
    <row r="3406" spans="1:22" x14ac:dyDescent="0.35">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s="26">
        <v>55.6</v>
      </c>
      <c r="T3406" s="26" t="str">
        <f>IF(Table1[[#This Row],[MonthlyCharges]]&lt;=51,"Low",IF(Table1[[#This Row],[MonthlyCharges]]&lt;=84,"Medium","High"))</f>
        <v>Medium</v>
      </c>
      <c r="U3406" s="26">
        <v>2016.45</v>
      </c>
      <c r="V3406" t="s">
        <v>24</v>
      </c>
    </row>
    <row r="3407" spans="1:22" x14ac:dyDescent="0.35">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s="26">
        <v>86.8</v>
      </c>
      <c r="T3407" s="26" t="str">
        <f>IF(Table1[[#This Row],[MonthlyCharges]]&lt;=51,"Low",IF(Table1[[#This Row],[MonthlyCharges]]&lt;=84,"Medium","High"))</f>
        <v>High</v>
      </c>
      <c r="U3407" s="26">
        <v>5327.25</v>
      </c>
      <c r="V3407" t="s">
        <v>24</v>
      </c>
    </row>
    <row r="3408" spans="1:22" x14ac:dyDescent="0.35">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s="26">
        <v>20.95</v>
      </c>
      <c r="T3408" s="26" t="str">
        <f>IF(Table1[[#This Row],[MonthlyCharges]]&lt;=51,"Low",IF(Table1[[#This Row],[MonthlyCharges]]&lt;=84,"Medium","High"))</f>
        <v>Low</v>
      </c>
      <c r="U3408" s="26">
        <v>683.25</v>
      </c>
      <c r="V3408" t="s">
        <v>24</v>
      </c>
    </row>
    <row r="3409" spans="1:22" x14ac:dyDescent="0.35">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s="26">
        <v>20.05</v>
      </c>
      <c r="T3409" s="26" t="str">
        <f>IF(Table1[[#This Row],[MonthlyCharges]]&lt;=51,"Low",IF(Table1[[#This Row],[MonthlyCharges]]&lt;=84,"Medium","High"))</f>
        <v>Low</v>
      </c>
      <c r="U3409" s="26">
        <v>1263.05</v>
      </c>
      <c r="V3409" t="s">
        <v>24</v>
      </c>
    </row>
    <row r="3410" spans="1:22" x14ac:dyDescent="0.35">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s="26">
        <v>50.7</v>
      </c>
      <c r="T3410" s="26" t="str">
        <f>IF(Table1[[#This Row],[MonthlyCharges]]&lt;=51,"Low",IF(Table1[[#This Row],[MonthlyCharges]]&lt;=84,"Medium","High"))</f>
        <v>Low</v>
      </c>
      <c r="U3410" s="26">
        <v>151.30000000000001</v>
      </c>
      <c r="V3410" t="s">
        <v>23</v>
      </c>
    </row>
    <row r="3411" spans="1:22" x14ac:dyDescent="0.35">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s="26">
        <v>113.65</v>
      </c>
      <c r="T3411" s="26" t="str">
        <f>IF(Table1[[#This Row],[MonthlyCharges]]&lt;=51,"Low",IF(Table1[[#This Row],[MonthlyCharges]]&lt;=84,"Medium","High"))</f>
        <v>High</v>
      </c>
      <c r="U3411" s="26">
        <v>7714.65</v>
      </c>
      <c r="V3411" t="s">
        <v>24</v>
      </c>
    </row>
    <row r="3412" spans="1:22" x14ac:dyDescent="0.35">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s="26">
        <v>53.4</v>
      </c>
      <c r="T3412" s="26" t="str">
        <f>IF(Table1[[#This Row],[MonthlyCharges]]&lt;=51,"Low",IF(Table1[[#This Row],[MonthlyCharges]]&lt;=84,"Medium","High"))</f>
        <v>Medium</v>
      </c>
      <c r="U3412" s="26">
        <v>188.7</v>
      </c>
      <c r="V3412" t="s">
        <v>23</v>
      </c>
    </row>
    <row r="3413" spans="1:22" x14ac:dyDescent="0.35">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s="26">
        <v>101.9</v>
      </c>
      <c r="T3413" s="26" t="str">
        <f>IF(Table1[[#This Row],[MonthlyCharges]]&lt;=51,"Low",IF(Table1[[#This Row],[MonthlyCharges]]&lt;=84,"Medium","High"))</f>
        <v>High</v>
      </c>
      <c r="U3413" s="26">
        <v>5549.4</v>
      </c>
      <c r="V3413" t="s">
        <v>23</v>
      </c>
    </row>
    <row r="3414" spans="1:22" x14ac:dyDescent="0.35">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s="26">
        <v>59.5</v>
      </c>
      <c r="T3414" s="26" t="str">
        <f>IF(Table1[[#This Row],[MonthlyCharges]]&lt;=51,"Low",IF(Table1[[#This Row],[MonthlyCharges]]&lt;=84,"Medium","High"))</f>
        <v>Medium</v>
      </c>
      <c r="U3414" s="26">
        <v>130.5</v>
      </c>
      <c r="V3414" t="s">
        <v>24</v>
      </c>
    </row>
    <row r="3415" spans="1:22" x14ac:dyDescent="0.35">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s="26">
        <v>87.8</v>
      </c>
      <c r="T3415" s="26" t="str">
        <f>IF(Table1[[#This Row],[MonthlyCharges]]&lt;=51,"Low",IF(Table1[[#This Row],[MonthlyCharges]]&lt;=84,"Medium","High"))</f>
        <v>High</v>
      </c>
      <c r="U3415" s="26">
        <v>2621.75</v>
      </c>
      <c r="V3415" t="s">
        <v>24</v>
      </c>
    </row>
    <row r="3416" spans="1:22" x14ac:dyDescent="0.35">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s="26">
        <v>41.9</v>
      </c>
      <c r="T3416" s="26" t="str">
        <f>IF(Table1[[#This Row],[MonthlyCharges]]&lt;=51,"Low",IF(Table1[[#This Row],[MonthlyCharges]]&lt;=84,"Medium","High"))</f>
        <v>Low</v>
      </c>
      <c r="U3416" s="26">
        <v>1875.25</v>
      </c>
      <c r="V3416" t="s">
        <v>24</v>
      </c>
    </row>
    <row r="3417" spans="1:22" x14ac:dyDescent="0.35">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s="26">
        <v>83</v>
      </c>
      <c r="T3417" s="26" t="str">
        <f>IF(Table1[[#This Row],[MonthlyCharges]]&lt;=51,"Low",IF(Table1[[#This Row],[MonthlyCharges]]&lt;=84,"Medium","High"))</f>
        <v>Medium</v>
      </c>
      <c r="U3417" s="26">
        <v>5685.8</v>
      </c>
      <c r="V3417" t="s">
        <v>23</v>
      </c>
    </row>
    <row r="3418" spans="1:22" x14ac:dyDescent="0.35">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s="26">
        <v>69.849999999999994</v>
      </c>
      <c r="T3418" s="26" t="str">
        <f>IF(Table1[[#This Row],[MonthlyCharges]]&lt;=51,"Low",IF(Table1[[#This Row],[MonthlyCharges]]&lt;=84,"Medium","High"))</f>
        <v>Medium</v>
      </c>
      <c r="U3418" s="26">
        <v>837.5</v>
      </c>
      <c r="V3418" t="s">
        <v>24</v>
      </c>
    </row>
    <row r="3419" spans="1:22" x14ac:dyDescent="0.35">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s="26">
        <v>56.3</v>
      </c>
      <c r="T3419" s="26" t="str">
        <f>IF(Table1[[#This Row],[MonthlyCharges]]&lt;=51,"Low",IF(Table1[[#This Row],[MonthlyCharges]]&lt;=84,"Medium","High"))</f>
        <v>Medium</v>
      </c>
      <c r="U3419" s="26">
        <v>401.5</v>
      </c>
      <c r="V3419" t="s">
        <v>24</v>
      </c>
    </row>
    <row r="3420" spans="1:22" x14ac:dyDescent="0.35">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s="26">
        <v>109.55</v>
      </c>
      <c r="T3420" s="26" t="str">
        <f>IF(Table1[[#This Row],[MonthlyCharges]]&lt;=51,"Low",IF(Table1[[#This Row],[MonthlyCharges]]&lt;=84,"Medium","High"))</f>
        <v>High</v>
      </c>
      <c r="U3420" s="26">
        <v>6118.95</v>
      </c>
      <c r="V3420" t="s">
        <v>24</v>
      </c>
    </row>
    <row r="3421" spans="1:22" x14ac:dyDescent="0.35">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s="26">
        <v>92.15</v>
      </c>
      <c r="T3421" s="26" t="str">
        <f>IF(Table1[[#This Row],[MonthlyCharges]]&lt;=51,"Low",IF(Table1[[#This Row],[MonthlyCharges]]&lt;=84,"Medium","High"))</f>
        <v>High</v>
      </c>
      <c r="U3421" s="26">
        <v>6480.9</v>
      </c>
      <c r="V3421" t="s">
        <v>24</v>
      </c>
    </row>
    <row r="3422" spans="1:22" x14ac:dyDescent="0.35">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s="26">
        <v>69.5</v>
      </c>
      <c r="T3422" s="26" t="str">
        <f>IF(Table1[[#This Row],[MonthlyCharges]]&lt;=51,"Low",IF(Table1[[#This Row],[MonthlyCharges]]&lt;=84,"Medium","High"))</f>
        <v>Medium</v>
      </c>
      <c r="U3422" s="26">
        <v>1800.05</v>
      </c>
      <c r="V3422" t="s">
        <v>24</v>
      </c>
    </row>
    <row r="3423" spans="1:22" x14ac:dyDescent="0.35">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s="26">
        <v>97</v>
      </c>
      <c r="T3423" s="26" t="str">
        <f>IF(Table1[[#This Row],[MonthlyCharges]]&lt;=51,"Low",IF(Table1[[#This Row],[MonthlyCharges]]&lt;=84,"Medium","High"))</f>
        <v>High</v>
      </c>
      <c r="U3423" s="26">
        <v>7104.2</v>
      </c>
      <c r="V3423" t="s">
        <v>24</v>
      </c>
    </row>
    <row r="3424" spans="1:22" x14ac:dyDescent="0.35">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s="26">
        <v>58.35</v>
      </c>
      <c r="T3424" s="26" t="str">
        <f>IF(Table1[[#This Row],[MonthlyCharges]]&lt;=51,"Low",IF(Table1[[#This Row],[MonthlyCharges]]&lt;=84,"Medium","High"))</f>
        <v>Medium</v>
      </c>
      <c r="U3424" s="26">
        <v>4214.25</v>
      </c>
      <c r="V3424" t="s">
        <v>24</v>
      </c>
    </row>
    <row r="3425" spans="1:22" x14ac:dyDescent="0.35">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s="26">
        <v>50.6</v>
      </c>
      <c r="T3425" s="26" t="str">
        <f>IF(Table1[[#This Row],[MonthlyCharges]]&lt;=51,"Low",IF(Table1[[#This Row],[MonthlyCharges]]&lt;=84,"Medium","High"))</f>
        <v>Low</v>
      </c>
      <c r="U3425" s="26">
        <v>50.6</v>
      </c>
      <c r="V3425" t="s">
        <v>23</v>
      </c>
    </row>
    <row r="3426" spans="1:22" x14ac:dyDescent="0.35">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s="26">
        <v>89.5</v>
      </c>
      <c r="T3426" s="26" t="str">
        <f>IF(Table1[[#This Row],[MonthlyCharges]]&lt;=51,"Low",IF(Table1[[#This Row],[MonthlyCharges]]&lt;=84,"Medium","High"))</f>
        <v>High</v>
      </c>
      <c r="U3426" s="26">
        <v>863.1</v>
      </c>
      <c r="V3426" t="s">
        <v>23</v>
      </c>
    </row>
    <row r="3427" spans="1:22" x14ac:dyDescent="0.35">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s="26">
        <v>70.400000000000006</v>
      </c>
      <c r="T3427" s="26" t="str">
        <f>IF(Table1[[#This Row],[MonthlyCharges]]&lt;=51,"Low",IF(Table1[[#This Row],[MonthlyCharges]]&lt;=84,"Medium","High"))</f>
        <v>Medium</v>
      </c>
      <c r="U3427" s="26">
        <v>1992.2</v>
      </c>
      <c r="V3427" t="s">
        <v>24</v>
      </c>
    </row>
    <row r="3428" spans="1:22" x14ac:dyDescent="0.35">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s="26">
        <v>69.8</v>
      </c>
      <c r="T3428" s="26" t="str">
        <f>IF(Table1[[#This Row],[MonthlyCharges]]&lt;=51,"Low",IF(Table1[[#This Row],[MonthlyCharges]]&lt;=84,"Medium","High"))</f>
        <v>Medium</v>
      </c>
      <c r="U3428" s="26">
        <v>69.8</v>
      </c>
      <c r="V3428" t="s">
        <v>23</v>
      </c>
    </row>
    <row r="3429" spans="1:22" x14ac:dyDescent="0.35">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s="26">
        <v>94.3</v>
      </c>
      <c r="T3429" s="26" t="str">
        <f>IF(Table1[[#This Row],[MonthlyCharges]]&lt;=51,"Low",IF(Table1[[#This Row],[MonthlyCharges]]&lt;=84,"Medium","High"))</f>
        <v>High</v>
      </c>
      <c r="U3429" s="26">
        <v>1948.35</v>
      </c>
      <c r="V3429" t="s">
        <v>24</v>
      </c>
    </row>
    <row r="3430" spans="1:22" x14ac:dyDescent="0.35">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s="26">
        <v>93.8</v>
      </c>
      <c r="T3430" s="26" t="str">
        <f>IF(Table1[[#This Row],[MonthlyCharges]]&lt;=51,"Low",IF(Table1[[#This Row],[MonthlyCharges]]&lt;=84,"Medium","High"))</f>
        <v>High</v>
      </c>
      <c r="U3430" s="26">
        <v>4750.95</v>
      </c>
      <c r="V3430" t="s">
        <v>23</v>
      </c>
    </row>
    <row r="3431" spans="1:22" x14ac:dyDescent="0.35">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s="26">
        <v>19.55</v>
      </c>
      <c r="T3431" s="26" t="str">
        <f>IF(Table1[[#This Row],[MonthlyCharges]]&lt;=51,"Low",IF(Table1[[#This Row],[MonthlyCharges]]&lt;=84,"Medium","High"))</f>
        <v>Low</v>
      </c>
      <c r="U3431" s="26">
        <v>1007.9</v>
      </c>
      <c r="V3431" t="s">
        <v>24</v>
      </c>
    </row>
    <row r="3432" spans="1:22" x14ac:dyDescent="0.35">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s="26">
        <v>95.95</v>
      </c>
      <c r="T3432" s="26" t="str">
        <f>IF(Table1[[#This Row],[MonthlyCharges]]&lt;=51,"Low",IF(Table1[[#This Row],[MonthlyCharges]]&lt;=84,"Medium","High"))</f>
        <v>High</v>
      </c>
      <c r="U3432" s="26">
        <v>5036.8999999999996</v>
      </c>
      <c r="V3432" t="s">
        <v>24</v>
      </c>
    </row>
    <row r="3433" spans="1:22" x14ac:dyDescent="0.35">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s="26">
        <v>101.05</v>
      </c>
      <c r="T3433" s="26" t="str">
        <f>IF(Table1[[#This Row],[MonthlyCharges]]&lt;=51,"Low",IF(Table1[[#This Row],[MonthlyCharges]]&lt;=84,"Medium","High"))</f>
        <v>High</v>
      </c>
      <c r="U3433" s="26">
        <v>2391.8000000000002</v>
      </c>
      <c r="V3433" t="s">
        <v>23</v>
      </c>
    </row>
    <row r="3434" spans="1:22" x14ac:dyDescent="0.35">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s="26">
        <v>94.8</v>
      </c>
      <c r="T3434" s="26" t="str">
        <f>IF(Table1[[#This Row],[MonthlyCharges]]&lt;=51,"Low",IF(Table1[[#This Row],[MonthlyCharges]]&lt;=84,"Medium","High"))</f>
        <v>High</v>
      </c>
      <c r="U3434" s="26">
        <v>6859.05</v>
      </c>
      <c r="V3434" t="s">
        <v>24</v>
      </c>
    </row>
    <row r="3435" spans="1:22" x14ac:dyDescent="0.35">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s="26">
        <v>107.75</v>
      </c>
      <c r="T3435" s="26" t="str">
        <f>IF(Table1[[#This Row],[MonthlyCharges]]&lt;=51,"Low",IF(Table1[[#This Row],[MonthlyCharges]]&lt;=84,"Medium","High"))</f>
        <v>High</v>
      </c>
      <c r="U3435" s="26">
        <v>6521.9</v>
      </c>
      <c r="V3435" t="s">
        <v>24</v>
      </c>
    </row>
    <row r="3436" spans="1:22" x14ac:dyDescent="0.35">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s="26">
        <v>54.6</v>
      </c>
      <c r="T3436" s="26" t="str">
        <f>IF(Table1[[#This Row],[MonthlyCharges]]&lt;=51,"Low",IF(Table1[[#This Row],[MonthlyCharges]]&lt;=84,"Medium","High"))</f>
        <v>Medium</v>
      </c>
      <c r="U3436" s="26">
        <v>617.85</v>
      </c>
      <c r="V3436" t="s">
        <v>24</v>
      </c>
    </row>
    <row r="3437" spans="1:22" x14ac:dyDescent="0.35">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s="26">
        <v>71.3</v>
      </c>
      <c r="T3437" s="26" t="str">
        <f>IF(Table1[[#This Row],[MonthlyCharges]]&lt;=51,"Low",IF(Table1[[#This Row],[MonthlyCharges]]&lt;=84,"Medium","High"))</f>
        <v>Medium</v>
      </c>
      <c r="U3437" s="26">
        <v>157.75</v>
      </c>
      <c r="V3437" t="s">
        <v>24</v>
      </c>
    </row>
    <row r="3438" spans="1:22" x14ac:dyDescent="0.35">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s="26">
        <v>19.5</v>
      </c>
      <c r="T3438" s="26" t="str">
        <f>IF(Table1[[#This Row],[MonthlyCharges]]&lt;=51,"Low",IF(Table1[[#This Row],[MonthlyCharges]]&lt;=84,"Medium","High"))</f>
        <v>Low</v>
      </c>
      <c r="U3438" s="26">
        <v>516.29999999999995</v>
      </c>
      <c r="V3438" t="s">
        <v>24</v>
      </c>
    </row>
    <row r="3439" spans="1:22" x14ac:dyDescent="0.35">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s="26">
        <v>56.3</v>
      </c>
      <c r="T3439" s="26" t="str">
        <f>IF(Table1[[#This Row],[MonthlyCharges]]&lt;=51,"Low",IF(Table1[[#This Row],[MonthlyCharges]]&lt;=84,"Medium","High"))</f>
        <v>Medium</v>
      </c>
      <c r="U3439" s="26">
        <v>2364</v>
      </c>
      <c r="V3439" t="s">
        <v>24</v>
      </c>
    </row>
    <row r="3440" spans="1:22" x14ac:dyDescent="0.35">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s="26">
        <v>94.7</v>
      </c>
      <c r="T3440" s="26" t="str">
        <f>IF(Table1[[#This Row],[MonthlyCharges]]&lt;=51,"Low",IF(Table1[[#This Row],[MonthlyCharges]]&lt;=84,"Medium","High"))</f>
        <v>High</v>
      </c>
      <c r="U3440" s="26">
        <v>1687.95</v>
      </c>
      <c r="V3440" t="s">
        <v>23</v>
      </c>
    </row>
    <row r="3441" spans="1:22" x14ac:dyDescent="0.35">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s="26">
        <v>104.15</v>
      </c>
      <c r="T3441" s="26" t="str">
        <f>IF(Table1[[#This Row],[MonthlyCharges]]&lt;=51,"Low",IF(Table1[[#This Row],[MonthlyCharges]]&lt;=84,"Medium","High"))</f>
        <v>High</v>
      </c>
      <c r="U3441" s="26">
        <v>7689.95</v>
      </c>
      <c r="V3441" t="s">
        <v>23</v>
      </c>
    </row>
    <row r="3442" spans="1:22" x14ac:dyDescent="0.35">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s="26">
        <v>90.55</v>
      </c>
      <c r="T3442" s="26" t="str">
        <f>IF(Table1[[#This Row],[MonthlyCharges]]&lt;=51,"Low",IF(Table1[[#This Row],[MonthlyCharges]]&lt;=84,"Medium","High"))</f>
        <v>High</v>
      </c>
      <c r="U3442" s="26">
        <v>6239.05</v>
      </c>
      <c r="V3442" t="s">
        <v>24</v>
      </c>
    </row>
    <row r="3443" spans="1:22" x14ac:dyDescent="0.35">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s="26">
        <v>60.8</v>
      </c>
      <c r="T3443" s="26" t="str">
        <f>IF(Table1[[#This Row],[MonthlyCharges]]&lt;=51,"Low",IF(Table1[[#This Row],[MonthlyCharges]]&lt;=84,"Medium","High"))</f>
        <v>Medium</v>
      </c>
      <c r="U3443" s="26">
        <v>2042.05</v>
      </c>
      <c r="V3443" t="s">
        <v>24</v>
      </c>
    </row>
    <row r="3444" spans="1:22" x14ac:dyDescent="0.35">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s="26">
        <v>98.8</v>
      </c>
      <c r="T3444" s="26" t="str">
        <f>IF(Table1[[#This Row],[MonthlyCharges]]&lt;=51,"Low",IF(Table1[[#This Row],[MonthlyCharges]]&lt;=84,"Medium","High"))</f>
        <v>High</v>
      </c>
      <c r="U3444" s="26">
        <v>2807.1</v>
      </c>
      <c r="V3444" t="s">
        <v>24</v>
      </c>
    </row>
    <row r="3445" spans="1:22" x14ac:dyDescent="0.35">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s="26">
        <v>98.15</v>
      </c>
      <c r="T3445" s="26" t="str">
        <f>IF(Table1[[#This Row],[MonthlyCharges]]&lt;=51,"Low",IF(Table1[[#This Row],[MonthlyCharges]]&lt;=84,"Medium","High"))</f>
        <v>High</v>
      </c>
      <c r="U3445" s="26">
        <v>4116.8</v>
      </c>
      <c r="V3445" t="s">
        <v>24</v>
      </c>
    </row>
    <row r="3446" spans="1:22" x14ac:dyDescent="0.35">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s="26">
        <v>35.35</v>
      </c>
      <c r="T3446" s="26" t="str">
        <f>IF(Table1[[#This Row],[MonthlyCharges]]&lt;=51,"Low",IF(Table1[[#This Row],[MonthlyCharges]]&lt;=84,"Medium","High"))</f>
        <v>Low</v>
      </c>
      <c r="U3446" s="26">
        <v>1317.95</v>
      </c>
      <c r="V3446" t="s">
        <v>24</v>
      </c>
    </row>
    <row r="3447" spans="1:22" x14ac:dyDescent="0.35">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s="26">
        <v>103.15</v>
      </c>
      <c r="T3447" s="26" t="str">
        <f>IF(Table1[[#This Row],[MonthlyCharges]]&lt;=51,"Low",IF(Table1[[#This Row],[MonthlyCharges]]&lt;=84,"Medium","High"))</f>
        <v>High</v>
      </c>
      <c r="U3447" s="26">
        <v>4594.6499999999996</v>
      </c>
      <c r="V3447" t="s">
        <v>24</v>
      </c>
    </row>
    <row r="3448" spans="1:22" x14ac:dyDescent="0.35">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s="26">
        <v>107.75</v>
      </c>
      <c r="T3448" s="26" t="str">
        <f>IF(Table1[[#This Row],[MonthlyCharges]]&lt;=51,"Low",IF(Table1[[#This Row],[MonthlyCharges]]&lt;=84,"Medium","High"))</f>
        <v>High</v>
      </c>
      <c r="U3448" s="26">
        <v>6332.75</v>
      </c>
      <c r="V3448" t="s">
        <v>24</v>
      </c>
    </row>
    <row r="3449" spans="1:22" x14ac:dyDescent="0.35">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s="26">
        <v>81.400000000000006</v>
      </c>
      <c r="T3449" s="26" t="str">
        <f>IF(Table1[[#This Row],[MonthlyCharges]]&lt;=51,"Low",IF(Table1[[#This Row],[MonthlyCharges]]&lt;=84,"Medium","High"))</f>
        <v>Medium</v>
      </c>
      <c r="U3449" s="26">
        <v>3213.75</v>
      </c>
      <c r="V3449" t="s">
        <v>24</v>
      </c>
    </row>
    <row r="3450" spans="1:22" x14ac:dyDescent="0.35">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s="26">
        <v>61.45</v>
      </c>
      <c r="T3450" s="26" t="str">
        <f>IF(Table1[[#This Row],[MonthlyCharges]]&lt;=51,"Low",IF(Table1[[#This Row],[MonthlyCharges]]&lt;=84,"Medium","High"))</f>
        <v>Medium</v>
      </c>
      <c r="U3450" s="26">
        <v>229.55</v>
      </c>
      <c r="V3450" t="s">
        <v>23</v>
      </c>
    </row>
    <row r="3451" spans="1:22" x14ac:dyDescent="0.35">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s="26">
        <v>95.7</v>
      </c>
      <c r="T3451" s="26" t="str">
        <f>IF(Table1[[#This Row],[MonthlyCharges]]&lt;=51,"Low",IF(Table1[[#This Row],[MonthlyCharges]]&lt;=84,"Medium","High"))</f>
        <v>High</v>
      </c>
      <c r="U3451" s="26">
        <v>4976.1499999999996</v>
      </c>
      <c r="V3451" t="s">
        <v>24</v>
      </c>
    </row>
    <row r="3452" spans="1:22" x14ac:dyDescent="0.35">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s="26">
        <v>104.8</v>
      </c>
      <c r="T3452" s="26" t="str">
        <f>IF(Table1[[#This Row],[MonthlyCharges]]&lt;=51,"Low",IF(Table1[[#This Row],[MonthlyCharges]]&lt;=84,"Medium","High"))</f>
        <v>High</v>
      </c>
      <c r="U3452" s="26">
        <v>7308.95</v>
      </c>
      <c r="V3452" t="s">
        <v>24</v>
      </c>
    </row>
    <row r="3453" spans="1:22" x14ac:dyDescent="0.35">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s="26">
        <v>70.95</v>
      </c>
      <c r="T3453" s="26" t="str">
        <f>IF(Table1[[#This Row],[MonthlyCharges]]&lt;=51,"Low",IF(Table1[[#This Row],[MonthlyCharges]]&lt;=84,"Medium","High"))</f>
        <v>Medium</v>
      </c>
      <c r="U3453" s="26">
        <v>4555.2</v>
      </c>
      <c r="V3453" t="s">
        <v>24</v>
      </c>
    </row>
    <row r="3454" spans="1:22" x14ac:dyDescent="0.35">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s="26">
        <v>44.95</v>
      </c>
      <c r="T3454" s="26" t="str">
        <f>IF(Table1[[#This Row],[MonthlyCharges]]&lt;=51,"Low",IF(Table1[[#This Row],[MonthlyCharges]]&lt;=84,"Medium","High"))</f>
        <v>Low</v>
      </c>
      <c r="U3454" s="26">
        <v>44.95</v>
      </c>
      <c r="V3454" t="s">
        <v>24</v>
      </c>
    </row>
    <row r="3455" spans="1:22" x14ac:dyDescent="0.35">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s="26">
        <v>97.65</v>
      </c>
      <c r="T3455" s="26" t="str">
        <f>IF(Table1[[#This Row],[MonthlyCharges]]&lt;=51,"Low",IF(Table1[[#This Row],[MonthlyCharges]]&lt;=84,"Medium","High"))</f>
        <v>High</v>
      </c>
      <c r="U3455" s="26">
        <v>6982.5</v>
      </c>
      <c r="V3455" t="s">
        <v>24</v>
      </c>
    </row>
    <row r="3456" spans="1:22" x14ac:dyDescent="0.35">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s="26">
        <v>35.65</v>
      </c>
      <c r="T3456" s="26" t="str">
        <f>IF(Table1[[#This Row],[MonthlyCharges]]&lt;=51,"Low",IF(Table1[[#This Row],[MonthlyCharges]]&lt;=84,"Medium","High"))</f>
        <v>Low</v>
      </c>
      <c r="U3456" s="26">
        <v>1025.1500000000001</v>
      </c>
      <c r="V3456" t="s">
        <v>24</v>
      </c>
    </row>
    <row r="3457" spans="1:22" x14ac:dyDescent="0.35">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s="26">
        <v>90.55</v>
      </c>
      <c r="T3457" s="26" t="str">
        <f>IF(Table1[[#This Row],[MonthlyCharges]]&lt;=51,"Low",IF(Table1[[#This Row],[MonthlyCharges]]&lt;=84,"Medium","High"))</f>
        <v>High</v>
      </c>
      <c r="U3457" s="26">
        <v>90.55</v>
      </c>
      <c r="V3457" t="s">
        <v>23</v>
      </c>
    </row>
    <row r="3458" spans="1:22" x14ac:dyDescent="0.35">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s="26">
        <v>85.25</v>
      </c>
      <c r="T3458" s="26" t="str">
        <f>IF(Table1[[#This Row],[MonthlyCharges]]&lt;=51,"Low",IF(Table1[[#This Row],[MonthlyCharges]]&lt;=84,"Medium","High"))</f>
        <v>High</v>
      </c>
      <c r="U3458" s="26">
        <v>5714.2</v>
      </c>
      <c r="V3458" t="s">
        <v>24</v>
      </c>
    </row>
    <row r="3459" spans="1:22" x14ac:dyDescent="0.35">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s="26">
        <v>19.5</v>
      </c>
      <c r="T3459" s="26" t="str">
        <f>IF(Table1[[#This Row],[MonthlyCharges]]&lt;=51,"Low",IF(Table1[[#This Row],[MonthlyCharges]]&lt;=84,"Medium","High"))</f>
        <v>Low</v>
      </c>
      <c r="U3459" s="26">
        <v>19.5</v>
      </c>
      <c r="V3459" t="s">
        <v>24</v>
      </c>
    </row>
    <row r="3460" spans="1:22" x14ac:dyDescent="0.35">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s="26">
        <v>88.8</v>
      </c>
      <c r="T3460" s="26" t="str">
        <f>IF(Table1[[#This Row],[MonthlyCharges]]&lt;=51,"Low",IF(Table1[[#This Row],[MonthlyCharges]]&lt;=84,"Medium","High"))</f>
        <v>High</v>
      </c>
      <c r="U3460" s="26">
        <v>2274.35</v>
      </c>
      <c r="V3460" t="s">
        <v>23</v>
      </c>
    </row>
    <row r="3461" spans="1:22" x14ac:dyDescent="0.35">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s="26">
        <v>25.1</v>
      </c>
      <c r="T3461" s="26" t="str">
        <f>IF(Table1[[#This Row],[MonthlyCharges]]&lt;=51,"Low",IF(Table1[[#This Row],[MonthlyCharges]]&lt;=84,"Medium","High"))</f>
        <v>Low</v>
      </c>
      <c r="U3461" s="26">
        <v>789.55</v>
      </c>
      <c r="V3461" t="s">
        <v>24</v>
      </c>
    </row>
    <row r="3462" spans="1:22" x14ac:dyDescent="0.35">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s="26">
        <v>100.05</v>
      </c>
      <c r="T3462" s="26" t="str">
        <f>IF(Table1[[#This Row],[MonthlyCharges]]&lt;=51,"Low",IF(Table1[[#This Row],[MonthlyCharges]]&lt;=84,"Medium","High"))</f>
        <v>High</v>
      </c>
      <c r="U3462" s="26">
        <v>4834</v>
      </c>
      <c r="V3462" t="s">
        <v>24</v>
      </c>
    </row>
    <row r="3463" spans="1:22" x14ac:dyDescent="0.35">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s="26">
        <v>55.7</v>
      </c>
      <c r="T3463" s="26" t="str">
        <f>IF(Table1[[#This Row],[MonthlyCharges]]&lt;=51,"Low",IF(Table1[[#This Row],[MonthlyCharges]]&lt;=84,"Medium","High"))</f>
        <v>Medium</v>
      </c>
      <c r="U3463" s="26">
        <v>3131.8</v>
      </c>
      <c r="V3463" t="s">
        <v>24</v>
      </c>
    </row>
    <row r="3464" spans="1:22" x14ac:dyDescent="0.35">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s="26">
        <v>85.2</v>
      </c>
      <c r="T3464" s="26" t="str">
        <f>IF(Table1[[#This Row],[MonthlyCharges]]&lt;=51,"Low",IF(Table1[[#This Row],[MonthlyCharges]]&lt;=84,"Medium","High"))</f>
        <v>High</v>
      </c>
      <c r="U3464" s="26">
        <v>602.54999999999995</v>
      </c>
      <c r="V3464" t="s">
        <v>23</v>
      </c>
    </row>
    <row r="3465" spans="1:22" x14ac:dyDescent="0.35">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s="26">
        <v>91.15</v>
      </c>
      <c r="T3465" s="26" t="str">
        <f>IF(Table1[[#This Row],[MonthlyCharges]]&lt;=51,"Low",IF(Table1[[#This Row],[MonthlyCharges]]&lt;=84,"Medium","High"))</f>
        <v>High</v>
      </c>
      <c r="U3465" s="26">
        <v>3369.25</v>
      </c>
      <c r="V3465" t="s">
        <v>24</v>
      </c>
    </row>
    <row r="3466" spans="1:22" x14ac:dyDescent="0.35">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s="26">
        <v>83.85</v>
      </c>
      <c r="T3466" s="26" t="str">
        <f>IF(Table1[[#This Row],[MonthlyCharges]]&lt;=51,"Low",IF(Table1[[#This Row],[MonthlyCharges]]&lt;=84,"Medium","High"))</f>
        <v>Medium</v>
      </c>
      <c r="U3466" s="26">
        <v>2674.15</v>
      </c>
      <c r="V3466" t="s">
        <v>24</v>
      </c>
    </row>
    <row r="3467" spans="1:22" x14ac:dyDescent="0.35">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s="26">
        <v>45.9</v>
      </c>
      <c r="T3467" s="26" t="str">
        <f>IF(Table1[[#This Row],[MonthlyCharges]]&lt;=51,"Low",IF(Table1[[#This Row],[MonthlyCharges]]&lt;=84,"Medium","High"))</f>
        <v>Low</v>
      </c>
      <c r="U3467" s="26">
        <v>199.75</v>
      </c>
      <c r="V3467" t="s">
        <v>24</v>
      </c>
    </row>
    <row r="3468" spans="1:22" x14ac:dyDescent="0.35">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s="26">
        <v>25.1</v>
      </c>
      <c r="T3468" s="26" t="str">
        <f>IF(Table1[[#This Row],[MonthlyCharges]]&lt;=51,"Low",IF(Table1[[#This Row],[MonthlyCharges]]&lt;=84,"Medium","High"))</f>
        <v>Low</v>
      </c>
      <c r="U3468" s="26">
        <v>1790.8</v>
      </c>
      <c r="V3468" t="s">
        <v>24</v>
      </c>
    </row>
    <row r="3469" spans="1:22" x14ac:dyDescent="0.35">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s="26">
        <v>91.4</v>
      </c>
      <c r="T3469" s="26" t="str">
        <f>IF(Table1[[#This Row],[MonthlyCharges]]&lt;=51,"Low",IF(Table1[[#This Row],[MonthlyCharges]]&lt;=84,"Medium","High"))</f>
        <v>High</v>
      </c>
      <c r="U3469" s="26">
        <v>449.75</v>
      </c>
      <c r="V3469" t="s">
        <v>23</v>
      </c>
    </row>
    <row r="3470" spans="1:22" x14ac:dyDescent="0.35">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s="26">
        <v>19.7</v>
      </c>
      <c r="T3470" s="26" t="str">
        <f>IF(Table1[[#This Row],[MonthlyCharges]]&lt;=51,"Low",IF(Table1[[#This Row],[MonthlyCharges]]&lt;=84,"Medium","High"))</f>
        <v>Low</v>
      </c>
      <c r="U3470" s="26">
        <v>19.7</v>
      </c>
      <c r="V3470" t="s">
        <v>24</v>
      </c>
    </row>
    <row r="3471" spans="1:22" x14ac:dyDescent="0.35">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s="26">
        <v>91.5</v>
      </c>
      <c r="T3471" s="26" t="str">
        <f>IF(Table1[[#This Row],[MonthlyCharges]]&lt;=51,"Low",IF(Table1[[#This Row],[MonthlyCharges]]&lt;=84,"Medium","High"))</f>
        <v>High</v>
      </c>
      <c r="U3471" s="26">
        <v>1400.3</v>
      </c>
      <c r="V3471" t="s">
        <v>24</v>
      </c>
    </row>
    <row r="3472" spans="1:22" x14ac:dyDescent="0.35">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s="26">
        <v>51.3</v>
      </c>
      <c r="T3472" s="26" t="str">
        <f>IF(Table1[[#This Row],[MonthlyCharges]]&lt;=51,"Low",IF(Table1[[#This Row],[MonthlyCharges]]&lt;=84,"Medium","High"))</f>
        <v>Medium</v>
      </c>
      <c r="U3472" s="26">
        <v>411.6</v>
      </c>
      <c r="V3472" t="s">
        <v>24</v>
      </c>
    </row>
    <row r="3473" spans="1:22" x14ac:dyDescent="0.35">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s="26">
        <v>21.1</v>
      </c>
      <c r="T3473" s="26" t="str">
        <f>IF(Table1[[#This Row],[MonthlyCharges]]&lt;=51,"Low",IF(Table1[[#This Row],[MonthlyCharges]]&lt;=84,"Medium","High"))</f>
        <v>Low</v>
      </c>
      <c r="U3473" s="26">
        <v>741</v>
      </c>
      <c r="V3473" t="s">
        <v>24</v>
      </c>
    </row>
    <row r="3474" spans="1:22" x14ac:dyDescent="0.35">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s="26">
        <v>104.75</v>
      </c>
      <c r="T3474" s="26" t="str">
        <f>IF(Table1[[#This Row],[MonthlyCharges]]&lt;=51,"Low",IF(Table1[[#This Row],[MonthlyCharges]]&lt;=84,"Medium","High"))</f>
        <v>High</v>
      </c>
      <c r="U3474" s="26">
        <v>5841.35</v>
      </c>
      <c r="V3474" t="s">
        <v>24</v>
      </c>
    </row>
    <row r="3475" spans="1:22" x14ac:dyDescent="0.35">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s="26">
        <v>106.15</v>
      </c>
      <c r="T3475" s="26" t="str">
        <f>IF(Table1[[#This Row],[MonthlyCharges]]&lt;=51,"Low",IF(Table1[[#This Row],[MonthlyCharges]]&lt;=84,"Medium","High"))</f>
        <v>High</v>
      </c>
      <c r="U3475" s="26">
        <v>4512.7</v>
      </c>
      <c r="V3475" t="s">
        <v>23</v>
      </c>
    </row>
    <row r="3476" spans="1:22" x14ac:dyDescent="0.35">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s="26">
        <v>85.75</v>
      </c>
      <c r="T3476" s="26" t="str">
        <f>IF(Table1[[#This Row],[MonthlyCharges]]&lt;=51,"Low",IF(Table1[[#This Row],[MonthlyCharges]]&lt;=84,"Medium","High"))</f>
        <v>High</v>
      </c>
      <c r="U3476" s="26">
        <v>5688.45</v>
      </c>
      <c r="V3476" t="s">
        <v>24</v>
      </c>
    </row>
    <row r="3477" spans="1:22" x14ac:dyDescent="0.35">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s="26">
        <v>20.3</v>
      </c>
      <c r="T3477" s="26" t="str">
        <f>IF(Table1[[#This Row],[MonthlyCharges]]&lt;=51,"Low",IF(Table1[[#This Row],[MonthlyCharges]]&lt;=84,"Medium","High"))</f>
        <v>Low</v>
      </c>
      <c r="U3477" s="26">
        <v>31.9</v>
      </c>
      <c r="V3477" t="s">
        <v>24</v>
      </c>
    </row>
    <row r="3478" spans="1:22" x14ac:dyDescent="0.35">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s="26">
        <v>100.75</v>
      </c>
      <c r="T3478" s="26" t="str">
        <f>IF(Table1[[#This Row],[MonthlyCharges]]&lt;=51,"Low",IF(Table1[[#This Row],[MonthlyCharges]]&lt;=84,"Medium","High"))</f>
        <v>High</v>
      </c>
      <c r="U3478" s="26">
        <v>6674.65</v>
      </c>
      <c r="V3478" t="s">
        <v>24</v>
      </c>
    </row>
    <row r="3479" spans="1:22" x14ac:dyDescent="0.35">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s="26">
        <v>74.150000000000006</v>
      </c>
      <c r="T3479" s="26" t="str">
        <f>IF(Table1[[#This Row],[MonthlyCharges]]&lt;=51,"Low",IF(Table1[[#This Row],[MonthlyCharges]]&lt;=84,"Medium","High"))</f>
        <v>Medium</v>
      </c>
      <c r="U3479" s="26">
        <v>1345.75</v>
      </c>
      <c r="V3479" t="s">
        <v>24</v>
      </c>
    </row>
    <row r="3480" spans="1:22" x14ac:dyDescent="0.35">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s="26">
        <v>78.55</v>
      </c>
      <c r="T3480" s="26" t="str">
        <f>IF(Table1[[#This Row],[MonthlyCharges]]&lt;=51,"Low",IF(Table1[[#This Row],[MonthlyCharges]]&lt;=84,"Medium","High"))</f>
        <v>Medium</v>
      </c>
      <c r="U3480" s="26">
        <v>1843.05</v>
      </c>
      <c r="V3480" t="s">
        <v>24</v>
      </c>
    </row>
    <row r="3481" spans="1:22" x14ac:dyDescent="0.35">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s="26">
        <v>45.3</v>
      </c>
      <c r="T3481" s="26" t="str">
        <f>IF(Table1[[#This Row],[MonthlyCharges]]&lt;=51,"Low",IF(Table1[[#This Row],[MonthlyCharges]]&lt;=84,"Medium","High"))</f>
        <v>Low</v>
      </c>
      <c r="U3481" s="26">
        <v>196.95</v>
      </c>
      <c r="V3481" t="s">
        <v>23</v>
      </c>
    </row>
    <row r="3482" spans="1:22" x14ac:dyDescent="0.35">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s="26">
        <v>19.850000000000001</v>
      </c>
      <c r="T3482" s="26" t="str">
        <f>IF(Table1[[#This Row],[MonthlyCharges]]&lt;=51,"Low",IF(Table1[[#This Row],[MonthlyCharges]]&lt;=84,"Medium","High"))</f>
        <v>Low</v>
      </c>
      <c r="U3482" s="26">
        <v>1433.8</v>
      </c>
      <c r="V3482" t="s">
        <v>24</v>
      </c>
    </row>
    <row r="3483" spans="1:22" x14ac:dyDescent="0.35">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s="26">
        <v>50.7</v>
      </c>
      <c r="T3483" s="26" t="str">
        <f>IF(Table1[[#This Row],[MonthlyCharges]]&lt;=51,"Low",IF(Table1[[#This Row],[MonthlyCharges]]&lt;=84,"Medium","High"))</f>
        <v>Low</v>
      </c>
      <c r="U3483" s="26">
        <v>214.55</v>
      </c>
      <c r="V3483" t="s">
        <v>24</v>
      </c>
    </row>
    <row r="3484" spans="1:22" x14ac:dyDescent="0.35">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s="26">
        <v>45</v>
      </c>
      <c r="T3484" s="26" t="str">
        <f>IF(Table1[[#This Row],[MonthlyCharges]]&lt;=51,"Low",IF(Table1[[#This Row],[MonthlyCharges]]&lt;=84,"Medium","High"))</f>
        <v>Low</v>
      </c>
      <c r="U3484" s="26">
        <v>865.85</v>
      </c>
      <c r="V3484" t="s">
        <v>24</v>
      </c>
    </row>
    <row r="3485" spans="1:22" x14ac:dyDescent="0.35">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s="26">
        <v>77.8</v>
      </c>
      <c r="T3485" s="26" t="str">
        <f>IF(Table1[[#This Row],[MonthlyCharges]]&lt;=51,"Low",IF(Table1[[#This Row],[MonthlyCharges]]&lt;=84,"Medium","High"))</f>
        <v>Medium</v>
      </c>
      <c r="U3485" s="26">
        <v>1358.6</v>
      </c>
      <c r="V3485" t="s">
        <v>24</v>
      </c>
    </row>
    <row r="3486" spans="1:22" x14ac:dyDescent="0.35">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s="26">
        <v>83.45</v>
      </c>
      <c r="T3486" s="26" t="str">
        <f>IF(Table1[[#This Row],[MonthlyCharges]]&lt;=51,"Low",IF(Table1[[#This Row],[MonthlyCharges]]&lt;=84,"Medium","High"))</f>
        <v>Medium</v>
      </c>
      <c r="U3486" s="26">
        <v>3147.15</v>
      </c>
      <c r="V3486" t="s">
        <v>24</v>
      </c>
    </row>
    <row r="3487" spans="1:22" x14ac:dyDescent="0.35">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s="26">
        <v>73.25</v>
      </c>
      <c r="T3487" s="26" t="str">
        <f>IF(Table1[[#This Row],[MonthlyCharges]]&lt;=51,"Low",IF(Table1[[#This Row],[MonthlyCharges]]&lt;=84,"Medium","High"))</f>
        <v>Medium</v>
      </c>
      <c r="U3487" s="26">
        <v>131.05000000000001</v>
      </c>
      <c r="V3487" t="s">
        <v>23</v>
      </c>
    </row>
    <row r="3488" spans="1:22" x14ac:dyDescent="0.35">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s="26">
        <v>94.8</v>
      </c>
      <c r="T3488" s="26" t="str">
        <f>IF(Table1[[#This Row],[MonthlyCharges]]&lt;=51,"Low",IF(Table1[[#This Row],[MonthlyCharges]]&lt;=84,"Medium","High"))</f>
        <v>High</v>
      </c>
      <c r="U3488" s="26">
        <v>4535.8500000000004</v>
      </c>
      <c r="V3488" t="s">
        <v>24</v>
      </c>
    </row>
    <row r="3489" spans="1:22" x14ac:dyDescent="0.35">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s="26">
        <v>20.100000000000001</v>
      </c>
      <c r="T3489" s="26" t="str">
        <f>IF(Table1[[#This Row],[MonthlyCharges]]&lt;=51,"Low",IF(Table1[[#This Row],[MonthlyCharges]]&lt;=84,"Medium","High"))</f>
        <v>Low</v>
      </c>
      <c r="U3489" s="26">
        <v>1078.75</v>
      </c>
      <c r="V3489" t="s">
        <v>24</v>
      </c>
    </row>
    <row r="3490" spans="1:22" x14ac:dyDescent="0.35">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s="26">
        <v>59.9</v>
      </c>
      <c r="T3490" s="26" t="str">
        <f>IF(Table1[[#This Row],[MonthlyCharges]]&lt;=51,"Low",IF(Table1[[#This Row],[MonthlyCharges]]&lt;=84,"Medium","High"))</f>
        <v>Medium</v>
      </c>
      <c r="U3490" s="26">
        <v>542.4</v>
      </c>
      <c r="V3490" t="s">
        <v>24</v>
      </c>
    </row>
    <row r="3491" spans="1:22" x14ac:dyDescent="0.35">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s="26">
        <v>90.1</v>
      </c>
      <c r="T3491" s="26" t="str">
        <f>IF(Table1[[#This Row],[MonthlyCharges]]&lt;=51,"Low",IF(Table1[[#This Row],[MonthlyCharges]]&lt;=84,"Medium","High"))</f>
        <v>High</v>
      </c>
      <c r="U3491" s="26">
        <v>2312.5500000000002</v>
      </c>
      <c r="V3491" t="s">
        <v>24</v>
      </c>
    </row>
    <row r="3492" spans="1:22" x14ac:dyDescent="0.35">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s="26">
        <v>51.05</v>
      </c>
      <c r="T3492" s="26" t="str">
        <f>IF(Table1[[#This Row],[MonthlyCharges]]&lt;=51,"Low",IF(Table1[[#This Row],[MonthlyCharges]]&lt;=84,"Medium","High"))</f>
        <v>Medium</v>
      </c>
      <c r="U3492" s="26">
        <v>415.05</v>
      </c>
      <c r="V3492" t="s">
        <v>23</v>
      </c>
    </row>
    <row r="3493" spans="1:22" x14ac:dyDescent="0.35">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s="26">
        <v>70.95</v>
      </c>
      <c r="T3493" s="26" t="str">
        <f>IF(Table1[[#This Row],[MonthlyCharges]]&lt;=51,"Low",IF(Table1[[#This Row],[MonthlyCharges]]&lt;=84,"Medium","High"))</f>
        <v>Medium</v>
      </c>
      <c r="U3493" s="26">
        <v>3250.45</v>
      </c>
      <c r="V3493" t="s">
        <v>24</v>
      </c>
    </row>
    <row r="3494" spans="1:22" x14ac:dyDescent="0.35">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s="26">
        <v>29.2</v>
      </c>
      <c r="T3494" s="26" t="str">
        <f>IF(Table1[[#This Row],[MonthlyCharges]]&lt;=51,"Low",IF(Table1[[#This Row],[MonthlyCharges]]&lt;=84,"Medium","High"))</f>
        <v>Low</v>
      </c>
      <c r="U3494" s="26">
        <v>98.5</v>
      </c>
      <c r="V3494" t="s">
        <v>24</v>
      </c>
    </row>
    <row r="3495" spans="1:22" x14ac:dyDescent="0.35">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s="26">
        <v>46.6</v>
      </c>
      <c r="T3495" s="26" t="str">
        <f>IF(Table1[[#This Row],[MonthlyCharges]]&lt;=51,"Low",IF(Table1[[#This Row],[MonthlyCharges]]&lt;=84,"Medium","High"))</f>
        <v>Low</v>
      </c>
      <c r="U3495" s="26">
        <v>87.9</v>
      </c>
      <c r="V3495" t="s">
        <v>24</v>
      </c>
    </row>
    <row r="3496" spans="1:22" x14ac:dyDescent="0.35">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s="26">
        <v>85.35</v>
      </c>
      <c r="T3496" s="26" t="str">
        <f>IF(Table1[[#This Row],[MonthlyCharges]]&lt;=51,"Low",IF(Table1[[#This Row],[MonthlyCharges]]&lt;=84,"Medium","High"))</f>
        <v>High</v>
      </c>
      <c r="U3496" s="26">
        <v>754.65</v>
      </c>
      <c r="V3496" t="s">
        <v>23</v>
      </c>
    </row>
    <row r="3497" spans="1:22" x14ac:dyDescent="0.35">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s="26">
        <v>75.349999999999994</v>
      </c>
      <c r="T3497" s="26" t="str">
        <f>IF(Table1[[#This Row],[MonthlyCharges]]&lt;=51,"Low",IF(Table1[[#This Row],[MonthlyCharges]]&lt;=84,"Medium","High"))</f>
        <v>Medium</v>
      </c>
      <c r="U3497" s="26">
        <v>75.349999999999994</v>
      </c>
      <c r="V3497" t="s">
        <v>23</v>
      </c>
    </row>
    <row r="3498" spans="1:22" x14ac:dyDescent="0.35">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s="26">
        <v>74.3</v>
      </c>
      <c r="T3498" s="26" t="str">
        <f>IF(Table1[[#This Row],[MonthlyCharges]]&lt;=51,"Low",IF(Table1[[#This Row],[MonthlyCharges]]&lt;=84,"Medium","High"))</f>
        <v>Medium</v>
      </c>
      <c r="U3498" s="26">
        <v>1952.25</v>
      </c>
      <c r="V3498" t="s">
        <v>24</v>
      </c>
    </row>
    <row r="3499" spans="1:22" x14ac:dyDescent="0.35">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s="26">
        <v>69.3</v>
      </c>
      <c r="T3499" s="26" t="str">
        <f>IF(Table1[[#This Row],[MonthlyCharges]]&lt;=51,"Low",IF(Table1[[#This Row],[MonthlyCharges]]&lt;=84,"Medium","High"))</f>
        <v>Medium</v>
      </c>
      <c r="U3499" s="26">
        <v>153.80000000000001</v>
      </c>
      <c r="V3499" t="s">
        <v>24</v>
      </c>
    </row>
    <row r="3500" spans="1:22" x14ac:dyDescent="0.35">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s="26">
        <v>75.2</v>
      </c>
      <c r="T3500" s="26" t="str">
        <f>IF(Table1[[#This Row],[MonthlyCharges]]&lt;=51,"Low",IF(Table1[[#This Row],[MonthlyCharges]]&lt;=84,"Medium","High"))</f>
        <v>Medium</v>
      </c>
      <c r="U3500" s="26">
        <v>3198.6</v>
      </c>
      <c r="V3500" t="s">
        <v>23</v>
      </c>
    </row>
    <row r="3501" spans="1:22" x14ac:dyDescent="0.35">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s="26">
        <v>20.9</v>
      </c>
      <c r="T3501" s="26" t="str">
        <f>IF(Table1[[#This Row],[MonthlyCharges]]&lt;=51,"Low",IF(Table1[[#This Row],[MonthlyCharges]]&lt;=84,"Medium","High"))</f>
        <v>Low</v>
      </c>
      <c r="U3501" s="26">
        <v>20.9</v>
      </c>
      <c r="V3501" t="s">
        <v>23</v>
      </c>
    </row>
    <row r="3502" spans="1:22" x14ac:dyDescent="0.35">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s="26">
        <v>94.3</v>
      </c>
      <c r="T3502" s="26" t="str">
        <f>IF(Table1[[#This Row],[MonthlyCharges]]&lt;=51,"Low",IF(Table1[[#This Row],[MonthlyCharges]]&lt;=84,"Medium","High"))</f>
        <v>High</v>
      </c>
      <c r="U3502" s="26">
        <v>5610.15</v>
      </c>
      <c r="V3502" t="s">
        <v>24</v>
      </c>
    </row>
    <row r="3503" spans="1:22" x14ac:dyDescent="0.35">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s="26">
        <v>76.45</v>
      </c>
      <c r="T3503" s="26" t="str">
        <f>IF(Table1[[#This Row],[MonthlyCharges]]&lt;=51,"Low",IF(Table1[[#This Row],[MonthlyCharges]]&lt;=84,"Medium","High"))</f>
        <v>Medium</v>
      </c>
      <c r="U3503" s="26">
        <v>4519.5</v>
      </c>
      <c r="V3503" t="s">
        <v>24</v>
      </c>
    </row>
    <row r="3504" spans="1:22" x14ac:dyDescent="0.35">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s="26">
        <v>54</v>
      </c>
      <c r="T3504" s="26" t="str">
        <f>IF(Table1[[#This Row],[MonthlyCharges]]&lt;=51,"Low",IF(Table1[[#This Row],[MonthlyCharges]]&lt;=84,"Medium","High"))</f>
        <v>Medium</v>
      </c>
      <c r="U3504" s="26">
        <v>2440.25</v>
      </c>
      <c r="V3504" t="s">
        <v>24</v>
      </c>
    </row>
    <row r="3505" spans="1:22" x14ac:dyDescent="0.35">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s="26">
        <v>104.25</v>
      </c>
      <c r="T3505" s="26" t="str">
        <f>IF(Table1[[#This Row],[MonthlyCharges]]&lt;=51,"Low",IF(Table1[[#This Row],[MonthlyCharges]]&lt;=84,"Medium","High"))</f>
        <v>High</v>
      </c>
      <c r="U3505" s="26">
        <v>6860.6</v>
      </c>
      <c r="V3505" t="s">
        <v>24</v>
      </c>
    </row>
    <row r="3506" spans="1:22" x14ac:dyDescent="0.35">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s="26">
        <v>19.95</v>
      </c>
      <c r="T3506" s="26" t="str">
        <f>IF(Table1[[#This Row],[MonthlyCharges]]&lt;=51,"Low",IF(Table1[[#This Row],[MonthlyCharges]]&lt;=84,"Medium","High"))</f>
        <v>Low</v>
      </c>
      <c r="U3506" s="26">
        <v>1377.7</v>
      </c>
      <c r="V3506" t="s">
        <v>24</v>
      </c>
    </row>
    <row r="3507" spans="1:22" x14ac:dyDescent="0.35">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s="26">
        <v>24.95</v>
      </c>
      <c r="T3507" s="26" t="str">
        <f>IF(Table1[[#This Row],[MonthlyCharges]]&lt;=51,"Low",IF(Table1[[#This Row],[MonthlyCharges]]&lt;=84,"Medium","High"))</f>
        <v>Low</v>
      </c>
      <c r="U3507" s="26">
        <v>190.25</v>
      </c>
      <c r="V3507" t="s">
        <v>24</v>
      </c>
    </row>
    <row r="3508" spans="1:22" x14ac:dyDescent="0.35">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s="26">
        <v>84.75</v>
      </c>
      <c r="T3508" s="26" t="str">
        <f>IF(Table1[[#This Row],[MonthlyCharges]]&lt;=51,"Low",IF(Table1[[#This Row],[MonthlyCharges]]&lt;=84,"Medium","High"))</f>
        <v>High</v>
      </c>
      <c r="U3508" s="26">
        <v>1651.95</v>
      </c>
      <c r="V3508" t="s">
        <v>24</v>
      </c>
    </row>
    <row r="3509" spans="1:22" x14ac:dyDescent="0.35">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s="26">
        <v>19.75</v>
      </c>
      <c r="T3509" s="26" t="str">
        <f>IF(Table1[[#This Row],[MonthlyCharges]]&lt;=51,"Low",IF(Table1[[#This Row],[MonthlyCharges]]&lt;=84,"Medium","High"))</f>
        <v>Low</v>
      </c>
      <c r="U3509" s="26">
        <v>78.3</v>
      </c>
      <c r="V3509" t="s">
        <v>24</v>
      </c>
    </row>
    <row r="3510" spans="1:22" x14ac:dyDescent="0.35">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s="26">
        <v>113.65</v>
      </c>
      <c r="T3510" s="26" t="str">
        <f>IF(Table1[[#This Row],[MonthlyCharges]]&lt;=51,"Low",IF(Table1[[#This Row],[MonthlyCharges]]&lt;=84,"Medium","High"))</f>
        <v>High</v>
      </c>
      <c r="U3510" s="26">
        <v>7939.25</v>
      </c>
      <c r="V3510" t="s">
        <v>24</v>
      </c>
    </row>
    <row r="3511" spans="1:22" x14ac:dyDescent="0.35">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s="26">
        <v>44.9</v>
      </c>
      <c r="T3511" s="26" t="str">
        <f>IF(Table1[[#This Row],[MonthlyCharges]]&lt;=51,"Low",IF(Table1[[#This Row],[MonthlyCharges]]&lt;=84,"Medium","High"))</f>
        <v>Low</v>
      </c>
      <c r="U3511" s="26">
        <v>44.9</v>
      </c>
      <c r="V3511" t="s">
        <v>24</v>
      </c>
    </row>
    <row r="3512" spans="1:22" x14ac:dyDescent="0.35">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s="26">
        <v>75.25</v>
      </c>
      <c r="T3512" s="26" t="str">
        <f>IF(Table1[[#This Row],[MonthlyCharges]]&lt;=51,"Low",IF(Table1[[#This Row],[MonthlyCharges]]&lt;=84,"Medium","High"))</f>
        <v>Medium</v>
      </c>
      <c r="U3512" s="26">
        <v>576.70000000000005</v>
      </c>
      <c r="V3512" t="s">
        <v>24</v>
      </c>
    </row>
    <row r="3513" spans="1:22" x14ac:dyDescent="0.35">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s="26">
        <v>24.6</v>
      </c>
      <c r="T3513" s="26" t="str">
        <f>IF(Table1[[#This Row],[MonthlyCharges]]&lt;=51,"Low",IF(Table1[[#This Row],[MonthlyCharges]]&lt;=84,"Medium","High"))</f>
        <v>Low</v>
      </c>
      <c r="U3513" s="26">
        <v>1279</v>
      </c>
      <c r="V3513" t="s">
        <v>24</v>
      </c>
    </row>
    <row r="3514" spans="1:22" x14ac:dyDescent="0.35">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s="26">
        <v>25</v>
      </c>
      <c r="T3514" s="26" t="str">
        <f>IF(Table1[[#This Row],[MonthlyCharges]]&lt;=51,"Low",IF(Table1[[#This Row],[MonthlyCharges]]&lt;=84,"Medium","High"))</f>
        <v>Low</v>
      </c>
      <c r="U3514" s="26">
        <v>1260.7</v>
      </c>
      <c r="V3514" t="s">
        <v>24</v>
      </c>
    </row>
    <row r="3515" spans="1:22" x14ac:dyDescent="0.35">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s="26">
        <v>20.95</v>
      </c>
      <c r="T3515" s="26" t="str">
        <f>IF(Table1[[#This Row],[MonthlyCharges]]&lt;=51,"Low",IF(Table1[[#This Row],[MonthlyCharges]]&lt;=84,"Medium","High"))</f>
        <v>Low</v>
      </c>
      <c r="U3515" s="26">
        <v>267.35000000000002</v>
      </c>
      <c r="V3515" t="s">
        <v>24</v>
      </c>
    </row>
    <row r="3516" spans="1:22" x14ac:dyDescent="0.35">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s="26">
        <v>110.6</v>
      </c>
      <c r="T3516" s="26" t="str">
        <f>IF(Table1[[#This Row],[MonthlyCharges]]&lt;=51,"Low",IF(Table1[[#This Row],[MonthlyCharges]]&lt;=84,"Medium","High"))</f>
        <v>High</v>
      </c>
      <c r="U3516" s="26">
        <v>6586.85</v>
      </c>
      <c r="V3516" t="s">
        <v>24</v>
      </c>
    </row>
    <row r="3517" spans="1:22" x14ac:dyDescent="0.35">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s="26">
        <v>55.5</v>
      </c>
      <c r="T3517" s="26" t="str">
        <f>IF(Table1[[#This Row],[MonthlyCharges]]&lt;=51,"Low",IF(Table1[[#This Row],[MonthlyCharges]]&lt;=84,"Medium","High"))</f>
        <v>Medium</v>
      </c>
      <c r="U3517" s="26">
        <v>934.15</v>
      </c>
      <c r="V3517" t="s">
        <v>24</v>
      </c>
    </row>
    <row r="3518" spans="1:22" x14ac:dyDescent="0.35">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s="26">
        <v>43.3</v>
      </c>
      <c r="T3518" s="26" t="str">
        <f>IF(Table1[[#This Row],[MonthlyCharges]]&lt;=51,"Low",IF(Table1[[#This Row],[MonthlyCharges]]&lt;=84,"Medium","High"))</f>
        <v>Low</v>
      </c>
      <c r="U3518" s="26">
        <v>123.65</v>
      </c>
      <c r="V3518" t="s">
        <v>23</v>
      </c>
    </row>
    <row r="3519" spans="1:22" x14ac:dyDescent="0.35">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s="26">
        <v>109.5</v>
      </c>
      <c r="T3519" s="26" t="str">
        <f>IF(Table1[[#This Row],[MonthlyCharges]]&lt;=51,"Low",IF(Table1[[#This Row],[MonthlyCharges]]&lt;=84,"Medium","High"))</f>
        <v>High</v>
      </c>
      <c r="U3519" s="26">
        <v>7534.65</v>
      </c>
      <c r="V3519" t="s">
        <v>23</v>
      </c>
    </row>
    <row r="3520" spans="1:22" x14ac:dyDescent="0.35">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s="26">
        <v>19.45</v>
      </c>
      <c r="T3520" s="26" t="str">
        <f>IF(Table1[[#This Row],[MonthlyCharges]]&lt;=51,"Low",IF(Table1[[#This Row],[MonthlyCharges]]&lt;=84,"Medium","High"))</f>
        <v>Low</v>
      </c>
      <c r="U3520" s="26">
        <v>19.45</v>
      </c>
      <c r="V3520" t="s">
        <v>24</v>
      </c>
    </row>
    <row r="3521" spans="1:22" x14ac:dyDescent="0.35">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s="26">
        <v>84.85</v>
      </c>
      <c r="T3521" s="26" t="str">
        <f>IF(Table1[[#This Row],[MonthlyCharges]]&lt;=51,"Low",IF(Table1[[#This Row],[MonthlyCharges]]&lt;=84,"Medium","High"))</f>
        <v>High</v>
      </c>
      <c r="U3521" s="26">
        <v>3645.6</v>
      </c>
      <c r="V3521" t="s">
        <v>24</v>
      </c>
    </row>
    <row r="3522" spans="1:22" x14ac:dyDescent="0.35">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s="26">
        <v>19.600000000000001</v>
      </c>
      <c r="T3522" s="26" t="str">
        <f>IF(Table1[[#This Row],[MonthlyCharges]]&lt;=51,"Low",IF(Table1[[#This Row],[MonthlyCharges]]&lt;=84,"Medium","High"))</f>
        <v>Low</v>
      </c>
      <c r="U3522" s="26">
        <v>314.45</v>
      </c>
      <c r="V3522" t="s">
        <v>24</v>
      </c>
    </row>
    <row r="3523" spans="1:22" x14ac:dyDescent="0.35">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s="26">
        <v>53.45</v>
      </c>
      <c r="T3523" s="26" t="str">
        <f>IF(Table1[[#This Row],[MonthlyCharges]]&lt;=51,"Low",IF(Table1[[#This Row],[MonthlyCharges]]&lt;=84,"Medium","High"))</f>
        <v>Medium</v>
      </c>
      <c r="U3523" s="26">
        <v>3053</v>
      </c>
      <c r="V3523" t="s">
        <v>24</v>
      </c>
    </row>
    <row r="3524" spans="1:22" x14ac:dyDescent="0.35">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s="26">
        <v>19.8</v>
      </c>
      <c r="T3524" s="26" t="str">
        <f>IF(Table1[[#This Row],[MonthlyCharges]]&lt;=51,"Low",IF(Table1[[#This Row],[MonthlyCharges]]&lt;=84,"Medium","High"))</f>
        <v>Low</v>
      </c>
      <c r="U3524" s="26">
        <v>677.05</v>
      </c>
      <c r="V3524" t="s">
        <v>24</v>
      </c>
    </row>
    <row r="3525" spans="1:22" x14ac:dyDescent="0.35">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s="26">
        <v>112.1</v>
      </c>
      <c r="T3525" s="26" t="str">
        <f>IF(Table1[[#This Row],[MonthlyCharges]]&lt;=51,"Low",IF(Table1[[#This Row],[MonthlyCharges]]&lt;=84,"Medium","High"))</f>
        <v>High</v>
      </c>
      <c r="U3525" s="26">
        <v>7965.95</v>
      </c>
      <c r="V3525" t="s">
        <v>24</v>
      </c>
    </row>
    <row r="3526" spans="1:22" x14ac:dyDescent="0.35">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s="26">
        <v>84.8</v>
      </c>
      <c r="T3526" s="26" t="str">
        <f>IF(Table1[[#This Row],[MonthlyCharges]]&lt;=51,"Low",IF(Table1[[#This Row],[MonthlyCharges]]&lt;=84,"Medium","High"))</f>
        <v>High</v>
      </c>
      <c r="U3526" s="26">
        <v>906.85</v>
      </c>
      <c r="V3526" t="s">
        <v>23</v>
      </c>
    </row>
    <row r="3527" spans="1:22" x14ac:dyDescent="0.35">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s="26">
        <v>95.05</v>
      </c>
      <c r="T3527" s="26" t="str">
        <f>IF(Table1[[#This Row],[MonthlyCharges]]&lt;=51,"Low",IF(Table1[[#This Row],[MonthlyCharges]]&lt;=84,"Medium","High"))</f>
        <v>High</v>
      </c>
      <c r="U3527" s="26">
        <v>4888.7</v>
      </c>
      <c r="V3527" t="s">
        <v>23</v>
      </c>
    </row>
    <row r="3528" spans="1:22" x14ac:dyDescent="0.35">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s="26">
        <v>50.35</v>
      </c>
      <c r="T3528" s="26" t="str">
        <f>IF(Table1[[#This Row],[MonthlyCharges]]&lt;=51,"Low",IF(Table1[[#This Row],[MonthlyCharges]]&lt;=84,"Medium","High"))</f>
        <v>Low</v>
      </c>
      <c r="U3528" s="26">
        <v>237.25</v>
      </c>
      <c r="V3528" t="s">
        <v>23</v>
      </c>
    </row>
    <row r="3529" spans="1:22" x14ac:dyDescent="0.35">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s="26">
        <v>74.599999999999994</v>
      </c>
      <c r="T3529" s="26" t="str">
        <f>IF(Table1[[#This Row],[MonthlyCharges]]&lt;=51,"Low",IF(Table1[[#This Row],[MonthlyCharges]]&lt;=84,"Medium","High"))</f>
        <v>Medium</v>
      </c>
      <c r="U3529" s="26">
        <v>74.599999999999994</v>
      </c>
      <c r="V3529" t="s">
        <v>23</v>
      </c>
    </row>
    <row r="3530" spans="1:22" x14ac:dyDescent="0.35">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s="26">
        <v>19.7</v>
      </c>
      <c r="T3530" s="26" t="str">
        <f>IF(Table1[[#This Row],[MonthlyCharges]]&lt;=51,"Low",IF(Table1[[#This Row],[MonthlyCharges]]&lt;=84,"Medium","High"))</f>
        <v>Low</v>
      </c>
      <c r="U3530" s="26">
        <v>342.4</v>
      </c>
      <c r="V3530" t="s">
        <v>23</v>
      </c>
    </row>
    <row r="3531" spans="1:22" x14ac:dyDescent="0.35">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s="26">
        <v>74.2</v>
      </c>
      <c r="T3531" s="26" t="str">
        <f>IF(Table1[[#This Row],[MonthlyCharges]]&lt;=51,"Low",IF(Table1[[#This Row],[MonthlyCharges]]&lt;=84,"Medium","High"))</f>
        <v>Medium</v>
      </c>
      <c r="U3531" s="26">
        <v>140.1</v>
      </c>
      <c r="V3531" t="s">
        <v>24</v>
      </c>
    </row>
    <row r="3532" spans="1:22" x14ac:dyDescent="0.35">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s="26">
        <v>69</v>
      </c>
      <c r="T3532" s="26" t="str">
        <f>IF(Table1[[#This Row],[MonthlyCharges]]&lt;=51,"Low",IF(Table1[[#This Row],[MonthlyCharges]]&lt;=84,"Medium","High"))</f>
        <v>Medium</v>
      </c>
      <c r="U3532" s="26">
        <v>1108</v>
      </c>
      <c r="V3532" t="s">
        <v>24</v>
      </c>
    </row>
    <row r="3533" spans="1:22" x14ac:dyDescent="0.35">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s="26">
        <v>19.350000000000001</v>
      </c>
      <c r="T3533" s="26" t="str">
        <f>IF(Table1[[#This Row],[MonthlyCharges]]&lt;=51,"Low",IF(Table1[[#This Row],[MonthlyCharges]]&lt;=84,"Medium","High"))</f>
        <v>Low</v>
      </c>
      <c r="U3533" s="26">
        <v>295.55</v>
      </c>
      <c r="V3533" t="s">
        <v>24</v>
      </c>
    </row>
    <row r="3534" spans="1:22" x14ac:dyDescent="0.35">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s="26">
        <v>59.45</v>
      </c>
      <c r="T3534" s="26" t="str">
        <f>IF(Table1[[#This Row],[MonthlyCharges]]&lt;=51,"Low",IF(Table1[[#This Row],[MonthlyCharges]]&lt;=84,"Medium","High"))</f>
        <v>Medium</v>
      </c>
      <c r="U3534" s="26">
        <v>892.65</v>
      </c>
      <c r="V3534" t="s">
        <v>23</v>
      </c>
    </row>
    <row r="3535" spans="1:22" x14ac:dyDescent="0.35">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s="26">
        <v>19.8</v>
      </c>
      <c r="T3535" s="26" t="str">
        <f>IF(Table1[[#This Row],[MonthlyCharges]]&lt;=51,"Low",IF(Table1[[#This Row],[MonthlyCharges]]&lt;=84,"Medium","High"))</f>
        <v>Low</v>
      </c>
      <c r="U3535" s="26">
        <v>198.25</v>
      </c>
      <c r="V3535" t="s">
        <v>24</v>
      </c>
    </row>
    <row r="3536" spans="1:22" x14ac:dyDescent="0.35">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s="26">
        <v>105.2</v>
      </c>
      <c r="T3536" s="26" t="str">
        <f>IF(Table1[[#This Row],[MonthlyCharges]]&lt;=51,"Low",IF(Table1[[#This Row],[MonthlyCharges]]&lt;=84,"Medium","High"))</f>
        <v>High</v>
      </c>
      <c r="U3536" s="26">
        <v>4822.8500000000004</v>
      </c>
      <c r="V3536" t="s">
        <v>23</v>
      </c>
    </row>
    <row r="3537" spans="1:22" x14ac:dyDescent="0.35">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s="26">
        <v>109.2</v>
      </c>
      <c r="T3537" s="26" t="str">
        <f>IF(Table1[[#This Row],[MonthlyCharges]]&lt;=51,"Low",IF(Table1[[#This Row],[MonthlyCharges]]&lt;=84,"Medium","High"))</f>
        <v>High</v>
      </c>
      <c r="U3537" s="26">
        <v>6741.15</v>
      </c>
      <c r="V3537" t="s">
        <v>24</v>
      </c>
    </row>
    <row r="3538" spans="1:22" x14ac:dyDescent="0.35">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s="26">
        <v>79.150000000000006</v>
      </c>
      <c r="T3538" s="26" t="str">
        <f>IF(Table1[[#This Row],[MonthlyCharges]]&lt;=51,"Low",IF(Table1[[#This Row],[MonthlyCharges]]&lt;=84,"Medium","High"))</f>
        <v>Medium</v>
      </c>
      <c r="U3538" s="26">
        <v>79.150000000000006</v>
      </c>
      <c r="V3538" t="s">
        <v>24</v>
      </c>
    </row>
    <row r="3539" spans="1:22" x14ac:dyDescent="0.35">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s="26">
        <v>53.65</v>
      </c>
      <c r="T3539" s="26" t="str">
        <f>IF(Table1[[#This Row],[MonthlyCharges]]&lt;=51,"Low",IF(Table1[[#This Row],[MonthlyCharges]]&lt;=84,"Medium","High"))</f>
        <v>Medium</v>
      </c>
      <c r="U3539" s="26">
        <v>1355.45</v>
      </c>
      <c r="V3539" t="s">
        <v>24</v>
      </c>
    </row>
    <row r="3540" spans="1:22" x14ac:dyDescent="0.35">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s="26">
        <v>100.2</v>
      </c>
      <c r="T3540" s="26" t="str">
        <f>IF(Table1[[#This Row],[MonthlyCharges]]&lt;=51,"Low",IF(Table1[[#This Row],[MonthlyCharges]]&lt;=84,"Medium","High"))</f>
        <v>High</v>
      </c>
      <c r="U3540" s="26">
        <v>7209</v>
      </c>
      <c r="V3540" t="s">
        <v>24</v>
      </c>
    </row>
    <row r="3541" spans="1:22" x14ac:dyDescent="0.35">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s="26">
        <v>45.15</v>
      </c>
      <c r="T3541" s="26" t="str">
        <f>IF(Table1[[#This Row],[MonthlyCharges]]&lt;=51,"Low",IF(Table1[[#This Row],[MonthlyCharges]]&lt;=84,"Medium","High"))</f>
        <v>Low</v>
      </c>
      <c r="U3541" s="26">
        <v>438.4</v>
      </c>
      <c r="V3541" t="s">
        <v>23</v>
      </c>
    </row>
    <row r="3542" spans="1:22" x14ac:dyDescent="0.35">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s="26">
        <v>108.65</v>
      </c>
      <c r="T3542" s="26" t="str">
        <f>IF(Table1[[#This Row],[MonthlyCharges]]&lt;=51,"Low",IF(Table1[[#This Row],[MonthlyCharges]]&lt;=84,"Medium","High"))</f>
        <v>High</v>
      </c>
      <c r="U3542" s="26">
        <v>7726.35</v>
      </c>
      <c r="V3542" t="s">
        <v>24</v>
      </c>
    </row>
    <row r="3543" spans="1:22" x14ac:dyDescent="0.35">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s="26">
        <v>40.65</v>
      </c>
      <c r="T3543" s="26" t="str">
        <f>IF(Table1[[#This Row],[MonthlyCharges]]&lt;=51,"Low",IF(Table1[[#This Row],[MonthlyCharges]]&lt;=84,"Medium","High"))</f>
        <v>Low</v>
      </c>
      <c r="U3543" s="26">
        <v>2070.75</v>
      </c>
      <c r="V3543" t="s">
        <v>24</v>
      </c>
    </row>
    <row r="3544" spans="1:22" x14ac:dyDescent="0.35">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s="26">
        <v>55.35</v>
      </c>
      <c r="T3544" s="26" t="str">
        <f>IF(Table1[[#This Row],[MonthlyCharges]]&lt;=51,"Low",IF(Table1[[#This Row],[MonthlyCharges]]&lt;=84,"Medium","High"))</f>
        <v>Medium</v>
      </c>
      <c r="U3544" s="26">
        <v>1636.95</v>
      </c>
      <c r="V3544" t="s">
        <v>24</v>
      </c>
    </row>
    <row r="3545" spans="1:22" x14ac:dyDescent="0.35">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s="26">
        <v>105.6</v>
      </c>
      <c r="T3545" s="26" t="str">
        <f>IF(Table1[[#This Row],[MonthlyCharges]]&lt;=51,"Low",IF(Table1[[#This Row],[MonthlyCharges]]&lt;=84,"Medium","High"))</f>
        <v>High</v>
      </c>
      <c r="U3545" s="26">
        <v>7581.5</v>
      </c>
      <c r="V3545" t="s">
        <v>24</v>
      </c>
    </row>
    <row r="3546" spans="1:22" x14ac:dyDescent="0.35">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s="26">
        <v>93.8</v>
      </c>
      <c r="T3546" s="26" t="str">
        <f>IF(Table1[[#This Row],[MonthlyCharges]]&lt;=51,"Low",IF(Table1[[#This Row],[MonthlyCharges]]&lt;=84,"Medium","High"))</f>
        <v>High</v>
      </c>
      <c r="U3546" s="26">
        <v>3019.5</v>
      </c>
      <c r="V3546" t="s">
        <v>23</v>
      </c>
    </row>
    <row r="3547" spans="1:22" x14ac:dyDescent="0.35">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s="26">
        <v>95.7</v>
      </c>
      <c r="T3547" s="26" t="str">
        <f>IF(Table1[[#This Row],[MonthlyCharges]]&lt;=51,"Low",IF(Table1[[#This Row],[MonthlyCharges]]&lt;=84,"Medium","High"))</f>
        <v>High</v>
      </c>
      <c r="U3547" s="26">
        <v>4729.75</v>
      </c>
      <c r="V3547" t="s">
        <v>24</v>
      </c>
    </row>
    <row r="3548" spans="1:22" x14ac:dyDescent="0.35">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s="26">
        <v>83.2</v>
      </c>
      <c r="T3548" s="26" t="str">
        <f>IF(Table1[[#This Row],[MonthlyCharges]]&lt;=51,"Low",IF(Table1[[#This Row],[MonthlyCharges]]&lt;=84,"Medium","High"))</f>
        <v>Medium</v>
      </c>
      <c r="U3548" s="26">
        <v>6126.1</v>
      </c>
      <c r="V3548" t="s">
        <v>24</v>
      </c>
    </row>
    <row r="3549" spans="1:22" x14ac:dyDescent="0.35">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s="26">
        <v>90.05</v>
      </c>
      <c r="T3549" s="26" t="str">
        <f>IF(Table1[[#This Row],[MonthlyCharges]]&lt;=51,"Low",IF(Table1[[#This Row],[MonthlyCharges]]&lt;=84,"Medium","High"))</f>
        <v>High</v>
      </c>
      <c r="U3549" s="26">
        <v>6333.4</v>
      </c>
      <c r="V3549" t="s">
        <v>24</v>
      </c>
    </row>
    <row r="3550" spans="1:22" x14ac:dyDescent="0.35">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s="26">
        <v>97.65</v>
      </c>
      <c r="T3550" s="26" t="str">
        <f>IF(Table1[[#This Row],[MonthlyCharges]]&lt;=51,"Low",IF(Table1[[#This Row],[MonthlyCharges]]&lt;=84,"Medium","High"))</f>
        <v>High</v>
      </c>
      <c r="U3550" s="26">
        <v>6687.85</v>
      </c>
      <c r="V3550" t="s">
        <v>24</v>
      </c>
    </row>
    <row r="3551" spans="1:22" x14ac:dyDescent="0.35">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s="26">
        <v>68.05</v>
      </c>
      <c r="T3551" s="26" t="str">
        <f>IF(Table1[[#This Row],[MonthlyCharges]]&lt;=51,"Low",IF(Table1[[#This Row],[MonthlyCharges]]&lt;=84,"Medium","High"))</f>
        <v>Medium</v>
      </c>
      <c r="U3551" s="26">
        <v>4158.25</v>
      </c>
      <c r="V3551" t="s">
        <v>24</v>
      </c>
    </row>
    <row r="3552" spans="1:22" x14ac:dyDescent="0.35">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s="26">
        <v>96.2</v>
      </c>
      <c r="T3552" s="26" t="str">
        <f>IF(Table1[[#This Row],[MonthlyCharges]]&lt;=51,"Low",IF(Table1[[#This Row],[MonthlyCharges]]&lt;=84,"Medium","High"))</f>
        <v>High</v>
      </c>
      <c r="U3552" s="26">
        <v>3183.4</v>
      </c>
      <c r="V3552" t="s">
        <v>23</v>
      </c>
    </row>
    <row r="3553" spans="1:22" x14ac:dyDescent="0.35">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s="26">
        <v>79.599999999999994</v>
      </c>
      <c r="T3553" s="26" t="str">
        <f>IF(Table1[[#This Row],[MonthlyCharges]]&lt;=51,"Low",IF(Table1[[#This Row],[MonthlyCharges]]&lt;=84,"Medium","High"))</f>
        <v>Medium</v>
      </c>
      <c r="U3553" s="26">
        <v>79.599999999999994</v>
      </c>
      <c r="V3553" t="s">
        <v>23</v>
      </c>
    </row>
    <row r="3554" spans="1:22" x14ac:dyDescent="0.35">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s="26">
        <v>102.1</v>
      </c>
      <c r="T3554" s="26" t="str">
        <f>IF(Table1[[#This Row],[MonthlyCharges]]&lt;=51,"Low",IF(Table1[[#This Row],[MonthlyCharges]]&lt;=84,"Medium","High"))</f>
        <v>High</v>
      </c>
      <c r="U3554" s="26">
        <v>7149.35</v>
      </c>
      <c r="V3554" t="s">
        <v>24</v>
      </c>
    </row>
    <row r="3555" spans="1:22" x14ac:dyDescent="0.35">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s="26">
        <v>23.4</v>
      </c>
      <c r="T3555" s="26" t="str">
        <f>IF(Table1[[#This Row],[MonthlyCharges]]&lt;=51,"Low",IF(Table1[[#This Row],[MonthlyCharges]]&lt;=84,"Medium","High"))</f>
        <v>Low</v>
      </c>
      <c r="U3555" s="26">
        <v>1429.65</v>
      </c>
      <c r="V3555" t="s">
        <v>24</v>
      </c>
    </row>
    <row r="3556" spans="1:22" x14ac:dyDescent="0.35">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s="26">
        <v>71.05</v>
      </c>
      <c r="T3556" s="26" t="str">
        <f>IF(Table1[[#This Row],[MonthlyCharges]]&lt;=51,"Low",IF(Table1[[#This Row],[MonthlyCharges]]&lt;=84,"Medium","High"))</f>
        <v>Medium</v>
      </c>
      <c r="U3556" s="26">
        <v>472.65</v>
      </c>
      <c r="V3556" t="s">
        <v>24</v>
      </c>
    </row>
    <row r="3557" spans="1:22" x14ac:dyDescent="0.35">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s="26">
        <v>85.25</v>
      </c>
      <c r="T3557" s="26" t="str">
        <f>IF(Table1[[#This Row],[MonthlyCharges]]&lt;=51,"Low",IF(Table1[[#This Row],[MonthlyCharges]]&lt;=84,"Medium","High"))</f>
        <v>High</v>
      </c>
      <c r="U3557" s="26">
        <v>1734.5</v>
      </c>
      <c r="V3557" t="s">
        <v>23</v>
      </c>
    </row>
    <row r="3558" spans="1:22" x14ac:dyDescent="0.35">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s="26">
        <v>19.45</v>
      </c>
      <c r="T3558" s="26" t="str">
        <f>IF(Table1[[#This Row],[MonthlyCharges]]&lt;=51,"Low",IF(Table1[[#This Row],[MonthlyCharges]]&lt;=84,"Medium","High"))</f>
        <v>Low</v>
      </c>
      <c r="U3558" s="26">
        <v>113.5</v>
      </c>
      <c r="V3558" t="s">
        <v>24</v>
      </c>
    </row>
    <row r="3559" spans="1:22" x14ac:dyDescent="0.35">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s="26">
        <v>59.45</v>
      </c>
      <c r="T3559" s="26" t="str">
        <f>IF(Table1[[#This Row],[MonthlyCharges]]&lt;=51,"Low",IF(Table1[[#This Row],[MonthlyCharges]]&lt;=84,"Medium","High"))</f>
        <v>Medium</v>
      </c>
      <c r="U3559" s="26">
        <v>1884.65</v>
      </c>
      <c r="V3559" t="s">
        <v>24</v>
      </c>
    </row>
    <row r="3560" spans="1:22" x14ac:dyDescent="0.35">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s="26">
        <v>92.2</v>
      </c>
      <c r="T3560" s="26" t="str">
        <f>IF(Table1[[#This Row],[MonthlyCharges]]&lt;=51,"Low",IF(Table1[[#This Row],[MonthlyCharges]]&lt;=84,"Medium","High"))</f>
        <v>High</v>
      </c>
      <c r="U3560" s="26">
        <v>2568.15</v>
      </c>
      <c r="V3560" t="s">
        <v>24</v>
      </c>
    </row>
    <row r="3561" spans="1:22" x14ac:dyDescent="0.35">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s="26">
        <v>19.850000000000001</v>
      </c>
      <c r="T3561" s="26" t="str">
        <f>IF(Table1[[#This Row],[MonthlyCharges]]&lt;=51,"Low",IF(Table1[[#This Row],[MonthlyCharges]]&lt;=84,"Medium","High"))</f>
        <v>Low</v>
      </c>
      <c r="U3561" s="26">
        <v>470</v>
      </c>
      <c r="V3561" t="s">
        <v>24</v>
      </c>
    </row>
    <row r="3562" spans="1:22" x14ac:dyDescent="0.35">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s="26">
        <v>43.9</v>
      </c>
      <c r="T3562" s="26" t="str">
        <f>IF(Table1[[#This Row],[MonthlyCharges]]&lt;=51,"Low",IF(Table1[[#This Row],[MonthlyCharges]]&lt;=84,"Medium","High"))</f>
        <v>Low</v>
      </c>
      <c r="U3562" s="26">
        <v>278.39999999999998</v>
      </c>
      <c r="V3562" t="s">
        <v>24</v>
      </c>
    </row>
    <row r="3563" spans="1:22" x14ac:dyDescent="0.35">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s="26">
        <v>80.5</v>
      </c>
      <c r="T3563" s="26" t="str">
        <f>IF(Table1[[#This Row],[MonthlyCharges]]&lt;=51,"Low",IF(Table1[[#This Row],[MonthlyCharges]]&lt;=84,"Medium","High"))</f>
        <v>Medium</v>
      </c>
      <c r="U3563" s="26">
        <v>2088.8000000000002</v>
      </c>
      <c r="V3563" t="s">
        <v>23</v>
      </c>
    </row>
    <row r="3564" spans="1:22" x14ac:dyDescent="0.35">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s="26">
        <v>89.8</v>
      </c>
      <c r="T3564" s="26" t="str">
        <f>IF(Table1[[#This Row],[MonthlyCharges]]&lt;=51,"Low",IF(Table1[[#This Row],[MonthlyCharges]]&lt;=84,"Medium","High"))</f>
        <v>High</v>
      </c>
      <c r="U3564" s="26">
        <v>502.6</v>
      </c>
      <c r="V3564" t="s">
        <v>23</v>
      </c>
    </row>
    <row r="3565" spans="1:22" x14ac:dyDescent="0.35">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s="26">
        <v>90.5</v>
      </c>
      <c r="T3565" s="26" t="str">
        <f>IF(Table1[[#This Row],[MonthlyCharges]]&lt;=51,"Low",IF(Table1[[#This Row],[MonthlyCharges]]&lt;=84,"Medium","High"))</f>
        <v>High</v>
      </c>
      <c r="U3565" s="26">
        <v>2595.85</v>
      </c>
      <c r="V3565" t="s">
        <v>24</v>
      </c>
    </row>
    <row r="3566" spans="1:22" x14ac:dyDescent="0.35">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s="26">
        <v>90.45</v>
      </c>
      <c r="T3566" s="26" t="str">
        <f>IF(Table1[[#This Row],[MonthlyCharges]]&lt;=51,"Low",IF(Table1[[#This Row],[MonthlyCharges]]&lt;=84,"Medium","High"))</f>
        <v>High</v>
      </c>
      <c r="U3566" s="26">
        <v>5825.5</v>
      </c>
      <c r="V3566" t="s">
        <v>24</v>
      </c>
    </row>
    <row r="3567" spans="1:22" x14ac:dyDescent="0.35">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s="26">
        <v>50.75</v>
      </c>
      <c r="T3567" s="26" t="str">
        <f>IF(Table1[[#This Row],[MonthlyCharges]]&lt;=51,"Low",IF(Table1[[#This Row],[MonthlyCharges]]&lt;=84,"Medium","High"))</f>
        <v>Low</v>
      </c>
      <c r="U3567" s="26">
        <v>50.75</v>
      </c>
      <c r="V3567" t="s">
        <v>23</v>
      </c>
    </row>
    <row r="3568" spans="1:22" x14ac:dyDescent="0.35">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s="26">
        <v>84.6</v>
      </c>
      <c r="T3568" s="26" t="str">
        <f>IF(Table1[[#This Row],[MonthlyCharges]]&lt;=51,"Low",IF(Table1[[#This Row],[MonthlyCharges]]&lt;=84,"Medium","High"))</f>
        <v>High</v>
      </c>
      <c r="U3568" s="26">
        <v>4449.75</v>
      </c>
      <c r="V3568" t="s">
        <v>24</v>
      </c>
    </row>
    <row r="3569" spans="1:22" x14ac:dyDescent="0.35">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s="26">
        <v>89.65</v>
      </c>
      <c r="T3569" s="26" t="str">
        <f>IF(Table1[[#This Row],[MonthlyCharges]]&lt;=51,"Low",IF(Table1[[#This Row],[MonthlyCharges]]&lt;=84,"Medium","High"))</f>
        <v>High</v>
      </c>
      <c r="U3569" s="26">
        <v>1208.3499999999999</v>
      </c>
      <c r="V3569" t="s">
        <v>23</v>
      </c>
    </row>
    <row r="3570" spans="1:22" x14ac:dyDescent="0.35">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s="26">
        <v>99.15</v>
      </c>
      <c r="T3570" s="26" t="str">
        <f>IF(Table1[[#This Row],[MonthlyCharges]]&lt;=51,"Low",IF(Table1[[#This Row],[MonthlyCharges]]&lt;=84,"Medium","High"))</f>
        <v>High</v>
      </c>
      <c r="U3570" s="26">
        <v>1956.4</v>
      </c>
      <c r="V3570" t="s">
        <v>24</v>
      </c>
    </row>
    <row r="3571" spans="1:22" x14ac:dyDescent="0.35">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s="26">
        <v>19.95</v>
      </c>
      <c r="T3571" s="26" t="str">
        <f>IF(Table1[[#This Row],[MonthlyCharges]]&lt;=51,"Low",IF(Table1[[#This Row],[MonthlyCharges]]&lt;=84,"Medium","High"))</f>
        <v>Low</v>
      </c>
      <c r="U3571" s="26">
        <v>310.60000000000002</v>
      </c>
      <c r="V3571" t="s">
        <v>24</v>
      </c>
    </row>
    <row r="3572" spans="1:22" x14ac:dyDescent="0.35">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s="26">
        <v>20.5</v>
      </c>
      <c r="T3572" s="26" t="str">
        <f>IF(Table1[[#This Row],[MonthlyCharges]]&lt;=51,"Low",IF(Table1[[#This Row],[MonthlyCharges]]&lt;=84,"Medium","High"))</f>
        <v>Low</v>
      </c>
      <c r="U3572" s="26">
        <v>290.55</v>
      </c>
      <c r="V3572" t="s">
        <v>24</v>
      </c>
    </row>
    <row r="3573" spans="1:22" x14ac:dyDescent="0.35">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s="26">
        <v>62.1</v>
      </c>
      <c r="T3573" s="26" t="str">
        <f>IF(Table1[[#This Row],[MonthlyCharges]]&lt;=51,"Low",IF(Table1[[#This Row],[MonthlyCharges]]&lt;=84,"Medium","High"))</f>
        <v>Medium</v>
      </c>
      <c r="U3573" s="26">
        <v>2096.1</v>
      </c>
      <c r="V3573" t="s">
        <v>24</v>
      </c>
    </row>
    <row r="3574" spans="1:22" x14ac:dyDescent="0.35">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s="26">
        <v>79.5</v>
      </c>
      <c r="T3574" s="26" t="str">
        <f>IF(Table1[[#This Row],[MonthlyCharges]]&lt;=51,"Low",IF(Table1[[#This Row],[MonthlyCharges]]&lt;=84,"Medium","High"))</f>
        <v>Medium</v>
      </c>
      <c r="U3574" s="26">
        <v>2665</v>
      </c>
      <c r="V3574" t="s">
        <v>24</v>
      </c>
    </row>
    <row r="3575" spans="1:22" x14ac:dyDescent="0.35">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s="26">
        <v>19.55</v>
      </c>
      <c r="T3575" s="26" t="str">
        <f>IF(Table1[[#This Row],[MonthlyCharges]]&lt;=51,"Low",IF(Table1[[#This Row],[MonthlyCharges]]&lt;=84,"Medium","High"))</f>
        <v>Low</v>
      </c>
      <c r="U3575" s="26">
        <v>543.79999999999995</v>
      </c>
      <c r="V3575" t="s">
        <v>24</v>
      </c>
    </row>
    <row r="3576" spans="1:22" x14ac:dyDescent="0.35">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s="26">
        <v>20.350000000000001</v>
      </c>
      <c r="T3576" s="26" t="str">
        <f>IF(Table1[[#This Row],[MonthlyCharges]]&lt;=51,"Low",IF(Table1[[#This Row],[MonthlyCharges]]&lt;=84,"Medium","High"))</f>
        <v>Low</v>
      </c>
      <c r="U3576" s="26">
        <v>20.350000000000001</v>
      </c>
      <c r="V3576" t="s">
        <v>24</v>
      </c>
    </row>
    <row r="3577" spans="1:22" x14ac:dyDescent="0.35">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s="26">
        <v>51.7</v>
      </c>
      <c r="T3577" s="26" t="str">
        <f>IF(Table1[[#This Row],[MonthlyCharges]]&lt;=51,"Low",IF(Table1[[#This Row],[MonthlyCharges]]&lt;=84,"Medium","High"))</f>
        <v>Medium</v>
      </c>
      <c r="U3577" s="26">
        <v>3005.8</v>
      </c>
      <c r="V3577" t="s">
        <v>24</v>
      </c>
    </row>
    <row r="3578" spans="1:22" x14ac:dyDescent="0.35">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s="26">
        <v>23.3</v>
      </c>
      <c r="T3578" s="26" t="str">
        <f>IF(Table1[[#This Row],[MonthlyCharges]]&lt;=51,"Low",IF(Table1[[#This Row],[MonthlyCharges]]&lt;=84,"Medium","High"))</f>
        <v>Low</v>
      </c>
      <c r="U3578" s="26">
        <v>1623.15</v>
      </c>
      <c r="V3578" t="s">
        <v>24</v>
      </c>
    </row>
    <row r="3579" spans="1:22" x14ac:dyDescent="0.35">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s="26">
        <v>65.400000000000006</v>
      </c>
      <c r="T3579" s="26" t="str">
        <f>IF(Table1[[#This Row],[MonthlyCharges]]&lt;=51,"Low",IF(Table1[[#This Row],[MonthlyCharges]]&lt;=84,"Medium","High"))</f>
        <v>Medium</v>
      </c>
      <c r="U3579" s="26">
        <v>2498.4</v>
      </c>
      <c r="V3579" t="s">
        <v>23</v>
      </c>
    </row>
    <row r="3580" spans="1:22" x14ac:dyDescent="0.35">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s="26">
        <v>65.099999999999994</v>
      </c>
      <c r="T3580" s="26" t="str">
        <f>IF(Table1[[#This Row],[MonthlyCharges]]&lt;=51,"Low",IF(Table1[[#This Row],[MonthlyCharges]]&lt;=84,"Medium","High"))</f>
        <v>Medium</v>
      </c>
      <c r="U3580" s="26">
        <v>2586</v>
      </c>
      <c r="V3580" t="s">
        <v>24</v>
      </c>
    </row>
    <row r="3581" spans="1:22" x14ac:dyDescent="0.35">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s="26">
        <v>81.2</v>
      </c>
      <c r="T3581" s="26" t="str">
        <f>IF(Table1[[#This Row],[MonthlyCharges]]&lt;=51,"Low",IF(Table1[[#This Row],[MonthlyCharges]]&lt;=84,"Medium","High"))</f>
        <v>Medium</v>
      </c>
      <c r="U3581" s="26">
        <v>3292.3</v>
      </c>
      <c r="V3581" t="s">
        <v>24</v>
      </c>
    </row>
    <row r="3582" spans="1:22" x14ac:dyDescent="0.35">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s="26">
        <v>72.900000000000006</v>
      </c>
      <c r="T3582" s="26" t="str">
        <f>IF(Table1[[#This Row],[MonthlyCharges]]&lt;=51,"Low",IF(Table1[[#This Row],[MonthlyCharges]]&lt;=84,"Medium","High"))</f>
        <v>Medium</v>
      </c>
      <c r="U3582" s="26">
        <v>651.4</v>
      </c>
      <c r="V3582" t="s">
        <v>23</v>
      </c>
    </row>
    <row r="3583" spans="1:22" x14ac:dyDescent="0.35">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s="26">
        <v>74.5</v>
      </c>
      <c r="T3583" s="26" t="str">
        <f>IF(Table1[[#This Row],[MonthlyCharges]]&lt;=51,"Low",IF(Table1[[#This Row],[MonthlyCharges]]&lt;=84,"Medium","High"))</f>
        <v>Medium</v>
      </c>
      <c r="U3583" s="26">
        <v>4674.55</v>
      </c>
      <c r="V3583" t="s">
        <v>24</v>
      </c>
    </row>
    <row r="3584" spans="1:22" x14ac:dyDescent="0.35">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s="26">
        <v>80.5</v>
      </c>
      <c r="T3584" s="26" t="str">
        <f>IF(Table1[[#This Row],[MonthlyCharges]]&lt;=51,"Low",IF(Table1[[#This Row],[MonthlyCharges]]&lt;=84,"Medium","High"))</f>
        <v>Medium</v>
      </c>
      <c r="U3584" s="26">
        <v>232.35</v>
      </c>
      <c r="V3584" t="s">
        <v>24</v>
      </c>
    </row>
    <row r="3585" spans="1:22" x14ac:dyDescent="0.35">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s="26">
        <v>60.3</v>
      </c>
      <c r="T3585" s="26" t="str">
        <f>IF(Table1[[#This Row],[MonthlyCharges]]&lt;=51,"Low",IF(Table1[[#This Row],[MonthlyCharges]]&lt;=84,"Medium","High"))</f>
        <v>Medium</v>
      </c>
      <c r="U3585" s="26">
        <v>2448.5</v>
      </c>
      <c r="V3585" t="s">
        <v>24</v>
      </c>
    </row>
    <row r="3586" spans="1:22" x14ac:dyDescent="0.35">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s="26">
        <v>75</v>
      </c>
      <c r="T3586" s="26" t="str">
        <f>IF(Table1[[#This Row],[MonthlyCharges]]&lt;=51,"Low",IF(Table1[[#This Row],[MonthlyCharges]]&lt;=84,"Medium","High"))</f>
        <v>Medium</v>
      </c>
      <c r="U3586" s="26">
        <v>658.1</v>
      </c>
      <c r="V3586" t="s">
        <v>24</v>
      </c>
    </row>
    <row r="3587" spans="1:22" x14ac:dyDescent="0.35">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s="26">
        <v>90.15</v>
      </c>
      <c r="T3587" s="26" t="str">
        <f>IF(Table1[[#This Row],[MonthlyCharges]]&lt;=51,"Low",IF(Table1[[#This Row],[MonthlyCharges]]&lt;=84,"Medium","High"))</f>
        <v>High</v>
      </c>
      <c r="U3587" s="26">
        <v>3128.8</v>
      </c>
      <c r="V3587" t="s">
        <v>24</v>
      </c>
    </row>
    <row r="3588" spans="1:22" x14ac:dyDescent="0.35">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s="26">
        <v>40</v>
      </c>
      <c r="T3588" s="26" t="str">
        <f>IF(Table1[[#This Row],[MonthlyCharges]]&lt;=51,"Low",IF(Table1[[#This Row],[MonthlyCharges]]&lt;=84,"Medium","High"))</f>
        <v>Low</v>
      </c>
      <c r="U3588" s="26">
        <v>223.45</v>
      </c>
      <c r="V3588" t="s">
        <v>23</v>
      </c>
    </row>
    <row r="3589" spans="1:22" x14ac:dyDescent="0.35">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s="26">
        <v>99.45</v>
      </c>
      <c r="T3589" s="26" t="str">
        <f>IF(Table1[[#This Row],[MonthlyCharges]]&lt;=51,"Low",IF(Table1[[#This Row],[MonthlyCharges]]&lt;=84,"Medium","High"))</f>
        <v>High</v>
      </c>
      <c r="U3589" s="26">
        <v>919.4</v>
      </c>
      <c r="V3589" t="s">
        <v>23</v>
      </c>
    </row>
    <row r="3590" spans="1:22" x14ac:dyDescent="0.35">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s="26">
        <v>69.05</v>
      </c>
      <c r="T3590" s="26" t="str">
        <f>IF(Table1[[#This Row],[MonthlyCharges]]&lt;=51,"Low",IF(Table1[[#This Row],[MonthlyCharges]]&lt;=84,"Medium","High"))</f>
        <v>Medium</v>
      </c>
      <c r="U3590" s="26">
        <v>653.95000000000005</v>
      </c>
      <c r="V3590" t="s">
        <v>24</v>
      </c>
    </row>
    <row r="3591" spans="1:22" x14ac:dyDescent="0.35">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s="26">
        <v>59.7</v>
      </c>
      <c r="T3591" s="26" t="str">
        <f>IF(Table1[[#This Row],[MonthlyCharges]]&lt;=51,"Low",IF(Table1[[#This Row],[MonthlyCharges]]&lt;=84,"Medium","High"))</f>
        <v>Medium</v>
      </c>
      <c r="U3591" s="26">
        <v>1825.5</v>
      </c>
      <c r="V3591" t="s">
        <v>24</v>
      </c>
    </row>
    <row r="3592" spans="1:22" x14ac:dyDescent="0.35">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s="26">
        <v>19.850000000000001</v>
      </c>
      <c r="T3592" s="26" t="str">
        <f>IF(Table1[[#This Row],[MonthlyCharges]]&lt;=51,"Low",IF(Table1[[#This Row],[MonthlyCharges]]&lt;=84,"Medium","High"))</f>
        <v>Low</v>
      </c>
      <c r="U3592" s="26">
        <v>943.1</v>
      </c>
      <c r="V3592" t="s">
        <v>24</v>
      </c>
    </row>
    <row r="3593" spans="1:22" x14ac:dyDescent="0.35">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s="26">
        <v>86.25</v>
      </c>
      <c r="T3593" s="26" t="str">
        <f>IF(Table1[[#This Row],[MonthlyCharges]]&lt;=51,"Low",IF(Table1[[#This Row],[MonthlyCharges]]&lt;=84,"Medium","High"))</f>
        <v>High</v>
      </c>
      <c r="U3593" s="26">
        <v>181.65</v>
      </c>
      <c r="V3593" t="s">
        <v>23</v>
      </c>
    </row>
    <row r="3594" spans="1:22" x14ac:dyDescent="0.35">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s="26">
        <v>45.65</v>
      </c>
      <c r="T3594" s="26" t="str">
        <f>IF(Table1[[#This Row],[MonthlyCharges]]&lt;=51,"Low",IF(Table1[[#This Row],[MonthlyCharges]]&lt;=84,"Medium","High"))</f>
        <v>Low</v>
      </c>
      <c r="U3594" s="26">
        <v>45.65</v>
      </c>
      <c r="V3594" t="s">
        <v>23</v>
      </c>
    </row>
    <row r="3595" spans="1:22" x14ac:dyDescent="0.35">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s="26">
        <v>70.099999999999994</v>
      </c>
      <c r="T3595" s="26" t="str">
        <f>IF(Table1[[#This Row],[MonthlyCharges]]&lt;=51,"Low",IF(Table1[[#This Row],[MonthlyCharges]]&lt;=84,"Medium","High"))</f>
        <v>Medium</v>
      </c>
      <c r="U3595" s="26">
        <v>551.35</v>
      </c>
      <c r="V3595" t="s">
        <v>23</v>
      </c>
    </row>
    <row r="3596" spans="1:22" x14ac:dyDescent="0.35">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s="26">
        <v>40.75</v>
      </c>
      <c r="T3596" s="26" t="str">
        <f>IF(Table1[[#This Row],[MonthlyCharges]]&lt;=51,"Low",IF(Table1[[#This Row],[MonthlyCharges]]&lt;=84,"Medium","High"))</f>
        <v>Low</v>
      </c>
      <c r="U3596" s="26">
        <v>359.4</v>
      </c>
      <c r="V3596" t="s">
        <v>24</v>
      </c>
    </row>
    <row r="3597" spans="1:22" x14ac:dyDescent="0.35">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s="26">
        <v>70.2</v>
      </c>
      <c r="T3597" s="26" t="str">
        <f>IF(Table1[[#This Row],[MonthlyCharges]]&lt;=51,"Low",IF(Table1[[#This Row],[MonthlyCharges]]&lt;=84,"Medium","High"))</f>
        <v>Medium</v>
      </c>
      <c r="U3597" s="26">
        <v>115.95</v>
      </c>
      <c r="V3597" t="s">
        <v>23</v>
      </c>
    </row>
    <row r="3598" spans="1:22" x14ac:dyDescent="0.35">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s="26">
        <v>55.35</v>
      </c>
      <c r="T3598" s="26" t="str">
        <f>IF(Table1[[#This Row],[MonthlyCharges]]&lt;=51,"Low",IF(Table1[[#This Row],[MonthlyCharges]]&lt;=84,"Medium","High"))</f>
        <v>Medium</v>
      </c>
      <c r="U3598" s="26">
        <v>165.2</v>
      </c>
      <c r="V3598" t="s">
        <v>23</v>
      </c>
    </row>
    <row r="3599" spans="1:22" x14ac:dyDescent="0.35">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s="26">
        <v>95.7</v>
      </c>
      <c r="T3599" s="26" t="str">
        <f>IF(Table1[[#This Row],[MonthlyCharges]]&lt;=51,"Low",IF(Table1[[#This Row],[MonthlyCharges]]&lt;=84,"Medium","High"))</f>
        <v>High</v>
      </c>
      <c r="U3599" s="26">
        <v>2338.35</v>
      </c>
      <c r="V3599" t="s">
        <v>24</v>
      </c>
    </row>
    <row r="3600" spans="1:22" x14ac:dyDescent="0.35">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s="26">
        <v>46.3</v>
      </c>
      <c r="T3600" s="26" t="str">
        <f>IF(Table1[[#This Row],[MonthlyCharges]]&lt;=51,"Low",IF(Table1[[#This Row],[MonthlyCharges]]&lt;=84,"Medium","High"))</f>
        <v>Low</v>
      </c>
      <c r="U3600" s="26">
        <v>46.3</v>
      </c>
      <c r="V3600" t="s">
        <v>24</v>
      </c>
    </row>
    <row r="3601" spans="1:22" x14ac:dyDescent="0.35">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s="26">
        <v>81.3</v>
      </c>
      <c r="T3601" s="26" t="str">
        <f>IF(Table1[[#This Row],[MonthlyCharges]]&lt;=51,"Low",IF(Table1[[#This Row],[MonthlyCharges]]&lt;=84,"Medium","High"))</f>
        <v>Medium</v>
      </c>
      <c r="U3601" s="26">
        <v>3541.1</v>
      </c>
      <c r="V3601" t="s">
        <v>24</v>
      </c>
    </row>
    <row r="3602" spans="1:22" x14ac:dyDescent="0.35">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s="26">
        <v>84.2</v>
      </c>
      <c r="T3602" s="26" t="str">
        <f>IF(Table1[[#This Row],[MonthlyCharges]]&lt;=51,"Low",IF(Table1[[#This Row],[MonthlyCharges]]&lt;=84,"Medium","High"))</f>
        <v>High</v>
      </c>
      <c r="U3602" s="26">
        <v>4146.05</v>
      </c>
      <c r="V3602" t="s">
        <v>23</v>
      </c>
    </row>
    <row r="3603" spans="1:22" x14ac:dyDescent="0.35">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s="26">
        <v>20</v>
      </c>
      <c r="T3603" s="26" t="str">
        <f>IF(Table1[[#This Row],[MonthlyCharges]]&lt;=51,"Low",IF(Table1[[#This Row],[MonthlyCharges]]&lt;=84,"Medium","High"))</f>
        <v>Low</v>
      </c>
      <c r="U3603" s="26">
        <v>1087.25</v>
      </c>
      <c r="V3603" t="s">
        <v>24</v>
      </c>
    </row>
    <row r="3604" spans="1:22" x14ac:dyDescent="0.35">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s="26">
        <v>66.150000000000006</v>
      </c>
      <c r="T3604" s="26" t="str">
        <f>IF(Table1[[#This Row],[MonthlyCharges]]&lt;=51,"Low",IF(Table1[[#This Row],[MonthlyCharges]]&lt;=84,"Medium","High"))</f>
        <v>Medium</v>
      </c>
      <c r="U3604" s="26">
        <v>2522.4</v>
      </c>
      <c r="V3604" t="s">
        <v>24</v>
      </c>
    </row>
    <row r="3605" spans="1:22" x14ac:dyDescent="0.35">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s="26">
        <v>45.85</v>
      </c>
      <c r="T3605" s="26" t="str">
        <f>IF(Table1[[#This Row],[MonthlyCharges]]&lt;=51,"Low",IF(Table1[[#This Row],[MonthlyCharges]]&lt;=84,"Medium","High"))</f>
        <v>Low</v>
      </c>
      <c r="U3605" s="26">
        <v>81</v>
      </c>
      <c r="V3605" t="s">
        <v>23</v>
      </c>
    </row>
    <row r="3606" spans="1:22" x14ac:dyDescent="0.35">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s="26">
        <v>19.600000000000001</v>
      </c>
      <c r="T3606" s="26" t="str">
        <f>IF(Table1[[#This Row],[MonthlyCharges]]&lt;=51,"Low",IF(Table1[[#This Row],[MonthlyCharges]]&lt;=84,"Medium","High"))</f>
        <v>Low</v>
      </c>
      <c r="U3606" s="26">
        <v>717.3</v>
      </c>
      <c r="V3606" t="s">
        <v>24</v>
      </c>
    </row>
    <row r="3607" spans="1:22" x14ac:dyDescent="0.35">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s="26">
        <v>49.8</v>
      </c>
      <c r="T3607" s="26" t="str">
        <f>IF(Table1[[#This Row],[MonthlyCharges]]&lt;=51,"Low",IF(Table1[[#This Row],[MonthlyCharges]]&lt;=84,"Medium","High"))</f>
        <v>Low</v>
      </c>
      <c r="U3607" s="26">
        <v>1734.2</v>
      </c>
      <c r="V3607" t="s">
        <v>24</v>
      </c>
    </row>
    <row r="3608" spans="1:22" x14ac:dyDescent="0.35">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s="26">
        <v>101.75</v>
      </c>
      <c r="T3608" s="26" t="str">
        <f>IF(Table1[[#This Row],[MonthlyCharges]]&lt;=51,"Low",IF(Table1[[#This Row],[MonthlyCharges]]&lt;=84,"Medium","High"))</f>
        <v>High</v>
      </c>
      <c r="U3608" s="26">
        <v>7069.3</v>
      </c>
      <c r="V3608" t="s">
        <v>24</v>
      </c>
    </row>
    <row r="3609" spans="1:22" x14ac:dyDescent="0.35">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s="26">
        <v>55.15</v>
      </c>
      <c r="T3609" s="26" t="str">
        <f>IF(Table1[[#This Row],[MonthlyCharges]]&lt;=51,"Low",IF(Table1[[#This Row],[MonthlyCharges]]&lt;=84,"Medium","High"))</f>
        <v>Medium</v>
      </c>
      <c r="U3609" s="26">
        <v>742.9</v>
      </c>
      <c r="V3609" t="s">
        <v>24</v>
      </c>
    </row>
    <row r="3610" spans="1:22" x14ac:dyDescent="0.35">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s="26">
        <v>75.25</v>
      </c>
      <c r="T3610" s="26" t="str">
        <f>IF(Table1[[#This Row],[MonthlyCharges]]&lt;=51,"Low",IF(Table1[[#This Row],[MonthlyCharges]]&lt;=84,"Medium","High"))</f>
        <v>Medium</v>
      </c>
      <c r="U3610" s="26">
        <v>3017.65</v>
      </c>
      <c r="V3610" t="s">
        <v>23</v>
      </c>
    </row>
    <row r="3611" spans="1:22" x14ac:dyDescent="0.35">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s="26">
        <v>103.95</v>
      </c>
      <c r="T3611" s="26" t="str">
        <f>IF(Table1[[#This Row],[MonthlyCharges]]&lt;=51,"Low",IF(Table1[[#This Row],[MonthlyCharges]]&lt;=84,"Medium","High"))</f>
        <v>High</v>
      </c>
      <c r="U3611" s="26">
        <v>6423</v>
      </c>
      <c r="V3611" t="s">
        <v>24</v>
      </c>
    </row>
    <row r="3612" spans="1:22" x14ac:dyDescent="0.35">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s="26">
        <v>100.15</v>
      </c>
      <c r="T3612" s="26" t="str">
        <f>IF(Table1[[#This Row],[MonthlyCharges]]&lt;=51,"Low",IF(Table1[[#This Row],[MonthlyCharges]]&lt;=84,"Medium","High"))</f>
        <v>High</v>
      </c>
      <c r="U3612" s="26">
        <v>1164.3</v>
      </c>
      <c r="V3612" t="s">
        <v>23</v>
      </c>
    </row>
    <row r="3613" spans="1:22" x14ac:dyDescent="0.35">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s="26">
        <v>99.65</v>
      </c>
      <c r="T3613" s="26" t="str">
        <f>IF(Table1[[#This Row],[MonthlyCharges]]&lt;=51,"Low",IF(Table1[[#This Row],[MonthlyCharges]]&lt;=84,"Medium","High"))</f>
        <v>High</v>
      </c>
      <c r="U3613" s="26">
        <v>4220.3500000000004</v>
      </c>
      <c r="V3613" t="s">
        <v>24</v>
      </c>
    </row>
    <row r="3614" spans="1:22" x14ac:dyDescent="0.35">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s="26">
        <v>73.7</v>
      </c>
      <c r="T3614" s="26" t="str">
        <f>IF(Table1[[#This Row],[MonthlyCharges]]&lt;=51,"Low",IF(Table1[[#This Row],[MonthlyCharges]]&lt;=84,"Medium","High"))</f>
        <v>Medium</v>
      </c>
      <c r="U3614" s="26">
        <v>1558.7</v>
      </c>
      <c r="V3614" t="s">
        <v>24</v>
      </c>
    </row>
    <row r="3615" spans="1:22" x14ac:dyDescent="0.35">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s="26">
        <v>50.05</v>
      </c>
      <c r="T3615" s="26" t="str">
        <f>IF(Table1[[#This Row],[MonthlyCharges]]&lt;=51,"Low",IF(Table1[[#This Row],[MonthlyCharges]]&lt;=84,"Medium","High"))</f>
        <v>Low</v>
      </c>
      <c r="U3615" s="26">
        <v>2743.45</v>
      </c>
      <c r="V3615" t="s">
        <v>24</v>
      </c>
    </row>
    <row r="3616" spans="1:22" x14ac:dyDescent="0.35">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s="26">
        <v>60.25</v>
      </c>
      <c r="T3616" s="26" t="str">
        <f>IF(Table1[[#This Row],[MonthlyCharges]]&lt;=51,"Low",IF(Table1[[#This Row],[MonthlyCharges]]&lt;=84,"Medium","High"))</f>
        <v>Medium</v>
      </c>
      <c r="U3616" s="26">
        <v>4055.5</v>
      </c>
      <c r="V3616" t="s">
        <v>24</v>
      </c>
    </row>
    <row r="3617" spans="1:22" x14ac:dyDescent="0.35">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s="26">
        <v>105.75</v>
      </c>
      <c r="T3617" s="26" t="str">
        <f>IF(Table1[[#This Row],[MonthlyCharges]]&lt;=51,"Low",IF(Table1[[#This Row],[MonthlyCharges]]&lt;=84,"Medium","High"))</f>
        <v>High</v>
      </c>
      <c r="U3617" s="26">
        <v>2710.25</v>
      </c>
      <c r="V3617" t="s">
        <v>23</v>
      </c>
    </row>
    <row r="3618" spans="1:22" x14ac:dyDescent="0.35">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s="26">
        <v>87.3</v>
      </c>
      <c r="T3618" s="26" t="str">
        <f>IF(Table1[[#This Row],[MonthlyCharges]]&lt;=51,"Low",IF(Table1[[#This Row],[MonthlyCharges]]&lt;=84,"Medium","High"))</f>
        <v>High</v>
      </c>
      <c r="U3618" s="26">
        <v>6055.55</v>
      </c>
      <c r="V3618" t="s">
        <v>24</v>
      </c>
    </row>
    <row r="3619" spans="1:22" x14ac:dyDescent="0.35">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s="26">
        <v>48.35</v>
      </c>
      <c r="T3619" s="26" t="str">
        <f>IF(Table1[[#This Row],[MonthlyCharges]]&lt;=51,"Low",IF(Table1[[#This Row],[MonthlyCharges]]&lt;=84,"Medium","High"))</f>
        <v>Low</v>
      </c>
      <c r="U3619" s="26">
        <v>810.7</v>
      </c>
      <c r="V3619" t="s">
        <v>23</v>
      </c>
    </row>
    <row r="3620" spans="1:22" x14ac:dyDescent="0.35">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s="26">
        <v>54.25</v>
      </c>
      <c r="T3620" s="26" t="str">
        <f>IF(Table1[[#This Row],[MonthlyCharges]]&lt;=51,"Low",IF(Table1[[#This Row],[MonthlyCharges]]&lt;=84,"Medium","High"))</f>
        <v>Medium</v>
      </c>
      <c r="U3620" s="26">
        <v>2538.1999999999998</v>
      </c>
      <c r="V3620" t="s">
        <v>24</v>
      </c>
    </row>
    <row r="3621" spans="1:22" x14ac:dyDescent="0.35">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s="26">
        <v>85.3</v>
      </c>
      <c r="T3621" s="26" t="str">
        <f>IF(Table1[[#This Row],[MonthlyCharges]]&lt;=51,"Low",IF(Table1[[#This Row],[MonthlyCharges]]&lt;=84,"Medium","High"))</f>
        <v>High</v>
      </c>
      <c r="U3621" s="26">
        <v>6129.2</v>
      </c>
      <c r="V3621" t="s">
        <v>24</v>
      </c>
    </row>
    <row r="3622" spans="1:22" x14ac:dyDescent="0.35">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s="26">
        <v>50</v>
      </c>
      <c r="T3622" s="26" t="str">
        <f>IF(Table1[[#This Row],[MonthlyCharges]]&lt;=51,"Low",IF(Table1[[#This Row],[MonthlyCharges]]&lt;=84,"Medium","High"))</f>
        <v>Low</v>
      </c>
      <c r="U3622" s="26">
        <v>1750.85</v>
      </c>
      <c r="V3622" t="s">
        <v>24</v>
      </c>
    </row>
    <row r="3623" spans="1:22" x14ac:dyDescent="0.35">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s="26">
        <v>24.4</v>
      </c>
      <c r="T3623" s="26" t="str">
        <f>IF(Table1[[#This Row],[MonthlyCharges]]&lt;=51,"Low",IF(Table1[[#This Row],[MonthlyCharges]]&lt;=84,"Medium","High"))</f>
        <v>Low</v>
      </c>
      <c r="U3623" s="26">
        <v>36.549999999999997</v>
      </c>
      <c r="V3623" t="s">
        <v>23</v>
      </c>
    </row>
    <row r="3624" spans="1:22" x14ac:dyDescent="0.35">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s="26">
        <v>90.95</v>
      </c>
      <c r="T3624" s="26" t="str">
        <f>IF(Table1[[#This Row],[MonthlyCharges]]&lt;=51,"Low",IF(Table1[[#This Row],[MonthlyCharges]]&lt;=84,"Medium","High"))</f>
        <v>High</v>
      </c>
      <c r="U3624" s="26">
        <v>6652.45</v>
      </c>
      <c r="V3624" t="s">
        <v>24</v>
      </c>
    </row>
    <row r="3625" spans="1:22" x14ac:dyDescent="0.35">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s="26">
        <v>72.25</v>
      </c>
      <c r="T3625" s="26" t="str">
        <f>IF(Table1[[#This Row],[MonthlyCharges]]&lt;=51,"Low",IF(Table1[[#This Row],[MonthlyCharges]]&lt;=84,"Medium","High"))</f>
        <v>Medium</v>
      </c>
      <c r="U3625" s="26">
        <v>2575.4499999999998</v>
      </c>
      <c r="V3625" t="s">
        <v>24</v>
      </c>
    </row>
    <row r="3626" spans="1:22" x14ac:dyDescent="0.35">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s="26">
        <v>96.1</v>
      </c>
      <c r="T3626" s="26" t="str">
        <f>IF(Table1[[#This Row],[MonthlyCharges]]&lt;=51,"Low",IF(Table1[[#This Row],[MonthlyCharges]]&lt;=84,"Medium","High"))</f>
        <v>High</v>
      </c>
      <c r="U3626" s="26">
        <v>6019.35</v>
      </c>
      <c r="V3626" t="s">
        <v>24</v>
      </c>
    </row>
    <row r="3627" spans="1:22" x14ac:dyDescent="0.35">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s="26">
        <v>19.850000000000001</v>
      </c>
      <c r="T3627" s="26" t="str">
        <f>IF(Table1[[#This Row],[MonthlyCharges]]&lt;=51,"Low",IF(Table1[[#This Row],[MonthlyCharges]]&lt;=84,"Medium","High"))</f>
        <v>Low</v>
      </c>
      <c r="U3627" s="26">
        <v>1379.6</v>
      </c>
      <c r="V3627" t="s">
        <v>24</v>
      </c>
    </row>
    <row r="3628" spans="1:22" x14ac:dyDescent="0.35">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s="26">
        <v>55.3</v>
      </c>
      <c r="T3628" s="26" t="str">
        <f>IF(Table1[[#This Row],[MonthlyCharges]]&lt;=51,"Low",IF(Table1[[#This Row],[MonthlyCharges]]&lt;=84,"Medium","High"))</f>
        <v>Medium</v>
      </c>
      <c r="U3628" s="26">
        <v>1284.2</v>
      </c>
      <c r="V3628" t="s">
        <v>24</v>
      </c>
    </row>
    <row r="3629" spans="1:22" x14ac:dyDescent="0.35">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s="26">
        <v>20.100000000000001</v>
      </c>
      <c r="T3629" s="26" t="str">
        <f>IF(Table1[[#This Row],[MonthlyCharges]]&lt;=51,"Low",IF(Table1[[#This Row],[MonthlyCharges]]&lt;=84,"Medium","High"))</f>
        <v>Low</v>
      </c>
      <c r="U3629" s="26">
        <v>296.14999999999998</v>
      </c>
      <c r="V3629" t="s">
        <v>24</v>
      </c>
    </row>
    <row r="3630" spans="1:22" x14ac:dyDescent="0.35">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s="26">
        <v>69.5</v>
      </c>
      <c r="T3630" s="26" t="str">
        <f>IF(Table1[[#This Row],[MonthlyCharges]]&lt;=51,"Low",IF(Table1[[#This Row],[MonthlyCharges]]&lt;=84,"Medium","High"))</f>
        <v>Medium</v>
      </c>
      <c r="U3630" s="26">
        <v>653.25</v>
      </c>
      <c r="V3630" t="s">
        <v>24</v>
      </c>
    </row>
    <row r="3631" spans="1:22" x14ac:dyDescent="0.35">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s="26">
        <v>25.15</v>
      </c>
      <c r="T3631" s="26" t="str">
        <f>IF(Table1[[#This Row],[MonthlyCharges]]&lt;=51,"Low",IF(Table1[[#This Row],[MonthlyCharges]]&lt;=84,"Medium","High"))</f>
        <v>Low</v>
      </c>
      <c r="U3631" s="26">
        <v>412.6</v>
      </c>
      <c r="V3631" t="s">
        <v>24</v>
      </c>
    </row>
    <row r="3632" spans="1:22" x14ac:dyDescent="0.35">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s="26">
        <v>20.95</v>
      </c>
      <c r="T3632" s="26" t="str">
        <f>IF(Table1[[#This Row],[MonthlyCharges]]&lt;=51,"Low",IF(Table1[[#This Row],[MonthlyCharges]]&lt;=84,"Medium","High"))</f>
        <v>Low</v>
      </c>
      <c r="U3632" s="26">
        <v>85.5</v>
      </c>
      <c r="V3632" t="s">
        <v>23</v>
      </c>
    </row>
    <row r="3633" spans="1:22" x14ac:dyDescent="0.35">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s="26">
        <v>49.55</v>
      </c>
      <c r="T3633" s="26" t="str">
        <f>IF(Table1[[#This Row],[MonthlyCharges]]&lt;=51,"Low",IF(Table1[[#This Row],[MonthlyCharges]]&lt;=84,"Medium","High"))</f>
        <v>Low</v>
      </c>
      <c r="U3633" s="26">
        <v>49.55</v>
      </c>
      <c r="V3633" t="s">
        <v>23</v>
      </c>
    </row>
    <row r="3634" spans="1:22" x14ac:dyDescent="0.35">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s="26">
        <v>79.650000000000006</v>
      </c>
      <c r="T3634" s="26" t="str">
        <f>IF(Table1[[#This Row],[MonthlyCharges]]&lt;=51,"Low",IF(Table1[[#This Row],[MonthlyCharges]]&lt;=84,"Medium","High"))</f>
        <v>Medium</v>
      </c>
      <c r="U3634" s="26">
        <v>1928.7</v>
      </c>
      <c r="V3634" t="s">
        <v>24</v>
      </c>
    </row>
    <row r="3635" spans="1:22" x14ac:dyDescent="0.35">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s="26">
        <v>71.25</v>
      </c>
      <c r="T3635" s="26" t="str">
        <f>IF(Table1[[#This Row],[MonthlyCharges]]&lt;=51,"Low",IF(Table1[[#This Row],[MonthlyCharges]]&lt;=84,"Medium","High"))</f>
        <v>Medium</v>
      </c>
      <c r="U3635" s="26">
        <v>71.25</v>
      </c>
      <c r="V3635" t="s">
        <v>24</v>
      </c>
    </row>
    <row r="3636" spans="1:22" x14ac:dyDescent="0.35">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s="26">
        <v>113.8</v>
      </c>
      <c r="T3636" s="26" t="str">
        <f>IF(Table1[[#This Row],[MonthlyCharges]]&lt;=51,"Low",IF(Table1[[#This Row],[MonthlyCharges]]&lt;=84,"Medium","High"))</f>
        <v>High</v>
      </c>
      <c r="U3636" s="26">
        <v>7845.8</v>
      </c>
      <c r="V3636" t="s">
        <v>24</v>
      </c>
    </row>
    <row r="3637" spans="1:22" x14ac:dyDescent="0.35">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s="26">
        <v>24.55</v>
      </c>
      <c r="T3637" s="26" t="str">
        <f>IF(Table1[[#This Row],[MonthlyCharges]]&lt;=51,"Low",IF(Table1[[#This Row],[MonthlyCharges]]&lt;=84,"Medium","High"))</f>
        <v>Low</v>
      </c>
      <c r="U3637" s="26">
        <v>1750.7</v>
      </c>
      <c r="V3637" t="s">
        <v>24</v>
      </c>
    </row>
    <row r="3638" spans="1:22" x14ac:dyDescent="0.35">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s="26">
        <v>19.7</v>
      </c>
      <c r="T3638" s="26" t="str">
        <f>IF(Table1[[#This Row],[MonthlyCharges]]&lt;=51,"Low",IF(Table1[[#This Row],[MonthlyCharges]]&lt;=84,"Medium","High"))</f>
        <v>Low</v>
      </c>
      <c r="U3638" s="26">
        <v>216.2</v>
      </c>
      <c r="V3638" t="s">
        <v>24</v>
      </c>
    </row>
    <row r="3639" spans="1:22" x14ac:dyDescent="0.35">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s="26">
        <v>20.25</v>
      </c>
      <c r="T3639" s="26" t="str">
        <f>IF(Table1[[#This Row],[MonthlyCharges]]&lt;=51,"Low",IF(Table1[[#This Row],[MonthlyCharges]]&lt;=84,"Medium","High"))</f>
        <v>Low</v>
      </c>
      <c r="U3639" s="26">
        <v>178.5</v>
      </c>
      <c r="V3639" t="s">
        <v>23</v>
      </c>
    </row>
    <row r="3640" spans="1:22" x14ac:dyDescent="0.35">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s="26">
        <v>50.15</v>
      </c>
      <c r="T3640" s="26" t="str">
        <f>IF(Table1[[#This Row],[MonthlyCharges]]&lt;=51,"Low",IF(Table1[[#This Row],[MonthlyCharges]]&lt;=84,"Medium","High"))</f>
        <v>Low</v>
      </c>
      <c r="U3640" s="26">
        <v>115.1</v>
      </c>
      <c r="V3640" t="s">
        <v>23</v>
      </c>
    </row>
    <row r="3641" spans="1:22" x14ac:dyDescent="0.35">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s="26">
        <v>100.5</v>
      </c>
      <c r="T3641" s="26" t="str">
        <f>IF(Table1[[#This Row],[MonthlyCharges]]&lt;=51,"Low",IF(Table1[[#This Row],[MonthlyCharges]]&lt;=84,"Medium","High"))</f>
        <v>High</v>
      </c>
      <c r="U3641" s="26">
        <v>6029</v>
      </c>
      <c r="V3641" t="s">
        <v>24</v>
      </c>
    </row>
    <row r="3642" spans="1:22" x14ac:dyDescent="0.35">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s="26">
        <v>95.9</v>
      </c>
      <c r="T3642" s="26" t="str">
        <f>IF(Table1[[#This Row],[MonthlyCharges]]&lt;=51,"Low",IF(Table1[[#This Row],[MonthlyCharges]]&lt;=84,"Medium","High"))</f>
        <v>High</v>
      </c>
      <c r="U3642" s="26">
        <v>2745.2</v>
      </c>
      <c r="V3642" t="s">
        <v>23</v>
      </c>
    </row>
    <row r="3643" spans="1:22" x14ac:dyDescent="0.35">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s="26">
        <v>74.45</v>
      </c>
      <c r="T3643" s="26" t="str">
        <f>IF(Table1[[#This Row],[MonthlyCharges]]&lt;=51,"Low",IF(Table1[[#This Row],[MonthlyCharges]]&lt;=84,"Medium","High"))</f>
        <v>Medium</v>
      </c>
      <c r="U3643" s="26">
        <v>3721.9</v>
      </c>
      <c r="V3643" t="s">
        <v>24</v>
      </c>
    </row>
    <row r="3644" spans="1:22" x14ac:dyDescent="0.35">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s="26">
        <v>104.1</v>
      </c>
      <c r="T3644" s="26" t="str">
        <f>IF(Table1[[#This Row],[MonthlyCharges]]&lt;=51,"Low",IF(Table1[[#This Row],[MonthlyCharges]]&lt;=84,"Medium","High"))</f>
        <v>High</v>
      </c>
      <c r="U3644" s="26">
        <v>3121.1</v>
      </c>
      <c r="V3644" t="s">
        <v>24</v>
      </c>
    </row>
    <row r="3645" spans="1:22" x14ac:dyDescent="0.35">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s="26">
        <v>19.05</v>
      </c>
      <c r="T3645" s="26" t="str">
        <f>IF(Table1[[#This Row],[MonthlyCharges]]&lt;=51,"Low",IF(Table1[[#This Row],[MonthlyCharges]]&lt;=84,"Medium","High"))</f>
        <v>Low</v>
      </c>
      <c r="U3645" s="26">
        <v>990.45</v>
      </c>
      <c r="V3645" t="s">
        <v>24</v>
      </c>
    </row>
    <row r="3646" spans="1:22" x14ac:dyDescent="0.35">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s="26">
        <v>25</v>
      </c>
      <c r="T3646" s="26" t="str">
        <f>IF(Table1[[#This Row],[MonthlyCharges]]&lt;=51,"Low",IF(Table1[[#This Row],[MonthlyCharges]]&lt;=84,"Medium","High"))</f>
        <v>Low</v>
      </c>
      <c r="U3646" s="26">
        <v>1004.35</v>
      </c>
      <c r="V3646" t="s">
        <v>24</v>
      </c>
    </row>
    <row r="3647" spans="1:22" x14ac:dyDescent="0.35">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s="26">
        <v>19.05</v>
      </c>
      <c r="T3647" s="26" t="str">
        <f>IF(Table1[[#This Row],[MonthlyCharges]]&lt;=51,"Low",IF(Table1[[#This Row],[MonthlyCharges]]&lt;=84,"Medium","High"))</f>
        <v>Low</v>
      </c>
      <c r="U3647" s="26">
        <v>157.65</v>
      </c>
      <c r="V3647" t="s">
        <v>24</v>
      </c>
    </row>
    <row r="3648" spans="1:22" x14ac:dyDescent="0.35">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s="26">
        <v>81.900000000000006</v>
      </c>
      <c r="T3648" s="26" t="str">
        <f>IF(Table1[[#This Row],[MonthlyCharges]]&lt;=51,"Low",IF(Table1[[#This Row],[MonthlyCharges]]&lt;=84,"Medium","High"))</f>
        <v>Medium</v>
      </c>
      <c r="U3648" s="26">
        <v>3219.75</v>
      </c>
      <c r="V3648" t="s">
        <v>24</v>
      </c>
    </row>
    <row r="3649" spans="1:22" x14ac:dyDescent="0.35">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s="26">
        <v>69.7</v>
      </c>
      <c r="T3649" s="26" t="str">
        <f>IF(Table1[[#This Row],[MonthlyCharges]]&lt;=51,"Low",IF(Table1[[#This Row],[MonthlyCharges]]&lt;=84,"Medium","High"))</f>
        <v>Medium</v>
      </c>
      <c r="U3649" s="26">
        <v>572.85</v>
      </c>
      <c r="V3649" t="s">
        <v>24</v>
      </c>
    </row>
    <row r="3650" spans="1:22" x14ac:dyDescent="0.35">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s="26">
        <v>90.15</v>
      </c>
      <c r="T3650" s="26" t="str">
        <f>IF(Table1[[#This Row],[MonthlyCharges]]&lt;=51,"Low",IF(Table1[[#This Row],[MonthlyCharges]]&lt;=84,"Medium","High"))</f>
        <v>High</v>
      </c>
      <c r="U3650" s="26">
        <v>4554.8500000000004</v>
      </c>
      <c r="V3650" t="s">
        <v>24</v>
      </c>
    </row>
    <row r="3651" spans="1:22" x14ac:dyDescent="0.35">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s="26">
        <v>25.35</v>
      </c>
      <c r="T3651" s="26" t="str">
        <f>IF(Table1[[#This Row],[MonthlyCharges]]&lt;=51,"Low",IF(Table1[[#This Row],[MonthlyCharges]]&lt;=84,"Medium","High"))</f>
        <v>Low</v>
      </c>
      <c r="U3651" s="26">
        <v>1847.55</v>
      </c>
      <c r="V3651" t="s">
        <v>24</v>
      </c>
    </row>
    <row r="3652" spans="1:22" x14ac:dyDescent="0.35">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s="26">
        <v>24.65</v>
      </c>
      <c r="T3652" s="26" t="str">
        <f>IF(Table1[[#This Row],[MonthlyCharges]]&lt;=51,"Low",IF(Table1[[#This Row],[MonthlyCharges]]&lt;=84,"Medium","High"))</f>
        <v>Low</v>
      </c>
      <c r="U3652" s="26">
        <v>1766.75</v>
      </c>
      <c r="V3652" t="s">
        <v>24</v>
      </c>
    </row>
    <row r="3653" spans="1:22" x14ac:dyDescent="0.35">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s="26">
        <v>19.55</v>
      </c>
      <c r="T3653" s="26" t="str">
        <f>IF(Table1[[#This Row],[MonthlyCharges]]&lt;=51,"Low",IF(Table1[[#This Row],[MonthlyCharges]]&lt;=84,"Medium","High"))</f>
        <v>Low</v>
      </c>
      <c r="U3653" s="26">
        <v>1462.05</v>
      </c>
      <c r="V3653" t="s">
        <v>24</v>
      </c>
    </row>
    <row r="3654" spans="1:22" x14ac:dyDescent="0.35">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s="26">
        <v>25.25</v>
      </c>
      <c r="T3654" s="26" t="str">
        <f>IF(Table1[[#This Row],[MonthlyCharges]]&lt;=51,"Low",IF(Table1[[#This Row],[MonthlyCharges]]&lt;=84,"Medium","High"))</f>
        <v>Low</v>
      </c>
      <c r="U3654" s="26">
        <v>25.25</v>
      </c>
      <c r="V3654" t="s">
        <v>23</v>
      </c>
    </row>
    <row r="3655" spans="1:22" x14ac:dyDescent="0.35">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s="26">
        <v>60</v>
      </c>
      <c r="T3655" s="26" t="str">
        <f>IF(Table1[[#This Row],[MonthlyCharges]]&lt;=51,"Low",IF(Table1[[#This Row],[MonthlyCharges]]&lt;=84,"Medium","High"))</f>
        <v>Medium</v>
      </c>
      <c r="U3655" s="26">
        <v>2193.1999999999998</v>
      </c>
      <c r="V3655" t="s">
        <v>24</v>
      </c>
    </row>
    <row r="3656" spans="1:22" x14ac:dyDescent="0.35">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s="26">
        <v>89.9</v>
      </c>
      <c r="T3656" s="26" t="str">
        <f>IF(Table1[[#This Row],[MonthlyCharges]]&lt;=51,"Low",IF(Table1[[#This Row],[MonthlyCharges]]&lt;=84,"Medium","High"))</f>
        <v>High</v>
      </c>
      <c r="U3656" s="26">
        <v>2433.5</v>
      </c>
      <c r="V3656" t="s">
        <v>24</v>
      </c>
    </row>
    <row r="3657" spans="1:22" x14ac:dyDescent="0.35">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s="26">
        <v>19.399999999999999</v>
      </c>
      <c r="T3657" s="26" t="str">
        <f>IF(Table1[[#This Row],[MonthlyCharges]]&lt;=51,"Low",IF(Table1[[#This Row],[MonthlyCharges]]&lt;=84,"Medium","High"))</f>
        <v>Low</v>
      </c>
      <c r="U3657" s="26">
        <v>641.15</v>
      </c>
      <c r="V3657" t="s">
        <v>24</v>
      </c>
    </row>
    <row r="3658" spans="1:22" x14ac:dyDescent="0.35">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s="26">
        <v>49.8</v>
      </c>
      <c r="T3658" s="26" t="str">
        <f>IF(Table1[[#This Row],[MonthlyCharges]]&lt;=51,"Low",IF(Table1[[#This Row],[MonthlyCharges]]&lt;=84,"Medium","High"))</f>
        <v>Low</v>
      </c>
      <c r="U3658" s="26">
        <v>2398.4</v>
      </c>
      <c r="V3658" t="s">
        <v>24</v>
      </c>
    </row>
    <row r="3659" spans="1:22" x14ac:dyDescent="0.35">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s="26">
        <v>24.1</v>
      </c>
      <c r="T3659" s="26" t="str">
        <f>IF(Table1[[#This Row],[MonthlyCharges]]&lt;=51,"Low",IF(Table1[[#This Row],[MonthlyCharges]]&lt;=84,"Medium","High"))</f>
        <v>Low</v>
      </c>
      <c r="U3659" s="26">
        <v>861.85</v>
      </c>
      <c r="V3659" t="s">
        <v>24</v>
      </c>
    </row>
    <row r="3660" spans="1:22" x14ac:dyDescent="0.35">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s="26">
        <v>54.25</v>
      </c>
      <c r="T3660" s="26" t="str">
        <f>IF(Table1[[#This Row],[MonthlyCharges]]&lt;=51,"Low",IF(Table1[[#This Row],[MonthlyCharges]]&lt;=84,"Medium","High"))</f>
        <v>Medium</v>
      </c>
      <c r="U3660" s="26">
        <v>583</v>
      </c>
      <c r="V3660" t="s">
        <v>24</v>
      </c>
    </row>
    <row r="3661" spans="1:22" x14ac:dyDescent="0.35">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s="26">
        <v>109.9</v>
      </c>
      <c r="T3661" s="26" t="str">
        <f>IF(Table1[[#This Row],[MonthlyCharges]]&lt;=51,"Low",IF(Table1[[#This Row],[MonthlyCharges]]&lt;=84,"Medium","High"))</f>
        <v>High</v>
      </c>
      <c r="U3661" s="26">
        <v>7332.4</v>
      </c>
      <c r="V3661" t="s">
        <v>24</v>
      </c>
    </row>
    <row r="3662" spans="1:22" x14ac:dyDescent="0.35">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s="26">
        <v>35.5</v>
      </c>
      <c r="T3662" s="26" t="str">
        <f>IF(Table1[[#This Row],[MonthlyCharges]]&lt;=51,"Low",IF(Table1[[#This Row],[MonthlyCharges]]&lt;=84,"Medium","High"))</f>
        <v>Low</v>
      </c>
      <c r="U3662" s="26">
        <v>249.55</v>
      </c>
      <c r="V3662" t="s">
        <v>24</v>
      </c>
    </row>
    <row r="3663" spans="1:22" x14ac:dyDescent="0.35">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s="26">
        <v>87.55</v>
      </c>
      <c r="T3663" s="26" t="str">
        <f>IF(Table1[[#This Row],[MonthlyCharges]]&lt;=51,"Low",IF(Table1[[#This Row],[MonthlyCharges]]&lt;=84,"Medium","High"))</f>
        <v>High</v>
      </c>
      <c r="U3663" s="26">
        <v>4475.8999999999996</v>
      </c>
      <c r="V3663" t="s">
        <v>24</v>
      </c>
    </row>
    <row r="3664" spans="1:22" x14ac:dyDescent="0.35">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s="26">
        <v>45.15</v>
      </c>
      <c r="T3664" s="26" t="str">
        <f>IF(Table1[[#This Row],[MonthlyCharges]]&lt;=51,"Low",IF(Table1[[#This Row],[MonthlyCharges]]&lt;=84,"Medium","High"))</f>
        <v>Low</v>
      </c>
      <c r="U3664" s="26">
        <v>416.45</v>
      </c>
      <c r="V3664" t="s">
        <v>23</v>
      </c>
    </row>
    <row r="3665" spans="1:22" x14ac:dyDescent="0.35">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s="26">
        <v>88.4</v>
      </c>
      <c r="T3665" s="26" t="str">
        <f>IF(Table1[[#This Row],[MonthlyCharges]]&lt;=51,"Low",IF(Table1[[#This Row],[MonthlyCharges]]&lt;=84,"Medium","High"))</f>
        <v>High</v>
      </c>
      <c r="U3665" s="26">
        <v>788.6</v>
      </c>
      <c r="V3665" t="s">
        <v>24</v>
      </c>
    </row>
    <row r="3666" spans="1:22" x14ac:dyDescent="0.35">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s="26">
        <v>50.8</v>
      </c>
      <c r="T3666" s="26" t="str">
        <f>IF(Table1[[#This Row],[MonthlyCharges]]&lt;=51,"Low",IF(Table1[[#This Row],[MonthlyCharges]]&lt;=84,"Medium","High"))</f>
        <v>Low</v>
      </c>
      <c r="U3666" s="26">
        <v>202.3</v>
      </c>
      <c r="V3666" t="s">
        <v>24</v>
      </c>
    </row>
    <row r="3667" spans="1:22" x14ac:dyDescent="0.35">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s="26">
        <v>99</v>
      </c>
      <c r="T3667" s="26" t="str">
        <f>IF(Table1[[#This Row],[MonthlyCharges]]&lt;=51,"Low",IF(Table1[[#This Row],[MonthlyCharges]]&lt;=84,"Medium","High"))</f>
        <v>High</v>
      </c>
      <c r="U3667" s="26">
        <v>6994.6</v>
      </c>
      <c r="V3667" t="s">
        <v>24</v>
      </c>
    </row>
    <row r="3668" spans="1:22" x14ac:dyDescent="0.35">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s="26">
        <v>84.4</v>
      </c>
      <c r="T3668" s="26" t="str">
        <f>IF(Table1[[#This Row],[MonthlyCharges]]&lt;=51,"Low",IF(Table1[[#This Row],[MonthlyCharges]]&lt;=84,"Medium","High"))</f>
        <v>High</v>
      </c>
      <c r="U3668" s="26">
        <v>4116.1499999999996</v>
      </c>
      <c r="V3668" t="s">
        <v>23</v>
      </c>
    </row>
    <row r="3669" spans="1:22" x14ac:dyDescent="0.35">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s="26">
        <v>96.55</v>
      </c>
      <c r="T3669" s="26" t="str">
        <f>IF(Table1[[#This Row],[MonthlyCharges]]&lt;=51,"Low",IF(Table1[[#This Row],[MonthlyCharges]]&lt;=84,"Medium","High"))</f>
        <v>High</v>
      </c>
      <c r="U3669" s="26">
        <v>2263.4499999999998</v>
      </c>
      <c r="V3669" t="s">
        <v>24</v>
      </c>
    </row>
    <row r="3670" spans="1:22" x14ac:dyDescent="0.35">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s="26">
        <v>59.75</v>
      </c>
      <c r="T3670" s="26" t="str">
        <f>IF(Table1[[#This Row],[MonthlyCharges]]&lt;=51,"Low",IF(Table1[[#This Row],[MonthlyCharges]]&lt;=84,"Medium","High"))</f>
        <v>Medium</v>
      </c>
      <c r="U3670" s="26">
        <v>1374.35</v>
      </c>
      <c r="V3670" t="s">
        <v>24</v>
      </c>
    </row>
    <row r="3671" spans="1:22" x14ac:dyDescent="0.35">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s="26">
        <v>111.5</v>
      </c>
      <c r="T3671" s="26" t="str">
        <f>IF(Table1[[#This Row],[MonthlyCharges]]&lt;=51,"Low",IF(Table1[[#This Row],[MonthlyCharges]]&lt;=84,"Medium","High"))</f>
        <v>High</v>
      </c>
      <c r="U3671" s="26">
        <v>4915.1499999999996</v>
      </c>
      <c r="V3671" t="s">
        <v>24</v>
      </c>
    </row>
    <row r="3672" spans="1:22" x14ac:dyDescent="0.35">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s="26">
        <v>24.25</v>
      </c>
      <c r="T3672" s="26" t="str">
        <f>IF(Table1[[#This Row],[MonthlyCharges]]&lt;=51,"Low",IF(Table1[[#This Row],[MonthlyCharges]]&lt;=84,"Medium","High"))</f>
        <v>Low</v>
      </c>
      <c r="U3672" s="26">
        <v>838.5</v>
      </c>
      <c r="V3672" t="s">
        <v>24</v>
      </c>
    </row>
    <row r="3673" spans="1:22" x14ac:dyDescent="0.35">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s="26">
        <v>75.099999999999994</v>
      </c>
      <c r="T3673" s="26" t="str">
        <f>IF(Table1[[#This Row],[MonthlyCharges]]&lt;=51,"Low",IF(Table1[[#This Row],[MonthlyCharges]]&lt;=84,"Medium","High"))</f>
        <v>Medium</v>
      </c>
      <c r="U3673" s="26">
        <v>75.099999999999994</v>
      </c>
      <c r="V3673" t="s">
        <v>23</v>
      </c>
    </row>
    <row r="3674" spans="1:22" x14ac:dyDescent="0.35">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s="26">
        <v>70.150000000000006</v>
      </c>
      <c r="T3674" s="26" t="str">
        <f>IF(Table1[[#This Row],[MonthlyCharges]]&lt;=51,"Low",IF(Table1[[#This Row],[MonthlyCharges]]&lt;=84,"Medium","High"))</f>
        <v>Medium</v>
      </c>
      <c r="U3674" s="26">
        <v>3715.65</v>
      </c>
      <c r="V3674" t="s">
        <v>23</v>
      </c>
    </row>
    <row r="3675" spans="1:22" x14ac:dyDescent="0.35">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s="26">
        <v>101.75</v>
      </c>
      <c r="T3675" s="26" t="str">
        <f>IF(Table1[[#This Row],[MonthlyCharges]]&lt;=51,"Low",IF(Table1[[#This Row],[MonthlyCharges]]&lt;=84,"Medium","High"))</f>
        <v>High</v>
      </c>
      <c r="U3675" s="26">
        <v>4273.45</v>
      </c>
      <c r="V3675" t="s">
        <v>23</v>
      </c>
    </row>
    <row r="3676" spans="1:22" x14ac:dyDescent="0.35">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s="26">
        <v>45.8</v>
      </c>
      <c r="T3676" s="26" t="str">
        <f>IF(Table1[[#This Row],[MonthlyCharges]]&lt;=51,"Low",IF(Table1[[#This Row],[MonthlyCharges]]&lt;=84,"Medium","High"))</f>
        <v>Low</v>
      </c>
      <c r="U3676" s="26">
        <v>45.8</v>
      </c>
      <c r="V3676" t="s">
        <v>23</v>
      </c>
    </row>
    <row r="3677" spans="1:22" x14ac:dyDescent="0.35">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s="26">
        <v>20.5</v>
      </c>
      <c r="T3677" s="26" t="str">
        <f>IF(Table1[[#This Row],[MonthlyCharges]]&lt;=51,"Low",IF(Table1[[#This Row],[MonthlyCharges]]&lt;=84,"Medium","High"))</f>
        <v>Low</v>
      </c>
      <c r="U3677" s="26">
        <v>20.5</v>
      </c>
      <c r="V3677" t="s">
        <v>24</v>
      </c>
    </row>
    <row r="3678" spans="1:22" x14ac:dyDescent="0.35">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s="26">
        <v>70.400000000000006</v>
      </c>
      <c r="T3678" s="26" t="str">
        <f>IF(Table1[[#This Row],[MonthlyCharges]]&lt;=51,"Low",IF(Table1[[#This Row],[MonthlyCharges]]&lt;=84,"Medium","High"))</f>
        <v>Medium</v>
      </c>
      <c r="U3678" s="26">
        <v>2044.75</v>
      </c>
      <c r="V3678" t="s">
        <v>24</v>
      </c>
    </row>
    <row r="3679" spans="1:22" x14ac:dyDescent="0.35">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s="26">
        <v>30.55</v>
      </c>
      <c r="T3679" s="26" t="str">
        <f>IF(Table1[[#This Row],[MonthlyCharges]]&lt;=51,"Low",IF(Table1[[#This Row],[MonthlyCharges]]&lt;=84,"Medium","High"))</f>
        <v>Low</v>
      </c>
      <c r="U3679" s="26">
        <v>30.55</v>
      </c>
      <c r="V3679" t="s">
        <v>24</v>
      </c>
    </row>
    <row r="3680" spans="1:22" x14ac:dyDescent="0.35">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s="26">
        <v>84.9</v>
      </c>
      <c r="T3680" s="26" t="str">
        <f>IF(Table1[[#This Row],[MonthlyCharges]]&lt;=51,"Low",IF(Table1[[#This Row],[MonthlyCharges]]&lt;=84,"Medium","High"))</f>
        <v>High</v>
      </c>
      <c r="U3680" s="26">
        <v>1398.25</v>
      </c>
      <c r="V3680" t="s">
        <v>24</v>
      </c>
    </row>
    <row r="3681" spans="1:22" x14ac:dyDescent="0.35">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s="26">
        <v>20.100000000000001</v>
      </c>
      <c r="T3681" s="26" t="str">
        <f>IF(Table1[[#This Row],[MonthlyCharges]]&lt;=51,"Low",IF(Table1[[#This Row],[MonthlyCharges]]&lt;=84,"Medium","High"))</f>
        <v>Low</v>
      </c>
      <c r="U3681" s="26">
        <v>20.100000000000001</v>
      </c>
      <c r="V3681" t="s">
        <v>23</v>
      </c>
    </row>
    <row r="3682" spans="1:22" x14ac:dyDescent="0.35">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s="26">
        <v>40.65</v>
      </c>
      <c r="T3682" s="26" t="str">
        <f>IF(Table1[[#This Row],[MonthlyCharges]]&lt;=51,"Low",IF(Table1[[#This Row],[MonthlyCharges]]&lt;=84,"Medium","High"))</f>
        <v>Low</v>
      </c>
      <c r="U3682" s="26">
        <v>328.95</v>
      </c>
      <c r="V3682" t="s">
        <v>23</v>
      </c>
    </row>
    <row r="3683" spans="1:22" x14ac:dyDescent="0.35">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s="26">
        <v>101</v>
      </c>
      <c r="T3683" s="26" t="str">
        <f>IF(Table1[[#This Row],[MonthlyCharges]]&lt;=51,"Low",IF(Table1[[#This Row],[MonthlyCharges]]&lt;=84,"Medium","High"))</f>
        <v>High</v>
      </c>
      <c r="U3683" s="26">
        <v>4680.05</v>
      </c>
      <c r="V3683" t="s">
        <v>23</v>
      </c>
    </row>
    <row r="3684" spans="1:22" x14ac:dyDescent="0.35">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s="26">
        <v>69.099999999999994</v>
      </c>
      <c r="T3684" s="26" t="str">
        <f>IF(Table1[[#This Row],[MonthlyCharges]]&lt;=51,"Low",IF(Table1[[#This Row],[MonthlyCharges]]&lt;=84,"Medium","High"))</f>
        <v>Medium</v>
      </c>
      <c r="U3684" s="26">
        <v>69.099999999999994</v>
      </c>
      <c r="V3684" t="s">
        <v>23</v>
      </c>
    </row>
    <row r="3685" spans="1:22" x14ac:dyDescent="0.35">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s="26">
        <v>54.5</v>
      </c>
      <c r="T3685" s="26" t="str">
        <f>IF(Table1[[#This Row],[MonthlyCharges]]&lt;=51,"Low",IF(Table1[[#This Row],[MonthlyCharges]]&lt;=84,"Medium","High"))</f>
        <v>Medium</v>
      </c>
      <c r="U3685" s="26">
        <v>3778.2</v>
      </c>
      <c r="V3685" t="s">
        <v>24</v>
      </c>
    </row>
    <row r="3686" spans="1:22" x14ac:dyDescent="0.35">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s="26">
        <v>75.349999999999994</v>
      </c>
      <c r="T3686" s="26" t="str">
        <f>IF(Table1[[#This Row],[MonthlyCharges]]&lt;=51,"Low",IF(Table1[[#This Row],[MonthlyCharges]]&lt;=84,"Medium","High"))</f>
        <v>Medium</v>
      </c>
      <c r="U3686" s="26">
        <v>3161.4</v>
      </c>
      <c r="V3686" t="s">
        <v>24</v>
      </c>
    </row>
    <row r="3687" spans="1:22" x14ac:dyDescent="0.35">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s="26">
        <v>44.45</v>
      </c>
      <c r="T3687" s="26" t="str">
        <f>IF(Table1[[#This Row],[MonthlyCharges]]&lt;=51,"Low",IF(Table1[[#This Row],[MonthlyCharges]]&lt;=84,"Medium","High"))</f>
        <v>Low</v>
      </c>
      <c r="U3687" s="26">
        <v>2188.4499999999998</v>
      </c>
      <c r="V3687" t="s">
        <v>24</v>
      </c>
    </row>
    <row r="3688" spans="1:22" x14ac:dyDescent="0.35">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s="26">
        <v>75</v>
      </c>
      <c r="T3688" s="26" t="str">
        <f>IF(Table1[[#This Row],[MonthlyCharges]]&lt;=51,"Low",IF(Table1[[#This Row],[MonthlyCharges]]&lt;=84,"Medium","High"))</f>
        <v>Medium</v>
      </c>
      <c r="U3688" s="26">
        <v>999.45</v>
      </c>
      <c r="V3688" t="s">
        <v>23</v>
      </c>
    </row>
    <row r="3689" spans="1:22" x14ac:dyDescent="0.35">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s="26">
        <v>100</v>
      </c>
      <c r="T3689" s="26" t="str">
        <f>IF(Table1[[#This Row],[MonthlyCharges]]&lt;=51,"Low",IF(Table1[[#This Row],[MonthlyCharges]]&lt;=84,"Medium","High"))</f>
        <v>High</v>
      </c>
      <c r="U3689" s="26">
        <v>1888.65</v>
      </c>
      <c r="V3689" t="s">
        <v>23</v>
      </c>
    </row>
    <row r="3690" spans="1:22" x14ac:dyDescent="0.35">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s="26">
        <v>98.05</v>
      </c>
      <c r="T3690" s="26" t="str">
        <f>IF(Table1[[#This Row],[MonthlyCharges]]&lt;=51,"Low",IF(Table1[[#This Row],[MonthlyCharges]]&lt;=84,"Medium","High"))</f>
        <v>High</v>
      </c>
      <c r="U3690" s="26">
        <v>3990.6</v>
      </c>
      <c r="V3690" t="s">
        <v>24</v>
      </c>
    </row>
    <row r="3691" spans="1:22" x14ac:dyDescent="0.35">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s="26">
        <v>71.150000000000006</v>
      </c>
      <c r="T3691" s="26" t="str">
        <f>IF(Table1[[#This Row],[MonthlyCharges]]&lt;=51,"Low",IF(Table1[[#This Row],[MonthlyCharges]]&lt;=84,"Medium","High"))</f>
        <v>Medium</v>
      </c>
      <c r="U3691" s="26">
        <v>71.150000000000006</v>
      </c>
      <c r="V3691" t="s">
        <v>23</v>
      </c>
    </row>
    <row r="3692" spans="1:22" x14ac:dyDescent="0.35">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s="26">
        <v>54.15</v>
      </c>
      <c r="T3692" s="26" t="str">
        <f>IF(Table1[[#This Row],[MonthlyCharges]]&lt;=51,"Low",IF(Table1[[#This Row],[MonthlyCharges]]&lt;=84,"Medium","High"))</f>
        <v>Medium</v>
      </c>
      <c r="U3692" s="26">
        <v>1240.25</v>
      </c>
      <c r="V3692" t="s">
        <v>23</v>
      </c>
    </row>
    <row r="3693" spans="1:22" x14ac:dyDescent="0.35">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s="26">
        <v>63.9</v>
      </c>
      <c r="T3693" s="26" t="str">
        <f>IF(Table1[[#This Row],[MonthlyCharges]]&lt;=51,"Low",IF(Table1[[#This Row],[MonthlyCharges]]&lt;=84,"Medium","High"))</f>
        <v>Medium</v>
      </c>
      <c r="U3693" s="26">
        <v>2635</v>
      </c>
      <c r="V3693" t="s">
        <v>24</v>
      </c>
    </row>
    <row r="3694" spans="1:22" x14ac:dyDescent="0.35">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s="26">
        <v>69.150000000000006</v>
      </c>
      <c r="T3694" s="26" t="str">
        <f>IF(Table1[[#This Row],[MonthlyCharges]]&lt;=51,"Low",IF(Table1[[#This Row],[MonthlyCharges]]&lt;=84,"Medium","High"))</f>
        <v>Medium</v>
      </c>
      <c r="U3694" s="26">
        <v>235</v>
      </c>
      <c r="V3694" t="s">
        <v>24</v>
      </c>
    </row>
    <row r="3695" spans="1:22" x14ac:dyDescent="0.35">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s="26">
        <v>64.650000000000006</v>
      </c>
      <c r="T3695" s="26" t="str">
        <f>IF(Table1[[#This Row],[MonthlyCharges]]&lt;=51,"Low",IF(Table1[[#This Row],[MonthlyCharges]]&lt;=84,"Medium","High"))</f>
        <v>Medium</v>
      </c>
      <c r="U3695" s="26">
        <v>2347.85</v>
      </c>
      <c r="V3695" t="s">
        <v>24</v>
      </c>
    </row>
    <row r="3696" spans="1:22" x14ac:dyDescent="0.35">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s="26">
        <v>108.75</v>
      </c>
      <c r="T3696" s="26" t="str">
        <f>IF(Table1[[#This Row],[MonthlyCharges]]&lt;=51,"Low",IF(Table1[[#This Row],[MonthlyCharges]]&lt;=84,"Medium","High"))</f>
        <v>High</v>
      </c>
      <c r="U3696" s="26">
        <v>7156.2</v>
      </c>
      <c r="V3696" t="s">
        <v>23</v>
      </c>
    </row>
    <row r="3697" spans="1:22" x14ac:dyDescent="0.35">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s="26">
        <v>98.85</v>
      </c>
      <c r="T3697" s="26" t="str">
        <f>IF(Table1[[#This Row],[MonthlyCharges]]&lt;=51,"Low",IF(Table1[[#This Row],[MonthlyCharges]]&lt;=84,"Medium","High"))</f>
        <v>High</v>
      </c>
      <c r="U3697" s="26">
        <v>3089.6</v>
      </c>
      <c r="V3697" t="s">
        <v>24</v>
      </c>
    </row>
    <row r="3698" spans="1:22" x14ac:dyDescent="0.35">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s="26">
        <v>49.15</v>
      </c>
      <c r="T3698" s="26" t="str">
        <f>IF(Table1[[#This Row],[MonthlyCharges]]&lt;=51,"Low",IF(Table1[[#This Row],[MonthlyCharges]]&lt;=84,"Medium","High"))</f>
        <v>Low</v>
      </c>
      <c r="U3698" s="26">
        <v>270.8</v>
      </c>
      <c r="V3698" t="s">
        <v>23</v>
      </c>
    </row>
    <row r="3699" spans="1:22" x14ac:dyDescent="0.35">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s="26">
        <v>89.6</v>
      </c>
      <c r="T3699" s="26" t="str">
        <f>IF(Table1[[#This Row],[MonthlyCharges]]&lt;=51,"Low",IF(Table1[[#This Row],[MonthlyCharges]]&lt;=84,"Medium","High"))</f>
        <v>High</v>
      </c>
      <c r="U3699" s="26">
        <v>2901.8</v>
      </c>
      <c r="V3699" t="s">
        <v>24</v>
      </c>
    </row>
    <row r="3700" spans="1:22" x14ac:dyDescent="0.35">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s="26">
        <v>83.25</v>
      </c>
      <c r="T3700" s="26" t="str">
        <f>IF(Table1[[#This Row],[MonthlyCharges]]&lt;=51,"Low",IF(Table1[[#This Row],[MonthlyCharges]]&lt;=84,"Medium","High"))</f>
        <v>Medium</v>
      </c>
      <c r="U3700" s="26">
        <v>4949.1000000000004</v>
      </c>
      <c r="V3700" t="s">
        <v>24</v>
      </c>
    </row>
    <row r="3701" spans="1:22" x14ac:dyDescent="0.35">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s="26">
        <v>70.25</v>
      </c>
      <c r="T3701" s="26" t="str">
        <f>IF(Table1[[#This Row],[MonthlyCharges]]&lt;=51,"Low",IF(Table1[[#This Row],[MonthlyCharges]]&lt;=84,"Medium","High"))</f>
        <v>Medium</v>
      </c>
      <c r="U3701" s="26">
        <v>2198.9</v>
      </c>
      <c r="V3701" t="s">
        <v>24</v>
      </c>
    </row>
    <row r="3702" spans="1:22" x14ac:dyDescent="0.35">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s="26">
        <v>19.399999999999999</v>
      </c>
      <c r="T3702" s="26" t="str">
        <f>IF(Table1[[#This Row],[MonthlyCharges]]&lt;=51,"Low",IF(Table1[[#This Row],[MonthlyCharges]]&lt;=84,"Medium","High"))</f>
        <v>Low</v>
      </c>
      <c r="U3702" s="26">
        <v>374.5</v>
      </c>
      <c r="V3702" t="s">
        <v>23</v>
      </c>
    </row>
    <row r="3703" spans="1:22" x14ac:dyDescent="0.35">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s="26">
        <v>24.5</v>
      </c>
      <c r="T3703" s="26" t="str">
        <f>IF(Table1[[#This Row],[MonthlyCharges]]&lt;=51,"Low",IF(Table1[[#This Row],[MonthlyCharges]]&lt;=84,"Medium","High"))</f>
        <v>Low</v>
      </c>
      <c r="U3703" s="26">
        <v>761.95</v>
      </c>
      <c r="V3703" t="s">
        <v>24</v>
      </c>
    </row>
    <row r="3704" spans="1:22" x14ac:dyDescent="0.35">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s="26">
        <v>79.150000000000006</v>
      </c>
      <c r="T3704" s="26" t="str">
        <f>IF(Table1[[#This Row],[MonthlyCharges]]&lt;=51,"Low",IF(Table1[[#This Row],[MonthlyCharges]]&lt;=84,"Medium","High"))</f>
        <v>Medium</v>
      </c>
      <c r="U3704" s="26">
        <v>1520.9</v>
      </c>
      <c r="V3704" t="s">
        <v>23</v>
      </c>
    </row>
    <row r="3705" spans="1:22" x14ac:dyDescent="0.35">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s="26">
        <v>20.100000000000001</v>
      </c>
      <c r="T3705" s="26" t="str">
        <f>IF(Table1[[#This Row],[MonthlyCharges]]&lt;=51,"Low",IF(Table1[[#This Row],[MonthlyCharges]]&lt;=84,"Medium","High"))</f>
        <v>Low</v>
      </c>
      <c r="U3705" s="26">
        <v>190.25</v>
      </c>
      <c r="V3705" t="s">
        <v>24</v>
      </c>
    </row>
    <row r="3706" spans="1:22" x14ac:dyDescent="0.35">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s="26">
        <v>73</v>
      </c>
      <c r="T3706" s="26" t="str">
        <f>IF(Table1[[#This Row],[MonthlyCharges]]&lt;=51,"Low",IF(Table1[[#This Row],[MonthlyCharges]]&lt;=84,"Medium","High"))</f>
        <v>Medium</v>
      </c>
      <c r="U3706" s="26">
        <v>5163</v>
      </c>
      <c r="V3706" t="s">
        <v>24</v>
      </c>
    </row>
    <row r="3707" spans="1:22" x14ac:dyDescent="0.35">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s="26">
        <v>61.4</v>
      </c>
      <c r="T3707" s="26" t="str">
        <f>IF(Table1[[#This Row],[MonthlyCharges]]&lt;=51,"Low",IF(Table1[[#This Row],[MonthlyCharges]]&lt;=84,"Medium","High"))</f>
        <v>Medium</v>
      </c>
      <c r="U3707" s="26">
        <v>4059.85</v>
      </c>
      <c r="V3707" t="s">
        <v>24</v>
      </c>
    </row>
    <row r="3708" spans="1:22" x14ac:dyDescent="0.35">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s="26">
        <v>84.3</v>
      </c>
      <c r="T3708" s="26" t="str">
        <f>IF(Table1[[#This Row],[MonthlyCharges]]&lt;=51,"Low",IF(Table1[[#This Row],[MonthlyCharges]]&lt;=84,"Medium","High"))</f>
        <v>High</v>
      </c>
      <c r="U3708" s="26">
        <v>2281.6</v>
      </c>
      <c r="V3708" t="s">
        <v>24</v>
      </c>
    </row>
    <row r="3709" spans="1:22" x14ac:dyDescent="0.35">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s="26">
        <v>19.899999999999999</v>
      </c>
      <c r="T3709" s="26" t="str">
        <f>IF(Table1[[#This Row],[MonthlyCharges]]&lt;=51,"Low",IF(Table1[[#This Row],[MonthlyCharges]]&lt;=84,"Medium","High"))</f>
        <v>Low</v>
      </c>
      <c r="U3709" s="26">
        <v>1356.7</v>
      </c>
      <c r="V3709" t="s">
        <v>24</v>
      </c>
    </row>
    <row r="3710" spans="1:22" x14ac:dyDescent="0.35">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s="26">
        <v>20.399999999999999</v>
      </c>
      <c r="T3710" s="26" t="str">
        <f>IF(Table1[[#This Row],[MonthlyCharges]]&lt;=51,"Low",IF(Table1[[#This Row],[MonthlyCharges]]&lt;=84,"Medium","High"))</f>
        <v>Low</v>
      </c>
      <c r="U3710" s="26">
        <v>231.45</v>
      </c>
      <c r="V3710" t="s">
        <v>24</v>
      </c>
    </row>
    <row r="3711" spans="1:22" x14ac:dyDescent="0.35">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s="26">
        <v>50.75</v>
      </c>
      <c r="T3711" s="26" t="str">
        <f>IF(Table1[[#This Row],[MonthlyCharges]]&lt;=51,"Low",IF(Table1[[#This Row],[MonthlyCharges]]&lt;=84,"Medium","High"))</f>
        <v>Low</v>
      </c>
      <c r="U3711" s="26">
        <v>50.75</v>
      </c>
      <c r="V3711" t="s">
        <v>24</v>
      </c>
    </row>
    <row r="3712" spans="1:22" x14ac:dyDescent="0.35">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s="26">
        <v>20.45</v>
      </c>
      <c r="T3712" s="26" t="str">
        <f>IF(Table1[[#This Row],[MonthlyCharges]]&lt;=51,"Low",IF(Table1[[#This Row],[MonthlyCharges]]&lt;=84,"Medium","High"))</f>
        <v>Low</v>
      </c>
      <c r="U3712" s="26">
        <v>242.4</v>
      </c>
      <c r="V3712" t="s">
        <v>24</v>
      </c>
    </row>
    <row r="3713" spans="1:22" x14ac:dyDescent="0.35">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s="26">
        <v>75.75</v>
      </c>
      <c r="T3713" s="26" t="str">
        <f>IF(Table1[[#This Row],[MonthlyCharges]]&lt;=51,"Low",IF(Table1[[#This Row],[MonthlyCharges]]&lt;=84,"Medium","High"))</f>
        <v>Medium</v>
      </c>
      <c r="U3713" s="26">
        <v>4264.25</v>
      </c>
      <c r="V3713" t="s">
        <v>24</v>
      </c>
    </row>
    <row r="3714" spans="1:22" x14ac:dyDescent="0.35">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s="26">
        <v>65.400000000000006</v>
      </c>
      <c r="T3714" s="26" t="str">
        <f>IF(Table1[[#This Row],[MonthlyCharges]]&lt;=51,"Low",IF(Table1[[#This Row],[MonthlyCharges]]&lt;=84,"Medium","High"))</f>
        <v>Medium</v>
      </c>
      <c r="U3714" s="26">
        <v>2774.55</v>
      </c>
      <c r="V3714" t="s">
        <v>24</v>
      </c>
    </row>
    <row r="3715" spans="1:22" x14ac:dyDescent="0.35">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s="26">
        <v>80.400000000000006</v>
      </c>
      <c r="T3715" s="26" t="str">
        <f>IF(Table1[[#This Row],[MonthlyCharges]]&lt;=51,"Low",IF(Table1[[#This Row],[MonthlyCharges]]&lt;=84,"Medium","High"))</f>
        <v>Medium</v>
      </c>
      <c r="U3715" s="26">
        <v>3605.2</v>
      </c>
      <c r="V3715" t="s">
        <v>23</v>
      </c>
    </row>
    <row r="3716" spans="1:22" x14ac:dyDescent="0.35">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s="26">
        <v>59.75</v>
      </c>
      <c r="T3716" s="26" t="str">
        <f>IF(Table1[[#This Row],[MonthlyCharges]]&lt;=51,"Low",IF(Table1[[#This Row],[MonthlyCharges]]&lt;=84,"Medium","High"))</f>
        <v>Medium</v>
      </c>
      <c r="U3716" s="26">
        <v>4069.9</v>
      </c>
      <c r="V3716" t="s">
        <v>24</v>
      </c>
    </row>
    <row r="3717" spans="1:22" x14ac:dyDescent="0.35">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s="26">
        <v>78.5</v>
      </c>
      <c r="T3717" s="26" t="str">
        <f>IF(Table1[[#This Row],[MonthlyCharges]]&lt;=51,"Low",IF(Table1[[#This Row],[MonthlyCharges]]&lt;=84,"Medium","High"))</f>
        <v>Medium</v>
      </c>
      <c r="U3717" s="26">
        <v>874.2</v>
      </c>
      <c r="V3717" t="s">
        <v>24</v>
      </c>
    </row>
    <row r="3718" spans="1:22" x14ac:dyDescent="0.35">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s="26">
        <v>102</v>
      </c>
      <c r="T3718" s="26" t="str">
        <f>IF(Table1[[#This Row],[MonthlyCharges]]&lt;=51,"Low",IF(Table1[[#This Row],[MonthlyCharges]]&lt;=84,"Medium","High"))</f>
        <v>High</v>
      </c>
      <c r="U3718" s="26">
        <v>1145.3499999999999</v>
      </c>
      <c r="V3718" t="s">
        <v>23</v>
      </c>
    </row>
    <row r="3719" spans="1:22" x14ac:dyDescent="0.35">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s="26">
        <v>48.95</v>
      </c>
      <c r="T3719" s="26" t="str">
        <f>IF(Table1[[#This Row],[MonthlyCharges]]&lt;=51,"Low",IF(Table1[[#This Row],[MonthlyCharges]]&lt;=84,"Medium","High"))</f>
        <v>Low</v>
      </c>
      <c r="U3719" s="26">
        <v>1323.7</v>
      </c>
      <c r="V3719" t="s">
        <v>24</v>
      </c>
    </row>
    <row r="3720" spans="1:22" x14ac:dyDescent="0.35">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s="26">
        <v>99.65</v>
      </c>
      <c r="T3720" s="26" t="str">
        <f>IF(Table1[[#This Row],[MonthlyCharges]]&lt;=51,"Low",IF(Table1[[#This Row],[MonthlyCharges]]&lt;=84,"Medium","High"))</f>
        <v>High</v>
      </c>
      <c r="U3720" s="26">
        <v>5497.05</v>
      </c>
      <c r="V3720" t="s">
        <v>24</v>
      </c>
    </row>
    <row r="3721" spans="1:22" x14ac:dyDescent="0.35">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s="26">
        <v>18.25</v>
      </c>
      <c r="T3721" s="26" t="str">
        <f>IF(Table1[[#This Row],[MonthlyCharges]]&lt;=51,"Low",IF(Table1[[#This Row],[MonthlyCharges]]&lt;=84,"Medium","High"))</f>
        <v>Low</v>
      </c>
      <c r="U3721" s="26">
        <v>534.70000000000005</v>
      </c>
      <c r="V3721" t="s">
        <v>24</v>
      </c>
    </row>
    <row r="3722" spans="1:22" x14ac:dyDescent="0.35">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s="26">
        <v>54.55</v>
      </c>
      <c r="T3722" s="26" t="str">
        <f>IF(Table1[[#This Row],[MonthlyCharges]]&lt;=51,"Low",IF(Table1[[#This Row],[MonthlyCharges]]&lt;=84,"Medium","High"))</f>
        <v>Medium</v>
      </c>
      <c r="U3722" s="26">
        <v>2455.0500000000002</v>
      </c>
      <c r="V3722" t="s">
        <v>24</v>
      </c>
    </row>
    <row r="3723" spans="1:22" x14ac:dyDescent="0.35">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s="26">
        <v>20.65</v>
      </c>
      <c r="T3723" s="26" t="str">
        <f>IF(Table1[[#This Row],[MonthlyCharges]]&lt;=51,"Low",IF(Table1[[#This Row],[MonthlyCharges]]&lt;=84,"Medium","High"))</f>
        <v>Low</v>
      </c>
      <c r="U3723" s="26">
        <v>38.700000000000003</v>
      </c>
      <c r="V3723" t="s">
        <v>23</v>
      </c>
    </row>
    <row r="3724" spans="1:22" x14ac:dyDescent="0.35">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s="26">
        <v>40.65</v>
      </c>
      <c r="T3724" s="26" t="str">
        <f>IF(Table1[[#This Row],[MonthlyCharges]]&lt;=51,"Low",IF(Table1[[#This Row],[MonthlyCharges]]&lt;=84,"Medium","High"))</f>
        <v>Low</v>
      </c>
      <c r="U3724" s="26">
        <v>947.4</v>
      </c>
      <c r="V3724" t="s">
        <v>24</v>
      </c>
    </row>
    <row r="3725" spans="1:22" x14ac:dyDescent="0.35">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s="26">
        <v>20.45</v>
      </c>
      <c r="T3725" s="26" t="str">
        <f>IF(Table1[[#This Row],[MonthlyCharges]]&lt;=51,"Low",IF(Table1[[#This Row],[MonthlyCharges]]&lt;=84,"Medium","High"))</f>
        <v>Low</v>
      </c>
      <c r="U3725" s="26">
        <v>357</v>
      </c>
      <c r="V3725" t="s">
        <v>24</v>
      </c>
    </row>
    <row r="3726" spans="1:22" x14ac:dyDescent="0.35">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s="26">
        <v>24.8</v>
      </c>
      <c r="T3726" s="26" t="str">
        <f>IF(Table1[[#This Row],[MonthlyCharges]]&lt;=51,"Low",IF(Table1[[#This Row],[MonthlyCharges]]&lt;=84,"Medium","High"))</f>
        <v>Low</v>
      </c>
      <c r="U3726" s="26">
        <v>1476.25</v>
      </c>
      <c r="V3726" t="s">
        <v>24</v>
      </c>
    </row>
    <row r="3727" spans="1:22" x14ac:dyDescent="0.35">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s="26">
        <v>70.8</v>
      </c>
      <c r="T3727" s="26" t="str">
        <f>IF(Table1[[#This Row],[MonthlyCharges]]&lt;=51,"Low",IF(Table1[[#This Row],[MonthlyCharges]]&lt;=84,"Medium","High"))</f>
        <v>Medium</v>
      </c>
      <c r="U3727" s="26">
        <v>70.8</v>
      </c>
      <c r="V3727" t="s">
        <v>23</v>
      </c>
    </row>
    <row r="3728" spans="1:22" x14ac:dyDescent="0.35">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s="26">
        <v>89.05</v>
      </c>
      <c r="T3728" s="26" t="str">
        <f>IF(Table1[[#This Row],[MonthlyCharges]]&lt;=51,"Low",IF(Table1[[#This Row],[MonthlyCharges]]&lt;=84,"Medium","High"))</f>
        <v>High</v>
      </c>
      <c r="U3728" s="26">
        <v>1448.6</v>
      </c>
      <c r="V3728" t="s">
        <v>23</v>
      </c>
    </row>
    <row r="3729" spans="1:22" x14ac:dyDescent="0.35">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s="26">
        <v>96.6</v>
      </c>
      <c r="T3729" s="26" t="str">
        <f>IF(Table1[[#This Row],[MonthlyCharges]]&lt;=51,"Low",IF(Table1[[#This Row],[MonthlyCharges]]&lt;=84,"Medium","High"))</f>
        <v>High</v>
      </c>
      <c r="U3729" s="26">
        <v>291.89999999999998</v>
      </c>
      <c r="V3729" t="s">
        <v>23</v>
      </c>
    </row>
    <row r="3730" spans="1:22" x14ac:dyDescent="0.35">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s="26">
        <v>88.8</v>
      </c>
      <c r="T3730" s="26" t="str">
        <f>IF(Table1[[#This Row],[MonthlyCharges]]&lt;=51,"Low",IF(Table1[[#This Row],[MonthlyCharges]]&lt;=84,"Medium","High"))</f>
        <v>High</v>
      </c>
      <c r="U3730" s="26">
        <v>5903.15</v>
      </c>
      <c r="V3730" t="s">
        <v>24</v>
      </c>
    </row>
    <row r="3731" spans="1:22" x14ac:dyDescent="0.35">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s="26">
        <v>20.05</v>
      </c>
      <c r="T3731" s="26" t="str">
        <f>IF(Table1[[#This Row],[MonthlyCharges]]&lt;=51,"Low",IF(Table1[[#This Row],[MonthlyCharges]]&lt;=84,"Medium","High"))</f>
        <v>Low</v>
      </c>
      <c r="U3731" s="26">
        <v>1201.6500000000001</v>
      </c>
      <c r="V3731" t="s">
        <v>24</v>
      </c>
    </row>
    <row r="3732" spans="1:22" x14ac:dyDescent="0.35">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s="26">
        <v>104.5</v>
      </c>
      <c r="T3732" s="26" t="str">
        <f>IF(Table1[[#This Row],[MonthlyCharges]]&lt;=51,"Low",IF(Table1[[#This Row],[MonthlyCharges]]&lt;=84,"Medium","High"))</f>
        <v>High</v>
      </c>
      <c r="U3732" s="26">
        <v>5921.35</v>
      </c>
      <c r="V3732" t="s">
        <v>23</v>
      </c>
    </row>
    <row r="3733" spans="1:22" x14ac:dyDescent="0.35">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s="26">
        <v>69.8</v>
      </c>
      <c r="T3733" s="26" t="str">
        <f>IF(Table1[[#This Row],[MonthlyCharges]]&lt;=51,"Low",IF(Table1[[#This Row],[MonthlyCharges]]&lt;=84,"Medium","High"))</f>
        <v>Medium</v>
      </c>
      <c r="U3733" s="26">
        <v>146.65</v>
      </c>
      <c r="V3733" t="s">
        <v>24</v>
      </c>
    </row>
    <row r="3734" spans="1:22" x14ac:dyDescent="0.35">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s="26">
        <v>77.150000000000006</v>
      </c>
      <c r="T3734" s="26" t="str">
        <f>IF(Table1[[#This Row],[MonthlyCharges]]&lt;=51,"Low",IF(Table1[[#This Row],[MonthlyCharges]]&lt;=84,"Medium","High"))</f>
        <v>Medium</v>
      </c>
      <c r="U3734" s="26">
        <v>1759.4</v>
      </c>
      <c r="V3734" t="s">
        <v>24</v>
      </c>
    </row>
    <row r="3735" spans="1:22" x14ac:dyDescent="0.35">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s="26">
        <v>35.049999999999997</v>
      </c>
      <c r="T3735" s="26" t="str">
        <f>IF(Table1[[#This Row],[MonthlyCharges]]&lt;=51,"Low",IF(Table1[[#This Row],[MonthlyCharges]]&lt;=84,"Medium","High"))</f>
        <v>Low</v>
      </c>
      <c r="U3735" s="26">
        <v>844.45</v>
      </c>
      <c r="V3735" t="s">
        <v>24</v>
      </c>
    </row>
    <row r="3736" spans="1:22" x14ac:dyDescent="0.35">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s="26">
        <v>108.1</v>
      </c>
      <c r="T3736" s="26" t="str">
        <f>IF(Table1[[#This Row],[MonthlyCharges]]&lt;=51,"Low",IF(Table1[[#This Row],[MonthlyCharges]]&lt;=84,"Medium","High"))</f>
        <v>High</v>
      </c>
      <c r="U3736" s="26">
        <v>7774.05</v>
      </c>
      <c r="V3736" t="s">
        <v>24</v>
      </c>
    </row>
    <row r="3737" spans="1:22" x14ac:dyDescent="0.35">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s="26">
        <v>84.05</v>
      </c>
      <c r="T3737" s="26" t="str">
        <f>IF(Table1[[#This Row],[MonthlyCharges]]&lt;=51,"Low",IF(Table1[[#This Row],[MonthlyCharges]]&lt;=84,"Medium","High"))</f>
        <v>High</v>
      </c>
      <c r="U3737" s="26">
        <v>134.05000000000001</v>
      </c>
      <c r="V3737" t="s">
        <v>24</v>
      </c>
    </row>
    <row r="3738" spans="1:22" x14ac:dyDescent="0.35">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s="26">
        <v>20.2</v>
      </c>
      <c r="T3738" s="26" t="str">
        <f>IF(Table1[[#This Row],[MonthlyCharges]]&lt;=51,"Low",IF(Table1[[#This Row],[MonthlyCharges]]&lt;=84,"Medium","High"))</f>
        <v>Low</v>
      </c>
      <c r="U3738" s="26">
        <v>140.94999999999999</v>
      </c>
      <c r="V3738" t="s">
        <v>24</v>
      </c>
    </row>
    <row r="3739" spans="1:22" x14ac:dyDescent="0.35">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s="26">
        <v>50.6</v>
      </c>
      <c r="T3739" s="26" t="str">
        <f>IF(Table1[[#This Row],[MonthlyCharges]]&lt;=51,"Low",IF(Table1[[#This Row],[MonthlyCharges]]&lt;=84,"Medium","High"))</f>
        <v>Low</v>
      </c>
      <c r="U3739" s="26">
        <v>249.95</v>
      </c>
      <c r="V3739" t="s">
        <v>23</v>
      </c>
    </row>
    <row r="3740" spans="1:22" x14ac:dyDescent="0.35">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s="26">
        <v>49.2</v>
      </c>
      <c r="T3740" s="26" t="str">
        <f>IF(Table1[[#This Row],[MonthlyCharges]]&lt;=51,"Low",IF(Table1[[#This Row],[MonthlyCharges]]&lt;=84,"Medium","High"))</f>
        <v>Low</v>
      </c>
      <c r="U3740" s="26">
        <v>1701.65</v>
      </c>
      <c r="V3740" t="s">
        <v>24</v>
      </c>
    </row>
    <row r="3741" spans="1:22" x14ac:dyDescent="0.35">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s="26">
        <v>24.6</v>
      </c>
      <c r="T3741" s="26" t="str">
        <f>IF(Table1[[#This Row],[MonthlyCharges]]&lt;=51,"Low",IF(Table1[[#This Row],[MonthlyCharges]]&lt;=84,"Medium","High"))</f>
        <v>Low</v>
      </c>
      <c r="U3741" s="26">
        <v>592.65</v>
      </c>
      <c r="V3741" t="s">
        <v>24</v>
      </c>
    </row>
    <row r="3742" spans="1:22" x14ac:dyDescent="0.35">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s="26">
        <v>71.650000000000006</v>
      </c>
      <c r="T3742" s="26" t="str">
        <f>IF(Table1[[#This Row],[MonthlyCharges]]&lt;=51,"Low",IF(Table1[[#This Row],[MonthlyCharges]]&lt;=84,"Medium","High"))</f>
        <v>Medium</v>
      </c>
      <c r="U3742" s="26">
        <v>135.75</v>
      </c>
      <c r="V3742" t="s">
        <v>24</v>
      </c>
    </row>
    <row r="3743" spans="1:22" x14ac:dyDescent="0.35">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s="26">
        <v>104.9</v>
      </c>
      <c r="T3743" s="26" t="str">
        <f>IF(Table1[[#This Row],[MonthlyCharges]]&lt;=51,"Low",IF(Table1[[#This Row],[MonthlyCharges]]&lt;=84,"Medium","High"))</f>
        <v>High</v>
      </c>
      <c r="U3743" s="26">
        <v>7732.65</v>
      </c>
      <c r="V3743" t="s">
        <v>24</v>
      </c>
    </row>
    <row r="3744" spans="1:22" x14ac:dyDescent="0.35">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s="26">
        <v>106.5</v>
      </c>
      <c r="T3744" s="26" t="str">
        <f>IF(Table1[[#This Row],[MonthlyCharges]]&lt;=51,"Low",IF(Table1[[#This Row],[MonthlyCharges]]&lt;=84,"Medium","High"))</f>
        <v>High</v>
      </c>
      <c r="U3744" s="26">
        <v>4282.3999999999996</v>
      </c>
      <c r="V3744" t="s">
        <v>24</v>
      </c>
    </row>
    <row r="3745" spans="1:22" x14ac:dyDescent="0.35">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s="26">
        <v>49.35</v>
      </c>
      <c r="T3745" s="26" t="str">
        <f>IF(Table1[[#This Row],[MonthlyCharges]]&lt;=51,"Low",IF(Table1[[#This Row],[MonthlyCharges]]&lt;=84,"Medium","High"))</f>
        <v>Low</v>
      </c>
      <c r="U3745" s="26">
        <v>219.65</v>
      </c>
      <c r="V3745" t="s">
        <v>23</v>
      </c>
    </row>
    <row r="3746" spans="1:22" x14ac:dyDescent="0.35">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s="26">
        <v>75.5</v>
      </c>
      <c r="T3746" s="26" t="str">
        <f>IF(Table1[[#This Row],[MonthlyCharges]]&lt;=51,"Low",IF(Table1[[#This Row],[MonthlyCharges]]&lt;=84,"Medium","High"))</f>
        <v>Medium</v>
      </c>
      <c r="U3746" s="26">
        <v>2018.1</v>
      </c>
      <c r="V3746" t="s">
        <v>24</v>
      </c>
    </row>
    <row r="3747" spans="1:22" x14ac:dyDescent="0.35">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s="26">
        <v>94.25</v>
      </c>
      <c r="T3747" s="26" t="str">
        <f>IF(Table1[[#This Row],[MonthlyCharges]]&lt;=51,"Low",IF(Table1[[#This Row],[MonthlyCharges]]&lt;=84,"Medium","High"))</f>
        <v>High</v>
      </c>
      <c r="U3747" s="26">
        <v>669</v>
      </c>
      <c r="V3747" t="s">
        <v>23</v>
      </c>
    </row>
    <row r="3748" spans="1:22" x14ac:dyDescent="0.35">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s="26">
        <v>68.95</v>
      </c>
      <c r="T3748" s="26" t="str">
        <f>IF(Table1[[#This Row],[MonthlyCharges]]&lt;=51,"Low",IF(Table1[[#This Row],[MonthlyCharges]]&lt;=84,"Medium","High"))</f>
        <v>Medium</v>
      </c>
      <c r="U3748" s="26">
        <v>68.95</v>
      </c>
      <c r="V3748" t="s">
        <v>23</v>
      </c>
    </row>
    <row r="3749" spans="1:22" x14ac:dyDescent="0.35">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s="26">
        <v>58.5</v>
      </c>
      <c r="T3749" s="26" t="str">
        <f>IF(Table1[[#This Row],[MonthlyCharges]]&lt;=51,"Low",IF(Table1[[#This Row],[MonthlyCharges]]&lt;=84,"Medium","High"))</f>
        <v>Medium</v>
      </c>
      <c r="U3749" s="26">
        <v>224.85</v>
      </c>
      <c r="V3749" t="s">
        <v>24</v>
      </c>
    </row>
    <row r="3750" spans="1:22" x14ac:dyDescent="0.35">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s="26">
        <v>78.900000000000006</v>
      </c>
      <c r="T3750" s="26" t="str">
        <f>IF(Table1[[#This Row],[MonthlyCharges]]&lt;=51,"Low",IF(Table1[[#This Row],[MonthlyCharges]]&lt;=84,"Medium","High"))</f>
        <v>Medium</v>
      </c>
      <c r="U3750" s="26">
        <v>3771.5</v>
      </c>
      <c r="V3750" t="s">
        <v>24</v>
      </c>
    </row>
    <row r="3751" spans="1:22" x14ac:dyDescent="0.35">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s="26">
        <v>93.85</v>
      </c>
      <c r="T3751" s="26" t="str">
        <f>IF(Table1[[#This Row],[MonthlyCharges]]&lt;=51,"Low",IF(Table1[[#This Row],[MonthlyCharges]]&lt;=84,"Medium","High"))</f>
        <v>High</v>
      </c>
      <c r="U3751" s="26">
        <v>196.75</v>
      </c>
      <c r="V3751" t="s">
        <v>23</v>
      </c>
    </row>
    <row r="3752" spans="1:22" x14ac:dyDescent="0.35">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s="26">
        <v>79.2</v>
      </c>
      <c r="T3752" s="26" t="str">
        <f>IF(Table1[[#This Row],[MonthlyCharges]]&lt;=51,"Low",IF(Table1[[#This Row],[MonthlyCharges]]&lt;=84,"Medium","High"))</f>
        <v>Medium</v>
      </c>
      <c r="U3752" s="26">
        <v>943.85</v>
      </c>
      <c r="V3752" t="s">
        <v>24</v>
      </c>
    </row>
    <row r="3753" spans="1:22" x14ac:dyDescent="0.35">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s="26">
        <v>109.45</v>
      </c>
      <c r="T3753" s="26" t="str">
        <f>IF(Table1[[#This Row],[MonthlyCharges]]&lt;=51,"Low",IF(Table1[[#This Row],[MonthlyCharges]]&lt;=84,"Medium","High"))</f>
        <v>High</v>
      </c>
      <c r="U3753" s="26">
        <v>6572.85</v>
      </c>
      <c r="V3753" t="s">
        <v>24</v>
      </c>
    </row>
    <row r="3754" spans="1:22" x14ac:dyDescent="0.35">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s="26">
        <v>59.2</v>
      </c>
      <c r="T3754" s="26" t="str">
        <f>IF(Table1[[#This Row],[MonthlyCharges]]&lt;=51,"Low",IF(Table1[[#This Row],[MonthlyCharges]]&lt;=84,"Medium","High"))</f>
        <v>Medium</v>
      </c>
      <c r="U3754" s="26">
        <v>3175.85</v>
      </c>
      <c r="V3754" t="s">
        <v>24</v>
      </c>
    </row>
    <row r="3755" spans="1:22" x14ac:dyDescent="0.35">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s="26">
        <v>29.15</v>
      </c>
      <c r="T3755" s="26" t="str">
        <f>IF(Table1[[#This Row],[MonthlyCharges]]&lt;=51,"Low",IF(Table1[[#This Row],[MonthlyCharges]]&lt;=84,"Medium","High"))</f>
        <v>Low</v>
      </c>
      <c r="U3755" s="26">
        <v>29.15</v>
      </c>
      <c r="V3755" t="s">
        <v>24</v>
      </c>
    </row>
    <row r="3756" spans="1:22" x14ac:dyDescent="0.35">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s="26">
        <v>20.05</v>
      </c>
      <c r="T3756" s="26" t="str">
        <f>IF(Table1[[#This Row],[MonthlyCharges]]&lt;=51,"Low",IF(Table1[[#This Row],[MonthlyCharges]]&lt;=84,"Medium","High"))</f>
        <v>Low</v>
      </c>
      <c r="U3756" s="26">
        <v>20.05</v>
      </c>
      <c r="V3756" t="s">
        <v>24</v>
      </c>
    </row>
    <row r="3757" spans="1:22" x14ac:dyDescent="0.35">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s="26">
        <v>76.05</v>
      </c>
      <c r="T3757" s="26" t="str">
        <f>IF(Table1[[#This Row],[MonthlyCharges]]&lt;=51,"Low",IF(Table1[[#This Row],[MonthlyCharges]]&lt;=84,"Medium","High"))</f>
        <v>Medium</v>
      </c>
      <c r="U3757" s="26">
        <v>318.89999999999998</v>
      </c>
      <c r="V3757" t="s">
        <v>23</v>
      </c>
    </row>
    <row r="3758" spans="1:22" x14ac:dyDescent="0.35">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s="26">
        <v>24.45</v>
      </c>
      <c r="T3758" s="26" t="str">
        <f>IF(Table1[[#This Row],[MonthlyCharges]]&lt;=51,"Low",IF(Table1[[#This Row],[MonthlyCharges]]&lt;=84,"Medium","High"))</f>
        <v>Low</v>
      </c>
      <c r="U3758" s="26">
        <v>24.45</v>
      </c>
      <c r="V3758" t="s">
        <v>23</v>
      </c>
    </row>
    <row r="3759" spans="1:22" x14ac:dyDescent="0.35">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s="26">
        <v>66.5</v>
      </c>
      <c r="T3759" s="26" t="str">
        <f>IF(Table1[[#This Row],[MonthlyCharges]]&lt;=51,"Low",IF(Table1[[#This Row],[MonthlyCharges]]&lt;=84,"Medium","High"))</f>
        <v>Medium</v>
      </c>
      <c r="U3759" s="26">
        <v>2762.75</v>
      </c>
      <c r="V3759" t="s">
        <v>24</v>
      </c>
    </row>
    <row r="3760" spans="1:22" x14ac:dyDescent="0.35">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s="26">
        <v>49.55</v>
      </c>
      <c r="T3760" s="26" t="str">
        <f>IF(Table1[[#This Row],[MonthlyCharges]]&lt;=51,"Low",IF(Table1[[#This Row],[MonthlyCharges]]&lt;=84,"Medium","High"))</f>
        <v>Low</v>
      </c>
      <c r="U3760" s="26">
        <v>49.55</v>
      </c>
      <c r="V3760" t="s">
        <v>24</v>
      </c>
    </row>
    <row r="3761" spans="1:22" x14ac:dyDescent="0.35">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s="26">
        <v>89.35</v>
      </c>
      <c r="T3761" s="26" t="str">
        <f>IF(Table1[[#This Row],[MonthlyCharges]]&lt;=51,"Low",IF(Table1[[#This Row],[MonthlyCharges]]&lt;=84,"Medium","High"))</f>
        <v>High</v>
      </c>
      <c r="U3761" s="26">
        <v>631.85</v>
      </c>
      <c r="V3761" t="s">
        <v>23</v>
      </c>
    </row>
    <row r="3762" spans="1:22" x14ac:dyDescent="0.35">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s="26">
        <v>73.599999999999994</v>
      </c>
      <c r="T3762" s="26" t="str">
        <f>IF(Table1[[#This Row],[MonthlyCharges]]&lt;=51,"Low",IF(Table1[[#This Row],[MonthlyCharges]]&lt;=84,"Medium","High"))</f>
        <v>Medium</v>
      </c>
      <c r="U3762" s="26">
        <v>232.5</v>
      </c>
      <c r="V3762" t="s">
        <v>24</v>
      </c>
    </row>
    <row r="3763" spans="1:22" x14ac:dyDescent="0.35">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s="26">
        <v>82.65</v>
      </c>
      <c r="T3763" s="26" t="str">
        <f>IF(Table1[[#This Row],[MonthlyCharges]]&lt;=51,"Low",IF(Table1[[#This Row],[MonthlyCharges]]&lt;=84,"Medium","High"))</f>
        <v>Medium</v>
      </c>
      <c r="U3763" s="26">
        <v>5919.35</v>
      </c>
      <c r="V3763" t="s">
        <v>24</v>
      </c>
    </row>
    <row r="3764" spans="1:22" x14ac:dyDescent="0.35">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s="26">
        <v>49</v>
      </c>
      <c r="T3764" s="26" t="str">
        <f>IF(Table1[[#This Row],[MonthlyCharges]]&lt;=51,"Low",IF(Table1[[#This Row],[MonthlyCharges]]&lt;=84,"Medium","High"))</f>
        <v>Low</v>
      </c>
      <c r="U3764" s="26">
        <v>749.25</v>
      </c>
      <c r="V3764" t="s">
        <v>24</v>
      </c>
    </row>
    <row r="3765" spans="1:22" x14ac:dyDescent="0.35">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s="26">
        <v>80.349999999999994</v>
      </c>
      <c r="T3765" s="26" t="str">
        <f>IF(Table1[[#This Row],[MonthlyCharges]]&lt;=51,"Low",IF(Table1[[#This Row],[MonthlyCharges]]&lt;=84,"Medium","High"))</f>
        <v>Medium</v>
      </c>
      <c r="U3765" s="26">
        <v>307.39999999999998</v>
      </c>
      <c r="V3765" t="s">
        <v>23</v>
      </c>
    </row>
    <row r="3766" spans="1:22" x14ac:dyDescent="0.35">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s="26">
        <v>25.2</v>
      </c>
      <c r="T3766" s="26" t="str">
        <f>IF(Table1[[#This Row],[MonthlyCharges]]&lt;=51,"Low",IF(Table1[[#This Row],[MonthlyCharges]]&lt;=84,"Medium","High"))</f>
        <v>Low</v>
      </c>
      <c r="U3766" s="26">
        <v>245.15</v>
      </c>
      <c r="V3766" t="s">
        <v>24</v>
      </c>
    </row>
    <row r="3767" spans="1:22" x14ac:dyDescent="0.35">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s="26">
        <v>25.45</v>
      </c>
      <c r="T3767" s="26" t="str">
        <f>IF(Table1[[#This Row],[MonthlyCharges]]&lt;=51,"Low",IF(Table1[[#This Row],[MonthlyCharges]]&lt;=84,"Medium","High"))</f>
        <v>Low</v>
      </c>
      <c r="U3767" s="26">
        <v>134.75</v>
      </c>
      <c r="V3767" t="s">
        <v>24</v>
      </c>
    </row>
    <row r="3768" spans="1:22" x14ac:dyDescent="0.35">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s="26">
        <v>55.8</v>
      </c>
      <c r="T3768" s="26" t="str">
        <f>IF(Table1[[#This Row],[MonthlyCharges]]&lt;=51,"Low",IF(Table1[[#This Row],[MonthlyCharges]]&lt;=84,"Medium","High"))</f>
        <v>Medium</v>
      </c>
      <c r="U3768" s="26">
        <v>55.8</v>
      </c>
      <c r="V3768" t="s">
        <v>23</v>
      </c>
    </row>
    <row r="3769" spans="1:22" x14ac:dyDescent="0.35">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s="26">
        <v>110.9</v>
      </c>
      <c r="T3769" s="26" t="str">
        <f>IF(Table1[[#This Row],[MonthlyCharges]]&lt;=51,"Low",IF(Table1[[#This Row],[MonthlyCharges]]&lt;=84,"Medium","High"))</f>
        <v>High</v>
      </c>
      <c r="U3769" s="26">
        <v>8240.85</v>
      </c>
      <c r="V3769" t="s">
        <v>24</v>
      </c>
    </row>
    <row r="3770" spans="1:22" x14ac:dyDescent="0.35">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s="26">
        <v>77.75</v>
      </c>
      <c r="T3770" s="26" t="str">
        <f>IF(Table1[[#This Row],[MonthlyCharges]]&lt;=51,"Low",IF(Table1[[#This Row],[MonthlyCharges]]&lt;=84,"Medium","High"))</f>
        <v>Medium</v>
      </c>
      <c r="U3770" s="26">
        <v>4266.3999999999996</v>
      </c>
      <c r="V3770" t="s">
        <v>24</v>
      </c>
    </row>
    <row r="3771" spans="1:22" x14ac:dyDescent="0.35">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s="26">
        <v>26.2</v>
      </c>
      <c r="T3771" s="26" t="str">
        <f>IF(Table1[[#This Row],[MonthlyCharges]]&lt;=51,"Low",IF(Table1[[#This Row],[MonthlyCharges]]&lt;=84,"Medium","High"))</f>
        <v>Low</v>
      </c>
      <c r="U3771" s="26">
        <v>1077.5</v>
      </c>
      <c r="V3771" t="s">
        <v>24</v>
      </c>
    </row>
    <row r="3772" spans="1:22" x14ac:dyDescent="0.35">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s="26">
        <v>19.899999999999999</v>
      </c>
      <c r="T3772" s="26" t="str">
        <f>IF(Table1[[#This Row],[MonthlyCharges]]&lt;=51,"Low",IF(Table1[[#This Row],[MonthlyCharges]]&lt;=84,"Medium","High"))</f>
        <v>Low</v>
      </c>
      <c r="U3772" s="26">
        <v>1115.5999999999999</v>
      </c>
      <c r="V3772" t="s">
        <v>24</v>
      </c>
    </row>
    <row r="3773" spans="1:22" x14ac:dyDescent="0.35">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s="26">
        <v>79.05</v>
      </c>
      <c r="T3773" s="26" t="str">
        <f>IF(Table1[[#This Row],[MonthlyCharges]]&lt;=51,"Low",IF(Table1[[#This Row],[MonthlyCharges]]&lt;=84,"Medium","High"))</f>
        <v>Medium</v>
      </c>
      <c r="U3773" s="26">
        <v>79.05</v>
      </c>
      <c r="V3773" t="s">
        <v>23</v>
      </c>
    </row>
    <row r="3774" spans="1:22" x14ac:dyDescent="0.35">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s="26">
        <v>95</v>
      </c>
      <c r="T3774" s="26" t="str">
        <f>IF(Table1[[#This Row],[MonthlyCharges]]&lt;=51,"Low",IF(Table1[[#This Row],[MonthlyCharges]]&lt;=84,"Medium","High"))</f>
        <v>High</v>
      </c>
      <c r="U3774" s="26">
        <v>95</v>
      </c>
      <c r="V3774" t="s">
        <v>23</v>
      </c>
    </row>
    <row r="3775" spans="1:22" x14ac:dyDescent="0.35">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s="26">
        <v>25.2</v>
      </c>
      <c r="T3775" s="26" t="str">
        <f>IF(Table1[[#This Row],[MonthlyCharges]]&lt;=51,"Low",IF(Table1[[#This Row],[MonthlyCharges]]&lt;=84,"Medium","High"))</f>
        <v>Low</v>
      </c>
      <c r="U3775" s="26">
        <v>25.2</v>
      </c>
      <c r="V3775" t="s">
        <v>23</v>
      </c>
    </row>
    <row r="3776" spans="1:22" x14ac:dyDescent="0.35">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s="26">
        <v>80.849999999999994</v>
      </c>
      <c r="T3776" s="26" t="str">
        <f>IF(Table1[[#This Row],[MonthlyCharges]]&lt;=51,"Low",IF(Table1[[#This Row],[MonthlyCharges]]&lt;=84,"Medium","High"))</f>
        <v>Medium</v>
      </c>
      <c r="U3776" s="26">
        <v>4079.55</v>
      </c>
      <c r="V3776" t="s">
        <v>24</v>
      </c>
    </row>
    <row r="3777" spans="1:22" x14ac:dyDescent="0.35">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s="26">
        <v>98.4</v>
      </c>
      <c r="T3777" s="26" t="str">
        <f>IF(Table1[[#This Row],[MonthlyCharges]]&lt;=51,"Low",IF(Table1[[#This Row],[MonthlyCharges]]&lt;=84,"Medium","High"))</f>
        <v>High</v>
      </c>
      <c r="U3777" s="26">
        <v>4187.75</v>
      </c>
      <c r="V3777" t="s">
        <v>23</v>
      </c>
    </row>
    <row r="3778" spans="1:22" x14ac:dyDescent="0.35">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s="26">
        <v>56.35</v>
      </c>
      <c r="T3778" s="26" t="str">
        <f>IF(Table1[[#This Row],[MonthlyCharges]]&lt;=51,"Low",IF(Table1[[#This Row],[MonthlyCharges]]&lt;=84,"Medium","High"))</f>
        <v>Medium</v>
      </c>
      <c r="U3778" s="26">
        <v>2391.15</v>
      </c>
      <c r="V3778" t="s">
        <v>24</v>
      </c>
    </row>
    <row r="3779" spans="1:22" x14ac:dyDescent="0.35">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s="26">
        <v>19.3</v>
      </c>
      <c r="T3779" s="26" t="str">
        <f>IF(Table1[[#This Row],[MonthlyCharges]]&lt;=51,"Low",IF(Table1[[#This Row],[MonthlyCharges]]&lt;=84,"Medium","High"))</f>
        <v>Low</v>
      </c>
      <c r="U3779" s="26">
        <v>890.5</v>
      </c>
      <c r="V3779" t="s">
        <v>24</v>
      </c>
    </row>
    <row r="3780" spans="1:22" x14ac:dyDescent="0.35">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s="26">
        <v>50.4</v>
      </c>
      <c r="T3780" s="26" t="str">
        <f>IF(Table1[[#This Row],[MonthlyCharges]]&lt;=51,"Low",IF(Table1[[#This Row],[MonthlyCharges]]&lt;=84,"Medium","High"))</f>
        <v>Low</v>
      </c>
      <c r="U3780" s="26">
        <v>137.25</v>
      </c>
      <c r="V3780" t="s">
        <v>24</v>
      </c>
    </row>
    <row r="3781" spans="1:22" x14ac:dyDescent="0.35">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s="26">
        <v>79.400000000000006</v>
      </c>
      <c r="T3781" s="26" t="str">
        <f>IF(Table1[[#This Row],[MonthlyCharges]]&lt;=51,"Low",IF(Table1[[#This Row],[MonthlyCharges]]&lt;=84,"Medium","High"))</f>
        <v>Medium</v>
      </c>
      <c r="U3781" s="26">
        <v>5154.6000000000004</v>
      </c>
      <c r="V3781" t="s">
        <v>23</v>
      </c>
    </row>
    <row r="3782" spans="1:22" x14ac:dyDescent="0.35">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s="26">
        <v>55.25</v>
      </c>
      <c r="T3782" s="26" t="str">
        <f>IF(Table1[[#This Row],[MonthlyCharges]]&lt;=51,"Low",IF(Table1[[#This Row],[MonthlyCharges]]&lt;=84,"Medium","High"))</f>
        <v>Medium</v>
      </c>
      <c r="U3782" s="26">
        <v>3119.9</v>
      </c>
      <c r="V3782" t="s">
        <v>24</v>
      </c>
    </row>
    <row r="3783" spans="1:22" x14ac:dyDescent="0.35">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s="26">
        <v>19.100000000000001</v>
      </c>
      <c r="T3783" s="26" t="str">
        <f>IF(Table1[[#This Row],[MonthlyCharges]]&lt;=51,"Low",IF(Table1[[#This Row],[MonthlyCharges]]&lt;=84,"Medium","High"))</f>
        <v>Low</v>
      </c>
      <c r="U3783" s="26">
        <v>529.5</v>
      </c>
      <c r="V3783" t="s">
        <v>24</v>
      </c>
    </row>
    <row r="3784" spans="1:22" x14ac:dyDescent="0.35">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s="26">
        <v>84.05</v>
      </c>
      <c r="T3784" s="26" t="str">
        <f>IF(Table1[[#This Row],[MonthlyCharges]]&lt;=51,"Low",IF(Table1[[#This Row],[MonthlyCharges]]&lt;=84,"Medium","High"))</f>
        <v>High</v>
      </c>
      <c r="U3784" s="26">
        <v>966.55</v>
      </c>
      <c r="V3784" t="s">
        <v>24</v>
      </c>
    </row>
    <row r="3785" spans="1:22" x14ac:dyDescent="0.35">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s="26">
        <v>105.2</v>
      </c>
      <c r="T3785" s="26" t="str">
        <f>IF(Table1[[#This Row],[MonthlyCharges]]&lt;=51,"Low",IF(Table1[[#This Row],[MonthlyCharges]]&lt;=84,"Medium","High"))</f>
        <v>High</v>
      </c>
      <c r="U3785" s="26">
        <v>6936.85</v>
      </c>
      <c r="V3785" t="s">
        <v>24</v>
      </c>
    </row>
    <row r="3786" spans="1:22" x14ac:dyDescent="0.35">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s="26">
        <v>101.4</v>
      </c>
      <c r="T3786" s="26" t="str">
        <f>IF(Table1[[#This Row],[MonthlyCharges]]&lt;=51,"Low",IF(Table1[[#This Row],[MonthlyCharges]]&lt;=84,"Medium","High"))</f>
        <v>High</v>
      </c>
      <c r="U3786" s="26">
        <v>3496.3</v>
      </c>
      <c r="V3786" t="s">
        <v>23</v>
      </c>
    </row>
    <row r="3787" spans="1:22" x14ac:dyDescent="0.35">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s="26">
        <v>89.8</v>
      </c>
      <c r="T3787" s="26" t="str">
        <f>IF(Table1[[#This Row],[MonthlyCharges]]&lt;=51,"Low",IF(Table1[[#This Row],[MonthlyCharges]]&lt;=84,"Medium","High"))</f>
        <v>High</v>
      </c>
      <c r="U3787" s="26">
        <v>914.3</v>
      </c>
      <c r="V3787" t="s">
        <v>23</v>
      </c>
    </row>
    <row r="3788" spans="1:22" x14ac:dyDescent="0.35">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s="26">
        <v>75.75</v>
      </c>
      <c r="T3788" s="26" t="str">
        <f>IF(Table1[[#This Row],[MonthlyCharges]]&lt;=51,"Low",IF(Table1[[#This Row],[MonthlyCharges]]&lt;=84,"Medium","High"))</f>
        <v>Medium</v>
      </c>
      <c r="U3788" s="26">
        <v>1929</v>
      </c>
      <c r="V3788" t="s">
        <v>24</v>
      </c>
    </row>
    <row r="3789" spans="1:22" x14ac:dyDescent="0.35">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s="26">
        <v>95.3</v>
      </c>
      <c r="T3789" s="26" t="str">
        <f>IF(Table1[[#This Row],[MonthlyCharges]]&lt;=51,"Low",IF(Table1[[#This Row],[MonthlyCharges]]&lt;=84,"Medium","High"))</f>
        <v>High</v>
      </c>
      <c r="U3789" s="26">
        <v>5817.7</v>
      </c>
      <c r="V3789" t="s">
        <v>24</v>
      </c>
    </row>
    <row r="3790" spans="1:22" x14ac:dyDescent="0.35">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s="26">
        <v>109.75</v>
      </c>
      <c r="T3790" s="26" t="str">
        <f>IF(Table1[[#This Row],[MonthlyCharges]]&lt;=51,"Low",IF(Table1[[#This Row],[MonthlyCharges]]&lt;=84,"Medium","High"))</f>
        <v>High</v>
      </c>
      <c r="U3790" s="26">
        <v>6110.2</v>
      </c>
      <c r="V3790" t="s">
        <v>23</v>
      </c>
    </row>
    <row r="3791" spans="1:22" x14ac:dyDescent="0.35">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s="26">
        <v>19.850000000000001</v>
      </c>
      <c r="T3791" s="26" t="str">
        <f>IF(Table1[[#This Row],[MonthlyCharges]]&lt;=51,"Low",IF(Table1[[#This Row],[MonthlyCharges]]&lt;=84,"Medium","High"))</f>
        <v>Low</v>
      </c>
      <c r="U3791" s="26">
        <v>178.8</v>
      </c>
      <c r="V3791" t="s">
        <v>24</v>
      </c>
    </row>
    <row r="3792" spans="1:22" x14ac:dyDescent="0.35">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s="26">
        <v>19.3</v>
      </c>
      <c r="T3792" s="26" t="str">
        <f>IF(Table1[[#This Row],[MonthlyCharges]]&lt;=51,"Low",IF(Table1[[#This Row],[MonthlyCharges]]&lt;=84,"Medium","High"))</f>
        <v>Low</v>
      </c>
      <c r="U3792" s="26">
        <v>28.3</v>
      </c>
      <c r="V3792" t="s">
        <v>23</v>
      </c>
    </row>
    <row r="3793" spans="1:22" x14ac:dyDescent="0.35">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s="26">
        <v>69.099999999999994</v>
      </c>
      <c r="T3793" s="26" t="str">
        <f>IF(Table1[[#This Row],[MonthlyCharges]]&lt;=51,"Low",IF(Table1[[#This Row],[MonthlyCharges]]&lt;=84,"Medium","High"))</f>
        <v>Medium</v>
      </c>
      <c r="U3793" s="26">
        <v>435</v>
      </c>
      <c r="V3793" t="s">
        <v>24</v>
      </c>
    </row>
    <row r="3794" spans="1:22" x14ac:dyDescent="0.35">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s="26">
        <v>91.25</v>
      </c>
      <c r="T3794" s="26" t="str">
        <f>IF(Table1[[#This Row],[MonthlyCharges]]&lt;=51,"Low",IF(Table1[[#This Row],[MonthlyCharges]]&lt;=84,"Medium","High"))</f>
        <v>High</v>
      </c>
      <c r="U3794" s="26">
        <v>2351.8000000000002</v>
      </c>
      <c r="V3794" t="s">
        <v>23</v>
      </c>
    </row>
    <row r="3795" spans="1:22" x14ac:dyDescent="0.35">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s="26">
        <v>20.25</v>
      </c>
      <c r="T3795" s="26" t="str">
        <f>IF(Table1[[#This Row],[MonthlyCharges]]&lt;=51,"Low",IF(Table1[[#This Row],[MonthlyCharges]]&lt;=84,"Medium","High"))</f>
        <v>Low</v>
      </c>
      <c r="U3795" s="26">
        <v>186.15</v>
      </c>
      <c r="V3795" t="s">
        <v>24</v>
      </c>
    </row>
    <row r="3796" spans="1:22" x14ac:dyDescent="0.35">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s="26">
        <v>54.75</v>
      </c>
      <c r="T3796" s="26" t="str">
        <f>IF(Table1[[#This Row],[MonthlyCharges]]&lt;=51,"Low",IF(Table1[[#This Row],[MonthlyCharges]]&lt;=84,"Medium","High"))</f>
        <v>Medium</v>
      </c>
      <c r="U3796" s="26">
        <v>445.85</v>
      </c>
      <c r="V3796" t="s">
        <v>24</v>
      </c>
    </row>
    <row r="3797" spans="1:22" x14ac:dyDescent="0.35">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s="26">
        <v>81.45</v>
      </c>
      <c r="T3797" s="26" t="str">
        <f>IF(Table1[[#This Row],[MonthlyCharges]]&lt;=51,"Low",IF(Table1[[#This Row],[MonthlyCharges]]&lt;=84,"Medium","High"))</f>
        <v>Medium</v>
      </c>
      <c r="U3797" s="26">
        <v>912</v>
      </c>
      <c r="V3797" t="s">
        <v>24</v>
      </c>
    </row>
    <row r="3798" spans="1:22" x14ac:dyDescent="0.35">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s="26">
        <v>49.1</v>
      </c>
      <c r="T3798" s="26" t="str">
        <f>IF(Table1[[#This Row],[MonthlyCharges]]&lt;=51,"Low",IF(Table1[[#This Row],[MonthlyCharges]]&lt;=84,"Medium","High"))</f>
        <v>Low</v>
      </c>
      <c r="U3798" s="26">
        <v>679.55</v>
      </c>
      <c r="V3798" t="s">
        <v>23</v>
      </c>
    </row>
    <row r="3799" spans="1:22" x14ac:dyDescent="0.35">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s="26">
        <v>80.2</v>
      </c>
      <c r="T3799" s="26" t="str">
        <f>IF(Table1[[#This Row],[MonthlyCharges]]&lt;=51,"Low",IF(Table1[[#This Row],[MonthlyCharges]]&lt;=84,"Medium","High"))</f>
        <v>Medium</v>
      </c>
      <c r="U3799" s="26">
        <v>3581.6</v>
      </c>
      <c r="V3799" t="s">
        <v>24</v>
      </c>
    </row>
    <row r="3800" spans="1:22" x14ac:dyDescent="0.35">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s="26">
        <v>100.3</v>
      </c>
      <c r="T3800" s="26" t="str">
        <f>IF(Table1[[#This Row],[MonthlyCharges]]&lt;=51,"Low",IF(Table1[[#This Row],[MonthlyCharges]]&lt;=84,"Medium","High"))</f>
        <v>High</v>
      </c>
      <c r="U3800" s="26">
        <v>4222.95</v>
      </c>
      <c r="V3800" t="s">
        <v>24</v>
      </c>
    </row>
    <row r="3801" spans="1:22" x14ac:dyDescent="0.35">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s="26">
        <v>65.25</v>
      </c>
      <c r="T3801" s="26" t="str">
        <f>IF(Table1[[#This Row],[MonthlyCharges]]&lt;=51,"Low",IF(Table1[[#This Row],[MonthlyCharges]]&lt;=84,"Medium","High"))</f>
        <v>Medium</v>
      </c>
      <c r="U3801" s="26">
        <v>1994.3</v>
      </c>
      <c r="V3801" t="s">
        <v>23</v>
      </c>
    </row>
    <row r="3802" spans="1:22" x14ac:dyDescent="0.35">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s="26">
        <v>90.95</v>
      </c>
      <c r="T3802" s="26" t="str">
        <f>IF(Table1[[#This Row],[MonthlyCharges]]&lt;=51,"Low",IF(Table1[[#This Row],[MonthlyCharges]]&lt;=84,"Medium","High"))</f>
        <v>High</v>
      </c>
      <c r="U3802" s="26">
        <v>5930.05</v>
      </c>
      <c r="V3802" t="s">
        <v>24</v>
      </c>
    </row>
    <row r="3803" spans="1:22" x14ac:dyDescent="0.35">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s="26">
        <v>85.45</v>
      </c>
      <c r="T3803" s="26" t="str">
        <f>IF(Table1[[#This Row],[MonthlyCharges]]&lt;=51,"Low",IF(Table1[[#This Row],[MonthlyCharges]]&lt;=84,"Medium","High"))</f>
        <v>High</v>
      </c>
      <c r="U3803" s="26">
        <v>1505.85</v>
      </c>
      <c r="V3803" t="s">
        <v>23</v>
      </c>
    </row>
    <row r="3804" spans="1:22" x14ac:dyDescent="0.35">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s="26">
        <v>20</v>
      </c>
      <c r="T3804" s="26" t="str">
        <f>IF(Table1[[#This Row],[MonthlyCharges]]&lt;=51,"Low",IF(Table1[[#This Row],[MonthlyCharges]]&lt;=84,"Medium","High"))</f>
        <v>Low</v>
      </c>
      <c r="U3804" s="26">
        <v>20</v>
      </c>
      <c r="V3804" t="s">
        <v>24</v>
      </c>
    </row>
    <row r="3805" spans="1:22" x14ac:dyDescent="0.35">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s="26">
        <v>94.1</v>
      </c>
      <c r="T3805" s="26" t="str">
        <f>IF(Table1[[#This Row],[MonthlyCharges]]&lt;=51,"Low",IF(Table1[[#This Row],[MonthlyCharges]]&lt;=84,"Medium","High"))</f>
        <v>High</v>
      </c>
      <c r="U3805" s="26">
        <v>5638.3</v>
      </c>
      <c r="V3805" t="s">
        <v>23</v>
      </c>
    </row>
    <row r="3806" spans="1:22" x14ac:dyDescent="0.35">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s="26">
        <v>79.849999999999994</v>
      </c>
      <c r="T3806" s="26" t="str">
        <f>IF(Table1[[#This Row],[MonthlyCharges]]&lt;=51,"Low",IF(Table1[[#This Row],[MonthlyCharges]]&lt;=84,"Medium","High"))</f>
        <v>Medium</v>
      </c>
      <c r="U3806" s="26">
        <v>797.25</v>
      </c>
      <c r="V3806" t="s">
        <v>24</v>
      </c>
    </row>
    <row r="3807" spans="1:22" x14ac:dyDescent="0.35">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s="26">
        <v>71.650000000000006</v>
      </c>
      <c r="T3807" s="26" t="str">
        <f>IF(Table1[[#This Row],[MonthlyCharges]]&lt;=51,"Low",IF(Table1[[#This Row],[MonthlyCharges]]&lt;=84,"Medium","High"))</f>
        <v>Medium</v>
      </c>
      <c r="U3807" s="26">
        <v>71.650000000000006</v>
      </c>
      <c r="V3807" t="s">
        <v>23</v>
      </c>
    </row>
    <row r="3808" spans="1:22" x14ac:dyDescent="0.35">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s="26">
        <v>73.55</v>
      </c>
      <c r="T3808" s="26" t="str">
        <f>IF(Table1[[#This Row],[MonthlyCharges]]&lt;=51,"Low",IF(Table1[[#This Row],[MonthlyCharges]]&lt;=84,"Medium","High"))</f>
        <v>Medium</v>
      </c>
      <c r="U3808" s="26">
        <v>1359.45</v>
      </c>
      <c r="V3808" t="s">
        <v>24</v>
      </c>
    </row>
    <row r="3809" spans="1:22" x14ac:dyDescent="0.35">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s="26">
        <v>104.65</v>
      </c>
      <c r="T3809" s="26" t="str">
        <f>IF(Table1[[#This Row],[MonthlyCharges]]&lt;=51,"Low",IF(Table1[[#This Row],[MonthlyCharges]]&lt;=84,"Medium","High"))</f>
        <v>High</v>
      </c>
      <c r="U3809" s="26">
        <v>2542.4499999999998</v>
      </c>
      <c r="V3809" t="s">
        <v>23</v>
      </c>
    </row>
    <row r="3810" spans="1:22" x14ac:dyDescent="0.35">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s="26">
        <v>19.3</v>
      </c>
      <c r="T3810" s="26" t="str">
        <f>IF(Table1[[#This Row],[MonthlyCharges]]&lt;=51,"Low",IF(Table1[[#This Row],[MonthlyCharges]]&lt;=84,"Medium","High"))</f>
        <v>Low</v>
      </c>
      <c r="U3810" s="26">
        <v>54.7</v>
      </c>
      <c r="V3810" t="s">
        <v>24</v>
      </c>
    </row>
    <row r="3811" spans="1:22" x14ac:dyDescent="0.35">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s="26">
        <v>20.149999999999999</v>
      </c>
      <c r="T3811" s="26" t="str">
        <f>IF(Table1[[#This Row],[MonthlyCharges]]&lt;=51,"Low",IF(Table1[[#This Row],[MonthlyCharges]]&lt;=84,"Medium","High"))</f>
        <v>Low</v>
      </c>
      <c r="U3811" s="26">
        <v>989.05</v>
      </c>
      <c r="V3811" t="s">
        <v>24</v>
      </c>
    </row>
    <row r="3812" spans="1:22" x14ac:dyDescent="0.35">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s="26">
        <v>44.55</v>
      </c>
      <c r="T3812" s="26" t="str">
        <f>IF(Table1[[#This Row],[MonthlyCharges]]&lt;=51,"Low",IF(Table1[[#This Row],[MonthlyCharges]]&lt;=84,"Medium","High"))</f>
        <v>Low</v>
      </c>
      <c r="U3812" s="26">
        <v>44.55</v>
      </c>
      <c r="V3812" t="s">
        <v>24</v>
      </c>
    </row>
    <row r="3813" spans="1:22" x14ac:dyDescent="0.35">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s="26">
        <v>54.45</v>
      </c>
      <c r="T3813" s="26" t="str">
        <f>IF(Table1[[#This Row],[MonthlyCharges]]&lt;=51,"Low",IF(Table1[[#This Row],[MonthlyCharges]]&lt;=84,"Medium","High"))</f>
        <v>Medium</v>
      </c>
      <c r="U3813" s="26">
        <v>87.3</v>
      </c>
      <c r="V3813" t="s">
        <v>24</v>
      </c>
    </row>
    <row r="3814" spans="1:22" x14ac:dyDescent="0.35">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s="26">
        <v>19.649999999999999</v>
      </c>
      <c r="T3814" s="26" t="str">
        <f>IF(Table1[[#This Row],[MonthlyCharges]]&lt;=51,"Low",IF(Table1[[#This Row],[MonthlyCharges]]&lt;=84,"Medium","High"))</f>
        <v>Low</v>
      </c>
      <c r="U3814" s="26">
        <v>351.55</v>
      </c>
      <c r="V3814" t="s">
        <v>24</v>
      </c>
    </row>
    <row r="3815" spans="1:22" x14ac:dyDescent="0.35">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s="26">
        <v>105</v>
      </c>
      <c r="T3815" s="26" t="str">
        <f>IF(Table1[[#This Row],[MonthlyCharges]]&lt;=51,"Low",IF(Table1[[#This Row],[MonthlyCharges]]&lt;=84,"Medium","High"))</f>
        <v>High</v>
      </c>
      <c r="U3815" s="26">
        <v>7297.75</v>
      </c>
      <c r="V3815" t="s">
        <v>24</v>
      </c>
    </row>
    <row r="3816" spans="1:22" x14ac:dyDescent="0.35">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s="26">
        <v>88.7</v>
      </c>
      <c r="T3816" s="26" t="str">
        <f>IF(Table1[[#This Row],[MonthlyCharges]]&lt;=51,"Low",IF(Table1[[#This Row],[MonthlyCharges]]&lt;=84,"Medium","High"))</f>
        <v>High</v>
      </c>
      <c r="U3816" s="26">
        <v>6301.7</v>
      </c>
      <c r="V3816" t="s">
        <v>24</v>
      </c>
    </row>
    <row r="3817" spans="1:22" x14ac:dyDescent="0.35">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s="26">
        <v>74.25</v>
      </c>
      <c r="T3817" s="26" t="str">
        <f>IF(Table1[[#This Row],[MonthlyCharges]]&lt;=51,"Low",IF(Table1[[#This Row],[MonthlyCharges]]&lt;=84,"Medium","High"))</f>
        <v>Medium</v>
      </c>
      <c r="U3817" s="26">
        <v>210.3</v>
      </c>
      <c r="V3817" t="s">
        <v>23</v>
      </c>
    </row>
    <row r="3818" spans="1:22" x14ac:dyDescent="0.35">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s="26">
        <v>75.150000000000006</v>
      </c>
      <c r="T3818" s="26" t="str">
        <f>IF(Table1[[#This Row],[MonthlyCharges]]&lt;=51,"Low",IF(Table1[[#This Row],[MonthlyCharges]]&lt;=84,"Medium","High"))</f>
        <v>Medium</v>
      </c>
      <c r="U3818" s="26">
        <v>3822.45</v>
      </c>
      <c r="V3818" t="s">
        <v>24</v>
      </c>
    </row>
    <row r="3819" spans="1:22" x14ac:dyDescent="0.35">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s="26">
        <v>20.25</v>
      </c>
      <c r="T3819" s="26" t="str">
        <f>IF(Table1[[#This Row],[MonthlyCharges]]&lt;=51,"Low",IF(Table1[[#This Row],[MonthlyCharges]]&lt;=84,"Medium","High"))</f>
        <v>Low</v>
      </c>
      <c r="U3819" s="26">
        <v>1048.45</v>
      </c>
      <c r="V3819" t="s">
        <v>24</v>
      </c>
    </row>
    <row r="3820" spans="1:22" x14ac:dyDescent="0.35">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s="26">
        <v>109.1</v>
      </c>
      <c r="T3820" s="26" t="str">
        <f>IF(Table1[[#This Row],[MonthlyCharges]]&lt;=51,"Low",IF(Table1[[#This Row],[MonthlyCharges]]&lt;=84,"Medium","High"))</f>
        <v>High</v>
      </c>
      <c r="U3820" s="26">
        <v>6393.65</v>
      </c>
      <c r="V3820" t="s">
        <v>24</v>
      </c>
    </row>
    <row r="3821" spans="1:22" x14ac:dyDescent="0.35">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s="26">
        <v>30.75</v>
      </c>
      <c r="T3821" s="26" t="str">
        <f>IF(Table1[[#This Row],[MonthlyCharges]]&lt;=51,"Low",IF(Table1[[#This Row],[MonthlyCharges]]&lt;=84,"Medium","High"))</f>
        <v>Low</v>
      </c>
      <c r="U3821" s="26">
        <v>1489.3</v>
      </c>
      <c r="V3821" t="s">
        <v>24</v>
      </c>
    </row>
    <row r="3822" spans="1:22" x14ac:dyDescent="0.35">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s="26">
        <v>112.9</v>
      </c>
      <c r="T3822" s="26" t="str">
        <f>IF(Table1[[#This Row],[MonthlyCharges]]&lt;=51,"Low",IF(Table1[[#This Row],[MonthlyCharges]]&lt;=84,"Medium","High"))</f>
        <v>High</v>
      </c>
      <c r="U3822" s="26">
        <v>8061.5</v>
      </c>
      <c r="V3822" t="s">
        <v>24</v>
      </c>
    </row>
    <row r="3823" spans="1:22" x14ac:dyDescent="0.35">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s="26">
        <v>74.2</v>
      </c>
      <c r="T3823" s="26" t="str">
        <f>IF(Table1[[#This Row],[MonthlyCharges]]&lt;=51,"Low",IF(Table1[[#This Row],[MonthlyCharges]]&lt;=84,"Medium","High"))</f>
        <v>Medium</v>
      </c>
      <c r="U3823" s="26">
        <v>74.2</v>
      </c>
      <c r="V3823" t="s">
        <v>23</v>
      </c>
    </row>
    <row r="3824" spans="1:22" x14ac:dyDescent="0.35">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s="26">
        <v>94.05</v>
      </c>
      <c r="T3824" s="26" t="str">
        <f>IF(Table1[[#This Row],[MonthlyCharges]]&lt;=51,"Low",IF(Table1[[#This Row],[MonthlyCharges]]&lt;=84,"Medium","High"))</f>
        <v>High</v>
      </c>
      <c r="U3824" s="26">
        <v>518.75</v>
      </c>
      <c r="V3824" t="s">
        <v>24</v>
      </c>
    </row>
    <row r="3825" spans="1:22" x14ac:dyDescent="0.35">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s="26">
        <v>78.849999999999994</v>
      </c>
      <c r="T3825" s="26" t="str">
        <f>IF(Table1[[#This Row],[MonthlyCharges]]&lt;=51,"Low",IF(Table1[[#This Row],[MonthlyCharges]]&lt;=84,"Medium","High"))</f>
        <v>Medium</v>
      </c>
      <c r="U3825" s="26">
        <v>5763.15</v>
      </c>
      <c r="V3825" t="s">
        <v>24</v>
      </c>
    </row>
    <row r="3826" spans="1:22" x14ac:dyDescent="0.35">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s="26">
        <v>55.3</v>
      </c>
      <c r="T3826" s="26" t="str">
        <f>IF(Table1[[#This Row],[MonthlyCharges]]&lt;=51,"Low",IF(Table1[[#This Row],[MonthlyCharges]]&lt;=84,"Medium","High"))</f>
        <v>Medium</v>
      </c>
      <c r="U3826" s="26">
        <v>238.5</v>
      </c>
      <c r="V3826" t="s">
        <v>24</v>
      </c>
    </row>
    <row r="3827" spans="1:22" x14ac:dyDescent="0.35">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s="26">
        <v>19.350000000000001</v>
      </c>
      <c r="T3827" s="26" t="str">
        <f>IF(Table1[[#This Row],[MonthlyCharges]]&lt;=51,"Low",IF(Table1[[#This Row],[MonthlyCharges]]&lt;=84,"Medium","High"))</f>
        <v>Low</v>
      </c>
      <c r="U3827" s="26">
        <v>1031.7</v>
      </c>
      <c r="V3827" t="s">
        <v>24</v>
      </c>
    </row>
    <row r="3828" spans="1:22" x14ac:dyDescent="0.35">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s="26">
        <v>25.35</v>
      </c>
      <c r="T3828" s="26" t="str">
        <f>IF(Table1[[#This Row],[MonthlyCharges]]&lt;=51,"Low",IF(Table1[[#This Row],[MonthlyCharges]]&lt;=84,"Medium","High"))</f>
        <v>Low</v>
      </c>
      <c r="U3828" s="26"/>
      <c r="V3828" t="s">
        <v>24</v>
      </c>
    </row>
    <row r="3829" spans="1:22" x14ac:dyDescent="0.35">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s="26">
        <v>20.45</v>
      </c>
      <c r="T3829" s="26" t="str">
        <f>IF(Table1[[#This Row],[MonthlyCharges]]&lt;=51,"Low",IF(Table1[[#This Row],[MonthlyCharges]]&lt;=84,"Medium","High"))</f>
        <v>Low</v>
      </c>
      <c r="U3829" s="26">
        <v>34.799999999999997</v>
      </c>
      <c r="V3829" t="s">
        <v>24</v>
      </c>
    </row>
    <row r="3830" spans="1:22" x14ac:dyDescent="0.35">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s="26">
        <v>19.350000000000001</v>
      </c>
      <c r="T3830" s="26" t="str">
        <f>IF(Table1[[#This Row],[MonthlyCharges]]&lt;=51,"Low",IF(Table1[[#This Row],[MonthlyCharges]]&lt;=84,"Medium","High"))</f>
        <v>Low</v>
      </c>
      <c r="U3830" s="26">
        <v>1319.95</v>
      </c>
      <c r="V3830" t="s">
        <v>24</v>
      </c>
    </row>
    <row r="3831" spans="1:22" x14ac:dyDescent="0.35">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s="26">
        <v>101</v>
      </c>
      <c r="T3831" s="26" t="str">
        <f>IF(Table1[[#This Row],[MonthlyCharges]]&lt;=51,"Low",IF(Table1[[#This Row],[MonthlyCharges]]&lt;=84,"Medium","High"))</f>
        <v>High</v>
      </c>
      <c r="U3831" s="26">
        <v>4388.3999999999996</v>
      </c>
      <c r="V3831" t="s">
        <v>23</v>
      </c>
    </row>
    <row r="3832" spans="1:22" x14ac:dyDescent="0.35">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s="26">
        <v>100.2</v>
      </c>
      <c r="T3832" s="26" t="str">
        <f>IF(Table1[[#This Row],[MonthlyCharges]]&lt;=51,"Low",IF(Table1[[#This Row],[MonthlyCharges]]&lt;=84,"Medium","High"))</f>
        <v>High</v>
      </c>
      <c r="U3832" s="26">
        <v>420.2</v>
      </c>
      <c r="V3832" t="s">
        <v>23</v>
      </c>
    </row>
    <row r="3833" spans="1:22" x14ac:dyDescent="0.35">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s="26">
        <v>89.05</v>
      </c>
      <c r="T3833" s="26" t="str">
        <f>IF(Table1[[#This Row],[MonthlyCharges]]&lt;=51,"Low",IF(Table1[[#This Row],[MonthlyCharges]]&lt;=84,"Medium","High"))</f>
        <v>High</v>
      </c>
      <c r="U3833" s="26">
        <v>2177.4499999999998</v>
      </c>
      <c r="V3833" t="s">
        <v>23</v>
      </c>
    </row>
    <row r="3834" spans="1:22" x14ac:dyDescent="0.35">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s="26">
        <v>78.650000000000006</v>
      </c>
      <c r="T3834" s="26" t="str">
        <f>IF(Table1[[#This Row],[MonthlyCharges]]&lt;=51,"Low",IF(Table1[[#This Row],[MonthlyCharges]]&lt;=84,"Medium","High"))</f>
        <v>Medium</v>
      </c>
      <c r="U3834" s="26">
        <v>3950.85</v>
      </c>
      <c r="V3834" t="s">
        <v>24</v>
      </c>
    </row>
    <row r="3835" spans="1:22" x14ac:dyDescent="0.35">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s="26">
        <v>74.75</v>
      </c>
      <c r="T3835" s="26" t="str">
        <f>IF(Table1[[#This Row],[MonthlyCharges]]&lt;=51,"Low",IF(Table1[[#This Row],[MonthlyCharges]]&lt;=84,"Medium","High"))</f>
        <v>Medium</v>
      </c>
      <c r="U3835" s="26">
        <v>827.05</v>
      </c>
      <c r="V3835" t="s">
        <v>24</v>
      </c>
    </row>
    <row r="3836" spans="1:22" x14ac:dyDescent="0.35">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s="26">
        <v>70.099999999999994</v>
      </c>
      <c r="T3836" s="26" t="str">
        <f>IF(Table1[[#This Row],[MonthlyCharges]]&lt;=51,"Low",IF(Table1[[#This Row],[MonthlyCharges]]&lt;=84,"Medium","High"))</f>
        <v>Medium</v>
      </c>
      <c r="U3836" s="26">
        <v>3913.3</v>
      </c>
      <c r="V3836" t="s">
        <v>23</v>
      </c>
    </row>
    <row r="3837" spans="1:22" x14ac:dyDescent="0.35">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s="26">
        <v>19.899999999999999</v>
      </c>
      <c r="T3837" s="26" t="str">
        <f>IF(Table1[[#This Row],[MonthlyCharges]]&lt;=51,"Low",IF(Table1[[#This Row],[MonthlyCharges]]&lt;=84,"Medium","High"))</f>
        <v>Low</v>
      </c>
      <c r="U3837" s="26">
        <v>533.5</v>
      </c>
      <c r="V3837" t="s">
        <v>24</v>
      </c>
    </row>
    <row r="3838" spans="1:22" x14ac:dyDescent="0.35">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s="26">
        <v>58.35</v>
      </c>
      <c r="T3838" s="26" t="str">
        <f>IF(Table1[[#This Row],[MonthlyCharges]]&lt;=51,"Low",IF(Table1[[#This Row],[MonthlyCharges]]&lt;=84,"Medium","High"))</f>
        <v>Medium</v>
      </c>
      <c r="U3838" s="26">
        <v>3756.45</v>
      </c>
      <c r="V3838" t="s">
        <v>24</v>
      </c>
    </row>
    <row r="3839" spans="1:22" x14ac:dyDescent="0.35">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s="26">
        <v>105.65</v>
      </c>
      <c r="T3839" s="26" t="str">
        <f>IF(Table1[[#This Row],[MonthlyCharges]]&lt;=51,"Low",IF(Table1[[#This Row],[MonthlyCharges]]&lt;=84,"Medium","High"))</f>
        <v>High</v>
      </c>
      <c r="U3839" s="26">
        <v>443.9</v>
      </c>
      <c r="V3839" t="s">
        <v>23</v>
      </c>
    </row>
    <row r="3840" spans="1:22" x14ac:dyDescent="0.35">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s="26">
        <v>100.5</v>
      </c>
      <c r="T3840" s="26" t="str">
        <f>IF(Table1[[#This Row],[MonthlyCharges]]&lt;=51,"Low",IF(Table1[[#This Row],[MonthlyCharges]]&lt;=84,"Medium","High"))</f>
        <v>High</v>
      </c>
      <c r="U3840" s="26">
        <v>2599.9499999999998</v>
      </c>
      <c r="V3840" t="s">
        <v>24</v>
      </c>
    </row>
    <row r="3841" spans="1:22" x14ac:dyDescent="0.35">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s="26">
        <v>20.05</v>
      </c>
      <c r="T3841" s="26" t="str">
        <f>IF(Table1[[#This Row],[MonthlyCharges]]&lt;=51,"Low",IF(Table1[[#This Row],[MonthlyCharges]]&lt;=84,"Medium","High"))</f>
        <v>Low</v>
      </c>
      <c r="U3841" s="26">
        <v>284.3</v>
      </c>
      <c r="V3841" t="s">
        <v>24</v>
      </c>
    </row>
    <row r="3842" spans="1:22" x14ac:dyDescent="0.35">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s="26">
        <v>25.65</v>
      </c>
      <c r="T3842" s="26" t="str">
        <f>IF(Table1[[#This Row],[MonthlyCharges]]&lt;=51,"Low",IF(Table1[[#This Row],[MonthlyCharges]]&lt;=84,"Medium","High"))</f>
        <v>Low</v>
      </c>
      <c r="U3842" s="26">
        <v>1740.8</v>
      </c>
      <c r="V3842" t="s">
        <v>24</v>
      </c>
    </row>
    <row r="3843" spans="1:22" x14ac:dyDescent="0.35">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s="26">
        <v>96.5</v>
      </c>
      <c r="T3843" s="26" t="str">
        <f>IF(Table1[[#This Row],[MonthlyCharges]]&lt;=51,"Low",IF(Table1[[#This Row],[MonthlyCharges]]&lt;=84,"Medium","High"))</f>
        <v>High</v>
      </c>
      <c r="U3843" s="26">
        <v>3436.1</v>
      </c>
      <c r="V3843" t="s">
        <v>23</v>
      </c>
    </row>
    <row r="3844" spans="1:22" x14ac:dyDescent="0.35">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s="26">
        <v>95</v>
      </c>
      <c r="T3844" s="26" t="str">
        <f>IF(Table1[[#This Row],[MonthlyCharges]]&lt;=51,"Low",IF(Table1[[#This Row],[MonthlyCharges]]&lt;=84,"Medium","High"))</f>
        <v>High</v>
      </c>
      <c r="U3844" s="26">
        <v>2462.5500000000002</v>
      </c>
      <c r="V3844" t="s">
        <v>24</v>
      </c>
    </row>
    <row r="3845" spans="1:22" x14ac:dyDescent="0.35">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s="26">
        <v>70.849999999999994</v>
      </c>
      <c r="T3845" s="26" t="str">
        <f>IF(Table1[[#This Row],[MonthlyCharges]]&lt;=51,"Low",IF(Table1[[#This Row],[MonthlyCharges]]&lt;=84,"Medium","High"))</f>
        <v>Medium</v>
      </c>
      <c r="U3845" s="26">
        <v>70.849999999999994</v>
      </c>
      <c r="V3845" t="s">
        <v>23</v>
      </c>
    </row>
    <row r="3846" spans="1:22" x14ac:dyDescent="0.35">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s="26">
        <v>85.95</v>
      </c>
      <c r="T3846" s="26" t="str">
        <f>IF(Table1[[#This Row],[MonthlyCharges]]&lt;=51,"Low",IF(Table1[[#This Row],[MonthlyCharges]]&lt;=84,"Medium","High"))</f>
        <v>High</v>
      </c>
      <c r="U3846" s="26">
        <v>3110.1</v>
      </c>
      <c r="V3846" t="s">
        <v>23</v>
      </c>
    </row>
    <row r="3847" spans="1:22" x14ac:dyDescent="0.35">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s="26">
        <v>73.900000000000006</v>
      </c>
      <c r="T3847" s="26" t="str">
        <f>IF(Table1[[#This Row],[MonthlyCharges]]&lt;=51,"Low",IF(Table1[[#This Row],[MonthlyCharges]]&lt;=84,"Medium","High"))</f>
        <v>Medium</v>
      </c>
      <c r="U3847" s="26">
        <v>280.85000000000002</v>
      </c>
      <c r="V3847" t="s">
        <v>23</v>
      </c>
    </row>
    <row r="3848" spans="1:22" x14ac:dyDescent="0.35">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s="26">
        <v>45.45</v>
      </c>
      <c r="T3848" s="26" t="str">
        <f>IF(Table1[[#This Row],[MonthlyCharges]]&lt;=51,"Low",IF(Table1[[#This Row],[MonthlyCharges]]&lt;=84,"Medium","High"))</f>
        <v>Low</v>
      </c>
      <c r="U3848" s="26">
        <v>411.75</v>
      </c>
      <c r="V3848" t="s">
        <v>24</v>
      </c>
    </row>
    <row r="3849" spans="1:22" x14ac:dyDescent="0.35">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s="26">
        <v>20</v>
      </c>
      <c r="T3849" s="26" t="str">
        <f>IF(Table1[[#This Row],[MonthlyCharges]]&lt;=51,"Low",IF(Table1[[#This Row],[MonthlyCharges]]&lt;=84,"Medium","High"))</f>
        <v>Low</v>
      </c>
      <c r="U3849" s="26">
        <v>198.6</v>
      </c>
      <c r="V3849" t="s">
        <v>24</v>
      </c>
    </row>
    <row r="3850" spans="1:22" x14ac:dyDescent="0.35">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s="26">
        <v>49.2</v>
      </c>
      <c r="T3850" s="26" t="str">
        <f>IF(Table1[[#This Row],[MonthlyCharges]]&lt;=51,"Low",IF(Table1[[#This Row],[MonthlyCharges]]&lt;=84,"Medium","High"))</f>
        <v>Low</v>
      </c>
      <c r="U3850" s="26">
        <v>103.7</v>
      </c>
      <c r="V3850" t="s">
        <v>24</v>
      </c>
    </row>
    <row r="3851" spans="1:22" x14ac:dyDescent="0.35">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s="26">
        <v>109.45</v>
      </c>
      <c r="T3851" s="26" t="str">
        <f>IF(Table1[[#This Row],[MonthlyCharges]]&lt;=51,"Low",IF(Table1[[#This Row],[MonthlyCharges]]&lt;=84,"Medium","High"))</f>
        <v>High</v>
      </c>
      <c r="U3851" s="26">
        <v>6144.55</v>
      </c>
      <c r="V3851" t="s">
        <v>23</v>
      </c>
    </row>
    <row r="3852" spans="1:22" x14ac:dyDescent="0.35">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s="26">
        <v>83.25</v>
      </c>
      <c r="T3852" s="26" t="str">
        <f>IF(Table1[[#This Row],[MonthlyCharges]]&lt;=51,"Low",IF(Table1[[#This Row],[MonthlyCharges]]&lt;=84,"Medium","High"))</f>
        <v>Medium</v>
      </c>
      <c r="U3852" s="26">
        <v>4089.45</v>
      </c>
      <c r="V3852" t="s">
        <v>24</v>
      </c>
    </row>
    <row r="3853" spans="1:22" x14ac:dyDescent="0.35">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s="26">
        <v>19.25</v>
      </c>
      <c r="T3853" s="26" t="str">
        <f>IF(Table1[[#This Row],[MonthlyCharges]]&lt;=51,"Low",IF(Table1[[#This Row],[MonthlyCharges]]&lt;=84,"Medium","High"))</f>
        <v>Low</v>
      </c>
      <c r="U3853" s="26">
        <v>864.2</v>
      </c>
      <c r="V3853" t="s">
        <v>24</v>
      </c>
    </row>
    <row r="3854" spans="1:22" x14ac:dyDescent="0.35">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s="26">
        <v>19.649999999999999</v>
      </c>
      <c r="T3854" s="26" t="str">
        <f>IF(Table1[[#This Row],[MonthlyCharges]]&lt;=51,"Low",IF(Table1[[#This Row],[MonthlyCharges]]&lt;=84,"Medium","High"))</f>
        <v>Low</v>
      </c>
      <c r="U3854" s="26">
        <v>19.649999999999999</v>
      </c>
      <c r="V3854" t="s">
        <v>24</v>
      </c>
    </row>
    <row r="3855" spans="1:22" x14ac:dyDescent="0.35">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s="26">
        <v>72.8</v>
      </c>
      <c r="T3855" s="26" t="str">
        <f>IF(Table1[[#This Row],[MonthlyCharges]]&lt;=51,"Low",IF(Table1[[#This Row],[MonthlyCharges]]&lt;=84,"Medium","High"))</f>
        <v>Medium</v>
      </c>
      <c r="U3855" s="26">
        <v>3249.4</v>
      </c>
      <c r="V3855" t="s">
        <v>24</v>
      </c>
    </row>
    <row r="3856" spans="1:22" x14ac:dyDescent="0.35">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s="26">
        <v>109.65</v>
      </c>
      <c r="T3856" s="26" t="str">
        <f>IF(Table1[[#This Row],[MonthlyCharges]]&lt;=51,"Low",IF(Table1[[#This Row],[MonthlyCharges]]&lt;=84,"Medium","High"))</f>
        <v>High</v>
      </c>
      <c r="U3856" s="26">
        <v>5405.8</v>
      </c>
      <c r="V3856" t="s">
        <v>24</v>
      </c>
    </row>
    <row r="3857" spans="1:22" x14ac:dyDescent="0.35">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s="26">
        <v>65</v>
      </c>
      <c r="T3857" s="26" t="str">
        <f>IF(Table1[[#This Row],[MonthlyCharges]]&lt;=51,"Low",IF(Table1[[#This Row],[MonthlyCharges]]&lt;=84,"Medium","High"))</f>
        <v>Medium</v>
      </c>
      <c r="U3857" s="26">
        <v>3363.8</v>
      </c>
      <c r="V3857" t="s">
        <v>24</v>
      </c>
    </row>
    <row r="3858" spans="1:22" x14ac:dyDescent="0.35">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s="26">
        <v>114.1</v>
      </c>
      <c r="T3858" s="26" t="str">
        <f>IF(Table1[[#This Row],[MonthlyCharges]]&lt;=51,"Low",IF(Table1[[#This Row],[MonthlyCharges]]&lt;=84,"Medium","High"))</f>
        <v>High</v>
      </c>
      <c r="U3858" s="26">
        <v>7132.15</v>
      </c>
      <c r="V3858" t="s">
        <v>24</v>
      </c>
    </row>
    <row r="3859" spans="1:22" x14ac:dyDescent="0.35">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s="26">
        <v>20.65</v>
      </c>
      <c r="T3859" s="26" t="str">
        <f>IF(Table1[[#This Row],[MonthlyCharges]]&lt;=51,"Low",IF(Table1[[#This Row],[MonthlyCharges]]&lt;=84,"Medium","High"))</f>
        <v>Low</v>
      </c>
      <c r="U3859" s="26">
        <v>93.55</v>
      </c>
      <c r="V3859" t="s">
        <v>24</v>
      </c>
    </row>
    <row r="3860" spans="1:22" x14ac:dyDescent="0.35">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s="26">
        <v>86.95</v>
      </c>
      <c r="T3860" s="26" t="str">
        <f>IF(Table1[[#This Row],[MonthlyCharges]]&lt;=51,"Low",IF(Table1[[#This Row],[MonthlyCharges]]&lt;=84,"Medium","High"))</f>
        <v>High</v>
      </c>
      <c r="U3860" s="26">
        <v>4138.8999999999996</v>
      </c>
      <c r="V3860" t="s">
        <v>24</v>
      </c>
    </row>
    <row r="3861" spans="1:22" x14ac:dyDescent="0.35">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s="26">
        <v>94.75</v>
      </c>
      <c r="T3861" s="26" t="str">
        <f>IF(Table1[[#This Row],[MonthlyCharges]]&lt;=51,"Low",IF(Table1[[#This Row],[MonthlyCharges]]&lt;=84,"Medium","High"))</f>
        <v>High</v>
      </c>
      <c r="U3861" s="26">
        <v>5121.75</v>
      </c>
      <c r="V3861" t="s">
        <v>24</v>
      </c>
    </row>
    <row r="3862" spans="1:22" x14ac:dyDescent="0.35">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s="26">
        <v>25.35</v>
      </c>
      <c r="T3862" s="26" t="str">
        <f>IF(Table1[[#This Row],[MonthlyCharges]]&lt;=51,"Low",IF(Table1[[#This Row],[MonthlyCharges]]&lt;=84,"Medium","High"))</f>
        <v>Low</v>
      </c>
      <c r="U3862" s="26">
        <v>566.1</v>
      </c>
      <c r="V3862" t="s">
        <v>24</v>
      </c>
    </row>
    <row r="3863" spans="1:22" x14ac:dyDescent="0.35">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s="26">
        <v>105.45</v>
      </c>
      <c r="T3863" s="26" t="str">
        <f>IF(Table1[[#This Row],[MonthlyCharges]]&lt;=51,"Low",IF(Table1[[#This Row],[MonthlyCharges]]&lt;=84,"Medium","High"))</f>
        <v>High</v>
      </c>
      <c r="U3863" s="26">
        <v>2715.3</v>
      </c>
      <c r="V3863" t="s">
        <v>24</v>
      </c>
    </row>
    <row r="3864" spans="1:22" x14ac:dyDescent="0.35">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s="26">
        <v>25.4</v>
      </c>
      <c r="T3864" s="26" t="str">
        <f>IF(Table1[[#This Row],[MonthlyCharges]]&lt;=51,"Low",IF(Table1[[#This Row],[MonthlyCharges]]&lt;=84,"Medium","High"))</f>
        <v>Low</v>
      </c>
      <c r="U3864" s="26">
        <v>1782.05</v>
      </c>
      <c r="V3864" t="s">
        <v>24</v>
      </c>
    </row>
    <row r="3865" spans="1:22" x14ac:dyDescent="0.35">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s="26">
        <v>102.55</v>
      </c>
      <c r="T3865" s="26" t="str">
        <f>IF(Table1[[#This Row],[MonthlyCharges]]&lt;=51,"Low",IF(Table1[[#This Row],[MonthlyCharges]]&lt;=84,"Medium","High"))</f>
        <v>High</v>
      </c>
      <c r="U3865" s="26">
        <v>1742.5</v>
      </c>
      <c r="V3865" t="s">
        <v>24</v>
      </c>
    </row>
    <row r="3866" spans="1:22" x14ac:dyDescent="0.35">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s="26">
        <v>100.2</v>
      </c>
      <c r="T3866" s="26" t="str">
        <f>IF(Table1[[#This Row],[MonthlyCharges]]&lt;=51,"Low",IF(Table1[[#This Row],[MonthlyCharges]]&lt;=84,"Medium","High"))</f>
        <v>High</v>
      </c>
      <c r="U3866" s="26">
        <v>2983.8</v>
      </c>
      <c r="V3866" t="s">
        <v>23</v>
      </c>
    </row>
    <row r="3867" spans="1:22" x14ac:dyDescent="0.35">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s="26">
        <v>24</v>
      </c>
      <c r="T3867" s="26" t="str">
        <f>IF(Table1[[#This Row],[MonthlyCharges]]&lt;=51,"Low",IF(Table1[[#This Row],[MonthlyCharges]]&lt;=84,"Medium","High"))</f>
        <v>Low</v>
      </c>
      <c r="U3867" s="26">
        <v>24</v>
      </c>
      <c r="V3867" t="s">
        <v>24</v>
      </c>
    </row>
    <row r="3868" spans="1:22" x14ac:dyDescent="0.35">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s="26">
        <v>25.6</v>
      </c>
      <c r="T3868" s="26" t="str">
        <f>IF(Table1[[#This Row],[MonthlyCharges]]&lt;=51,"Low",IF(Table1[[#This Row],[MonthlyCharges]]&lt;=84,"Medium","High"))</f>
        <v>Low</v>
      </c>
      <c r="U3868" s="26">
        <v>485.9</v>
      </c>
      <c r="V3868" t="s">
        <v>24</v>
      </c>
    </row>
    <row r="3869" spans="1:22" x14ac:dyDescent="0.35">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s="26">
        <v>73.5</v>
      </c>
      <c r="T3869" s="26" t="str">
        <f>IF(Table1[[#This Row],[MonthlyCharges]]&lt;=51,"Low",IF(Table1[[#This Row],[MonthlyCharges]]&lt;=84,"Medium","High"))</f>
        <v>Medium</v>
      </c>
      <c r="U3869" s="26">
        <v>1905.7</v>
      </c>
      <c r="V3869" t="s">
        <v>24</v>
      </c>
    </row>
    <row r="3870" spans="1:22" x14ac:dyDescent="0.35">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s="26">
        <v>74.05</v>
      </c>
      <c r="T3870" s="26" t="str">
        <f>IF(Table1[[#This Row],[MonthlyCharges]]&lt;=51,"Low",IF(Table1[[#This Row],[MonthlyCharges]]&lt;=84,"Medium","High"))</f>
        <v>Medium</v>
      </c>
      <c r="U3870" s="26">
        <v>1565.7</v>
      </c>
      <c r="V3870" t="s">
        <v>23</v>
      </c>
    </row>
    <row r="3871" spans="1:22" x14ac:dyDescent="0.35">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s="26">
        <v>98.25</v>
      </c>
      <c r="T3871" s="26" t="str">
        <f>IF(Table1[[#This Row],[MonthlyCharges]]&lt;=51,"Low",IF(Table1[[#This Row],[MonthlyCharges]]&lt;=84,"Medium","High"))</f>
        <v>High</v>
      </c>
      <c r="U3871" s="26">
        <v>4858.7</v>
      </c>
      <c r="V3871" t="s">
        <v>24</v>
      </c>
    </row>
    <row r="3872" spans="1:22" x14ac:dyDescent="0.35">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s="26">
        <v>54.4</v>
      </c>
      <c r="T3872" s="26" t="str">
        <f>IF(Table1[[#This Row],[MonthlyCharges]]&lt;=51,"Low",IF(Table1[[#This Row],[MonthlyCharges]]&lt;=84,"Medium","High"))</f>
        <v>Medium</v>
      </c>
      <c r="U3872" s="26">
        <v>3723.65</v>
      </c>
      <c r="V3872" t="s">
        <v>24</v>
      </c>
    </row>
    <row r="3873" spans="1:22" x14ac:dyDescent="0.35">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s="26">
        <v>101.55</v>
      </c>
      <c r="T3873" s="26" t="str">
        <f>IF(Table1[[#This Row],[MonthlyCharges]]&lt;=51,"Low",IF(Table1[[#This Row],[MonthlyCharges]]&lt;=84,"Medium","High"))</f>
        <v>High</v>
      </c>
      <c r="U3873" s="26">
        <v>298.35000000000002</v>
      </c>
      <c r="V3873" t="s">
        <v>23</v>
      </c>
    </row>
    <row r="3874" spans="1:22" x14ac:dyDescent="0.35">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s="26">
        <v>103.1</v>
      </c>
      <c r="T3874" s="26" t="str">
        <f>IF(Table1[[#This Row],[MonthlyCharges]]&lt;=51,"Low",IF(Table1[[#This Row],[MonthlyCharges]]&lt;=84,"Medium","High"))</f>
        <v>High</v>
      </c>
      <c r="U3874" s="26">
        <v>970.45</v>
      </c>
      <c r="V3874" t="s">
        <v>24</v>
      </c>
    </row>
    <row r="3875" spans="1:22" x14ac:dyDescent="0.35">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s="26">
        <v>34.200000000000003</v>
      </c>
      <c r="T3875" s="26" t="str">
        <f>IF(Table1[[#This Row],[MonthlyCharges]]&lt;=51,"Low",IF(Table1[[#This Row],[MonthlyCharges]]&lt;=84,"Medium","High"))</f>
        <v>Low</v>
      </c>
      <c r="U3875" s="26">
        <v>1782</v>
      </c>
      <c r="V3875" t="s">
        <v>24</v>
      </c>
    </row>
    <row r="3876" spans="1:22" x14ac:dyDescent="0.35">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s="26">
        <v>43.75</v>
      </c>
      <c r="T3876" s="26" t="str">
        <f>IF(Table1[[#This Row],[MonthlyCharges]]&lt;=51,"Low",IF(Table1[[#This Row],[MonthlyCharges]]&lt;=84,"Medium","High"))</f>
        <v>Low</v>
      </c>
      <c r="U3876" s="26">
        <v>405.7</v>
      </c>
      <c r="V3876" t="s">
        <v>24</v>
      </c>
    </row>
    <row r="3877" spans="1:22" x14ac:dyDescent="0.35">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s="26">
        <v>111.95</v>
      </c>
      <c r="T3877" s="26" t="str">
        <f>IF(Table1[[#This Row],[MonthlyCharges]]&lt;=51,"Low",IF(Table1[[#This Row],[MonthlyCharges]]&lt;=84,"Medium","High"))</f>
        <v>High</v>
      </c>
      <c r="U3877" s="26">
        <v>4534.8999999999996</v>
      </c>
      <c r="V3877" t="s">
        <v>23</v>
      </c>
    </row>
    <row r="3878" spans="1:22" x14ac:dyDescent="0.35">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s="26">
        <v>100.65</v>
      </c>
      <c r="T3878" s="26" t="str">
        <f>IF(Table1[[#This Row],[MonthlyCharges]]&lt;=51,"Low",IF(Table1[[#This Row],[MonthlyCharges]]&lt;=84,"Medium","High"))</f>
        <v>High</v>
      </c>
      <c r="U3878" s="26">
        <v>2415.9499999999998</v>
      </c>
      <c r="V3878" t="s">
        <v>24</v>
      </c>
    </row>
    <row r="3879" spans="1:22" x14ac:dyDescent="0.35">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s="26">
        <v>55.95</v>
      </c>
      <c r="T3879" s="26" t="str">
        <f>IF(Table1[[#This Row],[MonthlyCharges]]&lt;=51,"Low",IF(Table1[[#This Row],[MonthlyCharges]]&lt;=84,"Medium","High"))</f>
        <v>Medium</v>
      </c>
      <c r="U3879" s="26">
        <v>1157.05</v>
      </c>
      <c r="V3879" t="s">
        <v>23</v>
      </c>
    </row>
    <row r="3880" spans="1:22" x14ac:dyDescent="0.35">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s="26">
        <v>116.05</v>
      </c>
      <c r="T3880" s="26" t="str">
        <f>IF(Table1[[#This Row],[MonthlyCharges]]&lt;=51,"Low",IF(Table1[[#This Row],[MonthlyCharges]]&lt;=84,"Medium","High"))</f>
        <v>High</v>
      </c>
      <c r="U3880" s="26">
        <v>8297.5</v>
      </c>
      <c r="V3880" t="s">
        <v>24</v>
      </c>
    </row>
    <row r="3881" spans="1:22" x14ac:dyDescent="0.35">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s="26">
        <v>45.75</v>
      </c>
      <c r="T3881" s="26" t="str">
        <f>IF(Table1[[#This Row],[MonthlyCharges]]&lt;=51,"Low",IF(Table1[[#This Row],[MonthlyCharges]]&lt;=84,"Medium","High"))</f>
        <v>Low</v>
      </c>
      <c r="U3881" s="26">
        <v>45.75</v>
      </c>
      <c r="V3881" t="s">
        <v>23</v>
      </c>
    </row>
    <row r="3882" spans="1:22" x14ac:dyDescent="0.35">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s="26">
        <v>82</v>
      </c>
      <c r="T3882" s="26" t="str">
        <f>IF(Table1[[#This Row],[MonthlyCharges]]&lt;=51,"Low",IF(Table1[[#This Row],[MonthlyCharges]]&lt;=84,"Medium","High"))</f>
        <v>Medium</v>
      </c>
      <c r="U3882" s="26">
        <v>2083.1</v>
      </c>
      <c r="V3882" t="s">
        <v>24</v>
      </c>
    </row>
    <row r="3883" spans="1:22" x14ac:dyDescent="0.35">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s="26">
        <v>65.150000000000006</v>
      </c>
      <c r="T3883" s="26" t="str">
        <f>IF(Table1[[#This Row],[MonthlyCharges]]&lt;=51,"Low",IF(Table1[[#This Row],[MonthlyCharges]]&lt;=84,"Medium","High"))</f>
        <v>Medium</v>
      </c>
      <c r="U3883" s="26">
        <v>4681.75</v>
      </c>
      <c r="V3883" t="s">
        <v>24</v>
      </c>
    </row>
    <row r="3884" spans="1:22" x14ac:dyDescent="0.35">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s="26">
        <v>44.8</v>
      </c>
      <c r="T3884" s="26" t="str">
        <f>IF(Table1[[#This Row],[MonthlyCharges]]&lt;=51,"Low",IF(Table1[[#This Row],[MonthlyCharges]]&lt;=84,"Medium","High"))</f>
        <v>Low</v>
      </c>
      <c r="U3884" s="26">
        <v>176.2</v>
      </c>
      <c r="V3884" t="s">
        <v>24</v>
      </c>
    </row>
    <row r="3885" spans="1:22" x14ac:dyDescent="0.35">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s="26">
        <v>79.8</v>
      </c>
      <c r="T3885" s="26" t="str">
        <f>IF(Table1[[#This Row],[MonthlyCharges]]&lt;=51,"Low",IF(Table1[[#This Row],[MonthlyCharges]]&lt;=84,"Medium","High"))</f>
        <v>Medium</v>
      </c>
      <c r="U3885" s="26">
        <v>1001.2</v>
      </c>
      <c r="V3885" t="s">
        <v>24</v>
      </c>
    </row>
    <row r="3886" spans="1:22" x14ac:dyDescent="0.35">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s="26">
        <v>88.85</v>
      </c>
      <c r="T3886" s="26" t="str">
        <f>IF(Table1[[#This Row],[MonthlyCharges]]&lt;=51,"Low",IF(Table1[[#This Row],[MonthlyCharges]]&lt;=84,"Medium","High"))</f>
        <v>High</v>
      </c>
      <c r="U3886" s="26">
        <v>1594.75</v>
      </c>
      <c r="V3886" t="s">
        <v>24</v>
      </c>
    </row>
    <row r="3887" spans="1:22" x14ac:dyDescent="0.35">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s="26">
        <v>74.95</v>
      </c>
      <c r="T3887" s="26" t="str">
        <f>IF(Table1[[#This Row],[MonthlyCharges]]&lt;=51,"Low",IF(Table1[[#This Row],[MonthlyCharges]]&lt;=84,"Medium","High"))</f>
        <v>Medium</v>
      </c>
      <c r="U3887" s="26">
        <v>212.4</v>
      </c>
      <c r="V3887" t="s">
        <v>24</v>
      </c>
    </row>
    <row r="3888" spans="1:22" x14ac:dyDescent="0.35">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s="26">
        <v>106.85</v>
      </c>
      <c r="T3888" s="26" t="str">
        <f>IF(Table1[[#This Row],[MonthlyCharges]]&lt;=51,"Low",IF(Table1[[#This Row],[MonthlyCharges]]&lt;=84,"Medium","High"))</f>
        <v>High</v>
      </c>
      <c r="U3888" s="26">
        <v>7677.4</v>
      </c>
      <c r="V3888" t="s">
        <v>24</v>
      </c>
    </row>
    <row r="3889" spans="1:22" x14ac:dyDescent="0.35">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s="26">
        <v>74.95</v>
      </c>
      <c r="T3889" s="26" t="str">
        <f>IF(Table1[[#This Row],[MonthlyCharges]]&lt;=51,"Low",IF(Table1[[#This Row],[MonthlyCharges]]&lt;=84,"Medium","High"))</f>
        <v>Medium</v>
      </c>
      <c r="U3889" s="26">
        <v>815.5</v>
      </c>
      <c r="V3889" t="s">
        <v>23</v>
      </c>
    </row>
    <row r="3890" spans="1:22" x14ac:dyDescent="0.35">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s="26">
        <v>80.150000000000006</v>
      </c>
      <c r="T3890" s="26" t="str">
        <f>IF(Table1[[#This Row],[MonthlyCharges]]&lt;=51,"Low",IF(Table1[[#This Row],[MonthlyCharges]]&lt;=84,"Medium","High"))</f>
        <v>Medium</v>
      </c>
      <c r="U3890" s="26">
        <v>80.150000000000006</v>
      </c>
      <c r="V3890" t="s">
        <v>23</v>
      </c>
    </row>
    <row r="3891" spans="1:22" x14ac:dyDescent="0.35">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s="26">
        <v>19.3</v>
      </c>
      <c r="T3891" s="26" t="str">
        <f>IF(Table1[[#This Row],[MonthlyCharges]]&lt;=51,"Low",IF(Table1[[#This Row],[MonthlyCharges]]&lt;=84,"Medium","High"))</f>
        <v>Low</v>
      </c>
      <c r="U3891" s="26">
        <v>259.64999999999998</v>
      </c>
      <c r="V3891" t="s">
        <v>24</v>
      </c>
    </row>
    <row r="3892" spans="1:22" x14ac:dyDescent="0.35">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s="26">
        <v>109.25</v>
      </c>
      <c r="T3892" s="26" t="str">
        <f>IF(Table1[[#This Row],[MonthlyCharges]]&lt;=51,"Low",IF(Table1[[#This Row],[MonthlyCharges]]&lt;=84,"Medium","High"))</f>
        <v>High</v>
      </c>
      <c r="U3892" s="26">
        <v>8109.8</v>
      </c>
      <c r="V3892" t="s">
        <v>23</v>
      </c>
    </row>
    <row r="3893" spans="1:22" x14ac:dyDescent="0.35">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s="26">
        <v>56.1</v>
      </c>
      <c r="T3893" s="26" t="str">
        <f>IF(Table1[[#This Row],[MonthlyCharges]]&lt;=51,"Low",IF(Table1[[#This Row],[MonthlyCharges]]&lt;=84,"Medium","High"))</f>
        <v>Medium</v>
      </c>
      <c r="U3893" s="26">
        <v>2386.85</v>
      </c>
      <c r="V3893" t="s">
        <v>24</v>
      </c>
    </row>
    <row r="3894" spans="1:22" x14ac:dyDescent="0.35">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s="26">
        <v>19.7</v>
      </c>
      <c r="T3894" s="26" t="str">
        <f>IF(Table1[[#This Row],[MonthlyCharges]]&lt;=51,"Low",IF(Table1[[#This Row],[MonthlyCharges]]&lt;=84,"Medium","High"))</f>
        <v>Low</v>
      </c>
      <c r="U3894" s="26">
        <v>340.35</v>
      </c>
      <c r="V3894" t="s">
        <v>24</v>
      </c>
    </row>
    <row r="3895" spans="1:22" x14ac:dyDescent="0.35">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s="26">
        <v>51.3</v>
      </c>
      <c r="T3895" s="26" t="str">
        <f>IF(Table1[[#This Row],[MonthlyCharges]]&lt;=51,"Low",IF(Table1[[#This Row],[MonthlyCharges]]&lt;=84,"Medium","High"))</f>
        <v>Medium</v>
      </c>
      <c r="U3895" s="26">
        <v>419.35</v>
      </c>
      <c r="V3895" t="s">
        <v>24</v>
      </c>
    </row>
    <row r="3896" spans="1:22" x14ac:dyDescent="0.35">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s="26">
        <v>118.6</v>
      </c>
      <c r="T3896" s="26" t="str">
        <f>IF(Table1[[#This Row],[MonthlyCharges]]&lt;=51,"Low",IF(Table1[[#This Row],[MonthlyCharges]]&lt;=84,"Medium","High"))</f>
        <v>High</v>
      </c>
      <c r="U3896" s="26">
        <v>7990.05</v>
      </c>
      <c r="V3896" t="s">
        <v>24</v>
      </c>
    </row>
    <row r="3897" spans="1:22" x14ac:dyDescent="0.35">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s="26">
        <v>24.15</v>
      </c>
      <c r="T3897" s="26" t="str">
        <f>IF(Table1[[#This Row],[MonthlyCharges]]&lt;=51,"Low",IF(Table1[[#This Row],[MonthlyCharges]]&lt;=84,"Medium","High"))</f>
        <v>Low</v>
      </c>
      <c r="U3897" s="26">
        <v>1402.25</v>
      </c>
      <c r="V3897" t="s">
        <v>24</v>
      </c>
    </row>
    <row r="3898" spans="1:22" x14ac:dyDescent="0.35">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s="26">
        <v>20.3</v>
      </c>
      <c r="T3898" s="26" t="str">
        <f>IF(Table1[[#This Row],[MonthlyCharges]]&lt;=51,"Low",IF(Table1[[#This Row],[MonthlyCharges]]&lt;=84,"Medium","High"))</f>
        <v>Low</v>
      </c>
      <c r="U3898" s="26">
        <v>749.35</v>
      </c>
      <c r="V3898" t="s">
        <v>24</v>
      </c>
    </row>
    <row r="3899" spans="1:22" x14ac:dyDescent="0.35">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s="26">
        <v>115.5</v>
      </c>
      <c r="T3899" s="26" t="str">
        <f>IF(Table1[[#This Row],[MonthlyCharges]]&lt;=51,"Low",IF(Table1[[#This Row],[MonthlyCharges]]&lt;=84,"Medium","High"))</f>
        <v>High</v>
      </c>
      <c r="U3899" s="26">
        <v>8425.15</v>
      </c>
      <c r="V3899" t="s">
        <v>24</v>
      </c>
    </row>
    <row r="3900" spans="1:22" x14ac:dyDescent="0.35">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s="26">
        <v>25.05</v>
      </c>
      <c r="T3900" s="26" t="str">
        <f>IF(Table1[[#This Row],[MonthlyCharges]]&lt;=51,"Low",IF(Table1[[#This Row],[MonthlyCharges]]&lt;=84,"Medium","High"))</f>
        <v>Low</v>
      </c>
      <c r="U3900" s="26">
        <v>1171.5</v>
      </c>
      <c r="V3900" t="s">
        <v>24</v>
      </c>
    </row>
    <row r="3901" spans="1:22" x14ac:dyDescent="0.35">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s="26">
        <v>109.1</v>
      </c>
      <c r="T3901" s="26" t="str">
        <f>IF(Table1[[#This Row],[MonthlyCharges]]&lt;=51,"Low",IF(Table1[[#This Row],[MonthlyCharges]]&lt;=84,"Medium","High"))</f>
        <v>High</v>
      </c>
      <c r="U3901" s="26">
        <v>5647.95</v>
      </c>
      <c r="V3901" t="s">
        <v>24</v>
      </c>
    </row>
    <row r="3902" spans="1:22" x14ac:dyDescent="0.35">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s="26">
        <v>19.649999999999999</v>
      </c>
      <c r="T3902" s="26" t="str">
        <f>IF(Table1[[#This Row],[MonthlyCharges]]&lt;=51,"Low",IF(Table1[[#This Row],[MonthlyCharges]]&lt;=84,"Medium","High"))</f>
        <v>Low</v>
      </c>
      <c r="U3902" s="26">
        <v>708.8</v>
      </c>
      <c r="V3902" t="s">
        <v>24</v>
      </c>
    </row>
    <row r="3903" spans="1:22" x14ac:dyDescent="0.35">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s="26">
        <v>111.3</v>
      </c>
      <c r="T3903" s="26" t="str">
        <f>IF(Table1[[#This Row],[MonthlyCharges]]&lt;=51,"Low",IF(Table1[[#This Row],[MonthlyCharges]]&lt;=84,"Medium","High"))</f>
        <v>High</v>
      </c>
      <c r="U3903" s="26">
        <v>7567.2</v>
      </c>
      <c r="V3903" t="s">
        <v>24</v>
      </c>
    </row>
    <row r="3904" spans="1:22" x14ac:dyDescent="0.35">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s="26">
        <v>29.9</v>
      </c>
      <c r="T3904" s="26" t="str">
        <f>IF(Table1[[#This Row],[MonthlyCharges]]&lt;=51,"Low",IF(Table1[[#This Row],[MonthlyCharges]]&lt;=84,"Medium","High"))</f>
        <v>Low</v>
      </c>
      <c r="U3904" s="26">
        <v>29.9</v>
      </c>
      <c r="V3904" t="s">
        <v>24</v>
      </c>
    </row>
    <row r="3905" spans="1:22" x14ac:dyDescent="0.35">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s="26">
        <v>80.599999999999994</v>
      </c>
      <c r="T3905" s="26" t="str">
        <f>IF(Table1[[#This Row],[MonthlyCharges]]&lt;=51,"Low",IF(Table1[[#This Row],[MonthlyCharges]]&lt;=84,"Medium","High"))</f>
        <v>Medium</v>
      </c>
      <c r="U3905" s="26">
        <v>4348.1000000000004</v>
      </c>
      <c r="V3905" t="s">
        <v>24</v>
      </c>
    </row>
    <row r="3906" spans="1:22" x14ac:dyDescent="0.35">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s="26">
        <v>20.8</v>
      </c>
      <c r="T3906" s="26" t="str">
        <f>IF(Table1[[#This Row],[MonthlyCharges]]&lt;=51,"Low",IF(Table1[[#This Row],[MonthlyCharges]]&lt;=84,"Medium","High"))</f>
        <v>Low</v>
      </c>
      <c r="U3906" s="26">
        <v>635.9</v>
      </c>
      <c r="V3906" t="s">
        <v>24</v>
      </c>
    </row>
    <row r="3907" spans="1:22" x14ac:dyDescent="0.35">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s="26">
        <v>35.200000000000003</v>
      </c>
      <c r="T3907" s="26" t="str">
        <f>IF(Table1[[#This Row],[MonthlyCharges]]&lt;=51,"Low",IF(Table1[[#This Row],[MonthlyCharges]]&lt;=84,"Medium","High"))</f>
        <v>Low</v>
      </c>
      <c r="U3907" s="26">
        <v>108.95</v>
      </c>
      <c r="V3907" t="s">
        <v>23</v>
      </c>
    </row>
    <row r="3908" spans="1:22" x14ac:dyDescent="0.35">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s="26">
        <v>78.8</v>
      </c>
      <c r="T3908" s="26" t="str">
        <f>IF(Table1[[#This Row],[MonthlyCharges]]&lt;=51,"Low",IF(Table1[[#This Row],[MonthlyCharges]]&lt;=84,"Medium","High"))</f>
        <v>Medium</v>
      </c>
      <c r="U3908" s="26">
        <v>78.8</v>
      </c>
      <c r="V3908" t="s">
        <v>23</v>
      </c>
    </row>
    <row r="3909" spans="1:22" x14ac:dyDescent="0.35">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s="26">
        <v>89.95</v>
      </c>
      <c r="T3909" s="26" t="str">
        <f>IF(Table1[[#This Row],[MonthlyCharges]]&lt;=51,"Low",IF(Table1[[#This Row],[MonthlyCharges]]&lt;=84,"Medium","High"))</f>
        <v>High</v>
      </c>
      <c r="U3909" s="26">
        <v>1682.4</v>
      </c>
      <c r="V3909" t="s">
        <v>24</v>
      </c>
    </row>
    <row r="3910" spans="1:22" x14ac:dyDescent="0.35">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s="26">
        <v>116.05</v>
      </c>
      <c r="T3910" s="26" t="str">
        <f>IF(Table1[[#This Row],[MonthlyCharges]]&lt;=51,"Low",IF(Table1[[#This Row],[MonthlyCharges]]&lt;=84,"Medium","High"))</f>
        <v>High</v>
      </c>
      <c r="U3910" s="26">
        <v>6925.9</v>
      </c>
      <c r="V3910" t="s">
        <v>24</v>
      </c>
    </row>
    <row r="3911" spans="1:22" x14ac:dyDescent="0.35">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s="26">
        <v>19.55</v>
      </c>
      <c r="T3911" s="26" t="str">
        <f>IF(Table1[[#This Row],[MonthlyCharges]]&lt;=51,"Low",IF(Table1[[#This Row],[MonthlyCharges]]&lt;=84,"Medium","High"))</f>
        <v>Low</v>
      </c>
      <c r="U3911" s="26">
        <v>223.15</v>
      </c>
      <c r="V3911" t="s">
        <v>24</v>
      </c>
    </row>
    <row r="3912" spans="1:22" x14ac:dyDescent="0.35">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s="26">
        <v>106.4</v>
      </c>
      <c r="T3912" s="26" t="str">
        <f>IF(Table1[[#This Row],[MonthlyCharges]]&lt;=51,"Low",IF(Table1[[#This Row],[MonthlyCharges]]&lt;=84,"Medium","High"))</f>
        <v>High</v>
      </c>
      <c r="U3912" s="26">
        <v>5127.95</v>
      </c>
      <c r="V3912" t="s">
        <v>23</v>
      </c>
    </row>
    <row r="3913" spans="1:22" x14ac:dyDescent="0.35">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s="26">
        <v>49.4</v>
      </c>
      <c r="T3913" s="26" t="str">
        <f>IF(Table1[[#This Row],[MonthlyCharges]]&lt;=51,"Low",IF(Table1[[#This Row],[MonthlyCharges]]&lt;=84,"Medium","High"))</f>
        <v>Low</v>
      </c>
      <c r="U3913" s="26">
        <v>874.8</v>
      </c>
      <c r="V3913" t="s">
        <v>23</v>
      </c>
    </row>
    <row r="3914" spans="1:22" x14ac:dyDescent="0.35">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s="26">
        <v>115.25</v>
      </c>
      <c r="T3914" s="26" t="str">
        <f>IF(Table1[[#This Row],[MonthlyCharges]]&lt;=51,"Low",IF(Table1[[#This Row],[MonthlyCharges]]&lt;=84,"Medium","High"))</f>
        <v>High</v>
      </c>
      <c r="U3914" s="26">
        <v>6758.45</v>
      </c>
      <c r="V3914" t="s">
        <v>24</v>
      </c>
    </row>
    <row r="3915" spans="1:22" x14ac:dyDescent="0.35">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s="26">
        <v>24.8</v>
      </c>
      <c r="T3915" s="26" t="str">
        <f>IF(Table1[[#This Row],[MonthlyCharges]]&lt;=51,"Low",IF(Table1[[#This Row],[MonthlyCharges]]&lt;=84,"Medium","High"))</f>
        <v>Low</v>
      </c>
      <c r="U3915" s="26">
        <v>1874.3</v>
      </c>
      <c r="V3915" t="s">
        <v>24</v>
      </c>
    </row>
    <row r="3916" spans="1:22" x14ac:dyDescent="0.35">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s="26">
        <v>19.899999999999999</v>
      </c>
      <c r="T3916" s="26" t="str">
        <f>IF(Table1[[#This Row],[MonthlyCharges]]&lt;=51,"Low",IF(Table1[[#This Row],[MonthlyCharges]]&lt;=84,"Medium","High"))</f>
        <v>Low</v>
      </c>
      <c r="U3916" s="26">
        <v>791.15</v>
      </c>
      <c r="V3916" t="s">
        <v>24</v>
      </c>
    </row>
    <row r="3917" spans="1:22" x14ac:dyDescent="0.35">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s="26">
        <v>81.25</v>
      </c>
      <c r="T3917" s="26" t="str">
        <f>IF(Table1[[#This Row],[MonthlyCharges]]&lt;=51,"Low",IF(Table1[[#This Row],[MonthlyCharges]]&lt;=84,"Medium","High"))</f>
        <v>Medium</v>
      </c>
      <c r="U3917" s="26">
        <v>4639.45</v>
      </c>
      <c r="V3917" t="s">
        <v>24</v>
      </c>
    </row>
    <row r="3918" spans="1:22" x14ac:dyDescent="0.35">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s="26">
        <v>69.95</v>
      </c>
      <c r="T3918" s="26" t="str">
        <f>IF(Table1[[#This Row],[MonthlyCharges]]&lt;=51,"Low",IF(Table1[[#This Row],[MonthlyCharges]]&lt;=84,"Medium","High"))</f>
        <v>Medium</v>
      </c>
      <c r="U3918" s="26">
        <v>143.9</v>
      </c>
      <c r="V3918" t="s">
        <v>24</v>
      </c>
    </row>
    <row r="3919" spans="1:22" x14ac:dyDescent="0.35">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s="26">
        <v>69.099999999999994</v>
      </c>
      <c r="T3919" s="26" t="str">
        <f>IF(Table1[[#This Row],[MonthlyCharges]]&lt;=51,"Low",IF(Table1[[#This Row],[MonthlyCharges]]&lt;=84,"Medium","High"))</f>
        <v>Medium</v>
      </c>
      <c r="U3919" s="26">
        <v>69.099999999999994</v>
      </c>
      <c r="V3919" t="s">
        <v>23</v>
      </c>
    </row>
    <row r="3920" spans="1:22" x14ac:dyDescent="0.35">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s="26">
        <v>90.2</v>
      </c>
      <c r="T3920" s="26" t="str">
        <f>IF(Table1[[#This Row],[MonthlyCharges]]&lt;=51,"Low",IF(Table1[[#This Row],[MonthlyCharges]]&lt;=84,"Medium","High"))</f>
        <v>High</v>
      </c>
      <c r="U3920" s="26">
        <v>1776.55</v>
      </c>
      <c r="V3920" t="s">
        <v>23</v>
      </c>
    </row>
    <row r="3921" spans="1:22" x14ac:dyDescent="0.35">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s="26">
        <v>93.55</v>
      </c>
      <c r="T3921" s="26" t="str">
        <f>IF(Table1[[#This Row],[MonthlyCharges]]&lt;=51,"Low",IF(Table1[[#This Row],[MonthlyCharges]]&lt;=84,"Medium","High"))</f>
        <v>High</v>
      </c>
      <c r="U3921" s="26">
        <v>536.4</v>
      </c>
      <c r="V3921" t="s">
        <v>23</v>
      </c>
    </row>
    <row r="3922" spans="1:22" x14ac:dyDescent="0.35">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s="26">
        <v>86.4</v>
      </c>
      <c r="T3922" s="26" t="str">
        <f>IF(Table1[[#This Row],[MonthlyCharges]]&lt;=51,"Low",IF(Table1[[#This Row],[MonthlyCharges]]&lt;=84,"Medium","High"))</f>
        <v>High</v>
      </c>
      <c r="U3922" s="26">
        <v>6172</v>
      </c>
      <c r="V3922" t="s">
        <v>24</v>
      </c>
    </row>
    <row r="3923" spans="1:22" x14ac:dyDescent="0.35">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s="26">
        <v>66.3</v>
      </c>
      <c r="T3923" s="26" t="str">
        <f>IF(Table1[[#This Row],[MonthlyCharges]]&lt;=51,"Low",IF(Table1[[#This Row],[MonthlyCharges]]&lt;=84,"Medium","High"))</f>
        <v>Medium</v>
      </c>
      <c r="U3923" s="26">
        <v>1559.45</v>
      </c>
      <c r="V3923" t="s">
        <v>24</v>
      </c>
    </row>
    <row r="3924" spans="1:22" x14ac:dyDescent="0.35">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s="26">
        <v>94.65</v>
      </c>
      <c r="T3924" s="26" t="str">
        <f>IF(Table1[[#This Row],[MonthlyCharges]]&lt;=51,"Low",IF(Table1[[#This Row],[MonthlyCharges]]&lt;=84,"Medium","High"))</f>
        <v>High</v>
      </c>
      <c r="U3924" s="26">
        <v>6079</v>
      </c>
      <c r="V3924" t="s">
        <v>24</v>
      </c>
    </row>
    <row r="3925" spans="1:22" x14ac:dyDescent="0.35">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s="26">
        <v>80.849999999999994</v>
      </c>
      <c r="T3925" s="26" t="str">
        <f>IF(Table1[[#This Row],[MonthlyCharges]]&lt;=51,"Low",IF(Table1[[#This Row],[MonthlyCharges]]&lt;=84,"Medium","High"))</f>
        <v>Medium</v>
      </c>
      <c r="U3925" s="26">
        <v>80.849999999999994</v>
      </c>
      <c r="V3925" t="s">
        <v>23</v>
      </c>
    </row>
    <row r="3926" spans="1:22" x14ac:dyDescent="0.35">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s="26">
        <v>82.05</v>
      </c>
      <c r="T3926" s="26" t="str">
        <f>IF(Table1[[#This Row],[MonthlyCharges]]&lt;=51,"Low",IF(Table1[[#This Row],[MonthlyCharges]]&lt;=84,"Medium","High"))</f>
        <v>Medium</v>
      </c>
      <c r="U3926" s="26">
        <v>4029.95</v>
      </c>
      <c r="V3926" t="s">
        <v>23</v>
      </c>
    </row>
    <row r="3927" spans="1:22" x14ac:dyDescent="0.35">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s="26">
        <v>72.099999999999994</v>
      </c>
      <c r="T3927" s="26" t="str">
        <f>IF(Table1[[#This Row],[MonthlyCharges]]&lt;=51,"Low",IF(Table1[[#This Row],[MonthlyCharges]]&lt;=84,"Medium","High"))</f>
        <v>Medium</v>
      </c>
      <c r="U3927" s="26">
        <v>2658.4</v>
      </c>
      <c r="V3927" t="s">
        <v>24</v>
      </c>
    </row>
    <row r="3928" spans="1:22" x14ac:dyDescent="0.35">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s="26">
        <v>34.700000000000003</v>
      </c>
      <c r="T3928" s="26" t="str">
        <f>IF(Table1[[#This Row],[MonthlyCharges]]&lt;=51,"Low",IF(Table1[[#This Row],[MonthlyCharges]]&lt;=84,"Medium","High"))</f>
        <v>Low</v>
      </c>
      <c r="U3928" s="26">
        <v>383.55</v>
      </c>
      <c r="V3928" t="s">
        <v>24</v>
      </c>
    </row>
    <row r="3929" spans="1:22" x14ac:dyDescent="0.35">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s="26">
        <v>20.55</v>
      </c>
      <c r="T3929" s="26" t="str">
        <f>IF(Table1[[#This Row],[MonthlyCharges]]&lt;=51,"Low",IF(Table1[[#This Row],[MonthlyCharges]]&lt;=84,"Medium","High"))</f>
        <v>Low</v>
      </c>
      <c r="U3929" s="26">
        <v>51.15</v>
      </c>
      <c r="V3929" t="s">
        <v>23</v>
      </c>
    </row>
    <row r="3930" spans="1:22" x14ac:dyDescent="0.35">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s="26">
        <v>95.95</v>
      </c>
      <c r="T3930" s="26" t="str">
        <f>IF(Table1[[#This Row],[MonthlyCharges]]&lt;=51,"Low",IF(Table1[[#This Row],[MonthlyCharges]]&lt;=84,"Medium","High"))</f>
        <v>High</v>
      </c>
      <c r="U3930" s="26">
        <v>1745.5</v>
      </c>
      <c r="V3930" t="s">
        <v>24</v>
      </c>
    </row>
    <row r="3931" spans="1:22" x14ac:dyDescent="0.35">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s="26">
        <v>44.8</v>
      </c>
      <c r="T3931" s="26" t="str">
        <f>IF(Table1[[#This Row],[MonthlyCharges]]&lt;=51,"Low",IF(Table1[[#This Row],[MonthlyCharges]]&lt;=84,"Medium","High"))</f>
        <v>Low</v>
      </c>
      <c r="U3931" s="26">
        <v>2230.85</v>
      </c>
      <c r="V3931" t="s">
        <v>24</v>
      </c>
    </row>
    <row r="3932" spans="1:22" x14ac:dyDescent="0.35">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s="26">
        <v>109.4</v>
      </c>
      <c r="T3932" s="26" t="str">
        <f>IF(Table1[[#This Row],[MonthlyCharges]]&lt;=51,"Low",IF(Table1[[#This Row],[MonthlyCharges]]&lt;=84,"Medium","High"))</f>
        <v>High</v>
      </c>
      <c r="U3932" s="26">
        <v>7281.6</v>
      </c>
      <c r="V3932" t="s">
        <v>24</v>
      </c>
    </row>
    <row r="3933" spans="1:22" x14ac:dyDescent="0.35">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s="26">
        <v>71.05</v>
      </c>
      <c r="T3933" s="26" t="str">
        <f>IF(Table1[[#This Row],[MonthlyCharges]]&lt;=51,"Low",IF(Table1[[#This Row],[MonthlyCharges]]&lt;=84,"Medium","High"))</f>
        <v>Medium</v>
      </c>
      <c r="U3933" s="26">
        <v>1837.7</v>
      </c>
      <c r="V3933" t="s">
        <v>24</v>
      </c>
    </row>
    <row r="3934" spans="1:22" x14ac:dyDescent="0.35">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s="26">
        <v>78.55</v>
      </c>
      <c r="T3934" s="26" t="str">
        <f>IF(Table1[[#This Row],[MonthlyCharges]]&lt;=51,"Low",IF(Table1[[#This Row],[MonthlyCharges]]&lt;=84,"Medium","High"))</f>
        <v>Medium</v>
      </c>
      <c r="U3934" s="26">
        <v>149.55000000000001</v>
      </c>
      <c r="V3934" t="s">
        <v>23</v>
      </c>
    </row>
    <row r="3935" spans="1:22" x14ac:dyDescent="0.35">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s="26">
        <v>19.7</v>
      </c>
      <c r="T3935" s="26" t="str">
        <f>IF(Table1[[#This Row],[MonthlyCharges]]&lt;=51,"Low",IF(Table1[[#This Row],[MonthlyCharges]]&lt;=84,"Medium","High"))</f>
        <v>Low</v>
      </c>
      <c r="U3935" s="26">
        <v>180.7</v>
      </c>
      <c r="V3935" t="s">
        <v>24</v>
      </c>
    </row>
    <row r="3936" spans="1:22" x14ac:dyDescent="0.35">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s="26">
        <v>40.25</v>
      </c>
      <c r="T3936" s="26" t="str">
        <f>IF(Table1[[#This Row],[MonthlyCharges]]&lt;=51,"Low",IF(Table1[[#This Row],[MonthlyCharges]]&lt;=84,"Medium","High"))</f>
        <v>Low</v>
      </c>
      <c r="U3936" s="26">
        <v>411.45</v>
      </c>
      <c r="V3936" t="s">
        <v>24</v>
      </c>
    </row>
    <row r="3937" spans="1:22" x14ac:dyDescent="0.35">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s="26">
        <v>19.850000000000001</v>
      </c>
      <c r="T3937" s="26" t="str">
        <f>IF(Table1[[#This Row],[MonthlyCharges]]&lt;=51,"Low",IF(Table1[[#This Row],[MonthlyCharges]]&lt;=84,"Medium","High"))</f>
        <v>Low</v>
      </c>
      <c r="U3937" s="26">
        <v>1328.35</v>
      </c>
      <c r="V3937" t="s">
        <v>24</v>
      </c>
    </row>
    <row r="3938" spans="1:22" x14ac:dyDescent="0.35">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s="26">
        <v>68.25</v>
      </c>
      <c r="T3938" s="26" t="str">
        <f>IF(Table1[[#This Row],[MonthlyCharges]]&lt;=51,"Low",IF(Table1[[#This Row],[MonthlyCharges]]&lt;=84,"Medium","High"))</f>
        <v>Medium</v>
      </c>
      <c r="U3938" s="26">
        <v>576.95000000000005</v>
      </c>
      <c r="V3938" t="s">
        <v>24</v>
      </c>
    </row>
    <row r="3939" spans="1:22" x14ac:dyDescent="0.35">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s="26">
        <v>20.149999999999999</v>
      </c>
      <c r="T3939" s="26" t="str">
        <f>IF(Table1[[#This Row],[MonthlyCharges]]&lt;=51,"Low",IF(Table1[[#This Row],[MonthlyCharges]]&lt;=84,"Medium","High"))</f>
        <v>Low</v>
      </c>
      <c r="U3939" s="26">
        <v>68.45</v>
      </c>
      <c r="V3939" t="s">
        <v>24</v>
      </c>
    </row>
    <row r="3940" spans="1:22" x14ac:dyDescent="0.35">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s="26">
        <v>50.95</v>
      </c>
      <c r="T3940" s="26" t="str">
        <f>IF(Table1[[#This Row],[MonthlyCharges]]&lt;=51,"Low",IF(Table1[[#This Row],[MonthlyCharges]]&lt;=84,"Medium","High"))</f>
        <v>Low</v>
      </c>
      <c r="U3940" s="26">
        <v>123.05</v>
      </c>
      <c r="V3940" t="s">
        <v>24</v>
      </c>
    </row>
    <row r="3941" spans="1:22" x14ac:dyDescent="0.35">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s="26">
        <v>78.650000000000006</v>
      </c>
      <c r="T3941" s="26" t="str">
        <f>IF(Table1[[#This Row],[MonthlyCharges]]&lt;=51,"Low",IF(Table1[[#This Row],[MonthlyCharges]]&lt;=84,"Medium","High"))</f>
        <v>Medium</v>
      </c>
      <c r="U3941" s="26">
        <v>78.650000000000006</v>
      </c>
      <c r="V3941" t="s">
        <v>23</v>
      </c>
    </row>
    <row r="3942" spans="1:22" x14ac:dyDescent="0.35">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s="26">
        <v>25.15</v>
      </c>
      <c r="T3942" s="26" t="str">
        <f>IF(Table1[[#This Row],[MonthlyCharges]]&lt;=51,"Low",IF(Table1[[#This Row],[MonthlyCharges]]&lt;=84,"Medium","High"))</f>
        <v>Low</v>
      </c>
      <c r="U3942" s="26">
        <v>468.35</v>
      </c>
      <c r="V3942" t="s">
        <v>24</v>
      </c>
    </row>
    <row r="3943" spans="1:22" x14ac:dyDescent="0.35">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s="26">
        <v>20.25</v>
      </c>
      <c r="T3943" s="26" t="str">
        <f>IF(Table1[[#This Row],[MonthlyCharges]]&lt;=51,"Low",IF(Table1[[#This Row],[MonthlyCharges]]&lt;=84,"Medium","High"))</f>
        <v>Low</v>
      </c>
      <c r="U3943" s="26">
        <v>174.7</v>
      </c>
      <c r="V3943" t="s">
        <v>24</v>
      </c>
    </row>
    <row r="3944" spans="1:22" x14ac:dyDescent="0.35">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s="26">
        <v>42.9</v>
      </c>
      <c r="T3944" s="26" t="str">
        <f>IF(Table1[[#This Row],[MonthlyCharges]]&lt;=51,"Low",IF(Table1[[#This Row],[MonthlyCharges]]&lt;=84,"Medium","High"))</f>
        <v>Low</v>
      </c>
      <c r="U3944" s="26">
        <v>42.9</v>
      </c>
      <c r="V3944" t="s">
        <v>23</v>
      </c>
    </row>
    <row r="3945" spans="1:22" x14ac:dyDescent="0.35">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s="26">
        <v>44</v>
      </c>
      <c r="T3945" s="26" t="str">
        <f>IF(Table1[[#This Row],[MonthlyCharges]]&lt;=51,"Low",IF(Table1[[#This Row],[MonthlyCharges]]&lt;=84,"Medium","High"))</f>
        <v>Low</v>
      </c>
      <c r="U3945" s="26">
        <v>44</v>
      </c>
      <c r="V3945" t="s">
        <v>24</v>
      </c>
    </row>
    <row r="3946" spans="1:22" x14ac:dyDescent="0.35">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s="26">
        <v>20.25</v>
      </c>
      <c r="T3946" s="26" t="str">
        <f>IF(Table1[[#This Row],[MonthlyCharges]]&lt;=51,"Low",IF(Table1[[#This Row],[MonthlyCharges]]&lt;=84,"Medium","High"))</f>
        <v>Low</v>
      </c>
      <c r="U3946" s="26">
        <v>172.35</v>
      </c>
      <c r="V3946" t="s">
        <v>24</v>
      </c>
    </row>
    <row r="3947" spans="1:22" x14ac:dyDescent="0.35">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s="26">
        <v>34.25</v>
      </c>
      <c r="T3947" s="26" t="str">
        <f>IF(Table1[[#This Row],[MonthlyCharges]]&lt;=51,"Low",IF(Table1[[#This Row],[MonthlyCharges]]&lt;=84,"Medium","High"))</f>
        <v>Low</v>
      </c>
      <c r="U3947" s="26">
        <v>139.35</v>
      </c>
      <c r="V3947" t="s">
        <v>23</v>
      </c>
    </row>
    <row r="3948" spans="1:22" x14ac:dyDescent="0.35">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s="26">
        <v>58.5</v>
      </c>
      <c r="T3948" s="26" t="str">
        <f>IF(Table1[[#This Row],[MonthlyCharges]]&lt;=51,"Low",IF(Table1[[#This Row],[MonthlyCharges]]&lt;=84,"Medium","High"))</f>
        <v>Medium</v>
      </c>
      <c r="U3948" s="26">
        <v>539.85</v>
      </c>
      <c r="V3948" t="s">
        <v>23</v>
      </c>
    </row>
    <row r="3949" spans="1:22" x14ac:dyDescent="0.35">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s="26">
        <v>55.8</v>
      </c>
      <c r="T3949" s="26" t="str">
        <f>IF(Table1[[#This Row],[MonthlyCharges]]&lt;=51,"Low",IF(Table1[[#This Row],[MonthlyCharges]]&lt;=84,"Medium","High"))</f>
        <v>Medium</v>
      </c>
      <c r="U3949" s="26">
        <v>300.39999999999998</v>
      </c>
      <c r="V3949" t="s">
        <v>24</v>
      </c>
    </row>
    <row r="3950" spans="1:22" x14ac:dyDescent="0.35">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s="26">
        <v>88.9</v>
      </c>
      <c r="T3950" s="26" t="str">
        <f>IF(Table1[[#This Row],[MonthlyCharges]]&lt;=51,"Low",IF(Table1[[#This Row],[MonthlyCharges]]&lt;=84,"Medium","High"))</f>
        <v>High</v>
      </c>
      <c r="U3950" s="26">
        <v>4968</v>
      </c>
      <c r="V3950" t="s">
        <v>24</v>
      </c>
    </row>
    <row r="3951" spans="1:22" x14ac:dyDescent="0.35">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s="26">
        <v>57.65</v>
      </c>
      <c r="T3951" s="26" t="str">
        <f>IF(Table1[[#This Row],[MonthlyCharges]]&lt;=51,"Low",IF(Table1[[#This Row],[MonthlyCharges]]&lt;=84,"Medium","High"))</f>
        <v>Medium</v>
      </c>
      <c r="U3951" s="26">
        <v>992.7</v>
      </c>
      <c r="V3951" t="s">
        <v>24</v>
      </c>
    </row>
    <row r="3952" spans="1:22" x14ac:dyDescent="0.35">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s="26">
        <v>96.2</v>
      </c>
      <c r="T3952" s="26" t="str">
        <f>IF(Table1[[#This Row],[MonthlyCharges]]&lt;=51,"Low",IF(Table1[[#This Row],[MonthlyCharges]]&lt;=84,"Medium","High"))</f>
        <v>High</v>
      </c>
      <c r="U3952" s="26">
        <v>4718.25</v>
      </c>
      <c r="V3952" t="s">
        <v>23</v>
      </c>
    </row>
    <row r="3953" spans="1:22" x14ac:dyDescent="0.35">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s="26">
        <v>79.150000000000006</v>
      </c>
      <c r="T3953" s="26" t="str">
        <f>IF(Table1[[#This Row],[MonthlyCharges]]&lt;=51,"Low",IF(Table1[[#This Row],[MonthlyCharges]]&lt;=84,"Medium","High"))</f>
        <v>Medium</v>
      </c>
      <c r="U3953" s="26">
        <v>5536.5</v>
      </c>
      <c r="V3953" t="s">
        <v>24</v>
      </c>
    </row>
    <row r="3954" spans="1:22" x14ac:dyDescent="0.35">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s="26">
        <v>108.05</v>
      </c>
      <c r="T3954" s="26" t="str">
        <f>IF(Table1[[#This Row],[MonthlyCharges]]&lt;=51,"Low",IF(Table1[[#This Row],[MonthlyCharges]]&lt;=84,"Medium","High"))</f>
        <v>High</v>
      </c>
      <c r="U3954" s="26">
        <v>7806.6</v>
      </c>
      <c r="V3954" t="s">
        <v>24</v>
      </c>
    </row>
    <row r="3955" spans="1:22" x14ac:dyDescent="0.35">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s="26">
        <v>74.400000000000006</v>
      </c>
      <c r="T3955" s="26" t="str">
        <f>IF(Table1[[#This Row],[MonthlyCharges]]&lt;=51,"Low",IF(Table1[[#This Row],[MonthlyCharges]]&lt;=84,"Medium","High"))</f>
        <v>Medium</v>
      </c>
      <c r="U3955" s="26">
        <v>434.1</v>
      </c>
      <c r="V3955" t="s">
        <v>23</v>
      </c>
    </row>
    <row r="3956" spans="1:22" x14ac:dyDescent="0.35">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s="26">
        <v>94.8</v>
      </c>
      <c r="T3956" s="26" t="str">
        <f>IF(Table1[[#This Row],[MonthlyCharges]]&lt;=51,"Low",IF(Table1[[#This Row],[MonthlyCharges]]&lt;=84,"Medium","High"))</f>
        <v>High</v>
      </c>
      <c r="U3956" s="26">
        <v>1563.9</v>
      </c>
      <c r="V3956" t="s">
        <v>24</v>
      </c>
    </row>
    <row r="3957" spans="1:22" x14ac:dyDescent="0.35">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s="26">
        <v>45.9</v>
      </c>
      <c r="T3957" s="26" t="str">
        <f>IF(Table1[[#This Row],[MonthlyCharges]]&lt;=51,"Low",IF(Table1[[#This Row],[MonthlyCharges]]&lt;=84,"Medium","High"))</f>
        <v>Low</v>
      </c>
      <c r="U3957" s="26">
        <v>1332.4</v>
      </c>
      <c r="V3957" t="s">
        <v>24</v>
      </c>
    </row>
    <row r="3958" spans="1:22" x14ac:dyDescent="0.35">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s="26">
        <v>105.3</v>
      </c>
      <c r="T3958" s="26" t="str">
        <f>IF(Table1[[#This Row],[MonthlyCharges]]&lt;=51,"Low",IF(Table1[[#This Row],[MonthlyCharges]]&lt;=84,"Medium","High"))</f>
        <v>High</v>
      </c>
      <c r="U3958" s="26">
        <v>545.20000000000005</v>
      </c>
      <c r="V3958" t="s">
        <v>23</v>
      </c>
    </row>
    <row r="3959" spans="1:22" x14ac:dyDescent="0.35">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s="26">
        <v>102.6</v>
      </c>
      <c r="T3959" s="26" t="str">
        <f>IF(Table1[[#This Row],[MonthlyCharges]]&lt;=51,"Low",IF(Table1[[#This Row],[MonthlyCharges]]&lt;=84,"Medium","High"))</f>
        <v>High</v>
      </c>
      <c r="U3959" s="26">
        <v>6296.75</v>
      </c>
      <c r="V3959" t="s">
        <v>24</v>
      </c>
    </row>
    <row r="3960" spans="1:22" x14ac:dyDescent="0.35">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s="26">
        <v>73.849999999999994</v>
      </c>
      <c r="T3960" s="26" t="str">
        <f>IF(Table1[[#This Row],[MonthlyCharges]]&lt;=51,"Low",IF(Table1[[#This Row],[MonthlyCharges]]&lt;=84,"Medium","High"))</f>
        <v>Medium</v>
      </c>
      <c r="U3960" s="26">
        <v>1284.2</v>
      </c>
      <c r="V3960" t="s">
        <v>23</v>
      </c>
    </row>
    <row r="3961" spans="1:22" x14ac:dyDescent="0.35">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s="26">
        <v>61.35</v>
      </c>
      <c r="T3961" s="26" t="str">
        <f>IF(Table1[[#This Row],[MonthlyCharges]]&lt;=51,"Low",IF(Table1[[#This Row],[MonthlyCharges]]&lt;=84,"Medium","High"))</f>
        <v>Medium</v>
      </c>
      <c r="U3961" s="26">
        <v>3645.5</v>
      </c>
      <c r="V3961" t="s">
        <v>24</v>
      </c>
    </row>
    <row r="3962" spans="1:22" x14ac:dyDescent="0.35">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s="26">
        <v>57.55</v>
      </c>
      <c r="T3962" s="26" t="str">
        <f>IF(Table1[[#This Row],[MonthlyCharges]]&lt;=51,"Low",IF(Table1[[#This Row],[MonthlyCharges]]&lt;=84,"Medium","High"))</f>
        <v>Medium</v>
      </c>
      <c r="U3962" s="26">
        <v>161.44999999999999</v>
      </c>
      <c r="V3962" t="s">
        <v>24</v>
      </c>
    </row>
    <row r="3963" spans="1:22" x14ac:dyDescent="0.35">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s="26">
        <v>29.25</v>
      </c>
      <c r="T3963" s="26" t="str">
        <f>IF(Table1[[#This Row],[MonthlyCharges]]&lt;=51,"Low",IF(Table1[[#This Row],[MonthlyCharges]]&lt;=84,"Medium","High"))</f>
        <v>Low</v>
      </c>
      <c r="U3963" s="26">
        <v>226.95</v>
      </c>
      <c r="V3963" t="s">
        <v>24</v>
      </c>
    </row>
    <row r="3964" spans="1:22" x14ac:dyDescent="0.35">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s="26">
        <v>84.55</v>
      </c>
      <c r="T3964" s="26" t="str">
        <f>IF(Table1[[#This Row],[MonthlyCharges]]&lt;=51,"Low",IF(Table1[[#This Row],[MonthlyCharges]]&lt;=84,"Medium","High"))</f>
        <v>High</v>
      </c>
      <c r="U3964" s="26">
        <v>646.85</v>
      </c>
      <c r="V3964" t="s">
        <v>23</v>
      </c>
    </row>
    <row r="3965" spans="1:22" x14ac:dyDescent="0.35">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s="26">
        <v>19.600000000000001</v>
      </c>
      <c r="T3965" s="26" t="str">
        <f>IF(Table1[[#This Row],[MonthlyCharges]]&lt;=51,"Low",IF(Table1[[#This Row],[MonthlyCharges]]&lt;=84,"Medium","High"))</f>
        <v>Low</v>
      </c>
      <c r="U3965" s="26">
        <v>1441.65</v>
      </c>
      <c r="V3965" t="s">
        <v>24</v>
      </c>
    </row>
    <row r="3966" spans="1:22" x14ac:dyDescent="0.35">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s="26">
        <v>111.75</v>
      </c>
      <c r="T3966" s="26" t="str">
        <f>IF(Table1[[#This Row],[MonthlyCharges]]&lt;=51,"Low",IF(Table1[[#This Row],[MonthlyCharges]]&lt;=84,"Medium","High"))</f>
        <v>High</v>
      </c>
      <c r="U3966" s="26">
        <v>7511.3</v>
      </c>
      <c r="V3966" t="s">
        <v>24</v>
      </c>
    </row>
    <row r="3967" spans="1:22" x14ac:dyDescent="0.35">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s="26">
        <v>106.5</v>
      </c>
      <c r="T3967" s="26" t="str">
        <f>IF(Table1[[#This Row],[MonthlyCharges]]&lt;=51,"Low",IF(Table1[[#This Row],[MonthlyCharges]]&lt;=84,"Medium","High"))</f>
        <v>High</v>
      </c>
      <c r="U3967" s="26">
        <v>5621.85</v>
      </c>
      <c r="V3967" t="s">
        <v>24</v>
      </c>
    </row>
    <row r="3968" spans="1:22" x14ac:dyDescent="0.35">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s="26">
        <v>107.7</v>
      </c>
      <c r="T3968" s="26" t="str">
        <f>IF(Table1[[#This Row],[MonthlyCharges]]&lt;=51,"Low",IF(Table1[[#This Row],[MonthlyCharges]]&lt;=84,"Medium","High"))</f>
        <v>High</v>
      </c>
      <c r="U3968" s="26">
        <v>7919.8</v>
      </c>
      <c r="V3968" t="s">
        <v>24</v>
      </c>
    </row>
    <row r="3969" spans="1:22" x14ac:dyDescent="0.35">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s="26">
        <v>19.3</v>
      </c>
      <c r="T3969" s="26" t="str">
        <f>IF(Table1[[#This Row],[MonthlyCharges]]&lt;=51,"Low",IF(Table1[[#This Row],[MonthlyCharges]]&lt;=84,"Medium","High"))</f>
        <v>Low</v>
      </c>
      <c r="U3969" s="26">
        <v>593.20000000000005</v>
      </c>
      <c r="V3969" t="s">
        <v>24</v>
      </c>
    </row>
    <row r="3970" spans="1:22" x14ac:dyDescent="0.35">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s="26">
        <v>20.05</v>
      </c>
      <c r="T3970" s="26" t="str">
        <f>IF(Table1[[#This Row],[MonthlyCharges]]&lt;=51,"Low",IF(Table1[[#This Row],[MonthlyCharges]]&lt;=84,"Medium","High"))</f>
        <v>Low</v>
      </c>
      <c r="U3970" s="26">
        <v>1423.65</v>
      </c>
      <c r="V3970" t="s">
        <v>24</v>
      </c>
    </row>
    <row r="3971" spans="1:22" x14ac:dyDescent="0.35">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s="26">
        <v>69.95</v>
      </c>
      <c r="T3971" s="26" t="str">
        <f>IF(Table1[[#This Row],[MonthlyCharges]]&lt;=51,"Low",IF(Table1[[#This Row],[MonthlyCharges]]&lt;=84,"Medium","High"))</f>
        <v>Medium</v>
      </c>
      <c r="U3971" s="26">
        <v>69.95</v>
      </c>
      <c r="V3971" t="s">
        <v>24</v>
      </c>
    </row>
    <row r="3972" spans="1:22" x14ac:dyDescent="0.35">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s="26">
        <v>63.7</v>
      </c>
      <c r="T3972" s="26" t="str">
        <f>IF(Table1[[#This Row],[MonthlyCharges]]&lt;=51,"Low",IF(Table1[[#This Row],[MonthlyCharges]]&lt;=84,"Medium","High"))</f>
        <v>Medium</v>
      </c>
      <c r="U3972" s="26">
        <v>2763.35</v>
      </c>
      <c r="V3972" t="s">
        <v>24</v>
      </c>
    </row>
    <row r="3973" spans="1:22" x14ac:dyDescent="0.35">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s="26">
        <v>24.75</v>
      </c>
      <c r="T3973" s="26" t="str">
        <f>IF(Table1[[#This Row],[MonthlyCharges]]&lt;=51,"Low",IF(Table1[[#This Row],[MonthlyCharges]]&lt;=84,"Medium","High"))</f>
        <v>Low</v>
      </c>
      <c r="U3973" s="26">
        <v>692.1</v>
      </c>
      <c r="V3973" t="s">
        <v>23</v>
      </c>
    </row>
    <row r="3974" spans="1:22" x14ac:dyDescent="0.35">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s="26">
        <v>50.9</v>
      </c>
      <c r="T3974" s="26" t="str">
        <f>IF(Table1[[#This Row],[MonthlyCharges]]&lt;=51,"Low",IF(Table1[[#This Row],[MonthlyCharges]]&lt;=84,"Medium","High"))</f>
        <v>Low</v>
      </c>
      <c r="U3974" s="26">
        <v>2298.5500000000002</v>
      </c>
      <c r="V3974" t="s">
        <v>24</v>
      </c>
    </row>
    <row r="3975" spans="1:22" x14ac:dyDescent="0.35">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s="26">
        <v>60.4</v>
      </c>
      <c r="T3975" s="26" t="str">
        <f>IF(Table1[[#This Row],[MonthlyCharges]]&lt;=51,"Low",IF(Table1[[#This Row],[MonthlyCharges]]&lt;=84,"Medium","High"))</f>
        <v>Medium</v>
      </c>
      <c r="U3975" s="26">
        <v>2640.55</v>
      </c>
      <c r="V3975" t="s">
        <v>24</v>
      </c>
    </row>
    <row r="3976" spans="1:22" x14ac:dyDescent="0.35">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s="26">
        <v>79.25</v>
      </c>
      <c r="T3976" s="26" t="str">
        <f>IF(Table1[[#This Row],[MonthlyCharges]]&lt;=51,"Low",IF(Table1[[#This Row],[MonthlyCharges]]&lt;=84,"Medium","High"))</f>
        <v>Medium</v>
      </c>
      <c r="U3976" s="26">
        <v>2911.8</v>
      </c>
      <c r="V3976" t="s">
        <v>24</v>
      </c>
    </row>
    <row r="3977" spans="1:22" x14ac:dyDescent="0.35">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s="26">
        <v>85.8</v>
      </c>
      <c r="T3977" s="26" t="str">
        <f>IF(Table1[[#This Row],[MonthlyCharges]]&lt;=51,"Low",IF(Table1[[#This Row],[MonthlyCharges]]&lt;=84,"Medium","High"))</f>
        <v>High</v>
      </c>
      <c r="U3977" s="26">
        <v>1727.5</v>
      </c>
      <c r="V3977" t="s">
        <v>23</v>
      </c>
    </row>
    <row r="3978" spans="1:22" x14ac:dyDescent="0.35">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s="26">
        <v>24.45</v>
      </c>
      <c r="T3978" s="26" t="str">
        <f>IF(Table1[[#This Row],[MonthlyCharges]]&lt;=51,"Low",IF(Table1[[#This Row],[MonthlyCharges]]&lt;=84,"Medium","High"))</f>
        <v>Low</v>
      </c>
      <c r="U3978" s="26">
        <v>86.6</v>
      </c>
      <c r="V3978" t="s">
        <v>23</v>
      </c>
    </row>
    <row r="3979" spans="1:22" x14ac:dyDescent="0.35">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s="26">
        <v>110.1</v>
      </c>
      <c r="T3979" s="26" t="str">
        <f>IF(Table1[[#This Row],[MonthlyCharges]]&lt;=51,"Low",IF(Table1[[#This Row],[MonthlyCharges]]&lt;=84,"Medium","High"))</f>
        <v>High</v>
      </c>
      <c r="U3979" s="26">
        <v>6705.7</v>
      </c>
      <c r="V3979" t="s">
        <v>24</v>
      </c>
    </row>
    <row r="3980" spans="1:22" x14ac:dyDescent="0.35">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s="26">
        <v>90.7</v>
      </c>
      <c r="T3980" s="26" t="str">
        <f>IF(Table1[[#This Row],[MonthlyCharges]]&lt;=51,"Low",IF(Table1[[#This Row],[MonthlyCharges]]&lt;=84,"Medium","High"))</f>
        <v>High</v>
      </c>
      <c r="U3980" s="26">
        <v>237.65</v>
      </c>
      <c r="V3980" t="s">
        <v>24</v>
      </c>
    </row>
    <row r="3981" spans="1:22" x14ac:dyDescent="0.35">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s="26">
        <v>25.3</v>
      </c>
      <c r="T3981" s="26" t="str">
        <f>IF(Table1[[#This Row],[MonthlyCharges]]&lt;=51,"Low",IF(Table1[[#This Row],[MonthlyCharges]]&lt;=84,"Medium","High"))</f>
        <v>Low</v>
      </c>
      <c r="U3981" s="26">
        <v>1672.35</v>
      </c>
      <c r="V3981" t="s">
        <v>24</v>
      </c>
    </row>
    <row r="3982" spans="1:22" x14ac:dyDescent="0.35">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s="26">
        <v>105.7</v>
      </c>
      <c r="T3982" s="26" t="str">
        <f>IF(Table1[[#This Row],[MonthlyCharges]]&lt;=51,"Low",IF(Table1[[#This Row],[MonthlyCharges]]&lt;=84,"Medium","High"))</f>
        <v>High</v>
      </c>
      <c r="U3982" s="26">
        <v>2979.5</v>
      </c>
      <c r="V3982" t="s">
        <v>23</v>
      </c>
    </row>
    <row r="3983" spans="1:22" x14ac:dyDescent="0.35">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s="26">
        <v>85.2</v>
      </c>
      <c r="T3983" s="26" t="str">
        <f>IF(Table1[[#This Row],[MonthlyCharges]]&lt;=51,"Low",IF(Table1[[#This Row],[MonthlyCharges]]&lt;=84,"Medium","High"))</f>
        <v>High</v>
      </c>
      <c r="U3983" s="26">
        <v>695.75</v>
      </c>
      <c r="V3983" t="s">
        <v>24</v>
      </c>
    </row>
    <row r="3984" spans="1:22" x14ac:dyDescent="0.35">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s="26">
        <v>24.35</v>
      </c>
      <c r="T3984" s="26" t="str">
        <f>IF(Table1[[#This Row],[MonthlyCharges]]&lt;=51,"Low",IF(Table1[[#This Row],[MonthlyCharges]]&lt;=84,"Medium","High"))</f>
        <v>Low</v>
      </c>
      <c r="U3984" s="26">
        <v>1654.6</v>
      </c>
      <c r="V3984" t="s">
        <v>24</v>
      </c>
    </row>
    <row r="3985" spans="1:22" x14ac:dyDescent="0.35">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s="26">
        <v>24.25</v>
      </c>
      <c r="T3985" s="26" t="str">
        <f>IF(Table1[[#This Row],[MonthlyCharges]]&lt;=51,"Low",IF(Table1[[#This Row],[MonthlyCharges]]&lt;=84,"Medium","High"))</f>
        <v>Low</v>
      </c>
      <c r="U3985" s="26">
        <v>24.25</v>
      </c>
      <c r="V3985" t="s">
        <v>23</v>
      </c>
    </row>
    <row r="3986" spans="1:22" x14ac:dyDescent="0.35">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s="26">
        <v>25.1</v>
      </c>
      <c r="T3986" s="26" t="str">
        <f>IF(Table1[[#This Row],[MonthlyCharges]]&lt;=51,"Low",IF(Table1[[#This Row],[MonthlyCharges]]&lt;=84,"Medium","High"))</f>
        <v>Low</v>
      </c>
      <c r="U3986" s="26">
        <v>1857.85</v>
      </c>
      <c r="V3986" t="s">
        <v>24</v>
      </c>
    </row>
    <row r="3987" spans="1:22" x14ac:dyDescent="0.35">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s="26">
        <v>54.55</v>
      </c>
      <c r="T3987" s="26" t="str">
        <f>IF(Table1[[#This Row],[MonthlyCharges]]&lt;=51,"Low",IF(Table1[[#This Row],[MonthlyCharges]]&lt;=84,"Medium","High"))</f>
        <v>Medium</v>
      </c>
      <c r="U3987" s="26">
        <v>825.1</v>
      </c>
      <c r="V3987" t="s">
        <v>24</v>
      </c>
    </row>
    <row r="3988" spans="1:22" x14ac:dyDescent="0.35">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s="26">
        <v>96.6</v>
      </c>
      <c r="T3988" s="26" t="str">
        <f>IF(Table1[[#This Row],[MonthlyCharges]]&lt;=51,"Low",IF(Table1[[#This Row],[MonthlyCharges]]&lt;=84,"Medium","High"))</f>
        <v>High</v>
      </c>
      <c r="U3988" s="26">
        <v>6424.25</v>
      </c>
      <c r="V3988" t="s">
        <v>24</v>
      </c>
    </row>
    <row r="3989" spans="1:22" x14ac:dyDescent="0.35">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s="26">
        <v>76.5</v>
      </c>
      <c r="T3989" s="26" t="str">
        <f>IF(Table1[[#This Row],[MonthlyCharges]]&lt;=51,"Low",IF(Table1[[#This Row],[MonthlyCharges]]&lt;=84,"Medium","High"))</f>
        <v>Medium</v>
      </c>
      <c r="U3989" s="26">
        <v>837.95</v>
      </c>
      <c r="V3989" t="s">
        <v>23</v>
      </c>
    </row>
    <row r="3990" spans="1:22" x14ac:dyDescent="0.35">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s="26">
        <v>81.150000000000006</v>
      </c>
      <c r="T3990" s="26" t="str">
        <f>IF(Table1[[#This Row],[MonthlyCharges]]&lt;=51,"Low",IF(Table1[[#This Row],[MonthlyCharges]]&lt;=84,"Medium","High"))</f>
        <v>Medium</v>
      </c>
      <c r="U3990" s="26">
        <v>4126.2</v>
      </c>
      <c r="V3990" t="s">
        <v>24</v>
      </c>
    </row>
    <row r="3991" spans="1:22" x14ac:dyDescent="0.35">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s="26">
        <v>38.5</v>
      </c>
      <c r="T3991" s="26" t="str">
        <f>IF(Table1[[#This Row],[MonthlyCharges]]&lt;=51,"Low",IF(Table1[[#This Row],[MonthlyCharges]]&lt;=84,"Medium","High"))</f>
        <v>Low</v>
      </c>
      <c r="U3991" s="26">
        <v>330.8</v>
      </c>
      <c r="V3991" t="s">
        <v>24</v>
      </c>
    </row>
    <row r="3992" spans="1:22" x14ac:dyDescent="0.35">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s="26">
        <v>92.9</v>
      </c>
      <c r="T3992" s="26" t="str">
        <f>IF(Table1[[#This Row],[MonthlyCharges]]&lt;=51,"Low",IF(Table1[[#This Row],[MonthlyCharges]]&lt;=84,"Medium","High"))</f>
        <v>High</v>
      </c>
      <c r="U3992" s="26">
        <v>1337.45</v>
      </c>
      <c r="V3992" t="s">
        <v>24</v>
      </c>
    </row>
    <row r="3993" spans="1:22" x14ac:dyDescent="0.35">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s="26">
        <v>93.5</v>
      </c>
      <c r="T3993" s="26" t="str">
        <f>IF(Table1[[#This Row],[MonthlyCharges]]&lt;=51,"Low",IF(Table1[[#This Row],[MonthlyCharges]]&lt;=84,"Medium","High"))</f>
        <v>High</v>
      </c>
      <c r="U3993" s="26">
        <v>362.2</v>
      </c>
      <c r="V3993" t="s">
        <v>23</v>
      </c>
    </row>
    <row r="3994" spans="1:22" x14ac:dyDescent="0.35">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s="26">
        <v>84.7</v>
      </c>
      <c r="T3994" s="26" t="str">
        <f>IF(Table1[[#This Row],[MonthlyCharges]]&lt;=51,"Low",IF(Table1[[#This Row],[MonthlyCharges]]&lt;=84,"Medium","High"))</f>
        <v>High</v>
      </c>
      <c r="U3994" s="26">
        <v>5991.05</v>
      </c>
      <c r="V3994" t="s">
        <v>24</v>
      </c>
    </row>
    <row r="3995" spans="1:22" x14ac:dyDescent="0.35">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s="26">
        <v>66</v>
      </c>
      <c r="T3995" s="26" t="str">
        <f>IF(Table1[[#This Row],[MonthlyCharges]]&lt;=51,"Low",IF(Table1[[#This Row],[MonthlyCharges]]&lt;=84,"Medium","High"))</f>
        <v>Medium</v>
      </c>
      <c r="U3995" s="26">
        <v>4891.5</v>
      </c>
      <c r="V3995" t="s">
        <v>24</v>
      </c>
    </row>
    <row r="3996" spans="1:22" x14ac:dyDescent="0.35">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s="26">
        <v>101.5</v>
      </c>
      <c r="T3996" s="26" t="str">
        <f>IF(Table1[[#This Row],[MonthlyCharges]]&lt;=51,"Low",IF(Table1[[#This Row],[MonthlyCharges]]&lt;=84,"Medium","High"))</f>
        <v>High</v>
      </c>
      <c r="U3996" s="26">
        <v>5373.1</v>
      </c>
      <c r="V3996" t="s">
        <v>23</v>
      </c>
    </row>
    <row r="3997" spans="1:22" x14ac:dyDescent="0.35">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s="26">
        <v>74.900000000000006</v>
      </c>
      <c r="T3997" s="26" t="str">
        <f>IF(Table1[[#This Row],[MonthlyCharges]]&lt;=51,"Low",IF(Table1[[#This Row],[MonthlyCharges]]&lt;=84,"Medium","High"))</f>
        <v>Medium</v>
      </c>
      <c r="U3997" s="26">
        <v>2068.5500000000002</v>
      </c>
      <c r="V3997" t="s">
        <v>23</v>
      </c>
    </row>
    <row r="3998" spans="1:22" x14ac:dyDescent="0.35">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s="26">
        <v>20.75</v>
      </c>
      <c r="T3998" s="26" t="str">
        <f>IF(Table1[[#This Row],[MonthlyCharges]]&lt;=51,"Low",IF(Table1[[#This Row],[MonthlyCharges]]&lt;=84,"Medium","High"))</f>
        <v>Low</v>
      </c>
      <c r="U3998" s="26">
        <v>487.05</v>
      </c>
      <c r="V3998" t="s">
        <v>24</v>
      </c>
    </row>
    <row r="3999" spans="1:22" x14ac:dyDescent="0.35">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s="26">
        <v>61.45</v>
      </c>
      <c r="T3999" s="26" t="str">
        <f>IF(Table1[[#This Row],[MonthlyCharges]]&lt;=51,"Low",IF(Table1[[#This Row],[MonthlyCharges]]&lt;=84,"Medium","High"))</f>
        <v>Medium</v>
      </c>
      <c r="U3999" s="26">
        <v>4131.2</v>
      </c>
      <c r="V3999" t="s">
        <v>24</v>
      </c>
    </row>
    <row r="4000" spans="1:22" x14ac:dyDescent="0.35">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s="26">
        <v>54.5</v>
      </c>
      <c r="T4000" s="26" t="str">
        <f>IF(Table1[[#This Row],[MonthlyCharges]]&lt;=51,"Low",IF(Table1[[#This Row],[MonthlyCharges]]&lt;=84,"Medium","High"))</f>
        <v>Medium</v>
      </c>
      <c r="U4000" s="26">
        <v>2301.15</v>
      </c>
      <c r="V4000" t="s">
        <v>24</v>
      </c>
    </row>
    <row r="4001" spans="1:22" x14ac:dyDescent="0.35">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s="26">
        <v>69.599999999999994</v>
      </c>
      <c r="T4001" s="26" t="str">
        <f>IF(Table1[[#This Row],[MonthlyCharges]]&lt;=51,"Low",IF(Table1[[#This Row],[MonthlyCharges]]&lt;=84,"Medium","High"))</f>
        <v>Medium</v>
      </c>
      <c r="U4001" s="26">
        <v>131.65</v>
      </c>
      <c r="V4001" t="s">
        <v>23</v>
      </c>
    </row>
    <row r="4002" spans="1:22" x14ac:dyDescent="0.35">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s="26">
        <v>99.75</v>
      </c>
      <c r="T4002" s="26" t="str">
        <f>IF(Table1[[#This Row],[MonthlyCharges]]&lt;=51,"Low",IF(Table1[[#This Row],[MonthlyCharges]]&lt;=84,"Medium","High"))</f>
        <v>High</v>
      </c>
      <c r="U4002" s="26">
        <v>4036</v>
      </c>
      <c r="V4002" t="s">
        <v>24</v>
      </c>
    </row>
    <row r="4003" spans="1:22" x14ac:dyDescent="0.35">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s="26">
        <v>109.75</v>
      </c>
      <c r="T4003" s="26" t="str">
        <f>IF(Table1[[#This Row],[MonthlyCharges]]&lt;=51,"Low",IF(Table1[[#This Row],[MonthlyCharges]]&lt;=84,"Medium","High"))</f>
        <v>High</v>
      </c>
      <c r="U4003" s="26">
        <v>4900.6499999999996</v>
      </c>
      <c r="V4003" t="s">
        <v>24</v>
      </c>
    </row>
    <row r="4004" spans="1:22" x14ac:dyDescent="0.35">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s="26">
        <v>80.849999999999994</v>
      </c>
      <c r="T4004" s="26" t="str">
        <f>IF(Table1[[#This Row],[MonthlyCharges]]&lt;=51,"Low",IF(Table1[[#This Row],[MonthlyCharges]]&lt;=84,"Medium","High"))</f>
        <v>Medium</v>
      </c>
      <c r="U4004" s="26">
        <v>5727.45</v>
      </c>
      <c r="V4004" t="s">
        <v>24</v>
      </c>
    </row>
    <row r="4005" spans="1:22" x14ac:dyDescent="0.35">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s="26">
        <v>20.3</v>
      </c>
      <c r="T4005" s="26" t="str">
        <f>IF(Table1[[#This Row],[MonthlyCharges]]&lt;=51,"Low",IF(Table1[[#This Row],[MonthlyCharges]]&lt;=84,"Medium","High"))</f>
        <v>Low</v>
      </c>
      <c r="U4005" s="26">
        <v>743.05</v>
      </c>
      <c r="V4005" t="s">
        <v>24</v>
      </c>
    </row>
    <row r="4006" spans="1:22" x14ac:dyDescent="0.35">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s="26">
        <v>67.8</v>
      </c>
      <c r="T4006" s="26" t="str">
        <f>IF(Table1[[#This Row],[MonthlyCharges]]&lt;=51,"Low",IF(Table1[[#This Row],[MonthlyCharges]]&lt;=84,"Medium","High"))</f>
        <v>Medium</v>
      </c>
      <c r="U4006" s="26">
        <v>4804.6499999999996</v>
      </c>
      <c r="V4006" t="s">
        <v>24</v>
      </c>
    </row>
    <row r="4007" spans="1:22" x14ac:dyDescent="0.35">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s="26">
        <v>24.05</v>
      </c>
      <c r="T4007" s="26" t="str">
        <f>IF(Table1[[#This Row],[MonthlyCharges]]&lt;=51,"Low",IF(Table1[[#This Row],[MonthlyCharges]]&lt;=84,"Medium","High"))</f>
        <v>Low</v>
      </c>
      <c r="U4007" s="26">
        <v>24.05</v>
      </c>
      <c r="V4007" t="s">
        <v>23</v>
      </c>
    </row>
    <row r="4008" spans="1:22" x14ac:dyDescent="0.35">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s="26">
        <v>19.8</v>
      </c>
      <c r="T4008" s="26" t="str">
        <f>IF(Table1[[#This Row],[MonthlyCharges]]&lt;=51,"Low",IF(Table1[[#This Row],[MonthlyCharges]]&lt;=84,"Medium","High"))</f>
        <v>Low</v>
      </c>
      <c r="U4008" s="26">
        <v>1414.65</v>
      </c>
      <c r="V4008" t="s">
        <v>24</v>
      </c>
    </row>
    <row r="4009" spans="1:22" x14ac:dyDescent="0.35">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s="26">
        <v>25.7</v>
      </c>
      <c r="T4009" s="26" t="str">
        <f>IF(Table1[[#This Row],[MonthlyCharges]]&lt;=51,"Low",IF(Table1[[#This Row],[MonthlyCharges]]&lt;=84,"Medium","High"))</f>
        <v>Low</v>
      </c>
      <c r="U4009" s="26">
        <v>1443.65</v>
      </c>
      <c r="V4009" t="s">
        <v>24</v>
      </c>
    </row>
    <row r="4010" spans="1:22" x14ac:dyDescent="0.35">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s="26">
        <v>56.15</v>
      </c>
      <c r="T4010" s="26" t="str">
        <f>IF(Table1[[#This Row],[MonthlyCharges]]&lt;=51,"Low",IF(Table1[[#This Row],[MonthlyCharges]]&lt;=84,"Medium","High"))</f>
        <v>Medium</v>
      </c>
      <c r="U4010" s="26">
        <v>2898.95</v>
      </c>
      <c r="V4010" t="s">
        <v>24</v>
      </c>
    </row>
    <row r="4011" spans="1:22" x14ac:dyDescent="0.35">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s="26">
        <v>86.7</v>
      </c>
      <c r="T4011" s="26" t="str">
        <f>IF(Table1[[#This Row],[MonthlyCharges]]&lt;=51,"Low",IF(Table1[[#This Row],[MonthlyCharges]]&lt;=84,"Medium","High"))</f>
        <v>High</v>
      </c>
      <c r="U4011" s="26">
        <v>5309.5</v>
      </c>
      <c r="V4011" t="s">
        <v>24</v>
      </c>
    </row>
    <row r="4012" spans="1:22" x14ac:dyDescent="0.35">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s="26">
        <v>20.399999999999999</v>
      </c>
      <c r="T4012" s="26" t="str">
        <f>IF(Table1[[#This Row],[MonthlyCharges]]&lt;=51,"Low",IF(Table1[[#This Row],[MonthlyCharges]]&lt;=84,"Medium","High"))</f>
        <v>Low</v>
      </c>
      <c r="U4012" s="26">
        <v>20.399999999999999</v>
      </c>
      <c r="V4012" t="s">
        <v>24</v>
      </c>
    </row>
    <row r="4013" spans="1:22" x14ac:dyDescent="0.35">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s="26">
        <v>19.649999999999999</v>
      </c>
      <c r="T4013" s="26" t="str">
        <f>IF(Table1[[#This Row],[MonthlyCharges]]&lt;=51,"Low",IF(Table1[[#This Row],[MonthlyCharges]]&lt;=84,"Medium","High"))</f>
        <v>Low</v>
      </c>
      <c r="U4013" s="26">
        <v>451.55</v>
      </c>
      <c r="V4013" t="s">
        <v>24</v>
      </c>
    </row>
    <row r="4014" spans="1:22" x14ac:dyDescent="0.35">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s="26">
        <v>50.55</v>
      </c>
      <c r="T4014" s="26" t="str">
        <f>IF(Table1[[#This Row],[MonthlyCharges]]&lt;=51,"Low",IF(Table1[[#This Row],[MonthlyCharges]]&lt;=84,"Medium","High"))</f>
        <v>Low</v>
      </c>
      <c r="U4014" s="26">
        <v>50.55</v>
      </c>
      <c r="V4014" t="s">
        <v>23</v>
      </c>
    </row>
    <row r="4015" spans="1:22" x14ac:dyDescent="0.35">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s="26">
        <v>54.35</v>
      </c>
      <c r="T4015" s="26" t="str">
        <f>IF(Table1[[#This Row],[MonthlyCharges]]&lt;=51,"Low",IF(Table1[[#This Row],[MonthlyCharges]]&lt;=84,"Medium","High"))</f>
        <v>Medium</v>
      </c>
      <c r="U4015" s="26">
        <v>117.05</v>
      </c>
      <c r="V4015" t="s">
        <v>24</v>
      </c>
    </row>
    <row r="4016" spans="1:22" x14ac:dyDescent="0.35">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s="26">
        <v>108.1</v>
      </c>
      <c r="T4016" s="26" t="str">
        <f>IF(Table1[[#This Row],[MonthlyCharges]]&lt;=51,"Low",IF(Table1[[#This Row],[MonthlyCharges]]&lt;=84,"Medium","High"))</f>
        <v>High</v>
      </c>
      <c r="U4016" s="26">
        <v>5839.3</v>
      </c>
      <c r="V4016" t="s">
        <v>24</v>
      </c>
    </row>
    <row r="4017" spans="1:22" x14ac:dyDescent="0.35">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s="26">
        <v>54.45</v>
      </c>
      <c r="T4017" s="26" t="str">
        <f>IF(Table1[[#This Row],[MonthlyCharges]]&lt;=51,"Low",IF(Table1[[#This Row],[MonthlyCharges]]&lt;=84,"Medium","High"))</f>
        <v>Medium</v>
      </c>
      <c r="U4017" s="26">
        <v>1893.5</v>
      </c>
      <c r="V4017" t="s">
        <v>24</v>
      </c>
    </row>
    <row r="4018" spans="1:22" x14ac:dyDescent="0.35">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s="26">
        <v>45.35</v>
      </c>
      <c r="T4018" s="26" t="str">
        <f>IF(Table1[[#This Row],[MonthlyCharges]]&lt;=51,"Low",IF(Table1[[#This Row],[MonthlyCharges]]&lt;=84,"Medium","High"))</f>
        <v>Low</v>
      </c>
      <c r="U4018" s="26">
        <v>45.35</v>
      </c>
      <c r="V4018" t="s">
        <v>24</v>
      </c>
    </row>
    <row r="4019" spans="1:22" x14ac:dyDescent="0.35">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s="26">
        <v>59</v>
      </c>
      <c r="T4019" s="26" t="str">
        <f>IF(Table1[[#This Row],[MonthlyCharges]]&lt;=51,"Low",IF(Table1[[#This Row],[MonthlyCharges]]&lt;=84,"Medium","High"))</f>
        <v>Medium</v>
      </c>
      <c r="U4019" s="26">
        <v>1654.45</v>
      </c>
      <c r="V4019" t="s">
        <v>24</v>
      </c>
    </row>
    <row r="4020" spans="1:22" x14ac:dyDescent="0.35">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s="26">
        <v>69.45</v>
      </c>
      <c r="T4020" s="26" t="str">
        <f>IF(Table1[[#This Row],[MonthlyCharges]]&lt;=51,"Low",IF(Table1[[#This Row],[MonthlyCharges]]&lt;=84,"Medium","High"))</f>
        <v>Medium</v>
      </c>
      <c r="U4020" s="26">
        <v>477.05</v>
      </c>
      <c r="V4020" t="s">
        <v>24</v>
      </c>
    </row>
    <row r="4021" spans="1:22" x14ac:dyDescent="0.35">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s="26">
        <v>100.55</v>
      </c>
      <c r="T4021" s="26" t="str">
        <f>IF(Table1[[#This Row],[MonthlyCharges]]&lt;=51,"Low",IF(Table1[[#This Row],[MonthlyCharges]]&lt;=84,"Medium","High"))</f>
        <v>High</v>
      </c>
      <c r="U4021" s="26">
        <v>1415.55</v>
      </c>
      <c r="V4021" t="s">
        <v>23</v>
      </c>
    </row>
    <row r="4022" spans="1:22" x14ac:dyDescent="0.35">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s="26">
        <v>64.95</v>
      </c>
      <c r="T4022" s="26" t="str">
        <f>IF(Table1[[#This Row],[MonthlyCharges]]&lt;=51,"Low",IF(Table1[[#This Row],[MonthlyCharges]]&lt;=84,"Medium","High"))</f>
        <v>Medium</v>
      </c>
      <c r="U4022" s="26">
        <v>4546</v>
      </c>
      <c r="V4022" t="s">
        <v>24</v>
      </c>
    </row>
    <row r="4023" spans="1:22" x14ac:dyDescent="0.35">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s="26">
        <v>20.5</v>
      </c>
      <c r="T4023" s="26" t="str">
        <f>IF(Table1[[#This Row],[MonthlyCharges]]&lt;=51,"Low",IF(Table1[[#This Row],[MonthlyCharges]]&lt;=84,"Medium","High"))</f>
        <v>Low</v>
      </c>
      <c r="U4023" s="26">
        <v>20.5</v>
      </c>
      <c r="V4023" t="s">
        <v>23</v>
      </c>
    </row>
    <row r="4024" spans="1:22" x14ac:dyDescent="0.35">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s="26">
        <v>18.850000000000001</v>
      </c>
      <c r="T4024" s="26" t="str">
        <f>IF(Table1[[#This Row],[MonthlyCharges]]&lt;=51,"Low",IF(Table1[[#This Row],[MonthlyCharges]]&lt;=84,"Medium","High"))</f>
        <v>Low</v>
      </c>
      <c r="U4024" s="26">
        <v>163.19999999999999</v>
      </c>
      <c r="V4024" t="s">
        <v>24</v>
      </c>
    </row>
    <row r="4025" spans="1:22" x14ac:dyDescent="0.35">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s="26">
        <v>19.8</v>
      </c>
      <c r="T4025" s="26" t="str">
        <f>IF(Table1[[#This Row],[MonthlyCharges]]&lt;=51,"Low",IF(Table1[[#This Row],[MonthlyCharges]]&lt;=84,"Medium","High"))</f>
        <v>Low</v>
      </c>
      <c r="U4025" s="26">
        <v>849.9</v>
      </c>
      <c r="V4025" t="s">
        <v>24</v>
      </c>
    </row>
    <row r="4026" spans="1:22" x14ac:dyDescent="0.35">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s="26">
        <v>25.05</v>
      </c>
      <c r="T4026" s="26" t="str">
        <f>IF(Table1[[#This Row],[MonthlyCharges]]&lt;=51,"Low",IF(Table1[[#This Row],[MonthlyCharges]]&lt;=84,"Medium","High"))</f>
        <v>Low</v>
      </c>
      <c r="U4026" s="26">
        <v>189.95</v>
      </c>
      <c r="V4026" t="s">
        <v>24</v>
      </c>
    </row>
    <row r="4027" spans="1:22" x14ac:dyDescent="0.35">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s="26">
        <v>74.8</v>
      </c>
      <c r="T4027" s="26" t="str">
        <f>IF(Table1[[#This Row],[MonthlyCharges]]&lt;=51,"Low",IF(Table1[[#This Row],[MonthlyCharges]]&lt;=84,"Medium","High"))</f>
        <v>Medium</v>
      </c>
      <c r="U4027" s="26">
        <v>321.89999999999998</v>
      </c>
      <c r="V4027" t="s">
        <v>23</v>
      </c>
    </row>
    <row r="4028" spans="1:22" x14ac:dyDescent="0.35">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s="26">
        <v>114.3</v>
      </c>
      <c r="T4028" s="26" t="str">
        <f>IF(Table1[[#This Row],[MonthlyCharges]]&lt;=51,"Low",IF(Table1[[#This Row],[MonthlyCharges]]&lt;=84,"Medium","High"))</f>
        <v>High</v>
      </c>
      <c r="U4028" s="26">
        <v>8058.55</v>
      </c>
      <c r="V4028" t="s">
        <v>24</v>
      </c>
    </row>
    <row r="4029" spans="1:22" x14ac:dyDescent="0.35">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s="26">
        <v>24.45</v>
      </c>
      <c r="T4029" s="26" t="str">
        <f>IF(Table1[[#This Row],[MonthlyCharges]]&lt;=51,"Low",IF(Table1[[#This Row],[MonthlyCharges]]&lt;=84,"Medium","High"))</f>
        <v>Low</v>
      </c>
      <c r="U4029" s="26">
        <v>482.8</v>
      </c>
      <c r="V4029" t="s">
        <v>23</v>
      </c>
    </row>
    <row r="4030" spans="1:22" x14ac:dyDescent="0.35">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s="26">
        <v>109.2</v>
      </c>
      <c r="T4030" s="26" t="str">
        <f>IF(Table1[[#This Row],[MonthlyCharges]]&lt;=51,"Low",IF(Table1[[#This Row],[MonthlyCharges]]&lt;=84,"Medium","High"))</f>
        <v>High</v>
      </c>
      <c r="U4030" s="26">
        <v>7049.75</v>
      </c>
      <c r="V4030" t="s">
        <v>24</v>
      </c>
    </row>
    <row r="4031" spans="1:22" x14ac:dyDescent="0.35">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s="26">
        <v>45.05</v>
      </c>
      <c r="T4031" s="26" t="str">
        <f>IF(Table1[[#This Row],[MonthlyCharges]]&lt;=51,"Low",IF(Table1[[#This Row],[MonthlyCharges]]&lt;=84,"Medium","High"))</f>
        <v>Low</v>
      </c>
      <c r="U4031" s="26">
        <v>2560.1</v>
      </c>
      <c r="V4031" t="s">
        <v>24</v>
      </c>
    </row>
    <row r="4032" spans="1:22" x14ac:dyDescent="0.35">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s="26">
        <v>51</v>
      </c>
      <c r="T4032" s="26" t="str">
        <f>IF(Table1[[#This Row],[MonthlyCharges]]&lt;=51,"Low",IF(Table1[[#This Row],[MonthlyCharges]]&lt;=84,"Medium","High"))</f>
        <v>Low</v>
      </c>
      <c r="U4032" s="26">
        <v>286.8</v>
      </c>
      <c r="V4032" t="s">
        <v>24</v>
      </c>
    </row>
    <row r="4033" spans="1:22" x14ac:dyDescent="0.35">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s="26">
        <v>110.45</v>
      </c>
      <c r="T4033" s="26" t="str">
        <f>IF(Table1[[#This Row],[MonthlyCharges]]&lt;=51,"Low",IF(Table1[[#This Row],[MonthlyCharges]]&lt;=84,"Medium","High"))</f>
        <v>High</v>
      </c>
      <c r="U4033" s="26">
        <v>7982.5</v>
      </c>
      <c r="V4033" t="s">
        <v>24</v>
      </c>
    </row>
    <row r="4034" spans="1:22" x14ac:dyDescent="0.35">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s="26">
        <v>84.65</v>
      </c>
      <c r="T4034" s="26" t="str">
        <f>IF(Table1[[#This Row],[MonthlyCharges]]&lt;=51,"Low",IF(Table1[[#This Row],[MonthlyCharges]]&lt;=84,"Medium","High"))</f>
        <v>High</v>
      </c>
      <c r="U4034" s="26">
        <v>5683.6</v>
      </c>
      <c r="V4034" t="s">
        <v>24</v>
      </c>
    </row>
    <row r="4035" spans="1:22" x14ac:dyDescent="0.35">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s="26">
        <v>60.05</v>
      </c>
      <c r="T4035" s="26" t="str">
        <f>IF(Table1[[#This Row],[MonthlyCharges]]&lt;=51,"Low",IF(Table1[[#This Row],[MonthlyCharges]]&lt;=84,"Medium","High"))</f>
        <v>Medium</v>
      </c>
      <c r="U4035" s="26">
        <v>3994.05</v>
      </c>
      <c r="V4035" t="s">
        <v>24</v>
      </c>
    </row>
    <row r="4036" spans="1:22" x14ac:dyDescent="0.35">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s="26">
        <v>44.65</v>
      </c>
      <c r="T4036" s="26" t="str">
        <f>IF(Table1[[#This Row],[MonthlyCharges]]&lt;=51,"Low",IF(Table1[[#This Row],[MonthlyCharges]]&lt;=84,"Medium","High"))</f>
        <v>Low</v>
      </c>
      <c r="U4036" s="26">
        <v>369.15</v>
      </c>
      <c r="V4036" t="s">
        <v>24</v>
      </c>
    </row>
    <row r="4037" spans="1:22" x14ac:dyDescent="0.35">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s="26">
        <v>93.25</v>
      </c>
      <c r="T4037" s="26" t="str">
        <f>IF(Table1[[#This Row],[MonthlyCharges]]&lt;=51,"Low",IF(Table1[[#This Row],[MonthlyCharges]]&lt;=84,"Medium","High"))</f>
        <v>High</v>
      </c>
      <c r="U4037" s="26">
        <v>4631.7</v>
      </c>
      <c r="V4037" t="s">
        <v>24</v>
      </c>
    </row>
    <row r="4038" spans="1:22" x14ac:dyDescent="0.35">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s="26">
        <v>20.25</v>
      </c>
      <c r="T4038" s="26" t="str">
        <f>IF(Table1[[#This Row],[MonthlyCharges]]&lt;=51,"Low",IF(Table1[[#This Row],[MonthlyCharges]]&lt;=84,"Medium","High"))</f>
        <v>Low</v>
      </c>
      <c r="U4038" s="26">
        <v>401.95</v>
      </c>
      <c r="V4038" t="s">
        <v>24</v>
      </c>
    </row>
    <row r="4039" spans="1:22" x14ac:dyDescent="0.35">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s="26">
        <v>25.45</v>
      </c>
      <c r="T4039" s="26" t="str">
        <f>IF(Table1[[#This Row],[MonthlyCharges]]&lt;=51,"Low",IF(Table1[[#This Row],[MonthlyCharges]]&lt;=84,"Medium","High"))</f>
        <v>Low</v>
      </c>
      <c r="U4039" s="26">
        <v>1534.05</v>
      </c>
      <c r="V4039" t="s">
        <v>24</v>
      </c>
    </row>
    <row r="4040" spans="1:22" x14ac:dyDescent="0.35">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s="26">
        <v>20.6</v>
      </c>
      <c r="T4040" s="26" t="str">
        <f>IF(Table1[[#This Row],[MonthlyCharges]]&lt;=51,"Low",IF(Table1[[#This Row],[MonthlyCharges]]&lt;=84,"Medium","High"))</f>
        <v>Low</v>
      </c>
      <c r="U4040" s="26">
        <v>1093</v>
      </c>
      <c r="V4040" t="s">
        <v>24</v>
      </c>
    </row>
    <row r="4041" spans="1:22" x14ac:dyDescent="0.35">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s="26">
        <v>94.1</v>
      </c>
      <c r="T4041" s="26" t="str">
        <f>IF(Table1[[#This Row],[MonthlyCharges]]&lt;=51,"Low",IF(Table1[[#This Row],[MonthlyCharges]]&lt;=84,"Medium","High"))</f>
        <v>High</v>
      </c>
      <c r="U4041" s="26">
        <v>701.3</v>
      </c>
      <c r="V4041" t="s">
        <v>24</v>
      </c>
    </row>
    <row r="4042" spans="1:22" x14ac:dyDescent="0.35">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s="26">
        <v>34.799999999999997</v>
      </c>
      <c r="T4042" s="26" t="str">
        <f>IF(Table1[[#This Row],[MonthlyCharges]]&lt;=51,"Low",IF(Table1[[#This Row],[MonthlyCharges]]&lt;=84,"Medium","High"))</f>
        <v>Low</v>
      </c>
      <c r="U4042" s="26">
        <v>1980.3</v>
      </c>
      <c r="V4042" t="s">
        <v>24</v>
      </c>
    </row>
    <row r="4043" spans="1:22" x14ac:dyDescent="0.35">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s="26">
        <v>60.75</v>
      </c>
      <c r="T4043" s="26" t="str">
        <f>IF(Table1[[#This Row],[MonthlyCharges]]&lt;=51,"Low",IF(Table1[[#This Row],[MonthlyCharges]]&lt;=84,"Medium","High"))</f>
        <v>Medium</v>
      </c>
      <c r="U4043" s="26">
        <v>2893.4</v>
      </c>
      <c r="V4043" t="s">
        <v>24</v>
      </c>
    </row>
    <row r="4044" spans="1:22" x14ac:dyDescent="0.35">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s="26">
        <v>51.35</v>
      </c>
      <c r="T4044" s="26" t="str">
        <f>IF(Table1[[#This Row],[MonthlyCharges]]&lt;=51,"Low",IF(Table1[[#This Row],[MonthlyCharges]]&lt;=84,"Medium","High"))</f>
        <v>Medium</v>
      </c>
      <c r="U4044" s="26">
        <v>262.3</v>
      </c>
      <c r="V4044" t="s">
        <v>24</v>
      </c>
    </row>
    <row r="4045" spans="1:22" x14ac:dyDescent="0.35">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s="26">
        <v>64.05</v>
      </c>
      <c r="T4045" s="26" t="str">
        <f>IF(Table1[[#This Row],[MonthlyCharges]]&lt;=51,"Low",IF(Table1[[#This Row],[MonthlyCharges]]&lt;=84,"Medium","High"))</f>
        <v>Medium</v>
      </c>
      <c r="U4045" s="26">
        <v>3886.85</v>
      </c>
      <c r="V4045" t="s">
        <v>24</v>
      </c>
    </row>
    <row r="4046" spans="1:22" x14ac:dyDescent="0.35">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s="26">
        <v>84.8</v>
      </c>
      <c r="T4046" s="26" t="str">
        <f>IF(Table1[[#This Row],[MonthlyCharges]]&lt;=51,"Low",IF(Table1[[#This Row],[MonthlyCharges]]&lt;=84,"Medium","High"))</f>
        <v>High</v>
      </c>
      <c r="U4046" s="26">
        <v>5917.55</v>
      </c>
      <c r="V4046" t="s">
        <v>24</v>
      </c>
    </row>
    <row r="4047" spans="1:22" x14ac:dyDescent="0.35">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s="26">
        <v>71</v>
      </c>
      <c r="T4047" s="26" t="str">
        <f>IF(Table1[[#This Row],[MonthlyCharges]]&lt;=51,"Low",IF(Table1[[#This Row],[MonthlyCharges]]&lt;=84,"Medium","High"))</f>
        <v>Medium</v>
      </c>
      <c r="U4047" s="26">
        <v>914</v>
      </c>
      <c r="V4047" t="s">
        <v>23</v>
      </c>
    </row>
    <row r="4048" spans="1:22" x14ac:dyDescent="0.35">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s="26">
        <v>50.15</v>
      </c>
      <c r="T4048" s="26" t="str">
        <f>IF(Table1[[#This Row],[MonthlyCharges]]&lt;=51,"Low",IF(Table1[[#This Row],[MonthlyCharges]]&lt;=84,"Medium","High"))</f>
        <v>Low</v>
      </c>
      <c r="U4048" s="26">
        <v>2139.1</v>
      </c>
      <c r="V4048" t="s">
        <v>24</v>
      </c>
    </row>
    <row r="4049" spans="1:22" x14ac:dyDescent="0.35">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s="26">
        <v>94.6</v>
      </c>
      <c r="T4049" s="26" t="str">
        <f>IF(Table1[[#This Row],[MonthlyCharges]]&lt;=51,"Low",IF(Table1[[#This Row],[MonthlyCharges]]&lt;=84,"Medium","High"))</f>
        <v>High</v>
      </c>
      <c r="U4049" s="26">
        <v>5948.7</v>
      </c>
      <c r="V4049" t="s">
        <v>24</v>
      </c>
    </row>
    <row r="4050" spans="1:22" x14ac:dyDescent="0.35">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s="26">
        <v>59.75</v>
      </c>
      <c r="T4050" s="26" t="str">
        <f>IF(Table1[[#This Row],[MonthlyCharges]]&lt;=51,"Low",IF(Table1[[#This Row],[MonthlyCharges]]&lt;=84,"Medium","High"))</f>
        <v>Medium</v>
      </c>
      <c r="U4050" s="26">
        <v>3624.35</v>
      </c>
      <c r="V4050" t="s">
        <v>24</v>
      </c>
    </row>
    <row r="4051" spans="1:22" x14ac:dyDescent="0.35">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s="26">
        <v>100.25</v>
      </c>
      <c r="T4051" s="26" t="str">
        <f>IF(Table1[[#This Row],[MonthlyCharges]]&lt;=51,"Low",IF(Table1[[#This Row],[MonthlyCharges]]&lt;=84,"Medium","High"))</f>
        <v>High</v>
      </c>
      <c r="U4051" s="26">
        <v>4753.8500000000004</v>
      </c>
      <c r="V4051" t="s">
        <v>24</v>
      </c>
    </row>
    <row r="4052" spans="1:22" x14ac:dyDescent="0.35">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s="26">
        <v>98.9</v>
      </c>
      <c r="T4052" s="26" t="str">
        <f>IF(Table1[[#This Row],[MonthlyCharges]]&lt;=51,"Low",IF(Table1[[#This Row],[MonthlyCharges]]&lt;=84,"Medium","High"))</f>
        <v>High</v>
      </c>
      <c r="U4052" s="26">
        <v>5780.7</v>
      </c>
      <c r="V4052" t="s">
        <v>24</v>
      </c>
    </row>
    <row r="4053" spans="1:22" x14ac:dyDescent="0.35">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s="26">
        <v>97.7</v>
      </c>
      <c r="T4053" s="26" t="str">
        <f>IF(Table1[[#This Row],[MonthlyCharges]]&lt;=51,"Low",IF(Table1[[#This Row],[MonthlyCharges]]&lt;=84,"Medium","High"))</f>
        <v>High</v>
      </c>
      <c r="U4053" s="26">
        <v>6869.7</v>
      </c>
      <c r="V4053" t="s">
        <v>24</v>
      </c>
    </row>
    <row r="4054" spans="1:22" x14ac:dyDescent="0.35">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s="26">
        <v>40.299999999999997</v>
      </c>
      <c r="T4054" s="26" t="str">
        <f>IF(Table1[[#This Row],[MonthlyCharges]]&lt;=51,"Low",IF(Table1[[#This Row],[MonthlyCharges]]&lt;=84,"Medium","High"))</f>
        <v>Low</v>
      </c>
      <c r="U4054" s="26">
        <v>1172.95</v>
      </c>
      <c r="V4054" t="s">
        <v>23</v>
      </c>
    </row>
    <row r="4055" spans="1:22" x14ac:dyDescent="0.35">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s="26">
        <v>60.25</v>
      </c>
      <c r="T4055" s="26" t="str">
        <f>IF(Table1[[#This Row],[MonthlyCharges]]&lt;=51,"Low",IF(Table1[[#This Row],[MonthlyCharges]]&lt;=84,"Medium","High"))</f>
        <v>Medium</v>
      </c>
      <c r="U4055" s="26">
        <v>662.95</v>
      </c>
      <c r="V4055" t="s">
        <v>24</v>
      </c>
    </row>
    <row r="4056" spans="1:22" x14ac:dyDescent="0.35">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s="26">
        <v>56.25</v>
      </c>
      <c r="T4056" s="26" t="str">
        <f>IF(Table1[[#This Row],[MonthlyCharges]]&lt;=51,"Low",IF(Table1[[#This Row],[MonthlyCharges]]&lt;=84,"Medium","High"))</f>
        <v>Medium</v>
      </c>
      <c r="U4056" s="26">
        <v>1765.95</v>
      </c>
      <c r="V4056" t="s">
        <v>24</v>
      </c>
    </row>
    <row r="4057" spans="1:22" x14ac:dyDescent="0.35">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s="26">
        <v>46.2</v>
      </c>
      <c r="T4057" s="26" t="str">
        <f>IF(Table1[[#This Row],[MonthlyCharges]]&lt;=51,"Low",IF(Table1[[#This Row],[MonthlyCharges]]&lt;=84,"Medium","High"))</f>
        <v>Low</v>
      </c>
      <c r="U4057" s="26">
        <v>2431.9499999999998</v>
      </c>
      <c r="V4057" t="s">
        <v>24</v>
      </c>
    </row>
    <row r="4058" spans="1:22" x14ac:dyDescent="0.35">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s="26">
        <v>50.6</v>
      </c>
      <c r="T4058" s="26" t="str">
        <f>IF(Table1[[#This Row],[MonthlyCharges]]&lt;=51,"Low",IF(Table1[[#This Row],[MonthlyCharges]]&lt;=84,"Medium","High"))</f>
        <v>Low</v>
      </c>
      <c r="U4058" s="26">
        <v>155.35</v>
      </c>
      <c r="V4058" t="s">
        <v>23</v>
      </c>
    </row>
    <row r="4059" spans="1:22" x14ac:dyDescent="0.35">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s="26">
        <v>24.9</v>
      </c>
      <c r="T4059" s="26" t="str">
        <f>IF(Table1[[#This Row],[MonthlyCharges]]&lt;=51,"Low",IF(Table1[[#This Row],[MonthlyCharges]]&lt;=84,"Medium","High"))</f>
        <v>Low</v>
      </c>
      <c r="U4059" s="26">
        <v>1859.2</v>
      </c>
      <c r="V4059" t="s">
        <v>24</v>
      </c>
    </row>
    <row r="4060" spans="1:22" x14ac:dyDescent="0.35">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s="26">
        <v>84.85</v>
      </c>
      <c r="T4060" s="26" t="str">
        <f>IF(Table1[[#This Row],[MonthlyCharges]]&lt;=51,"Low",IF(Table1[[#This Row],[MonthlyCharges]]&lt;=84,"Medium","High"))</f>
        <v>High</v>
      </c>
      <c r="U4060" s="26">
        <v>3303.05</v>
      </c>
      <c r="V4060" t="s">
        <v>23</v>
      </c>
    </row>
    <row r="4061" spans="1:22" x14ac:dyDescent="0.35">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s="26">
        <v>65.7</v>
      </c>
      <c r="T4061" s="26" t="str">
        <f>IF(Table1[[#This Row],[MonthlyCharges]]&lt;=51,"Low",IF(Table1[[#This Row],[MonthlyCharges]]&lt;=84,"Medium","High"))</f>
        <v>Medium</v>
      </c>
      <c r="U4061" s="26">
        <v>134.35</v>
      </c>
      <c r="V4061" t="s">
        <v>23</v>
      </c>
    </row>
    <row r="4062" spans="1:22" x14ac:dyDescent="0.35">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s="26">
        <v>63.35</v>
      </c>
      <c r="T4062" s="26" t="str">
        <f>IF(Table1[[#This Row],[MonthlyCharges]]&lt;=51,"Low",IF(Table1[[#This Row],[MonthlyCharges]]&lt;=84,"Medium","High"))</f>
        <v>Medium</v>
      </c>
      <c r="U4062" s="26">
        <v>3409.1</v>
      </c>
      <c r="V4062" t="s">
        <v>24</v>
      </c>
    </row>
    <row r="4063" spans="1:22" x14ac:dyDescent="0.35">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s="26">
        <v>50.1</v>
      </c>
      <c r="T4063" s="26" t="str">
        <f>IF(Table1[[#This Row],[MonthlyCharges]]&lt;=51,"Low",IF(Table1[[#This Row],[MonthlyCharges]]&lt;=84,"Medium","High"))</f>
        <v>Low</v>
      </c>
      <c r="U4063" s="26">
        <v>709.5</v>
      </c>
      <c r="V4063" t="s">
        <v>24</v>
      </c>
    </row>
    <row r="4064" spans="1:22" x14ac:dyDescent="0.35">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s="26">
        <v>70.5</v>
      </c>
      <c r="T4064" s="26" t="str">
        <f>IF(Table1[[#This Row],[MonthlyCharges]]&lt;=51,"Low",IF(Table1[[#This Row],[MonthlyCharges]]&lt;=84,"Medium","High"))</f>
        <v>Medium</v>
      </c>
      <c r="U4064" s="26">
        <v>70.5</v>
      </c>
      <c r="V4064" t="s">
        <v>23</v>
      </c>
    </row>
    <row r="4065" spans="1:22" x14ac:dyDescent="0.35">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s="26">
        <v>94.85</v>
      </c>
      <c r="T4065" s="26" t="str">
        <f>IF(Table1[[#This Row],[MonthlyCharges]]&lt;=51,"Low",IF(Table1[[#This Row],[MonthlyCharges]]&lt;=84,"Medium","High"))</f>
        <v>High</v>
      </c>
      <c r="U4065" s="26">
        <v>953.45</v>
      </c>
      <c r="V4065" t="s">
        <v>23</v>
      </c>
    </row>
    <row r="4066" spans="1:22" x14ac:dyDescent="0.35">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s="26">
        <v>50.15</v>
      </c>
      <c r="T4066" s="26" t="str">
        <f>IF(Table1[[#This Row],[MonthlyCharges]]&lt;=51,"Low",IF(Table1[[#This Row],[MonthlyCharges]]&lt;=84,"Medium","High"))</f>
        <v>Low</v>
      </c>
      <c r="U4066" s="26">
        <v>50.15</v>
      </c>
      <c r="V4066" t="s">
        <v>24</v>
      </c>
    </row>
    <row r="4067" spans="1:22" x14ac:dyDescent="0.35">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s="26">
        <v>19.75</v>
      </c>
      <c r="T4067" s="26" t="str">
        <f>IF(Table1[[#This Row],[MonthlyCharges]]&lt;=51,"Low",IF(Table1[[#This Row],[MonthlyCharges]]&lt;=84,"Medium","High"))</f>
        <v>Low</v>
      </c>
      <c r="U4067" s="26">
        <v>19.75</v>
      </c>
      <c r="V4067" t="s">
        <v>23</v>
      </c>
    </row>
    <row r="4068" spans="1:22" x14ac:dyDescent="0.35">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s="26">
        <v>64.650000000000006</v>
      </c>
      <c r="T4068" s="26" t="str">
        <f>IF(Table1[[#This Row],[MonthlyCharges]]&lt;=51,"Low",IF(Table1[[#This Row],[MonthlyCharges]]&lt;=84,"Medium","High"))</f>
        <v>Medium</v>
      </c>
      <c r="U4068" s="26">
        <v>3665.55</v>
      </c>
      <c r="V4068" t="s">
        <v>24</v>
      </c>
    </row>
    <row r="4069" spans="1:22" x14ac:dyDescent="0.35">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s="26">
        <v>79.599999999999994</v>
      </c>
      <c r="T4069" s="26" t="str">
        <f>IF(Table1[[#This Row],[MonthlyCharges]]&lt;=51,"Low",IF(Table1[[#This Row],[MonthlyCharges]]&lt;=84,"Medium","High"))</f>
        <v>Medium</v>
      </c>
      <c r="U4069" s="26">
        <v>5515.8</v>
      </c>
      <c r="V4069" t="s">
        <v>24</v>
      </c>
    </row>
    <row r="4070" spans="1:22" x14ac:dyDescent="0.35">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s="26">
        <v>19.5</v>
      </c>
      <c r="T4070" s="26" t="str">
        <f>IF(Table1[[#This Row],[MonthlyCharges]]&lt;=51,"Low",IF(Table1[[#This Row],[MonthlyCharges]]&lt;=84,"Medium","High"))</f>
        <v>Low</v>
      </c>
      <c r="U4070" s="26">
        <v>272</v>
      </c>
      <c r="V4070" t="s">
        <v>24</v>
      </c>
    </row>
    <row r="4071" spans="1:22" x14ac:dyDescent="0.35">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s="26">
        <v>99.55</v>
      </c>
      <c r="T4071" s="26" t="str">
        <f>IF(Table1[[#This Row],[MonthlyCharges]]&lt;=51,"Low",IF(Table1[[#This Row],[MonthlyCharges]]&lt;=84,"Medium","High"))</f>
        <v>High</v>
      </c>
      <c r="U4071" s="26">
        <v>6668</v>
      </c>
      <c r="V4071" t="s">
        <v>24</v>
      </c>
    </row>
    <row r="4072" spans="1:22" x14ac:dyDescent="0.35">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s="26">
        <v>74</v>
      </c>
      <c r="T4072" s="26" t="str">
        <f>IF(Table1[[#This Row],[MonthlyCharges]]&lt;=51,"Low",IF(Table1[[#This Row],[MonthlyCharges]]&lt;=84,"Medium","High"))</f>
        <v>Medium</v>
      </c>
      <c r="U4072" s="26">
        <v>4052.4</v>
      </c>
      <c r="V4072" t="s">
        <v>24</v>
      </c>
    </row>
    <row r="4073" spans="1:22" x14ac:dyDescent="0.35">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s="26">
        <v>38.9</v>
      </c>
      <c r="T4073" s="26" t="str">
        <f>IF(Table1[[#This Row],[MonthlyCharges]]&lt;=51,"Low",IF(Table1[[#This Row],[MonthlyCharges]]&lt;=84,"Medium","High"))</f>
        <v>Low</v>
      </c>
      <c r="U4073" s="26">
        <v>664.4</v>
      </c>
      <c r="V4073" t="s">
        <v>24</v>
      </c>
    </row>
    <row r="4074" spans="1:22" x14ac:dyDescent="0.35">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s="26">
        <v>79.55</v>
      </c>
      <c r="T4074" s="26" t="str">
        <f>IF(Table1[[#This Row],[MonthlyCharges]]&lt;=51,"Low",IF(Table1[[#This Row],[MonthlyCharges]]&lt;=84,"Medium","High"))</f>
        <v>Medium</v>
      </c>
      <c r="U4074" s="26">
        <v>718.55</v>
      </c>
      <c r="V4074" t="s">
        <v>24</v>
      </c>
    </row>
    <row r="4075" spans="1:22" x14ac:dyDescent="0.35">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s="26">
        <v>65.45</v>
      </c>
      <c r="T4075" s="26" t="str">
        <f>IF(Table1[[#This Row],[MonthlyCharges]]&lt;=51,"Low",IF(Table1[[#This Row],[MonthlyCharges]]&lt;=84,"Medium","High"))</f>
        <v>Medium</v>
      </c>
      <c r="U4075" s="26">
        <v>937.6</v>
      </c>
      <c r="V4075" t="s">
        <v>23</v>
      </c>
    </row>
    <row r="4076" spans="1:22" x14ac:dyDescent="0.35">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s="26">
        <v>98.7</v>
      </c>
      <c r="T4076" s="26" t="str">
        <f>IF(Table1[[#This Row],[MonthlyCharges]]&lt;=51,"Low",IF(Table1[[#This Row],[MonthlyCharges]]&lt;=84,"Medium","High"))</f>
        <v>High</v>
      </c>
      <c r="U4076" s="26">
        <v>5812.6</v>
      </c>
      <c r="V4076" t="s">
        <v>23</v>
      </c>
    </row>
    <row r="4077" spans="1:22" x14ac:dyDescent="0.35">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s="26">
        <v>46.3</v>
      </c>
      <c r="T4077" s="26" t="str">
        <f>IF(Table1[[#This Row],[MonthlyCharges]]&lt;=51,"Low",IF(Table1[[#This Row],[MonthlyCharges]]&lt;=84,"Medium","High"))</f>
        <v>Low</v>
      </c>
      <c r="U4077" s="26">
        <v>2546.85</v>
      </c>
      <c r="V4077" t="s">
        <v>24</v>
      </c>
    </row>
    <row r="4078" spans="1:22" x14ac:dyDescent="0.35">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s="26">
        <v>99.35</v>
      </c>
      <c r="T4078" s="26" t="str">
        <f>IF(Table1[[#This Row],[MonthlyCharges]]&lt;=51,"Low",IF(Table1[[#This Row],[MonthlyCharges]]&lt;=84,"Medium","High"))</f>
        <v>High</v>
      </c>
      <c r="U4078" s="26">
        <v>6944.5</v>
      </c>
      <c r="V4078" t="s">
        <v>24</v>
      </c>
    </row>
    <row r="4079" spans="1:22" x14ac:dyDescent="0.35">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s="26">
        <v>95.8</v>
      </c>
      <c r="T4079" s="26" t="str">
        <f>IF(Table1[[#This Row],[MonthlyCharges]]&lt;=51,"Low",IF(Table1[[#This Row],[MonthlyCharges]]&lt;=84,"Medium","High"))</f>
        <v>High</v>
      </c>
      <c r="U4079" s="26">
        <v>1346.3</v>
      </c>
      <c r="V4079" t="s">
        <v>24</v>
      </c>
    </row>
    <row r="4080" spans="1:22" x14ac:dyDescent="0.35">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s="26">
        <v>67.5</v>
      </c>
      <c r="T4080" s="26" t="str">
        <f>IF(Table1[[#This Row],[MonthlyCharges]]&lt;=51,"Low",IF(Table1[[#This Row],[MonthlyCharges]]&lt;=84,"Medium","High"))</f>
        <v>Medium</v>
      </c>
      <c r="U4080" s="26">
        <v>1544.05</v>
      </c>
      <c r="V4080" t="s">
        <v>23</v>
      </c>
    </row>
    <row r="4081" spans="1:22" x14ac:dyDescent="0.35">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s="26">
        <v>78.150000000000006</v>
      </c>
      <c r="T4081" s="26" t="str">
        <f>IF(Table1[[#This Row],[MonthlyCharges]]&lt;=51,"Low",IF(Table1[[#This Row],[MonthlyCharges]]&lt;=84,"Medium","High"))</f>
        <v>Medium</v>
      </c>
      <c r="U4081" s="26">
        <v>765.15</v>
      </c>
      <c r="V4081" t="s">
        <v>24</v>
      </c>
    </row>
    <row r="4082" spans="1:22" x14ac:dyDescent="0.35">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s="26">
        <v>26.1</v>
      </c>
      <c r="T4082" s="26" t="str">
        <f>IF(Table1[[#This Row],[MonthlyCharges]]&lt;=51,"Low",IF(Table1[[#This Row],[MonthlyCharges]]&lt;=84,"Medium","High"))</f>
        <v>Low</v>
      </c>
      <c r="U4082" s="26">
        <v>692.55</v>
      </c>
      <c r="V4082" t="s">
        <v>24</v>
      </c>
    </row>
    <row r="4083" spans="1:22" x14ac:dyDescent="0.35">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s="26">
        <v>69.599999999999994</v>
      </c>
      <c r="T4083" s="26" t="str">
        <f>IF(Table1[[#This Row],[MonthlyCharges]]&lt;=51,"Low",IF(Table1[[#This Row],[MonthlyCharges]]&lt;=84,"Medium","High"))</f>
        <v>Medium</v>
      </c>
      <c r="U4083" s="26">
        <v>69.599999999999994</v>
      </c>
      <c r="V4083" t="s">
        <v>23</v>
      </c>
    </row>
    <row r="4084" spans="1:22" x14ac:dyDescent="0.35">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s="26">
        <v>84.35</v>
      </c>
      <c r="T4084" s="26" t="str">
        <f>IF(Table1[[#This Row],[MonthlyCharges]]&lt;=51,"Low",IF(Table1[[#This Row],[MonthlyCharges]]&lt;=84,"Medium","High"))</f>
        <v>High</v>
      </c>
      <c r="U4084" s="26">
        <v>4059.35</v>
      </c>
      <c r="V4084" t="s">
        <v>23</v>
      </c>
    </row>
    <row r="4085" spans="1:22" x14ac:dyDescent="0.35">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s="26">
        <v>100.2</v>
      </c>
      <c r="T4085" s="26" t="str">
        <f>IF(Table1[[#This Row],[MonthlyCharges]]&lt;=51,"Low",IF(Table1[[#This Row],[MonthlyCharges]]&lt;=84,"Medium","High"))</f>
        <v>High</v>
      </c>
      <c r="U4085" s="26">
        <v>6851.65</v>
      </c>
      <c r="V4085" t="s">
        <v>23</v>
      </c>
    </row>
    <row r="4086" spans="1:22" x14ac:dyDescent="0.35">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s="26">
        <v>78.05</v>
      </c>
      <c r="T4086" s="26" t="str">
        <f>IF(Table1[[#This Row],[MonthlyCharges]]&lt;=51,"Low",IF(Table1[[#This Row],[MonthlyCharges]]&lt;=84,"Medium","High"))</f>
        <v>Medium</v>
      </c>
      <c r="U4086" s="26">
        <v>78.05</v>
      </c>
      <c r="V4086" t="s">
        <v>23</v>
      </c>
    </row>
    <row r="4087" spans="1:22" x14ac:dyDescent="0.35">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s="26">
        <v>40.35</v>
      </c>
      <c r="T4087" s="26" t="str">
        <f>IF(Table1[[#This Row],[MonthlyCharges]]&lt;=51,"Low",IF(Table1[[#This Row],[MonthlyCharges]]&lt;=84,"Medium","High"))</f>
        <v>Low</v>
      </c>
      <c r="U4087" s="26">
        <v>1187.05</v>
      </c>
      <c r="V4087" t="s">
        <v>24</v>
      </c>
    </row>
    <row r="4088" spans="1:22" x14ac:dyDescent="0.35">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s="26">
        <v>79.2</v>
      </c>
      <c r="T4088" s="26" t="str">
        <f>IF(Table1[[#This Row],[MonthlyCharges]]&lt;=51,"Low",IF(Table1[[#This Row],[MonthlyCharges]]&lt;=84,"Medium","High"))</f>
        <v>Medium</v>
      </c>
      <c r="U4088" s="26">
        <v>5401.9</v>
      </c>
      <c r="V4088" t="s">
        <v>24</v>
      </c>
    </row>
    <row r="4089" spans="1:22" x14ac:dyDescent="0.35">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s="26">
        <v>20.9</v>
      </c>
      <c r="T4089" s="26" t="str">
        <f>IF(Table1[[#This Row],[MonthlyCharges]]&lt;=51,"Low",IF(Table1[[#This Row],[MonthlyCharges]]&lt;=84,"Medium","High"))</f>
        <v>Low</v>
      </c>
      <c r="U4089" s="26">
        <v>247</v>
      </c>
      <c r="V4089" t="s">
        <v>24</v>
      </c>
    </row>
    <row r="4090" spans="1:22" x14ac:dyDescent="0.35">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s="26">
        <v>73.599999999999994</v>
      </c>
      <c r="T4090" s="26" t="str">
        <f>IF(Table1[[#This Row],[MonthlyCharges]]&lt;=51,"Low",IF(Table1[[#This Row],[MonthlyCharges]]&lt;=84,"Medium","High"))</f>
        <v>Medium</v>
      </c>
      <c r="U4090" s="26">
        <v>520</v>
      </c>
      <c r="V4090" t="s">
        <v>23</v>
      </c>
    </row>
    <row r="4091" spans="1:22" x14ac:dyDescent="0.35">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s="26">
        <v>74.75</v>
      </c>
      <c r="T4091" s="26" t="str">
        <f>IF(Table1[[#This Row],[MonthlyCharges]]&lt;=51,"Low",IF(Table1[[#This Row],[MonthlyCharges]]&lt;=84,"Medium","High"))</f>
        <v>Medium</v>
      </c>
      <c r="U4091" s="26">
        <v>706.6</v>
      </c>
      <c r="V4091" t="s">
        <v>23</v>
      </c>
    </row>
    <row r="4092" spans="1:22" x14ac:dyDescent="0.35">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s="26">
        <v>49.9</v>
      </c>
      <c r="T4092" s="26" t="str">
        <f>IF(Table1[[#This Row],[MonthlyCharges]]&lt;=51,"Low",IF(Table1[[#This Row],[MonthlyCharges]]&lt;=84,"Medium","High"))</f>
        <v>Low</v>
      </c>
      <c r="U4092" s="26">
        <v>49.9</v>
      </c>
      <c r="V4092" t="s">
        <v>24</v>
      </c>
    </row>
    <row r="4093" spans="1:22" x14ac:dyDescent="0.35">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s="26">
        <v>68.900000000000006</v>
      </c>
      <c r="T4093" s="26" t="str">
        <f>IF(Table1[[#This Row],[MonthlyCharges]]&lt;=51,"Low",IF(Table1[[#This Row],[MonthlyCharges]]&lt;=84,"Medium","High"))</f>
        <v>Medium</v>
      </c>
      <c r="U4093" s="26">
        <v>1370.35</v>
      </c>
      <c r="V4093" t="s">
        <v>24</v>
      </c>
    </row>
    <row r="4094" spans="1:22" x14ac:dyDescent="0.35">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s="26">
        <v>20.25</v>
      </c>
      <c r="T4094" s="26" t="str">
        <f>IF(Table1[[#This Row],[MonthlyCharges]]&lt;=51,"Low",IF(Table1[[#This Row],[MonthlyCharges]]&lt;=84,"Medium","High"))</f>
        <v>Low</v>
      </c>
      <c r="U4094" s="26">
        <v>20.25</v>
      </c>
      <c r="V4094" t="s">
        <v>24</v>
      </c>
    </row>
    <row r="4095" spans="1:22" x14ac:dyDescent="0.35">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s="26">
        <v>76</v>
      </c>
      <c r="T4095" s="26" t="str">
        <f>IF(Table1[[#This Row],[MonthlyCharges]]&lt;=51,"Low",IF(Table1[[#This Row],[MonthlyCharges]]&lt;=84,"Medium","High"))</f>
        <v>Medium</v>
      </c>
      <c r="U4095" s="26">
        <v>2215.25</v>
      </c>
      <c r="V4095" t="s">
        <v>24</v>
      </c>
    </row>
    <row r="4096" spans="1:22" x14ac:dyDescent="0.35">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s="26">
        <v>74</v>
      </c>
      <c r="T4096" s="26" t="str">
        <f>IF(Table1[[#This Row],[MonthlyCharges]]&lt;=51,"Low",IF(Table1[[#This Row],[MonthlyCharges]]&lt;=84,"Medium","High"))</f>
        <v>Medium</v>
      </c>
      <c r="U4096" s="26">
        <v>74</v>
      </c>
      <c r="V4096" t="s">
        <v>24</v>
      </c>
    </row>
    <row r="4097" spans="1:22" x14ac:dyDescent="0.35">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s="26">
        <v>82.3</v>
      </c>
      <c r="T4097" s="26" t="str">
        <f>IF(Table1[[#This Row],[MonthlyCharges]]&lt;=51,"Low",IF(Table1[[#This Row],[MonthlyCharges]]&lt;=84,"Medium","High"))</f>
        <v>Medium</v>
      </c>
      <c r="U4097" s="26">
        <v>214.4</v>
      </c>
      <c r="V4097" t="s">
        <v>24</v>
      </c>
    </row>
    <row r="4098" spans="1:22" x14ac:dyDescent="0.35">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s="26">
        <v>89.4</v>
      </c>
      <c r="T4098" s="26" t="str">
        <f>IF(Table1[[#This Row],[MonthlyCharges]]&lt;=51,"Low",IF(Table1[[#This Row],[MonthlyCharges]]&lt;=84,"Medium","High"))</f>
        <v>High</v>
      </c>
      <c r="U4098" s="26">
        <v>1871.15</v>
      </c>
      <c r="V4098" t="s">
        <v>24</v>
      </c>
    </row>
    <row r="4099" spans="1:22" x14ac:dyDescent="0.35">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s="26">
        <v>99.15</v>
      </c>
      <c r="T4099" s="26" t="str">
        <f>IF(Table1[[#This Row],[MonthlyCharges]]&lt;=51,"Low",IF(Table1[[#This Row],[MonthlyCharges]]&lt;=84,"Medium","High"))</f>
        <v>High</v>
      </c>
      <c r="U4099" s="26">
        <v>6171.2</v>
      </c>
      <c r="V4099" t="s">
        <v>24</v>
      </c>
    </row>
    <row r="4100" spans="1:22" x14ac:dyDescent="0.35">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s="26">
        <v>20.2</v>
      </c>
      <c r="T4100" s="26" t="str">
        <f>IF(Table1[[#This Row],[MonthlyCharges]]&lt;=51,"Low",IF(Table1[[#This Row],[MonthlyCharges]]&lt;=84,"Medium","High"))</f>
        <v>Low</v>
      </c>
      <c r="U4100" s="26">
        <v>20.2</v>
      </c>
      <c r="V4100" t="s">
        <v>23</v>
      </c>
    </row>
    <row r="4101" spans="1:22" x14ac:dyDescent="0.35">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s="26">
        <v>29.45</v>
      </c>
      <c r="T4101" s="26" t="str">
        <f>IF(Table1[[#This Row],[MonthlyCharges]]&lt;=51,"Low",IF(Table1[[#This Row],[MonthlyCharges]]&lt;=84,"Medium","High"))</f>
        <v>Low</v>
      </c>
      <c r="U4101" s="26">
        <v>161.44999999999999</v>
      </c>
      <c r="V4101" t="s">
        <v>24</v>
      </c>
    </row>
    <row r="4102" spans="1:22" x14ac:dyDescent="0.35">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s="26">
        <v>19.8</v>
      </c>
      <c r="T4102" s="26" t="str">
        <f>IF(Table1[[#This Row],[MonthlyCharges]]&lt;=51,"Low",IF(Table1[[#This Row],[MonthlyCharges]]&lt;=84,"Medium","High"))</f>
        <v>Low</v>
      </c>
      <c r="U4102" s="26">
        <v>1013.2</v>
      </c>
      <c r="V4102" t="s">
        <v>24</v>
      </c>
    </row>
    <row r="4103" spans="1:22" x14ac:dyDescent="0.35">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s="26">
        <v>59.15</v>
      </c>
      <c r="T4103" s="26" t="str">
        <f>IF(Table1[[#This Row],[MonthlyCharges]]&lt;=51,"Low",IF(Table1[[#This Row],[MonthlyCharges]]&lt;=84,"Medium","High"))</f>
        <v>Medium</v>
      </c>
      <c r="U4103" s="26">
        <v>336.7</v>
      </c>
      <c r="V4103" t="s">
        <v>24</v>
      </c>
    </row>
    <row r="4104" spans="1:22" x14ac:dyDescent="0.35">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s="26">
        <v>44.75</v>
      </c>
      <c r="T4104" s="26" t="str">
        <f>IF(Table1[[#This Row],[MonthlyCharges]]&lt;=51,"Low",IF(Table1[[#This Row],[MonthlyCharges]]&lt;=84,"Medium","High"))</f>
        <v>Low</v>
      </c>
      <c r="U4104" s="26">
        <v>333.65</v>
      </c>
      <c r="V4104" t="s">
        <v>24</v>
      </c>
    </row>
    <row r="4105" spans="1:22" x14ac:dyDescent="0.35">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s="26">
        <v>90.8</v>
      </c>
      <c r="T4105" s="26" t="str">
        <f>IF(Table1[[#This Row],[MonthlyCharges]]&lt;=51,"Low",IF(Table1[[#This Row],[MonthlyCharges]]&lt;=84,"Medium","High"))</f>
        <v>High</v>
      </c>
      <c r="U4105" s="26">
        <v>6511.8</v>
      </c>
      <c r="V4105" t="s">
        <v>24</v>
      </c>
    </row>
    <row r="4106" spans="1:22" x14ac:dyDescent="0.35">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s="26">
        <v>49.55</v>
      </c>
      <c r="T4106" s="26" t="str">
        <f>IF(Table1[[#This Row],[MonthlyCharges]]&lt;=51,"Low",IF(Table1[[#This Row],[MonthlyCharges]]&lt;=84,"Medium","High"))</f>
        <v>Low</v>
      </c>
      <c r="U4106" s="26">
        <v>393.45</v>
      </c>
      <c r="V4106" t="s">
        <v>24</v>
      </c>
    </row>
    <row r="4107" spans="1:22" x14ac:dyDescent="0.35">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s="26">
        <v>106.7</v>
      </c>
      <c r="T4107" s="26" t="str">
        <f>IF(Table1[[#This Row],[MonthlyCharges]]&lt;=51,"Low",IF(Table1[[#This Row],[MonthlyCharges]]&lt;=84,"Medium","High"))</f>
        <v>High</v>
      </c>
      <c r="U4107" s="26">
        <v>7009.5</v>
      </c>
      <c r="V4107" t="s">
        <v>24</v>
      </c>
    </row>
    <row r="4108" spans="1:22" x14ac:dyDescent="0.35">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s="26">
        <v>93.55</v>
      </c>
      <c r="T4108" s="26" t="str">
        <f>IF(Table1[[#This Row],[MonthlyCharges]]&lt;=51,"Low",IF(Table1[[#This Row],[MonthlyCharges]]&lt;=84,"Medium","High"))</f>
        <v>High</v>
      </c>
      <c r="U4108" s="26">
        <v>2264.0500000000002</v>
      </c>
      <c r="V4108" t="s">
        <v>23</v>
      </c>
    </row>
    <row r="4109" spans="1:22" x14ac:dyDescent="0.35">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s="26">
        <v>94.45</v>
      </c>
      <c r="T4109" s="26" t="str">
        <f>IF(Table1[[#This Row],[MonthlyCharges]]&lt;=51,"Low",IF(Table1[[#This Row],[MonthlyCharges]]&lt;=84,"Medium","High"))</f>
        <v>High</v>
      </c>
      <c r="U4109" s="26">
        <v>6921.7</v>
      </c>
      <c r="V4109" t="s">
        <v>24</v>
      </c>
    </row>
    <row r="4110" spans="1:22" x14ac:dyDescent="0.35">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s="26">
        <v>19.45</v>
      </c>
      <c r="T4110" s="26" t="str">
        <f>IF(Table1[[#This Row],[MonthlyCharges]]&lt;=51,"Low",IF(Table1[[#This Row],[MonthlyCharges]]&lt;=84,"Medium","High"))</f>
        <v>Low</v>
      </c>
      <c r="U4110" s="26">
        <v>600.25</v>
      </c>
      <c r="V4110" t="s">
        <v>24</v>
      </c>
    </row>
    <row r="4111" spans="1:22" x14ac:dyDescent="0.35">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s="26">
        <v>25.05</v>
      </c>
      <c r="T4111" s="26" t="str">
        <f>IF(Table1[[#This Row],[MonthlyCharges]]&lt;=51,"Low",IF(Table1[[#This Row],[MonthlyCharges]]&lt;=84,"Medium","High"))</f>
        <v>Low</v>
      </c>
      <c r="U4111" s="26">
        <v>56.35</v>
      </c>
      <c r="V4111" t="s">
        <v>23</v>
      </c>
    </row>
    <row r="4112" spans="1:22" x14ac:dyDescent="0.35">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s="26">
        <v>67.95</v>
      </c>
      <c r="T4112" s="26" t="str">
        <f>IF(Table1[[#This Row],[MonthlyCharges]]&lt;=51,"Low",IF(Table1[[#This Row],[MonthlyCharges]]&lt;=84,"Medium","High"))</f>
        <v>Medium</v>
      </c>
      <c r="U4112" s="26">
        <v>4664.1499999999996</v>
      </c>
      <c r="V4112" t="s">
        <v>24</v>
      </c>
    </row>
    <row r="4113" spans="1:22" x14ac:dyDescent="0.35">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s="26">
        <v>65.25</v>
      </c>
      <c r="T4113" s="26" t="str">
        <f>IF(Table1[[#This Row],[MonthlyCharges]]&lt;=51,"Low",IF(Table1[[#This Row],[MonthlyCharges]]&lt;=84,"Medium","High"))</f>
        <v>Medium</v>
      </c>
      <c r="U4113" s="26">
        <v>1441.8</v>
      </c>
      <c r="V4113" t="s">
        <v>24</v>
      </c>
    </row>
    <row r="4114" spans="1:22" x14ac:dyDescent="0.35">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s="26">
        <v>99.45</v>
      </c>
      <c r="T4114" s="26" t="str">
        <f>IF(Table1[[#This Row],[MonthlyCharges]]&lt;=51,"Low",IF(Table1[[#This Row],[MonthlyCharges]]&lt;=84,"Medium","High"))</f>
        <v>High</v>
      </c>
      <c r="U4114" s="26">
        <v>5623.7</v>
      </c>
      <c r="V4114" t="s">
        <v>24</v>
      </c>
    </row>
    <row r="4115" spans="1:22" x14ac:dyDescent="0.35">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s="26">
        <v>20.350000000000001</v>
      </c>
      <c r="T4115" s="26" t="str">
        <f>IF(Table1[[#This Row],[MonthlyCharges]]&lt;=51,"Low",IF(Table1[[#This Row],[MonthlyCharges]]&lt;=84,"Medium","High"))</f>
        <v>Low</v>
      </c>
      <c r="U4115" s="26">
        <v>695.85</v>
      </c>
      <c r="V4115" t="s">
        <v>24</v>
      </c>
    </row>
    <row r="4116" spans="1:22" x14ac:dyDescent="0.35">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s="26">
        <v>19.95</v>
      </c>
      <c r="T4116" s="26" t="str">
        <f>IF(Table1[[#This Row],[MonthlyCharges]]&lt;=51,"Low",IF(Table1[[#This Row],[MonthlyCharges]]&lt;=84,"Medium","High"))</f>
        <v>Low</v>
      </c>
      <c r="U4116" s="26">
        <v>1028.75</v>
      </c>
      <c r="V4116" t="s">
        <v>24</v>
      </c>
    </row>
    <row r="4117" spans="1:22" x14ac:dyDescent="0.35">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s="26">
        <v>77.400000000000006</v>
      </c>
      <c r="T4117" s="26" t="str">
        <f>IF(Table1[[#This Row],[MonthlyCharges]]&lt;=51,"Low",IF(Table1[[#This Row],[MonthlyCharges]]&lt;=84,"Medium","High"))</f>
        <v>Medium</v>
      </c>
      <c r="U4117" s="26">
        <v>4155.95</v>
      </c>
      <c r="V4117" t="s">
        <v>24</v>
      </c>
    </row>
    <row r="4118" spans="1:22" x14ac:dyDescent="0.35">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s="26">
        <v>19.7</v>
      </c>
      <c r="T4118" s="26" t="str">
        <f>IF(Table1[[#This Row],[MonthlyCharges]]&lt;=51,"Low",IF(Table1[[#This Row],[MonthlyCharges]]&lt;=84,"Medium","High"))</f>
        <v>Low</v>
      </c>
      <c r="U4118" s="26">
        <v>395.6</v>
      </c>
      <c r="V4118" t="s">
        <v>24</v>
      </c>
    </row>
    <row r="4119" spans="1:22" x14ac:dyDescent="0.35">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s="26">
        <v>99.7</v>
      </c>
      <c r="T4119" s="26" t="str">
        <f>IF(Table1[[#This Row],[MonthlyCharges]]&lt;=51,"Low",IF(Table1[[#This Row],[MonthlyCharges]]&lt;=84,"Medium","High"))</f>
        <v>High</v>
      </c>
      <c r="U4119" s="26">
        <v>6330.4</v>
      </c>
      <c r="V4119" t="s">
        <v>24</v>
      </c>
    </row>
    <row r="4120" spans="1:22" x14ac:dyDescent="0.35">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s="26">
        <v>74.8</v>
      </c>
      <c r="T4120" s="26" t="str">
        <f>IF(Table1[[#This Row],[MonthlyCharges]]&lt;=51,"Low",IF(Table1[[#This Row],[MonthlyCharges]]&lt;=84,"Medium","High"))</f>
        <v>Medium</v>
      </c>
      <c r="U4120" s="26">
        <v>2971.7</v>
      </c>
      <c r="V4120" t="s">
        <v>24</v>
      </c>
    </row>
    <row r="4121" spans="1:22" x14ac:dyDescent="0.35">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s="26">
        <v>19.149999999999999</v>
      </c>
      <c r="T4121" s="26" t="str">
        <f>IF(Table1[[#This Row],[MonthlyCharges]]&lt;=51,"Low",IF(Table1[[#This Row],[MonthlyCharges]]&lt;=84,"Medium","High"))</f>
        <v>Low</v>
      </c>
      <c r="U4121" s="26">
        <v>638</v>
      </c>
      <c r="V4121" t="s">
        <v>24</v>
      </c>
    </row>
    <row r="4122" spans="1:22" x14ac:dyDescent="0.35">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s="26">
        <v>78.95</v>
      </c>
      <c r="T4122" s="26" t="str">
        <f>IF(Table1[[#This Row],[MonthlyCharges]]&lt;=51,"Low",IF(Table1[[#This Row],[MonthlyCharges]]&lt;=84,"Medium","High"))</f>
        <v>Medium</v>
      </c>
      <c r="U4122" s="26">
        <v>2034.25</v>
      </c>
      <c r="V4122" t="s">
        <v>24</v>
      </c>
    </row>
    <row r="4123" spans="1:22" x14ac:dyDescent="0.35">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s="26">
        <v>95.55</v>
      </c>
      <c r="T4123" s="26" t="str">
        <f>IF(Table1[[#This Row],[MonthlyCharges]]&lt;=51,"Low",IF(Table1[[#This Row],[MonthlyCharges]]&lt;=84,"Medium","High"))</f>
        <v>High</v>
      </c>
      <c r="U4123" s="26">
        <v>2510.1999999999998</v>
      </c>
      <c r="V4123" t="s">
        <v>23</v>
      </c>
    </row>
    <row r="4124" spans="1:22" x14ac:dyDescent="0.35">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s="26">
        <v>62.85</v>
      </c>
      <c r="T4124" s="26" t="str">
        <f>IF(Table1[[#This Row],[MonthlyCharges]]&lt;=51,"Low",IF(Table1[[#This Row],[MonthlyCharges]]&lt;=84,"Medium","High"))</f>
        <v>Medium</v>
      </c>
      <c r="U4124" s="26">
        <v>3419.5</v>
      </c>
      <c r="V4124" t="s">
        <v>24</v>
      </c>
    </row>
    <row r="4125" spans="1:22" x14ac:dyDescent="0.35">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s="26">
        <v>71.55</v>
      </c>
      <c r="T4125" s="26" t="str">
        <f>IF(Table1[[#This Row],[MonthlyCharges]]&lt;=51,"Low",IF(Table1[[#This Row],[MonthlyCharges]]&lt;=84,"Medium","High"))</f>
        <v>Medium</v>
      </c>
      <c r="U4125" s="26">
        <v>2427.35</v>
      </c>
      <c r="V4125" t="s">
        <v>24</v>
      </c>
    </row>
    <row r="4126" spans="1:22" x14ac:dyDescent="0.35">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s="26">
        <v>94.95</v>
      </c>
      <c r="T4126" s="26" t="str">
        <f>IF(Table1[[#This Row],[MonthlyCharges]]&lt;=51,"Low",IF(Table1[[#This Row],[MonthlyCharges]]&lt;=84,"Medium","High"))</f>
        <v>High</v>
      </c>
      <c r="U4126" s="26">
        <v>1760.25</v>
      </c>
      <c r="V4126" t="s">
        <v>24</v>
      </c>
    </row>
    <row r="4127" spans="1:22" x14ac:dyDescent="0.35">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s="26">
        <v>86.1</v>
      </c>
      <c r="T4127" s="26" t="str">
        <f>IF(Table1[[#This Row],[MonthlyCharges]]&lt;=51,"Low",IF(Table1[[#This Row],[MonthlyCharges]]&lt;=84,"Medium","High"))</f>
        <v>High</v>
      </c>
      <c r="U4127" s="26">
        <v>3551.65</v>
      </c>
      <c r="V4127" t="s">
        <v>24</v>
      </c>
    </row>
    <row r="4128" spans="1:22" x14ac:dyDescent="0.35">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s="26">
        <v>19.55</v>
      </c>
      <c r="T4128" s="26" t="str">
        <f>IF(Table1[[#This Row],[MonthlyCharges]]&lt;=51,"Low",IF(Table1[[#This Row],[MonthlyCharges]]&lt;=84,"Medium","High"))</f>
        <v>Low</v>
      </c>
      <c r="U4128" s="26">
        <v>122.9</v>
      </c>
      <c r="V4128" t="s">
        <v>24</v>
      </c>
    </row>
    <row r="4129" spans="1:22" x14ac:dyDescent="0.35">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s="26">
        <v>24.8</v>
      </c>
      <c r="T4129" s="26" t="str">
        <f>IF(Table1[[#This Row],[MonthlyCharges]]&lt;=51,"Low",IF(Table1[[#This Row],[MonthlyCharges]]&lt;=84,"Medium","High"))</f>
        <v>Low</v>
      </c>
      <c r="U4129" s="26">
        <v>1424.2</v>
      </c>
      <c r="V4129" t="s">
        <v>24</v>
      </c>
    </row>
    <row r="4130" spans="1:22" x14ac:dyDescent="0.35">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s="26">
        <v>39.299999999999997</v>
      </c>
      <c r="T4130" s="26" t="str">
        <f>IF(Table1[[#This Row],[MonthlyCharges]]&lt;=51,"Low",IF(Table1[[#This Row],[MonthlyCharges]]&lt;=84,"Medium","High"))</f>
        <v>Low</v>
      </c>
      <c r="U4130" s="26">
        <v>2111.4499999999998</v>
      </c>
      <c r="V4130" t="s">
        <v>23</v>
      </c>
    </row>
    <row r="4131" spans="1:22" x14ac:dyDescent="0.35">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s="26">
        <v>84.05</v>
      </c>
      <c r="T4131" s="26" t="str">
        <f>IF(Table1[[#This Row],[MonthlyCharges]]&lt;=51,"Low",IF(Table1[[#This Row],[MonthlyCharges]]&lt;=84,"Medium","High"))</f>
        <v>High</v>
      </c>
      <c r="U4131" s="26">
        <v>2909.95</v>
      </c>
      <c r="V4131" t="s">
        <v>24</v>
      </c>
    </row>
    <row r="4132" spans="1:22" x14ac:dyDescent="0.35">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s="26">
        <v>36.25</v>
      </c>
      <c r="T4132" s="26" t="str">
        <f>IF(Table1[[#This Row],[MonthlyCharges]]&lt;=51,"Low",IF(Table1[[#This Row],[MonthlyCharges]]&lt;=84,"Medium","High"))</f>
        <v>Low</v>
      </c>
      <c r="U4132" s="26">
        <v>374</v>
      </c>
      <c r="V4132" t="s">
        <v>24</v>
      </c>
    </row>
    <row r="4133" spans="1:22" x14ac:dyDescent="0.35">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s="26">
        <v>20.25</v>
      </c>
      <c r="T4133" s="26" t="str">
        <f>IF(Table1[[#This Row],[MonthlyCharges]]&lt;=51,"Low",IF(Table1[[#This Row],[MonthlyCharges]]&lt;=84,"Medium","High"))</f>
        <v>Low</v>
      </c>
      <c r="U4133" s="26">
        <v>20.25</v>
      </c>
      <c r="V4133" t="s">
        <v>23</v>
      </c>
    </row>
    <row r="4134" spans="1:22" x14ac:dyDescent="0.35">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s="26">
        <v>23.9</v>
      </c>
      <c r="T4134" s="26" t="str">
        <f>IF(Table1[[#This Row],[MonthlyCharges]]&lt;=51,"Low",IF(Table1[[#This Row],[MonthlyCharges]]&lt;=84,"Medium","High"))</f>
        <v>Low</v>
      </c>
      <c r="U4134" s="26">
        <v>300.8</v>
      </c>
      <c r="V4134" t="s">
        <v>23</v>
      </c>
    </row>
    <row r="4135" spans="1:22" x14ac:dyDescent="0.35">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s="26">
        <v>98.6</v>
      </c>
      <c r="T4135" s="26" t="str">
        <f>IF(Table1[[#This Row],[MonthlyCharges]]&lt;=51,"Low",IF(Table1[[#This Row],[MonthlyCharges]]&lt;=84,"Medium","High"))</f>
        <v>High</v>
      </c>
      <c r="U4135" s="26">
        <v>5581.05</v>
      </c>
      <c r="V4135" t="s">
        <v>24</v>
      </c>
    </row>
    <row r="4136" spans="1:22" x14ac:dyDescent="0.35">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s="26">
        <v>103.65</v>
      </c>
      <c r="T4136" s="26" t="str">
        <f>IF(Table1[[#This Row],[MonthlyCharges]]&lt;=51,"Low",IF(Table1[[#This Row],[MonthlyCharges]]&lt;=84,"Medium","High"))</f>
        <v>High</v>
      </c>
      <c r="U4136" s="26">
        <v>5676.65</v>
      </c>
      <c r="V4136" t="s">
        <v>24</v>
      </c>
    </row>
    <row r="4137" spans="1:22" x14ac:dyDescent="0.35">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s="26">
        <v>92.9</v>
      </c>
      <c r="T4137" s="26" t="str">
        <f>IF(Table1[[#This Row],[MonthlyCharges]]&lt;=51,"Low",IF(Table1[[#This Row],[MonthlyCharges]]&lt;=84,"Medium","High"))</f>
        <v>High</v>
      </c>
      <c r="U4137" s="26">
        <v>3379.25</v>
      </c>
      <c r="V4137" t="s">
        <v>24</v>
      </c>
    </row>
    <row r="4138" spans="1:22" x14ac:dyDescent="0.35">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s="26">
        <v>19.899999999999999</v>
      </c>
      <c r="T4138" s="26" t="str">
        <f>IF(Table1[[#This Row],[MonthlyCharges]]&lt;=51,"Low",IF(Table1[[#This Row],[MonthlyCharges]]&lt;=84,"Medium","High"))</f>
        <v>Low</v>
      </c>
      <c r="U4138" s="26">
        <v>942.95</v>
      </c>
      <c r="V4138" t="s">
        <v>24</v>
      </c>
    </row>
    <row r="4139" spans="1:22" x14ac:dyDescent="0.35">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s="26">
        <v>20.100000000000001</v>
      </c>
      <c r="T4139" s="26" t="str">
        <f>IF(Table1[[#This Row],[MonthlyCharges]]&lt;=51,"Low",IF(Table1[[#This Row],[MonthlyCharges]]&lt;=84,"Medium","High"))</f>
        <v>Low</v>
      </c>
      <c r="U4139" s="26">
        <v>232.4</v>
      </c>
      <c r="V4139" t="s">
        <v>24</v>
      </c>
    </row>
    <row r="4140" spans="1:22" x14ac:dyDescent="0.35">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s="26">
        <v>85.45</v>
      </c>
      <c r="T4140" s="26" t="str">
        <f>IF(Table1[[#This Row],[MonthlyCharges]]&lt;=51,"Low",IF(Table1[[#This Row],[MonthlyCharges]]&lt;=84,"Medium","High"))</f>
        <v>High</v>
      </c>
      <c r="U4140" s="26">
        <v>85.45</v>
      </c>
      <c r="V4140" t="s">
        <v>23</v>
      </c>
    </row>
    <row r="4141" spans="1:22" x14ac:dyDescent="0.35">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s="26">
        <v>80.5</v>
      </c>
      <c r="T4141" s="26" t="str">
        <f>IF(Table1[[#This Row],[MonthlyCharges]]&lt;=51,"Low",IF(Table1[[#This Row],[MonthlyCharges]]&lt;=84,"Medium","High"))</f>
        <v>Medium</v>
      </c>
      <c r="U4141" s="26">
        <v>2088.4499999999998</v>
      </c>
      <c r="V4141" t="s">
        <v>24</v>
      </c>
    </row>
    <row r="4142" spans="1:22" x14ac:dyDescent="0.35">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s="26">
        <v>99.9</v>
      </c>
      <c r="T4142" s="26" t="str">
        <f>IF(Table1[[#This Row],[MonthlyCharges]]&lt;=51,"Low",IF(Table1[[#This Row],[MonthlyCharges]]&lt;=84,"Medium","High"))</f>
        <v>High</v>
      </c>
      <c r="U4142" s="26">
        <v>6137</v>
      </c>
      <c r="V4142" t="s">
        <v>23</v>
      </c>
    </row>
    <row r="4143" spans="1:22" x14ac:dyDescent="0.35">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s="26">
        <v>39.85</v>
      </c>
      <c r="T4143" s="26" t="str">
        <f>IF(Table1[[#This Row],[MonthlyCharges]]&lt;=51,"Low",IF(Table1[[#This Row],[MonthlyCharges]]&lt;=84,"Medium","High"))</f>
        <v>Low</v>
      </c>
      <c r="U4143" s="26">
        <v>1434.6</v>
      </c>
      <c r="V4143" t="s">
        <v>24</v>
      </c>
    </row>
    <row r="4144" spans="1:22" x14ac:dyDescent="0.35">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s="26">
        <v>60.5</v>
      </c>
      <c r="T4144" s="26" t="str">
        <f>IF(Table1[[#This Row],[MonthlyCharges]]&lt;=51,"Low",IF(Table1[[#This Row],[MonthlyCharges]]&lt;=84,"Medium","High"))</f>
        <v>Medium</v>
      </c>
      <c r="U4144" s="26">
        <v>3870</v>
      </c>
      <c r="V4144" t="s">
        <v>24</v>
      </c>
    </row>
    <row r="4145" spans="1:22" x14ac:dyDescent="0.35">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s="26">
        <v>84.8</v>
      </c>
      <c r="T4145" s="26" t="str">
        <f>IF(Table1[[#This Row],[MonthlyCharges]]&lt;=51,"Low",IF(Table1[[#This Row],[MonthlyCharges]]&lt;=84,"Medium","High"))</f>
        <v>High</v>
      </c>
      <c r="U4145" s="26">
        <v>2043.45</v>
      </c>
      <c r="V4145" t="s">
        <v>23</v>
      </c>
    </row>
    <row r="4146" spans="1:22" x14ac:dyDescent="0.35">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s="26">
        <v>103.85</v>
      </c>
      <c r="T4146" s="26" t="str">
        <f>IF(Table1[[#This Row],[MonthlyCharges]]&lt;=51,"Low",IF(Table1[[#This Row],[MonthlyCharges]]&lt;=84,"Medium","High"))</f>
        <v>High</v>
      </c>
      <c r="U4146" s="26">
        <v>2215</v>
      </c>
      <c r="V4146" t="s">
        <v>24</v>
      </c>
    </row>
    <row r="4147" spans="1:22" x14ac:dyDescent="0.35">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s="26">
        <v>67.8</v>
      </c>
      <c r="T4147" s="26" t="str">
        <f>IF(Table1[[#This Row],[MonthlyCharges]]&lt;=51,"Low",IF(Table1[[#This Row],[MonthlyCharges]]&lt;=84,"Medium","High"))</f>
        <v>Medium</v>
      </c>
      <c r="U4147" s="26">
        <v>842.25</v>
      </c>
      <c r="V4147" t="s">
        <v>24</v>
      </c>
    </row>
    <row r="4148" spans="1:22" x14ac:dyDescent="0.35">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s="26">
        <v>75.2</v>
      </c>
      <c r="T4148" s="26" t="str">
        <f>IF(Table1[[#This Row],[MonthlyCharges]]&lt;=51,"Low",IF(Table1[[#This Row],[MonthlyCharges]]&lt;=84,"Medium","High"))</f>
        <v>Medium</v>
      </c>
      <c r="U4148" s="26">
        <v>2576.1999999999998</v>
      </c>
      <c r="V4148" t="s">
        <v>23</v>
      </c>
    </row>
    <row r="4149" spans="1:22" x14ac:dyDescent="0.35">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s="26">
        <v>24.85</v>
      </c>
      <c r="T4149" s="26" t="str">
        <f>IF(Table1[[#This Row],[MonthlyCharges]]&lt;=51,"Low",IF(Table1[[#This Row],[MonthlyCharges]]&lt;=84,"Medium","High"))</f>
        <v>Low</v>
      </c>
      <c r="U4149" s="26">
        <v>1901</v>
      </c>
      <c r="V4149" t="s">
        <v>24</v>
      </c>
    </row>
    <row r="4150" spans="1:22" x14ac:dyDescent="0.35">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s="26">
        <v>19.350000000000001</v>
      </c>
      <c r="T4150" s="26" t="str">
        <f>IF(Table1[[#This Row],[MonthlyCharges]]&lt;=51,"Low",IF(Table1[[#This Row],[MonthlyCharges]]&lt;=84,"Medium","High"))</f>
        <v>Low</v>
      </c>
      <c r="U4150" s="26">
        <v>601.6</v>
      </c>
      <c r="V4150" t="s">
        <v>24</v>
      </c>
    </row>
    <row r="4151" spans="1:22" x14ac:dyDescent="0.35">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s="26">
        <v>49.35</v>
      </c>
      <c r="T4151" s="26" t="str">
        <f>IF(Table1[[#This Row],[MonthlyCharges]]&lt;=51,"Low",IF(Table1[[#This Row],[MonthlyCharges]]&lt;=84,"Medium","High"))</f>
        <v>Low</v>
      </c>
      <c r="U4151" s="26">
        <v>3515.25</v>
      </c>
      <c r="V4151" t="s">
        <v>23</v>
      </c>
    </row>
    <row r="4152" spans="1:22" x14ac:dyDescent="0.35">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s="26">
        <v>89</v>
      </c>
      <c r="T4152" s="26" t="str">
        <f>IF(Table1[[#This Row],[MonthlyCharges]]&lt;=51,"Low",IF(Table1[[#This Row],[MonthlyCharges]]&lt;=84,"Medium","High"))</f>
        <v>High</v>
      </c>
      <c r="U4152" s="26">
        <v>605.45000000000005</v>
      </c>
      <c r="V4152" t="s">
        <v>24</v>
      </c>
    </row>
    <row r="4153" spans="1:22" x14ac:dyDescent="0.35">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s="26">
        <v>55</v>
      </c>
      <c r="T4153" s="26" t="str">
        <f>IF(Table1[[#This Row],[MonthlyCharges]]&lt;=51,"Low",IF(Table1[[#This Row],[MonthlyCharges]]&lt;=84,"Medium","High"))</f>
        <v>Medium</v>
      </c>
      <c r="U4153" s="26">
        <v>3094.05</v>
      </c>
      <c r="V4153" t="s">
        <v>24</v>
      </c>
    </row>
    <row r="4154" spans="1:22" x14ac:dyDescent="0.35">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s="26">
        <v>76.150000000000006</v>
      </c>
      <c r="T4154" s="26" t="str">
        <f>IF(Table1[[#This Row],[MonthlyCharges]]&lt;=51,"Low",IF(Table1[[#This Row],[MonthlyCharges]]&lt;=84,"Medium","High"))</f>
        <v>Medium</v>
      </c>
      <c r="U4154" s="26">
        <v>4929.55</v>
      </c>
      <c r="V4154" t="s">
        <v>24</v>
      </c>
    </row>
    <row r="4155" spans="1:22" x14ac:dyDescent="0.35">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s="26">
        <v>20.3</v>
      </c>
      <c r="T4155" s="26" t="str">
        <f>IF(Table1[[#This Row],[MonthlyCharges]]&lt;=51,"Low",IF(Table1[[#This Row],[MonthlyCharges]]&lt;=84,"Medium","High"))</f>
        <v>Low</v>
      </c>
      <c r="U4155" s="26">
        <v>595.04999999999995</v>
      </c>
      <c r="V4155" t="s">
        <v>24</v>
      </c>
    </row>
    <row r="4156" spans="1:22" x14ac:dyDescent="0.35">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s="26">
        <v>74.900000000000006</v>
      </c>
      <c r="T4156" s="26" t="str">
        <f>IF(Table1[[#This Row],[MonthlyCharges]]&lt;=51,"Low",IF(Table1[[#This Row],[MonthlyCharges]]&lt;=84,"Medium","High"))</f>
        <v>Medium</v>
      </c>
      <c r="U4156" s="26">
        <v>469.8</v>
      </c>
      <c r="V4156" t="s">
        <v>23</v>
      </c>
    </row>
    <row r="4157" spans="1:22" x14ac:dyDescent="0.35">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s="26">
        <v>117.35</v>
      </c>
      <c r="T4157" s="26" t="str">
        <f>IF(Table1[[#This Row],[MonthlyCharges]]&lt;=51,"Low",IF(Table1[[#This Row],[MonthlyCharges]]&lt;=84,"Medium","High"))</f>
        <v>High</v>
      </c>
      <c r="U4157" s="26">
        <v>8436.25</v>
      </c>
      <c r="V4157" t="s">
        <v>24</v>
      </c>
    </row>
    <row r="4158" spans="1:22" x14ac:dyDescent="0.35">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s="26">
        <v>19.75</v>
      </c>
      <c r="T4158" s="26" t="str">
        <f>IF(Table1[[#This Row],[MonthlyCharges]]&lt;=51,"Low",IF(Table1[[#This Row],[MonthlyCharges]]&lt;=84,"Medium","High"))</f>
        <v>Low</v>
      </c>
      <c r="U4158" s="26">
        <v>19.75</v>
      </c>
      <c r="V4158" t="s">
        <v>24</v>
      </c>
    </row>
    <row r="4159" spans="1:22" x14ac:dyDescent="0.35">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s="26">
        <v>45.2</v>
      </c>
      <c r="T4159" s="26" t="str">
        <f>IF(Table1[[#This Row],[MonthlyCharges]]&lt;=51,"Low",IF(Table1[[#This Row],[MonthlyCharges]]&lt;=84,"Medium","High"))</f>
        <v>Low</v>
      </c>
      <c r="U4159" s="26">
        <v>492</v>
      </c>
      <c r="V4159" t="s">
        <v>24</v>
      </c>
    </row>
    <row r="4160" spans="1:22" x14ac:dyDescent="0.35">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s="26">
        <v>25.2</v>
      </c>
      <c r="T4160" s="26" t="str">
        <f>IF(Table1[[#This Row],[MonthlyCharges]]&lt;=51,"Low",IF(Table1[[#This Row],[MonthlyCharges]]&lt;=84,"Medium","High"))</f>
        <v>Low</v>
      </c>
      <c r="U4160" s="26">
        <v>987.95</v>
      </c>
      <c r="V4160" t="s">
        <v>24</v>
      </c>
    </row>
    <row r="4161" spans="1:22" x14ac:dyDescent="0.35">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s="26">
        <v>89.75</v>
      </c>
      <c r="T4161" s="26" t="str">
        <f>IF(Table1[[#This Row],[MonthlyCharges]]&lt;=51,"Low",IF(Table1[[#This Row],[MonthlyCharges]]&lt;=84,"Medium","High"))</f>
        <v>High</v>
      </c>
      <c r="U4161" s="26">
        <v>5496.9</v>
      </c>
      <c r="V4161" t="s">
        <v>24</v>
      </c>
    </row>
    <row r="4162" spans="1:22" x14ac:dyDescent="0.35">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s="26">
        <v>75</v>
      </c>
      <c r="T4162" s="26" t="str">
        <f>IF(Table1[[#This Row],[MonthlyCharges]]&lt;=51,"Low",IF(Table1[[#This Row],[MonthlyCharges]]&lt;=84,"Medium","High"))</f>
        <v>Medium</v>
      </c>
      <c r="U4162" s="26">
        <v>1908.35</v>
      </c>
      <c r="V4162" t="s">
        <v>24</v>
      </c>
    </row>
    <row r="4163" spans="1:22" x14ac:dyDescent="0.35">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s="26">
        <v>49.95</v>
      </c>
      <c r="T4163" s="26" t="str">
        <f>IF(Table1[[#This Row],[MonthlyCharges]]&lt;=51,"Low",IF(Table1[[#This Row],[MonthlyCharges]]&lt;=84,"Medium","High"))</f>
        <v>Low</v>
      </c>
      <c r="U4163" s="26">
        <v>107.1</v>
      </c>
      <c r="V4163" t="s">
        <v>24</v>
      </c>
    </row>
    <row r="4164" spans="1:22" x14ac:dyDescent="0.35">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s="26">
        <v>65.7</v>
      </c>
      <c r="T4164" s="26" t="str">
        <f>IF(Table1[[#This Row],[MonthlyCharges]]&lt;=51,"Low",IF(Table1[[#This Row],[MonthlyCharges]]&lt;=84,"Medium","High"))</f>
        <v>Medium</v>
      </c>
      <c r="U4164" s="26">
        <v>4575.3500000000004</v>
      </c>
      <c r="V4164" t="s">
        <v>24</v>
      </c>
    </row>
    <row r="4165" spans="1:22" x14ac:dyDescent="0.35">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s="26">
        <v>67.05</v>
      </c>
      <c r="T4165" s="26" t="str">
        <f>IF(Table1[[#This Row],[MonthlyCharges]]&lt;=51,"Low",IF(Table1[[#This Row],[MonthlyCharges]]&lt;=84,"Medium","High"))</f>
        <v>Medium</v>
      </c>
      <c r="U4165" s="26">
        <v>4309.55</v>
      </c>
      <c r="V4165" t="s">
        <v>24</v>
      </c>
    </row>
    <row r="4166" spans="1:22" x14ac:dyDescent="0.35">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s="26">
        <v>110.9</v>
      </c>
      <c r="T4166" s="26" t="str">
        <f>IF(Table1[[#This Row],[MonthlyCharges]]&lt;=51,"Low",IF(Table1[[#This Row],[MonthlyCharges]]&lt;=84,"Medium","High"))</f>
        <v>High</v>
      </c>
      <c r="U4166" s="26">
        <v>7922.75</v>
      </c>
      <c r="V4166" t="s">
        <v>24</v>
      </c>
    </row>
    <row r="4167" spans="1:22" x14ac:dyDescent="0.35">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s="26">
        <v>87.95</v>
      </c>
      <c r="T4167" s="26" t="str">
        <f>IF(Table1[[#This Row],[MonthlyCharges]]&lt;=51,"Low",IF(Table1[[#This Row],[MonthlyCharges]]&lt;=84,"Medium","High"))</f>
        <v>High</v>
      </c>
      <c r="U4167" s="26">
        <v>522.35</v>
      </c>
      <c r="V4167" t="s">
        <v>24</v>
      </c>
    </row>
    <row r="4168" spans="1:22" x14ac:dyDescent="0.35">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s="26">
        <v>19.8</v>
      </c>
      <c r="T4168" s="26" t="str">
        <f>IF(Table1[[#This Row],[MonthlyCharges]]&lt;=51,"Low",IF(Table1[[#This Row],[MonthlyCharges]]&lt;=84,"Medium","High"))</f>
        <v>Low</v>
      </c>
      <c r="U4168" s="26">
        <v>587.70000000000005</v>
      </c>
      <c r="V4168" t="s">
        <v>24</v>
      </c>
    </row>
    <row r="4169" spans="1:22" x14ac:dyDescent="0.35">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s="26">
        <v>75.7</v>
      </c>
      <c r="T4169" s="26" t="str">
        <f>IF(Table1[[#This Row],[MonthlyCharges]]&lt;=51,"Low",IF(Table1[[#This Row],[MonthlyCharges]]&lt;=84,"Medium","High"))</f>
        <v>Medium</v>
      </c>
      <c r="U4169" s="26">
        <v>3876.2</v>
      </c>
      <c r="V4169" t="s">
        <v>24</v>
      </c>
    </row>
    <row r="4170" spans="1:22" x14ac:dyDescent="0.35">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s="26">
        <v>62.15</v>
      </c>
      <c r="T4170" s="26" t="str">
        <f>IF(Table1[[#This Row],[MonthlyCharges]]&lt;=51,"Low",IF(Table1[[#This Row],[MonthlyCharges]]&lt;=84,"Medium","High"))</f>
        <v>Medium</v>
      </c>
      <c r="U4170" s="26">
        <v>3778.85</v>
      </c>
      <c r="V4170" t="s">
        <v>24</v>
      </c>
    </row>
    <row r="4171" spans="1:22" x14ac:dyDescent="0.35">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s="26">
        <v>101.25</v>
      </c>
      <c r="T4171" s="26" t="str">
        <f>IF(Table1[[#This Row],[MonthlyCharges]]&lt;=51,"Low",IF(Table1[[#This Row],[MonthlyCharges]]&lt;=84,"Medium","High"))</f>
        <v>High</v>
      </c>
      <c r="U4171" s="26">
        <v>1457.25</v>
      </c>
      <c r="V4171" t="s">
        <v>23</v>
      </c>
    </row>
    <row r="4172" spans="1:22" x14ac:dyDescent="0.35">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s="26">
        <v>115.15</v>
      </c>
      <c r="T4172" s="26" t="str">
        <f>IF(Table1[[#This Row],[MonthlyCharges]]&lt;=51,"Low",IF(Table1[[#This Row],[MonthlyCharges]]&lt;=84,"Medium","High"))</f>
        <v>High</v>
      </c>
      <c r="U4172" s="26">
        <v>8349.4500000000007</v>
      </c>
      <c r="V4172" t="s">
        <v>24</v>
      </c>
    </row>
    <row r="4173" spans="1:22" x14ac:dyDescent="0.35">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s="26">
        <v>18.95</v>
      </c>
      <c r="T4173" s="26" t="str">
        <f>IF(Table1[[#This Row],[MonthlyCharges]]&lt;=51,"Low",IF(Table1[[#This Row],[MonthlyCharges]]&lt;=84,"Medium","High"))</f>
        <v>Low</v>
      </c>
      <c r="U4173" s="26">
        <v>185.6</v>
      </c>
      <c r="V4173" t="s">
        <v>23</v>
      </c>
    </row>
    <row r="4174" spans="1:22" x14ac:dyDescent="0.35">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s="26">
        <v>19.5</v>
      </c>
      <c r="T4174" s="26" t="str">
        <f>IF(Table1[[#This Row],[MonthlyCharges]]&lt;=51,"Low",IF(Table1[[#This Row],[MonthlyCharges]]&lt;=84,"Medium","High"))</f>
        <v>Low</v>
      </c>
      <c r="U4174" s="26">
        <v>19.5</v>
      </c>
      <c r="V4174" t="s">
        <v>24</v>
      </c>
    </row>
    <row r="4175" spans="1:22" x14ac:dyDescent="0.35">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s="26">
        <v>86.55</v>
      </c>
      <c r="T4175" s="26" t="str">
        <f>IF(Table1[[#This Row],[MonthlyCharges]]&lt;=51,"Low",IF(Table1[[#This Row],[MonthlyCharges]]&lt;=84,"Medium","High"))</f>
        <v>High</v>
      </c>
      <c r="U4175" s="26">
        <v>1066.9000000000001</v>
      </c>
      <c r="V4175" t="s">
        <v>24</v>
      </c>
    </row>
    <row r="4176" spans="1:22" x14ac:dyDescent="0.35">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s="26">
        <v>28.6</v>
      </c>
      <c r="T4176" s="26" t="str">
        <f>IF(Table1[[#This Row],[MonthlyCharges]]&lt;=51,"Low",IF(Table1[[#This Row],[MonthlyCharges]]&lt;=84,"Medium","High"))</f>
        <v>Low</v>
      </c>
      <c r="U4176" s="26">
        <v>973.55</v>
      </c>
      <c r="V4176" t="s">
        <v>23</v>
      </c>
    </row>
    <row r="4177" spans="1:22" x14ac:dyDescent="0.35">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s="26">
        <v>20.399999999999999</v>
      </c>
      <c r="T4177" s="26" t="str">
        <f>IF(Table1[[#This Row],[MonthlyCharges]]&lt;=51,"Low",IF(Table1[[#This Row],[MonthlyCharges]]&lt;=84,"Medium","High"))</f>
        <v>Low</v>
      </c>
      <c r="U4177" s="26">
        <v>1226.45</v>
      </c>
      <c r="V4177" t="s">
        <v>24</v>
      </c>
    </row>
    <row r="4178" spans="1:22" x14ac:dyDescent="0.35">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s="26">
        <v>19.8</v>
      </c>
      <c r="T4178" s="26" t="str">
        <f>IF(Table1[[#This Row],[MonthlyCharges]]&lt;=51,"Low",IF(Table1[[#This Row],[MonthlyCharges]]&lt;=84,"Medium","High"))</f>
        <v>Low</v>
      </c>
      <c r="U4178" s="26">
        <v>342.3</v>
      </c>
      <c r="V4178" t="s">
        <v>24</v>
      </c>
    </row>
    <row r="4179" spans="1:22" x14ac:dyDescent="0.35">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s="26">
        <v>45.65</v>
      </c>
      <c r="T4179" s="26" t="str">
        <f>IF(Table1[[#This Row],[MonthlyCharges]]&lt;=51,"Low",IF(Table1[[#This Row],[MonthlyCharges]]&lt;=84,"Medium","High"))</f>
        <v>Low</v>
      </c>
      <c r="U4179" s="26">
        <v>985.05</v>
      </c>
      <c r="V4179" t="s">
        <v>24</v>
      </c>
    </row>
    <row r="4180" spans="1:22" x14ac:dyDescent="0.35">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s="26">
        <v>56.4</v>
      </c>
      <c r="T4180" s="26" t="str">
        <f>IF(Table1[[#This Row],[MonthlyCharges]]&lt;=51,"Low",IF(Table1[[#This Row],[MonthlyCharges]]&lt;=84,"Medium","High"))</f>
        <v>Medium</v>
      </c>
      <c r="U4180" s="26">
        <v>3948.45</v>
      </c>
      <c r="V4180" t="s">
        <v>24</v>
      </c>
    </row>
    <row r="4181" spans="1:22" x14ac:dyDescent="0.35">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s="26">
        <v>73.3</v>
      </c>
      <c r="T4181" s="26" t="str">
        <f>IF(Table1[[#This Row],[MonthlyCharges]]&lt;=51,"Low",IF(Table1[[#This Row],[MonthlyCharges]]&lt;=84,"Medium","High"))</f>
        <v>Medium</v>
      </c>
      <c r="U4181" s="26">
        <v>828.05</v>
      </c>
      <c r="V4181" t="s">
        <v>24</v>
      </c>
    </row>
    <row r="4182" spans="1:22" x14ac:dyDescent="0.35">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s="26">
        <v>24.35</v>
      </c>
      <c r="T4182" s="26" t="str">
        <f>IF(Table1[[#This Row],[MonthlyCharges]]&lt;=51,"Low",IF(Table1[[#This Row],[MonthlyCharges]]&lt;=84,"Medium","High"))</f>
        <v>Low</v>
      </c>
      <c r="U4182" s="26">
        <v>41.85</v>
      </c>
      <c r="V4182" t="s">
        <v>23</v>
      </c>
    </row>
    <row r="4183" spans="1:22" x14ac:dyDescent="0.35">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s="26">
        <v>101.35</v>
      </c>
      <c r="T4183" s="26" t="str">
        <f>IF(Table1[[#This Row],[MonthlyCharges]]&lt;=51,"Low",IF(Table1[[#This Row],[MonthlyCharges]]&lt;=84,"Medium","High"))</f>
        <v>High</v>
      </c>
      <c r="U4183" s="26">
        <v>6164.7</v>
      </c>
      <c r="V4183" t="s">
        <v>24</v>
      </c>
    </row>
    <row r="4184" spans="1:22" x14ac:dyDescent="0.35">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s="26">
        <v>98.65</v>
      </c>
      <c r="T4184" s="26" t="str">
        <f>IF(Table1[[#This Row],[MonthlyCharges]]&lt;=51,"Low",IF(Table1[[#This Row],[MonthlyCharges]]&lt;=84,"Medium","High"))</f>
        <v>High</v>
      </c>
      <c r="U4184" s="26">
        <v>2862.75</v>
      </c>
      <c r="V4184" t="s">
        <v>23</v>
      </c>
    </row>
    <row r="4185" spans="1:22" x14ac:dyDescent="0.35">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s="26">
        <v>33.6</v>
      </c>
      <c r="T4185" s="26" t="str">
        <f>IF(Table1[[#This Row],[MonthlyCharges]]&lt;=51,"Low",IF(Table1[[#This Row],[MonthlyCharges]]&lt;=84,"Medium","High"))</f>
        <v>Low</v>
      </c>
      <c r="U4185" s="26">
        <v>33.6</v>
      </c>
      <c r="V4185" t="s">
        <v>24</v>
      </c>
    </row>
    <row r="4186" spans="1:22" x14ac:dyDescent="0.35">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s="26">
        <v>79.900000000000006</v>
      </c>
      <c r="T4186" s="26" t="str">
        <f>IF(Table1[[#This Row],[MonthlyCharges]]&lt;=51,"Low",IF(Table1[[#This Row],[MonthlyCharges]]&lt;=84,"Medium","High"))</f>
        <v>Medium</v>
      </c>
      <c r="U4186" s="26">
        <v>343.95</v>
      </c>
      <c r="V4186" t="s">
        <v>23</v>
      </c>
    </row>
    <row r="4187" spans="1:22" x14ac:dyDescent="0.35">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s="26">
        <v>20.7</v>
      </c>
      <c r="T4187" s="26" t="str">
        <f>IF(Table1[[#This Row],[MonthlyCharges]]&lt;=51,"Low",IF(Table1[[#This Row],[MonthlyCharges]]&lt;=84,"Medium","High"))</f>
        <v>Low</v>
      </c>
      <c r="U4187" s="26">
        <v>20.7</v>
      </c>
      <c r="V4187" t="s">
        <v>24</v>
      </c>
    </row>
    <row r="4188" spans="1:22" x14ac:dyDescent="0.35">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s="26">
        <v>104.05</v>
      </c>
      <c r="T4188" s="26" t="str">
        <f>IF(Table1[[#This Row],[MonthlyCharges]]&lt;=51,"Low",IF(Table1[[#This Row],[MonthlyCharges]]&lt;=84,"Medium","High"))</f>
        <v>High</v>
      </c>
      <c r="U4188" s="26">
        <v>6590.5</v>
      </c>
      <c r="V4188" t="s">
        <v>24</v>
      </c>
    </row>
    <row r="4189" spans="1:22" x14ac:dyDescent="0.35">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s="26">
        <v>20.25</v>
      </c>
      <c r="T4189" s="26" t="str">
        <f>IF(Table1[[#This Row],[MonthlyCharges]]&lt;=51,"Low",IF(Table1[[#This Row],[MonthlyCharges]]&lt;=84,"Medium","High"))</f>
        <v>Low</v>
      </c>
      <c r="U4189" s="26">
        <v>717.95</v>
      </c>
      <c r="V4189" t="s">
        <v>24</v>
      </c>
    </row>
    <row r="4190" spans="1:22" x14ac:dyDescent="0.35">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s="26">
        <v>103.3</v>
      </c>
      <c r="T4190" s="26" t="str">
        <f>IF(Table1[[#This Row],[MonthlyCharges]]&lt;=51,"Low",IF(Table1[[#This Row],[MonthlyCharges]]&lt;=84,"Medium","High"))</f>
        <v>High</v>
      </c>
      <c r="U4190" s="26">
        <v>2890.65</v>
      </c>
      <c r="V4190" t="s">
        <v>23</v>
      </c>
    </row>
    <row r="4191" spans="1:22" x14ac:dyDescent="0.35">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s="26">
        <v>73.7</v>
      </c>
      <c r="T4191" s="26" t="str">
        <f>IF(Table1[[#This Row],[MonthlyCharges]]&lt;=51,"Low",IF(Table1[[#This Row],[MonthlyCharges]]&lt;=84,"Medium","High"))</f>
        <v>Medium</v>
      </c>
      <c r="U4191" s="26">
        <v>4885.8500000000004</v>
      </c>
      <c r="V4191" t="s">
        <v>24</v>
      </c>
    </row>
    <row r="4192" spans="1:22" x14ac:dyDescent="0.35">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s="26">
        <v>96.2</v>
      </c>
      <c r="T4192" s="26" t="str">
        <f>IF(Table1[[#This Row],[MonthlyCharges]]&lt;=51,"Low",IF(Table1[[#This Row],[MonthlyCharges]]&lt;=84,"Medium","High"))</f>
        <v>High</v>
      </c>
      <c r="U4192" s="26">
        <v>1222.05</v>
      </c>
      <c r="V4192" t="s">
        <v>23</v>
      </c>
    </row>
    <row r="4193" spans="1:22" x14ac:dyDescent="0.35">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s="26">
        <v>108.75</v>
      </c>
      <c r="T4193" s="26" t="str">
        <f>IF(Table1[[#This Row],[MonthlyCharges]]&lt;=51,"Low",IF(Table1[[#This Row],[MonthlyCharges]]&lt;=84,"Medium","High"))</f>
        <v>High</v>
      </c>
      <c r="U4193" s="26">
        <v>6871.7</v>
      </c>
      <c r="V4193" t="s">
        <v>24</v>
      </c>
    </row>
    <row r="4194" spans="1:22" x14ac:dyDescent="0.35">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s="26">
        <v>20.149999999999999</v>
      </c>
      <c r="T4194" s="26" t="str">
        <f>IF(Table1[[#This Row],[MonthlyCharges]]&lt;=51,"Low",IF(Table1[[#This Row],[MonthlyCharges]]&lt;=84,"Medium","High"))</f>
        <v>Low</v>
      </c>
      <c r="U4194" s="26">
        <v>405.6</v>
      </c>
      <c r="V4194" t="s">
        <v>24</v>
      </c>
    </row>
    <row r="4195" spans="1:22" x14ac:dyDescent="0.35">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s="26">
        <v>19.75</v>
      </c>
      <c r="T4195" s="26" t="str">
        <f>IF(Table1[[#This Row],[MonthlyCharges]]&lt;=51,"Low",IF(Table1[[#This Row],[MonthlyCharges]]&lt;=84,"Medium","High"))</f>
        <v>Low</v>
      </c>
      <c r="U4195" s="26">
        <v>208.25</v>
      </c>
      <c r="V4195" t="s">
        <v>24</v>
      </c>
    </row>
    <row r="4196" spans="1:22" x14ac:dyDescent="0.35">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s="26">
        <v>25.95</v>
      </c>
      <c r="T4196" s="26" t="str">
        <f>IF(Table1[[#This Row],[MonthlyCharges]]&lt;=51,"Low",IF(Table1[[#This Row],[MonthlyCharges]]&lt;=84,"Medium","High"))</f>
        <v>Low</v>
      </c>
      <c r="U4196" s="26">
        <v>1801.9</v>
      </c>
      <c r="V4196" t="s">
        <v>24</v>
      </c>
    </row>
    <row r="4197" spans="1:22" x14ac:dyDescent="0.35">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s="26">
        <v>70.05</v>
      </c>
      <c r="T4197" s="26" t="str">
        <f>IF(Table1[[#This Row],[MonthlyCharges]]&lt;=51,"Low",IF(Table1[[#This Row],[MonthlyCharges]]&lt;=84,"Medium","High"))</f>
        <v>Medium</v>
      </c>
      <c r="U4197" s="26">
        <v>3062.45</v>
      </c>
      <c r="V4197" t="s">
        <v>24</v>
      </c>
    </row>
    <row r="4198" spans="1:22" x14ac:dyDescent="0.35">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s="26">
        <v>24.05</v>
      </c>
      <c r="T4198" s="26" t="str">
        <f>IF(Table1[[#This Row],[MonthlyCharges]]&lt;=51,"Low",IF(Table1[[#This Row],[MonthlyCharges]]&lt;=84,"Medium","High"))</f>
        <v>Low</v>
      </c>
      <c r="U4198" s="26">
        <v>1764.75</v>
      </c>
      <c r="V4198" t="s">
        <v>24</v>
      </c>
    </row>
    <row r="4199" spans="1:22" x14ac:dyDescent="0.35">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s="26">
        <v>84.75</v>
      </c>
      <c r="T4199" s="26" t="str">
        <f>IF(Table1[[#This Row],[MonthlyCharges]]&lt;=51,"Low",IF(Table1[[#This Row],[MonthlyCharges]]&lt;=84,"Medium","High"))</f>
        <v>High</v>
      </c>
      <c r="U4199" s="26">
        <v>1816.75</v>
      </c>
      <c r="V4199" t="s">
        <v>24</v>
      </c>
    </row>
    <row r="4200" spans="1:22" x14ac:dyDescent="0.35">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s="26">
        <v>23.05</v>
      </c>
      <c r="T4200" s="26" t="str">
        <f>IF(Table1[[#This Row],[MonthlyCharges]]&lt;=51,"Low",IF(Table1[[#This Row],[MonthlyCharges]]&lt;=84,"Medium","High"))</f>
        <v>Low</v>
      </c>
      <c r="U4200" s="26">
        <v>1255.0999999999999</v>
      </c>
      <c r="V4200" t="s">
        <v>24</v>
      </c>
    </row>
    <row r="4201" spans="1:22" x14ac:dyDescent="0.35">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s="26">
        <v>104.15</v>
      </c>
      <c r="T4201" s="26" t="str">
        <f>IF(Table1[[#This Row],[MonthlyCharges]]&lt;=51,"Low",IF(Table1[[#This Row],[MonthlyCharges]]&lt;=84,"Medium","High"))</f>
        <v>High</v>
      </c>
      <c r="U4201" s="26">
        <v>5743.05</v>
      </c>
      <c r="V4201" t="s">
        <v>23</v>
      </c>
    </row>
    <row r="4202" spans="1:22" x14ac:dyDescent="0.35">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s="26">
        <v>59.95</v>
      </c>
      <c r="T4202" s="26" t="str">
        <f>IF(Table1[[#This Row],[MonthlyCharges]]&lt;=51,"Low",IF(Table1[[#This Row],[MonthlyCharges]]&lt;=84,"Medium","High"))</f>
        <v>Medium</v>
      </c>
      <c r="U4202" s="26">
        <v>3921.1</v>
      </c>
      <c r="V4202" t="s">
        <v>24</v>
      </c>
    </row>
    <row r="4203" spans="1:22" x14ac:dyDescent="0.35">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s="26">
        <v>19.55</v>
      </c>
      <c r="T4203" s="26" t="str">
        <f>IF(Table1[[#This Row],[MonthlyCharges]]&lt;=51,"Low",IF(Table1[[#This Row],[MonthlyCharges]]&lt;=84,"Medium","High"))</f>
        <v>Low</v>
      </c>
      <c r="U4203" s="26">
        <v>1463.45</v>
      </c>
      <c r="V4203" t="s">
        <v>24</v>
      </c>
    </row>
    <row r="4204" spans="1:22" x14ac:dyDescent="0.35">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s="26">
        <v>19.600000000000001</v>
      </c>
      <c r="T4204" s="26" t="str">
        <f>IF(Table1[[#This Row],[MonthlyCharges]]&lt;=51,"Low",IF(Table1[[#This Row],[MonthlyCharges]]&lt;=84,"Medium","High"))</f>
        <v>Low</v>
      </c>
      <c r="U4204" s="26">
        <v>189.45</v>
      </c>
      <c r="V4204" t="s">
        <v>24</v>
      </c>
    </row>
    <row r="4205" spans="1:22" x14ac:dyDescent="0.35">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s="26">
        <v>20.05</v>
      </c>
      <c r="T4205" s="26" t="str">
        <f>IF(Table1[[#This Row],[MonthlyCharges]]&lt;=51,"Low",IF(Table1[[#This Row],[MonthlyCharges]]&lt;=84,"Medium","High"))</f>
        <v>Low</v>
      </c>
      <c r="U4205" s="26">
        <v>96.8</v>
      </c>
      <c r="V4205" t="s">
        <v>24</v>
      </c>
    </row>
    <row r="4206" spans="1:22" x14ac:dyDescent="0.35">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s="26">
        <v>85.55</v>
      </c>
      <c r="T4206" s="26" t="str">
        <f>IF(Table1[[#This Row],[MonthlyCharges]]&lt;=51,"Low",IF(Table1[[#This Row],[MonthlyCharges]]&lt;=84,"Medium","High"))</f>
        <v>High</v>
      </c>
      <c r="U4206" s="26">
        <v>408.5</v>
      </c>
      <c r="V4206" t="s">
        <v>24</v>
      </c>
    </row>
    <row r="4207" spans="1:22" x14ac:dyDescent="0.35">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s="26">
        <v>78.599999999999994</v>
      </c>
      <c r="T4207" s="26" t="str">
        <f>IF(Table1[[#This Row],[MonthlyCharges]]&lt;=51,"Low",IF(Table1[[#This Row],[MonthlyCharges]]&lt;=84,"Medium","High"))</f>
        <v>Medium</v>
      </c>
      <c r="U4207" s="26">
        <v>1846.65</v>
      </c>
      <c r="V4207" t="s">
        <v>24</v>
      </c>
    </row>
    <row r="4208" spans="1:22" x14ac:dyDescent="0.35">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s="26">
        <v>116.8</v>
      </c>
      <c r="T4208" s="26" t="str">
        <f>IF(Table1[[#This Row],[MonthlyCharges]]&lt;=51,"Low",IF(Table1[[#This Row],[MonthlyCharges]]&lt;=84,"Medium","High"))</f>
        <v>High</v>
      </c>
      <c r="U4208" s="26">
        <v>8456.75</v>
      </c>
      <c r="V4208" t="s">
        <v>24</v>
      </c>
    </row>
    <row r="4209" spans="1:22" x14ac:dyDescent="0.35">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s="26">
        <v>43.55</v>
      </c>
      <c r="T4209" s="26" t="str">
        <f>IF(Table1[[#This Row],[MonthlyCharges]]&lt;=51,"Low",IF(Table1[[#This Row],[MonthlyCharges]]&lt;=84,"Medium","High"))</f>
        <v>Low</v>
      </c>
      <c r="U4209" s="26">
        <v>1011.5</v>
      </c>
      <c r="V4209" t="s">
        <v>24</v>
      </c>
    </row>
    <row r="4210" spans="1:22" x14ac:dyDescent="0.35">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s="26">
        <v>60.8</v>
      </c>
      <c r="T4210" s="26" t="str">
        <f>IF(Table1[[#This Row],[MonthlyCharges]]&lt;=51,"Low",IF(Table1[[#This Row],[MonthlyCharges]]&lt;=84,"Medium","High"))</f>
        <v>Medium</v>
      </c>
      <c r="U4210" s="26">
        <v>4263.3999999999996</v>
      </c>
      <c r="V4210" t="s">
        <v>24</v>
      </c>
    </row>
    <row r="4211" spans="1:22" x14ac:dyDescent="0.35">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s="26">
        <v>54.9</v>
      </c>
      <c r="T4211" s="26" t="str">
        <f>IF(Table1[[#This Row],[MonthlyCharges]]&lt;=51,"Low",IF(Table1[[#This Row],[MonthlyCharges]]&lt;=84,"Medium","High"))</f>
        <v>Medium</v>
      </c>
      <c r="U4211" s="26">
        <v>2549.1</v>
      </c>
      <c r="V4211" t="s">
        <v>24</v>
      </c>
    </row>
    <row r="4212" spans="1:22" x14ac:dyDescent="0.35">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s="26">
        <v>65.2</v>
      </c>
      <c r="T4212" s="26" t="str">
        <f>IF(Table1[[#This Row],[MonthlyCharges]]&lt;=51,"Low",IF(Table1[[#This Row],[MonthlyCharges]]&lt;=84,"Medium","High"))</f>
        <v>Medium</v>
      </c>
      <c r="U4212" s="26">
        <v>3965.05</v>
      </c>
      <c r="V4212" t="s">
        <v>24</v>
      </c>
    </row>
    <row r="4213" spans="1:22" x14ac:dyDescent="0.35">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s="26">
        <v>102.95</v>
      </c>
      <c r="T4213" s="26" t="str">
        <f>IF(Table1[[#This Row],[MonthlyCharges]]&lt;=51,"Low",IF(Table1[[#This Row],[MonthlyCharges]]&lt;=84,"Medium","High"))</f>
        <v>High</v>
      </c>
      <c r="U4213" s="26">
        <v>2496.6999999999998</v>
      </c>
      <c r="V4213" t="s">
        <v>23</v>
      </c>
    </row>
    <row r="4214" spans="1:22" x14ac:dyDescent="0.35">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s="26">
        <v>90.6</v>
      </c>
      <c r="T4214" s="26" t="str">
        <f>IF(Table1[[#This Row],[MonthlyCharges]]&lt;=51,"Low",IF(Table1[[#This Row],[MonthlyCharges]]&lt;=84,"Medium","High"))</f>
        <v>High</v>
      </c>
      <c r="U4214" s="26">
        <v>90.6</v>
      </c>
      <c r="V4214" t="s">
        <v>23</v>
      </c>
    </row>
    <row r="4215" spans="1:22" x14ac:dyDescent="0.35">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s="26">
        <v>50.8</v>
      </c>
      <c r="T4215" s="26" t="str">
        <f>IF(Table1[[#This Row],[MonthlyCharges]]&lt;=51,"Low",IF(Table1[[#This Row],[MonthlyCharges]]&lt;=84,"Medium","High"))</f>
        <v>Low</v>
      </c>
      <c r="U4215" s="26">
        <v>288.05</v>
      </c>
      <c r="V4215" t="s">
        <v>23</v>
      </c>
    </row>
    <row r="4216" spans="1:22" x14ac:dyDescent="0.35">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s="26">
        <v>90.05</v>
      </c>
      <c r="T4216" s="26" t="str">
        <f>IF(Table1[[#This Row],[MonthlyCharges]]&lt;=51,"Low",IF(Table1[[#This Row],[MonthlyCharges]]&lt;=84,"Medium","High"))</f>
        <v>High</v>
      </c>
      <c r="U4216" s="26">
        <v>368.1</v>
      </c>
      <c r="V4216" t="s">
        <v>23</v>
      </c>
    </row>
    <row r="4217" spans="1:22" x14ac:dyDescent="0.35">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s="26">
        <v>108.2</v>
      </c>
      <c r="T4217" s="26" t="str">
        <f>IF(Table1[[#This Row],[MonthlyCharges]]&lt;=51,"Low",IF(Table1[[#This Row],[MonthlyCharges]]&lt;=84,"Medium","High"))</f>
        <v>High</v>
      </c>
      <c r="U4217" s="26">
        <v>7840.6</v>
      </c>
      <c r="V4217" t="s">
        <v>24</v>
      </c>
    </row>
    <row r="4218" spans="1:22" x14ac:dyDescent="0.35">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s="26">
        <v>92</v>
      </c>
      <c r="T4218" s="26" t="str">
        <f>IF(Table1[[#This Row],[MonthlyCharges]]&lt;=51,"Low",IF(Table1[[#This Row],[MonthlyCharges]]&lt;=84,"Medium","High"))</f>
        <v>High</v>
      </c>
      <c r="U4218" s="26">
        <v>6632.75</v>
      </c>
      <c r="V4218" t="s">
        <v>24</v>
      </c>
    </row>
    <row r="4219" spans="1:22" x14ac:dyDescent="0.35">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s="26">
        <v>75.099999999999994</v>
      </c>
      <c r="T4219" s="26" t="str">
        <f>IF(Table1[[#This Row],[MonthlyCharges]]&lt;=51,"Low",IF(Table1[[#This Row],[MonthlyCharges]]&lt;=84,"Medium","High"))</f>
        <v>Medium</v>
      </c>
      <c r="U4219" s="26">
        <v>1013.35</v>
      </c>
      <c r="V4219" t="s">
        <v>24</v>
      </c>
    </row>
    <row r="4220" spans="1:22" x14ac:dyDescent="0.35">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s="26">
        <v>25.05</v>
      </c>
      <c r="T4220" s="26" t="str">
        <f>IF(Table1[[#This Row],[MonthlyCharges]]&lt;=51,"Low",IF(Table1[[#This Row],[MonthlyCharges]]&lt;=84,"Medium","High"))</f>
        <v>Low</v>
      </c>
      <c r="U4220" s="26">
        <v>152.94999999999999</v>
      </c>
      <c r="V4220" t="s">
        <v>24</v>
      </c>
    </row>
    <row r="4221" spans="1:22" x14ac:dyDescent="0.35">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s="26">
        <v>75.150000000000006</v>
      </c>
      <c r="T4221" s="26" t="str">
        <f>IF(Table1[[#This Row],[MonthlyCharges]]&lt;=51,"Low",IF(Table1[[#This Row],[MonthlyCharges]]&lt;=84,"Medium","High"))</f>
        <v>Medium</v>
      </c>
      <c r="U4221" s="26">
        <v>3772.65</v>
      </c>
      <c r="V4221" t="s">
        <v>24</v>
      </c>
    </row>
    <row r="4222" spans="1:22" x14ac:dyDescent="0.35">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s="26">
        <v>19.5</v>
      </c>
      <c r="T4222" s="26" t="str">
        <f>IF(Table1[[#This Row],[MonthlyCharges]]&lt;=51,"Low",IF(Table1[[#This Row],[MonthlyCharges]]&lt;=84,"Medium","High"))</f>
        <v>Low</v>
      </c>
      <c r="U4222" s="26">
        <v>1026.3499999999999</v>
      </c>
      <c r="V4222" t="s">
        <v>24</v>
      </c>
    </row>
    <row r="4223" spans="1:22" x14ac:dyDescent="0.35">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s="26">
        <v>19.3</v>
      </c>
      <c r="T4223" s="26" t="str">
        <f>IF(Table1[[#This Row],[MonthlyCharges]]&lt;=51,"Low",IF(Table1[[#This Row],[MonthlyCharges]]&lt;=84,"Medium","High"))</f>
        <v>Low</v>
      </c>
      <c r="U4223" s="26">
        <v>19.3</v>
      </c>
      <c r="V4223" t="s">
        <v>24</v>
      </c>
    </row>
    <row r="4224" spans="1:22" x14ac:dyDescent="0.35">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s="26">
        <v>112.2</v>
      </c>
      <c r="T4224" s="26" t="str">
        <f>IF(Table1[[#This Row],[MonthlyCharges]]&lt;=51,"Low",IF(Table1[[#This Row],[MonthlyCharges]]&lt;=84,"Medium","High"))</f>
        <v>High</v>
      </c>
      <c r="U4224" s="26">
        <v>5031.8500000000004</v>
      </c>
      <c r="V4224" t="s">
        <v>24</v>
      </c>
    </row>
    <row r="4225" spans="1:22" x14ac:dyDescent="0.35">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s="26">
        <v>70.3</v>
      </c>
      <c r="T4225" s="26" t="str">
        <f>IF(Table1[[#This Row],[MonthlyCharges]]&lt;=51,"Low",IF(Table1[[#This Row],[MonthlyCharges]]&lt;=84,"Medium","High"))</f>
        <v>Medium</v>
      </c>
      <c r="U4225" s="26">
        <v>220.4</v>
      </c>
      <c r="V4225" t="s">
        <v>24</v>
      </c>
    </row>
    <row r="4226" spans="1:22" x14ac:dyDescent="0.35">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s="26">
        <v>19.600000000000001</v>
      </c>
      <c r="T4226" s="26" t="str">
        <f>IF(Table1[[#This Row],[MonthlyCharges]]&lt;=51,"Low",IF(Table1[[#This Row],[MonthlyCharges]]&lt;=84,"Medium","High"))</f>
        <v>Low</v>
      </c>
      <c r="U4226" s="26">
        <v>1416.5</v>
      </c>
      <c r="V4226" t="s">
        <v>24</v>
      </c>
    </row>
    <row r="4227" spans="1:22" x14ac:dyDescent="0.35">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s="26">
        <v>20.25</v>
      </c>
      <c r="T4227" s="26" t="str">
        <f>IF(Table1[[#This Row],[MonthlyCharges]]&lt;=51,"Low",IF(Table1[[#This Row],[MonthlyCharges]]&lt;=84,"Medium","High"))</f>
        <v>Low</v>
      </c>
      <c r="U4227" s="26">
        <v>158.35</v>
      </c>
      <c r="V4227" t="s">
        <v>24</v>
      </c>
    </row>
    <row r="4228" spans="1:22" x14ac:dyDescent="0.35">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s="26">
        <v>75.849999999999994</v>
      </c>
      <c r="T4228" s="26" t="str">
        <f>IF(Table1[[#This Row],[MonthlyCharges]]&lt;=51,"Low",IF(Table1[[#This Row],[MonthlyCharges]]&lt;=84,"Medium","High"))</f>
        <v>Medium</v>
      </c>
      <c r="U4228" s="26">
        <v>256.60000000000002</v>
      </c>
      <c r="V4228" t="s">
        <v>23</v>
      </c>
    </row>
    <row r="4229" spans="1:22" x14ac:dyDescent="0.35">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s="26">
        <v>80.650000000000006</v>
      </c>
      <c r="T4229" s="26" t="str">
        <f>IF(Table1[[#This Row],[MonthlyCharges]]&lt;=51,"Low",IF(Table1[[#This Row],[MonthlyCharges]]&lt;=84,"Medium","High"))</f>
        <v>Medium</v>
      </c>
      <c r="U4229" s="26">
        <v>5542.55</v>
      </c>
      <c r="V4229" t="s">
        <v>24</v>
      </c>
    </row>
    <row r="4230" spans="1:22" x14ac:dyDescent="0.35">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s="26">
        <v>68.5</v>
      </c>
      <c r="T4230" s="26" t="str">
        <f>IF(Table1[[#This Row],[MonthlyCharges]]&lt;=51,"Low",IF(Table1[[#This Row],[MonthlyCharges]]&lt;=84,"Medium","High"))</f>
        <v>Medium</v>
      </c>
      <c r="U4230" s="26">
        <v>68.5</v>
      </c>
      <c r="V4230" t="s">
        <v>23</v>
      </c>
    </row>
    <row r="4231" spans="1:22" x14ac:dyDescent="0.35">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s="26">
        <v>115.75</v>
      </c>
      <c r="T4231" s="26" t="str">
        <f>IF(Table1[[#This Row],[MonthlyCharges]]&lt;=51,"Low",IF(Table1[[#This Row],[MonthlyCharges]]&lt;=84,"Medium","High"))</f>
        <v>High</v>
      </c>
      <c r="U4231" s="26">
        <v>8443.7000000000007</v>
      </c>
      <c r="V4231" t="s">
        <v>24</v>
      </c>
    </row>
    <row r="4232" spans="1:22" x14ac:dyDescent="0.35">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s="26">
        <v>73.5</v>
      </c>
      <c r="T4232" s="26" t="str">
        <f>IF(Table1[[#This Row],[MonthlyCharges]]&lt;=51,"Low",IF(Table1[[#This Row],[MonthlyCharges]]&lt;=84,"Medium","High"))</f>
        <v>Medium</v>
      </c>
      <c r="U4232" s="26">
        <v>791.75</v>
      </c>
      <c r="V4232" t="s">
        <v>23</v>
      </c>
    </row>
    <row r="4233" spans="1:22" x14ac:dyDescent="0.35">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s="26">
        <v>80.599999999999994</v>
      </c>
      <c r="T4233" s="26" t="str">
        <f>IF(Table1[[#This Row],[MonthlyCharges]]&lt;=51,"Low",IF(Table1[[#This Row],[MonthlyCharges]]&lt;=84,"Medium","High"))</f>
        <v>Medium</v>
      </c>
      <c r="U4233" s="26">
        <v>5708.2</v>
      </c>
      <c r="V4233" t="s">
        <v>24</v>
      </c>
    </row>
    <row r="4234" spans="1:22" x14ac:dyDescent="0.35">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s="26">
        <v>69.95</v>
      </c>
      <c r="T4234" s="26" t="str">
        <f>IF(Table1[[#This Row],[MonthlyCharges]]&lt;=51,"Low",IF(Table1[[#This Row],[MonthlyCharges]]&lt;=84,"Medium","High"))</f>
        <v>Medium</v>
      </c>
      <c r="U4234" s="26">
        <v>69.95</v>
      </c>
      <c r="V4234" t="s">
        <v>23</v>
      </c>
    </row>
    <row r="4235" spans="1:22" x14ac:dyDescent="0.35">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s="26">
        <v>59.55</v>
      </c>
      <c r="T4235" s="26" t="str">
        <f>IF(Table1[[#This Row],[MonthlyCharges]]&lt;=51,"Low",IF(Table1[[#This Row],[MonthlyCharges]]&lt;=84,"Medium","High"))</f>
        <v>Medium</v>
      </c>
      <c r="U4235" s="26">
        <v>2016.3</v>
      </c>
      <c r="V4235" t="s">
        <v>24</v>
      </c>
    </row>
    <row r="4236" spans="1:22" x14ac:dyDescent="0.35">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s="26">
        <v>19.05</v>
      </c>
      <c r="T4236" s="26" t="str">
        <f>IF(Table1[[#This Row],[MonthlyCharges]]&lt;=51,"Low",IF(Table1[[#This Row],[MonthlyCharges]]&lt;=84,"Medium","High"))</f>
        <v>Low</v>
      </c>
      <c r="U4236" s="26">
        <v>326.64999999999998</v>
      </c>
      <c r="V4236" t="s">
        <v>24</v>
      </c>
    </row>
    <row r="4237" spans="1:22" x14ac:dyDescent="0.35">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s="26">
        <v>95.65</v>
      </c>
      <c r="T4237" s="26" t="str">
        <f>IF(Table1[[#This Row],[MonthlyCharges]]&lt;=51,"Low",IF(Table1[[#This Row],[MonthlyCharges]]&lt;=84,"Medium","High"))</f>
        <v>High</v>
      </c>
      <c r="U4237" s="26">
        <v>5471.75</v>
      </c>
      <c r="V4237" t="s">
        <v>24</v>
      </c>
    </row>
    <row r="4238" spans="1:22" x14ac:dyDescent="0.35">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s="26">
        <v>19.95</v>
      </c>
      <c r="T4238" s="26" t="str">
        <f>IF(Table1[[#This Row],[MonthlyCharges]]&lt;=51,"Low",IF(Table1[[#This Row],[MonthlyCharges]]&lt;=84,"Medium","High"))</f>
        <v>Low</v>
      </c>
      <c r="U4238" s="26">
        <v>19.95</v>
      </c>
      <c r="V4238" t="s">
        <v>24</v>
      </c>
    </row>
    <row r="4239" spans="1:22" x14ac:dyDescent="0.35">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s="26">
        <v>70.05</v>
      </c>
      <c r="T4239" s="26" t="str">
        <f>IF(Table1[[#This Row],[MonthlyCharges]]&lt;=51,"Low",IF(Table1[[#This Row],[MonthlyCharges]]&lt;=84,"Medium","High"))</f>
        <v>Medium</v>
      </c>
      <c r="U4239" s="26">
        <v>346.4</v>
      </c>
      <c r="V4239" t="s">
        <v>23</v>
      </c>
    </row>
    <row r="4240" spans="1:22" x14ac:dyDescent="0.35">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s="26">
        <v>19.399999999999999</v>
      </c>
      <c r="T4240" s="26" t="str">
        <f>IF(Table1[[#This Row],[MonthlyCharges]]&lt;=51,"Low",IF(Table1[[#This Row],[MonthlyCharges]]&lt;=84,"Medium","High"))</f>
        <v>Low</v>
      </c>
      <c r="U4240" s="26">
        <v>1061.5999999999999</v>
      </c>
      <c r="V4240" t="s">
        <v>24</v>
      </c>
    </row>
    <row r="4241" spans="1:22" x14ac:dyDescent="0.35">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s="26">
        <v>36.1</v>
      </c>
      <c r="T4241" s="26" t="str">
        <f>IF(Table1[[#This Row],[MonthlyCharges]]&lt;=51,"Low",IF(Table1[[#This Row],[MonthlyCharges]]&lt;=84,"Medium","High"))</f>
        <v>Low</v>
      </c>
      <c r="U4241" s="26">
        <v>1971.5</v>
      </c>
      <c r="V4241" t="s">
        <v>24</v>
      </c>
    </row>
    <row r="4242" spans="1:22" x14ac:dyDescent="0.35">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s="26">
        <v>94</v>
      </c>
      <c r="T4242" s="26" t="str">
        <f>IF(Table1[[#This Row],[MonthlyCharges]]&lt;=51,"Low",IF(Table1[[#This Row],[MonthlyCharges]]&lt;=84,"Medium","High"))</f>
        <v>High</v>
      </c>
      <c r="U4242" s="26">
        <v>773.65</v>
      </c>
      <c r="V4242" t="s">
        <v>23</v>
      </c>
    </row>
    <row r="4243" spans="1:22" x14ac:dyDescent="0.35">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s="26">
        <v>61.15</v>
      </c>
      <c r="T4243" s="26" t="str">
        <f>IF(Table1[[#This Row],[MonthlyCharges]]&lt;=51,"Low",IF(Table1[[#This Row],[MonthlyCharges]]&lt;=84,"Medium","High"))</f>
        <v>Medium</v>
      </c>
      <c r="U4243" s="26">
        <v>1422.05</v>
      </c>
      <c r="V4243" t="s">
        <v>23</v>
      </c>
    </row>
    <row r="4244" spans="1:22" x14ac:dyDescent="0.35">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s="26">
        <v>19.75</v>
      </c>
      <c r="T4244" s="26" t="str">
        <f>IF(Table1[[#This Row],[MonthlyCharges]]&lt;=51,"Low",IF(Table1[[#This Row],[MonthlyCharges]]&lt;=84,"Medium","High"))</f>
        <v>Low</v>
      </c>
      <c r="U4244" s="26">
        <v>19.75</v>
      </c>
      <c r="V4244" t="s">
        <v>24</v>
      </c>
    </row>
    <row r="4245" spans="1:22" x14ac:dyDescent="0.35">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s="26">
        <v>64.099999999999994</v>
      </c>
      <c r="T4245" s="26" t="str">
        <f>IF(Table1[[#This Row],[MonthlyCharges]]&lt;=51,"Low",IF(Table1[[#This Row],[MonthlyCharges]]&lt;=84,"Medium","High"))</f>
        <v>Medium</v>
      </c>
      <c r="U4245" s="26">
        <v>2460.35</v>
      </c>
      <c r="V4245" t="s">
        <v>24</v>
      </c>
    </row>
    <row r="4246" spans="1:22" x14ac:dyDescent="0.35">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s="26">
        <v>19.75</v>
      </c>
      <c r="T4246" s="26" t="str">
        <f>IF(Table1[[#This Row],[MonthlyCharges]]&lt;=51,"Low",IF(Table1[[#This Row],[MonthlyCharges]]&lt;=84,"Medium","High"))</f>
        <v>Low</v>
      </c>
      <c r="U4246" s="26">
        <v>856.5</v>
      </c>
      <c r="V4246" t="s">
        <v>24</v>
      </c>
    </row>
    <row r="4247" spans="1:22" x14ac:dyDescent="0.35">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s="26">
        <v>19.7</v>
      </c>
      <c r="T4247" s="26" t="str">
        <f>IF(Table1[[#This Row],[MonthlyCharges]]&lt;=51,"Low",IF(Table1[[#This Row],[MonthlyCharges]]&lt;=84,"Medium","High"))</f>
        <v>Low</v>
      </c>
      <c r="U4247" s="26">
        <v>1275.8499999999999</v>
      </c>
      <c r="V4247" t="s">
        <v>24</v>
      </c>
    </row>
    <row r="4248" spans="1:22" x14ac:dyDescent="0.35">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s="26">
        <v>110.2</v>
      </c>
      <c r="T4248" s="26" t="str">
        <f>IF(Table1[[#This Row],[MonthlyCharges]]&lt;=51,"Low",IF(Table1[[#This Row],[MonthlyCharges]]&lt;=84,"Medium","High"))</f>
        <v>High</v>
      </c>
      <c r="U4248" s="26">
        <v>7467.5</v>
      </c>
      <c r="V4248" t="s">
        <v>24</v>
      </c>
    </row>
    <row r="4249" spans="1:22" x14ac:dyDescent="0.35">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s="26">
        <v>106.35</v>
      </c>
      <c r="T4249" s="26" t="str">
        <f>IF(Table1[[#This Row],[MonthlyCharges]]&lt;=51,"Low",IF(Table1[[#This Row],[MonthlyCharges]]&lt;=84,"Medium","High"))</f>
        <v>High</v>
      </c>
      <c r="U4249" s="26">
        <v>7261.75</v>
      </c>
      <c r="V4249" t="s">
        <v>24</v>
      </c>
    </row>
    <row r="4250" spans="1:22" x14ac:dyDescent="0.35">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s="26">
        <v>90.55</v>
      </c>
      <c r="T4250" s="26" t="str">
        <f>IF(Table1[[#This Row],[MonthlyCharges]]&lt;=51,"Low",IF(Table1[[#This Row],[MonthlyCharges]]&lt;=84,"Medium","High"))</f>
        <v>High</v>
      </c>
      <c r="U4250" s="26">
        <v>5116.6000000000004</v>
      </c>
      <c r="V4250" t="s">
        <v>24</v>
      </c>
    </row>
    <row r="4251" spans="1:22" x14ac:dyDescent="0.35">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s="26">
        <v>65.900000000000006</v>
      </c>
      <c r="T4251" s="26" t="str">
        <f>IF(Table1[[#This Row],[MonthlyCharges]]&lt;=51,"Low",IF(Table1[[#This Row],[MonthlyCharges]]&lt;=84,"Medium","High"))</f>
        <v>Medium</v>
      </c>
      <c r="U4251" s="26">
        <v>660.05</v>
      </c>
      <c r="V4251" t="s">
        <v>24</v>
      </c>
    </row>
    <row r="4252" spans="1:22" x14ac:dyDescent="0.35">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s="26">
        <v>104.5</v>
      </c>
      <c r="T4252" s="26" t="str">
        <f>IF(Table1[[#This Row],[MonthlyCharges]]&lt;=51,"Low",IF(Table1[[#This Row],[MonthlyCharges]]&lt;=84,"Medium","High"))</f>
        <v>High</v>
      </c>
      <c r="U4252" s="26">
        <v>6590.8</v>
      </c>
      <c r="V4252" t="s">
        <v>24</v>
      </c>
    </row>
    <row r="4253" spans="1:22" x14ac:dyDescent="0.35">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s="26">
        <v>52.5</v>
      </c>
      <c r="T4253" s="26" t="str">
        <f>IF(Table1[[#This Row],[MonthlyCharges]]&lt;=51,"Low",IF(Table1[[#This Row],[MonthlyCharges]]&lt;=84,"Medium","High"))</f>
        <v>Medium</v>
      </c>
      <c r="U4253" s="26">
        <v>1208.1500000000001</v>
      </c>
      <c r="V4253" t="s">
        <v>24</v>
      </c>
    </row>
    <row r="4254" spans="1:22" x14ac:dyDescent="0.35">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s="26">
        <v>56.1</v>
      </c>
      <c r="T4254" s="26" t="str">
        <f>IF(Table1[[#This Row],[MonthlyCharges]]&lt;=51,"Low",IF(Table1[[#This Row],[MonthlyCharges]]&lt;=84,"Medium","High"))</f>
        <v>Medium</v>
      </c>
      <c r="U4254" s="26">
        <v>1033.9000000000001</v>
      </c>
      <c r="V4254" t="s">
        <v>24</v>
      </c>
    </row>
    <row r="4255" spans="1:22" x14ac:dyDescent="0.35">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s="26">
        <v>88.75</v>
      </c>
      <c r="T4255" s="26" t="str">
        <f>IF(Table1[[#This Row],[MonthlyCharges]]&lt;=51,"Low",IF(Table1[[#This Row],[MonthlyCharges]]&lt;=84,"Medium","High"))</f>
        <v>High</v>
      </c>
      <c r="U4255" s="26">
        <v>1885.15</v>
      </c>
      <c r="V4255" t="s">
        <v>24</v>
      </c>
    </row>
    <row r="4256" spans="1:22" x14ac:dyDescent="0.35">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s="26">
        <v>84.45</v>
      </c>
      <c r="T4256" s="26" t="str">
        <f>IF(Table1[[#This Row],[MonthlyCharges]]&lt;=51,"Low",IF(Table1[[#This Row],[MonthlyCharges]]&lt;=84,"Medium","High"))</f>
        <v>High</v>
      </c>
      <c r="U4256" s="26">
        <v>2467.1</v>
      </c>
      <c r="V4256" t="s">
        <v>23</v>
      </c>
    </row>
    <row r="4257" spans="1:22" x14ac:dyDescent="0.35">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s="26">
        <v>75.3</v>
      </c>
      <c r="T4257" s="26" t="str">
        <f>IF(Table1[[#This Row],[MonthlyCharges]]&lt;=51,"Low",IF(Table1[[#This Row],[MonthlyCharges]]&lt;=84,"Medium","High"))</f>
        <v>Medium</v>
      </c>
      <c r="U4257" s="26">
        <v>989.45</v>
      </c>
      <c r="V4257" t="s">
        <v>23</v>
      </c>
    </row>
    <row r="4258" spans="1:22" x14ac:dyDescent="0.35">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s="26">
        <v>26</v>
      </c>
      <c r="T4258" s="26" t="str">
        <f>IF(Table1[[#This Row],[MonthlyCharges]]&lt;=51,"Low",IF(Table1[[#This Row],[MonthlyCharges]]&lt;=84,"Medium","High"))</f>
        <v>Low</v>
      </c>
      <c r="U4258" s="26">
        <v>2006.95</v>
      </c>
      <c r="V4258" t="s">
        <v>24</v>
      </c>
    </row>
    <row r="4259" spans="1:22" x14ac:dyDescent="0.35">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s="26">
        <v>99.4</v>
      </c>
      <c r="T4259" s="26" t="str">
        <f>IF(Table1[[#This Row],[MonthlyCharges]]&lt;=51,"Low",IF(Table1[[#This Row],[MonthlyCharges]]&lt;=84,"Medium","High"))</f>
        <v>High</v>
      </c>
      <c r="U4259" s="26">
        <v>5025</v>
      </c>
      <c r="V4259" t="s">
        <v>24</v>
      </c>
    </row>
    <row r="4260" spans="1:22" x14ac:dyDescent="0.35">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s="26">
        <v>109.55</v>
      </c>
      <c r="T4260" s="26" t="str">
        <f>IF(Table1[[#This Row],[MonthlyCharges]]&lt;=51,"Low",IF(Table1[[#This Row],[MonthlyCharges]]&lt;=84,"Medium","High"))</f>
        <v>High</v>
      </c>
      <c r="U4260" s="26">
        <v>4830.25</v>
      </c>
      <c r="V4260" t="s">
        <v>23</v>
      </c>
    </row>
    <row r="4261" spans="1:22" x14ac:dyDescent="0.35">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s="26">
        <v>19.600000000000001</v>
      </c>
      <c r="T4261" s="26" t="str">
        <f>IF(Table1[[#This Row],[MonthlyCharges]]&lt;=51,"Low",IF(Table1[[#This Row],[MonthlyCharges]]&lt;=84,"Medium","High"))</f>
        <v>Low</v>
      </c>
      <c r="U4261" s="26">
        <v>59.75</v>
      </c>
      <c r="V4261" t="s">
        <v>23</v>
      </c>
    </row>
    <row r="4262" spans="1:22" x14ac:dyDescent="0.35">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s="26">
        <v>73.150000000000006</v>
      </c>
      <c r="T4262" s="26" t="str">
        <f>IF(Table1[[#This Row],[MonthlyCharges]]&lt;=51,"Low",IF(Table1[[#This Row],[MonthlyCharges]]&lt;=84,"Medium","High"))</f>
        <v>Medium</v>
      </c>
      <c r="U4262" s="26">
        <v>3088.25</v>
      </c>
      <c r="V4262" t="s">
        <v>24</v>
      </c>
    </row>
    <row r="4263" spans="1:22" x14ac:dyDescent="0.35">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s="26">
        <v>54.65</v>
      </c>
      <c r="T4263" s="26" t="str">
        <f>IF(Table1[[#This Row],[MonthlyCharges]]&lt;=51,"Low",IF(Table1[[#This Row],[MonthlyCharges]]&lt;=84,"Medium","High"))</f>
        <v>Medium</v>
      </c>
      <c r="U4263" s="26">
        <v>3134.7</v>
      </c>
      <c r="V4263" t="s">
        <v>24</v>
      </c>
    </row>
    <row r="4264" spans="1:22" x14ac:dyDescent="0.35">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s="26">
        <v>66.400000000000006</v>
      </c>
      <c r="T4264" s="26" t="str">
        <f>IF(Table1[[#This Row],[MonthlyCharges]]&lt;=51,"Low",IF(Table1[[#This Row],[MonthlyCharges]]&lt;=84,"Medium","High"))</f>
        <v>Medium</v>
      </c>
      <c r="U4264" s="26">
        <v>94.55</v>
      </c>
      <c r="V4264" t="s">
        <v>23</v>
      </c>
    </row>
    <row r="4265" spans="1:22" x14ac:dyDescent="0.35">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s="26">
        <v>115.55</v>
      </c>
      <c r="T4265" s="26" t="str">
        <f>IF(Table1[[#This Row],[MonthlyCharges]]&lt;=51,"Low",IF(Table1[[#This Row],[MonthlyCharges]]&lt;=84,"Medium","High"))</f>
        <v>High</v>
      </c>
      <c r="U4265" s="26">
        <v>8312.4</v>
      </c>
      <c r="V4265" t="s">
        <v>24</v>
      </c>
    </row>
    <row r="4266" spans="1:22" x14ac:dyDescent="0.35">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s="26">
        <v>104.45</v>
      </c>
      <c r="T4266" s="26" t="str">
        <f>IF(Table1[[#This Row],[MonthlyCharges]]&lt;=51,"Low",IF(Table1[[#This Row],[MonthlyCharges]]&lt;=84,"Medium","High"))</f>
        <v>High</v>
      </c>
      <c r="U4266" s="26">
        <v>4863.8500000000004</v>
      </c>
      <c r="V4266" t="s">
        <v>24</v>
      </c>
    </row>
    <row r="4267" spans="1:22" x14ac:dyDescent="0.35">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s="26">
        <v>100.05</v>
      </c>
      <c r="T4267" s="26" t="str">
        <f>IF(Table1[[#This Row],[MonthlyCharges]]&lt;=51,"Low",IF(Table1[[#This Row],[MonthlyCharges]]&lt;=84,"Medium","High"))</f>
        <v>High</v>
      </c>
      <c r="U4267" s="26">
        <v>6871.9</v>
      </c>
      <c r="V4267" t="s">
        <v>23</v>
      </c>
    </row>
    <row r="4268" spans="1:22" x14ac:dyDescent="0.35">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s="26">
        <v>102</v>
      </c>
      <c r="T4268" s="26" t="str">
        <f>IF(Table1[[#This Row],[MonthlyCharges]]&lt;=51,"Low",IF(Table1[[#This Row],[MonthlyCharges]]&lt;=84,"Medium","High"))</f>
        <v>High</v>
      </c>
      <c r="U4268" s="26">
        <v>6529.25</v>
      </c>
      <c r="V4268" t="s">
        <v>23</v>
      </c>
    </row>
    <row r="4269" spans="1:22" x14ac:dyDescent="0.35">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s="26">
        <v>91.15</v>
      </c>
      <c r="T4269" s="26" t="str">
        <f>IF(Table1[[#This Row],[MonthlyCharges]]&lt;=51,"Low",IF(Table1[[#This Row],[MonthlyCharges]]&lt;=84,"Medium","High"))</f>
        <v>High</v>
      </c>
      <c r="U4269" s="26">
        <v>6637.9</v>
      </c>
      <c r="V4269" t="s">
        <v>24</v>
      </c>
    </row>
    <row r="4270" spans="1:22" x14ac:dyDescent="0.35">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s="26">
        <v>89.7</v>
      </c>
      <c r="T4270" s="26" t="str">
        <f>IF(Table1[[#This Row],[MonthlyCharges]]&lt;=51,"Low",IF(Table1[[#This Row],[MonthlyCharges]]&lt;=84,"Medium","High"))</f>
        <v>High</v>
      </c>
      <c r="U4270" s="26">
        <v>3165.6</v>
      </c>
      <c r="V4270" t="s">
        <v>24</v>
      </c>
    </row>
    <row r="4271" spans="1:22" x14ac:dyDescent="0.35">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s="26">
        <v>90.2</v>
      </c>
      <c r="T4271" s="26" t="str">
        <f>IF(Table1[[#This Row],[MonthlyCharges]]&lt;=51,"Low",IF(Table1[[#This Row],[MonthlyCharges]]&lt;=84,"Medium","High"))</f>
        <v>High</v>
      </c>
      <c r="U4271" s="26">
        <v>1454.15</v>
      </c>
      <c r="V4271" t="s">
        <v>23</v>
      </c>
    </row>
    <row r="4272" spans="1:22" x14ac:dyDescent="0.35">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s="26">
        <v>92.4</v>
      </c>
      <c r="T4272" s="26" t="str">
        <f>IF(Table1[[#This Row],[MonthlyCharges]]&lt;=51,"Low",IF(Table1[[#This Row],[MonthlyCharges]]&lt;=84,"Medium","High"))</f>
        <v>High</v>
      </c>
      <c r="U4272" s="26">
        <v>6786.1</v>
      </c>
      <c r="V4272" t="s">
        <v>24</v>
      </c>
    </row>
    <row r="4273" spans="1:22" x14ac:dyDescent="0.35">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s="26">
        <v>19.899999999999999</v>
      </c>
      <c r="T4273" s="26" t="str">
        <f>IF(Table1[[#This Row],[MonthlyCharges]]&lt;=51,"Low",IF(Table1[[#This Row],[MonthlyCharges]]&lt;=84,"Medium","High"))</f>
        <v>Low</v>
      </c>
      <c r="U4273" s="26">
        <v>543</v>
      </c>
      <c r="V4273" t="s">
        <v>24</v>
      </c>
    </row>
    <row r="4274" spans="1:22" x14ac:dyDescent="0.35">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s="26">
        <v>25.15</v>
      </c>
      <c r="T4274" s="26" t="str">
        <f>IF(Table1[[#This Row],[MonthlyCharges]]&lt;=51,"Low",IF(Table1[[#This Row],[MonthlyCharges]]&lt;=84,"Medium","High"))</f>
        <v>Low</v>
      </c>
      <c r="U4274" s="26">
        <v>1327.15</v>
      </c>
      <c r="V4274" t="s">
        <v>23</v>
      </c>
    </row>
    <row r="4275" spans="1:22" x14ac:dyDescent="0.35">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s="26">
        <v>79.849999999999994</v>
      </c>
      <c r="T4275" s="26" t="str">
        <f>IF(Table1[[#This Row],[MonthlyCharges]]&lt;=51,"Low",IF(Table1[[#This Row],[MonthlyCharges]]&lt;=84,"Medium","High"))</f>
        <v>Medium</v>
      </c>
      <c r="U4275" s="26">
        <v>2404.15</v>
      </c>
      <c r="V4275" t="s">
        <v>23</v>
      </c>
    </row>
    <row r="4276" spans="1:22" x14ac:dyDescent="0.35">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s="26">
        <v>18.850000000000001</v>
      </c>
      <c r="T4276" s="26" t="str">
        <f>IF(Table1[[#This Row],[MonthlyCharges]]&lt;=51,"Low",IF(Table1[[#This Row],[MonthlyCharges]]&lt;=84,"Medium","High"))</f>
        <v>Low</v>
      </c>
      <c r="U4276" s="26">
        <v>867.3</v>
      </c>
      <c r="V4276" t="s">
        <v>24</v>
      </c>
    </row>
    <row r="4277" spans="1:22" x14ac:dyDescent="0.35">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s="26">
        <v>25.75</v>
      </c>
      <c r="T4277" s="26" t="str">
        <f>IF(Table1[[#This Row],[MonthlyCharges]]&lt;=51,"Low",IF(Table1[[#This Row],[MonthlyCharges]]&lt;=84,"Medium","High"))</f>
        <v>Low</v>
      </c>
      <c r="U4277" s="26">
        <v>25.75</v>
      </c>
      <c r="V4277" t="s">
        <v>24</v>
      </c>
    </row>
    <row r="4278" spans="1:22" x14ac:dyDescent="0.35">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s="26">
        <v>49.6</v>
      </c>
      <c r="T4278" s="26" t="str">
        <f>IF(Table1[[#This Row],[MonthlyCharges]]&lt;=51,"Low",IF(Table1[[#This Row],[MonthlyCharges]]&lt;=84,"Medium","High"))</f>
        <v>Low</v>
      </c>
      <c r="U4278" s="26">
        <v>114.7</v>
      </c>
      <c r="V4278" t="s">
        <v>23</v>
      </c>
    </row>
    <row r="4279" spans="1:22" x14ac:dyDescent="0.35">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s="26">
        <v>20.95</v>
      </c>
      <c r="T4279" s="26" t="str">
        <f>IF(Table1[[#This Row],[MonthlyCharges]]&lt;=51,"Low",IF(Table1[[#This Row],[MonthlyCharges]]&lt;=84,"Medium","High"))</f>
        <v>Low</v>
      </c>
      <c r="U4279" s="26">
        <v>109.5</v>
      </c>
      <c r="V4279" t="s">
        <v>24</v>
      </c>
    </row>
    <row r="4280" spans="1:22" x14ac:dyDescent="0.35">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s="26">
        <v>97.05</v>
      </c>
      <c r="T4280" s="26" t="str">
        <f>IF(Table1[[#This Row],[MonthlyCharges]]&lt;=51,"Low",IF(Table1[[#This Row],[MonthlyCharges]]&lt;=84,"Medium","High"))</f>
        <v>High</v>
      </c>
      <c r="U4280" s="26">
        <v>4692.95</v>
      </c>
      <c r="V4280" t="s">
        <v>24</v>
      </c>
    </row>
    <row r="4281" spans="1:22" x14ac:dyDescent="0.35">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s="26">
        <v>25.4</v>
      </c>
      <c r="T4281" s="26" t="str">
        <f>IF(Table1[[#This Row],[MonthlyCharges]]&lt;=51,"Low",IF(Table1[[#This Row],[MonthlyCharges]]&lt;=84,"Medium","High"))</f>
        <v>Low</v>
      </c>
      <c r="U4281" s="26">
        <v>546.85</v>
      </c>
      <c r="V4281" t="s">
        <v>24</v>
      </c>
    </row>
    <row r="4282" spans="1:22" x14ac:dyDescent="0.35">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s="26">
        <v>19.7</v>
      </c>
      <c r="T4282" s="26" t="str">
        <f>IF(Table1[[#This Row],[MonthlyCharges]]&lt;=51,"Low",IF(Table1[[#This Row],[MonthlyCharges]]&lt;=84,"Medium","High"))</f>
        <v>Low</v>
      </c>
      <c r="U4282" s="26">
        <v>1274.05</v>
      </c>
      <c r="V4282" t="s">
        <v>24</v>
      </c>
    </row>
    <row r="4283" spans="1:22" x14ac:dyDescent="0.35">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s="26">
        <v>35</v>
      </c>
      <c r="T4283" s="26" t="str">
        <f>IF(Table1[[#This Row],[MonthlyCharges]]&lt;=51,"Low",IF(Table1[[#This Row],[MonthlyCharges]]&lt;=84,"Medium","High"))</f>
        <v>Low</v>
      </c>
      <c r="U4283" s="26">
        <v>1782.4</v>
      </c>
      <c r="V4283" t="s">
        <v>24</v>
      </c>
    </row>
    <row r="4284" spans="1:22" x14ac:dyDescent="0.35">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s="26">
        <v>101.25</v>
      </c>
      <c r="T4284" s="26" t="str">
        <f>IF(Table1[[#This Row],[MonthlyCharges]]&lt;=51,"Low",IF(Table1[[#This Row],[MonthlyCharges]]&lt;=84,"Medium","High"))</f>
        <v>High</v>
      </c>
      <c r="U4284" s="26">
        <v>5301.1</v>
      </c>
      <c r="V4284" t="s">
        <v>24</v>
      </c>
    </row>
    <row r="4285" spans="1:22" x14ac:dyDescent="0.35">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s="26">
        <v>70.2</v>
      </c>
      <c r="T4285" s="26" t="str">
        <f>IF(Table1[[#This Row],[MonthlyCharges]]&lt;=51,"Low",IF(Table1[[#This Row],[MonthlyCharges]]&lt;=84,"Medium","High"))</f>
        <v>Medium</v>
      </c>
      <c r="U4285" s="26">
        <v>280.35000000000002</v>
      </c>
      <c r="V4285" t="s">
        <v>24</v>
      </c>
    </row>
    <row r="4286" spans="1:22" x14ac:dyDescent="0.35">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s="26">
        <v>90.95</v>
      </c>
      <c r="T4286" s="26" t="str">
        <f>IF(Table1[[#This Row],[MonthlyCharges]]&lt;=51,"Low",IF(Table1[[#This Row],[MonthlyCharges]]&lt;=84,"Medium","High"))</f>
        <v>High</v>
      </c>
      <c r="U4286" s="26">
        <v>2897.95</v>
      </c>
      <c r="V4286" t="s">
        <v>24</v>
      </c>
    </row>
    <row r="4287" spans="1:22" x14ac:dyDescent="0.35">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s="26">
        <v>73.849999999999994</v>
      </c>
      <c r="T4287" s="26" t="str">
        <f>IF(Table1[[#This Row],[MonthlyCharges]]&lt;=51,"Low",IF(Table1[[#This Row],[MonthlyCharges]]&lt;=84,"Medium","High"))</f>
        <v>Medium</v>
      </c>
      <c r="U4287" s="26">
        <v>3371</v>
      </c>
      <c r="V4287" t="s">
        <v>24</v>
      </c>
    </row>
    <row r="4288" spans="1:22" x14ac:dyDescent="0.35">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s="26">
        <v>88.05</v>
      </c>
      <c r="T4288" s="26" t="str">
        <f>IF(Table1[[#This Row],[MonthlyCharges]]&lt;=51,"Low",IF(Table1[[#This Row],[MonthlyCharges]]&lt;=84,"Medium","High"))</f>
        <v>High</v>
      </c>
      <c r="U4288" s="26">
        <v>801.3</v>
      </c>
      <c r="V4288" t="s">
        <v>24</v>
      </c>
    </row>
    <row r="4289" spans="1:22" x14ac:dyDescent="0.35">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s="26">
        <v>105.95</v>
      </c>
      <c r="T4289" s="26" t="str">
        <f>IF(Table1[[#This Row],[MonthlyCharges]]&lt;=51,"Low",IF(Table1[[#This Row],[MonthlyCharges]]&lt;=84,"Medium","High"))</f>
        <v>High</v>
      </c>
      <c r="U4289" s="26">
        <v>6975.25</v>
      </c>
      <c r="V4289" t="s">
        <v>23</v>
      </c>
    </row>
    <row r="4290" spans="1:22" x14ac:dyDescent="0.35">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s="26">
        <v>91.85</v>
      </c>
      <c r="T4290" s="26" t="str">
        <f>IF(Table1[[#This Row],[MonthlyCharges]]&lt;=51,"Low",IF(Table1[[#This Row],[MonthlyCharges]]&lt;=84,"Medium","High"))</f>
        <v>High</v>
      </c>
      <c r="U4290" s="26">
        <v>257.05</v>
      </c>
      <c r="V4290" t="s">
        <v>23</v>
      </c>
    </row>
    <row r="4291" spans="1:22" x14ac:dyDescent="0.35">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s="26">
        <v>20.100000000000001</v>
      </c>
      <c r="T4291" s="26" t="str">
        <f>IF(Table1[[#This Row],[MonthlyCharges]]&lt;=51,"Low",IF(Table1[[#This Row],[MonthlyCharges]]&lt;=84,"Medium","High"))</f>
        <v>Low</v>
      </c>
      <c r="U4291" s="26">
        <v>1079.45</v>
      </c>
      <c r="V4291" t="s">
        <v>24</v>
      </c>
    </row>
    <row r="4292" spans="1:22" x14ac:dyDescent="0.35">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s="26">
        <v>40.1</v>
      </c>
      <c r="T4292" s="26" t="str">
        <f>IF(Table1[[#This Row],[MonthlyCharges]]&lt;=51,"Low",IF(Table1[[#This Row],[MonthlyCharges]]&lt;=84,"Medium","High"))</f>
        <v>Low</v>
      </c>
      <c r="U4292" s="26">
        <v>40.1</v>
      </c>
      <c r="V4292" t="s">
        <v>23</v>
      </c>
    </row>
    <row r="4293" spans="1:22" x14ac:dyDescent="0.35">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s="26">
        <v>110.3</v>
      </c>
      <c r="T4293" s="26" t="str">
        <f>IF(Table1[[#This Row],[MonthlyCharges]]&lt;=51,"Low",IF(Table1[[#This Row],[MonthlyCharges]]&lt;=84,"Medium","High"))</f>
        <v>High</v>
      </c>
      <c r="U4293" s="26">
        <v>6997.3</v>
      </c>
      <c r="V4293" t="s">
        <v>24</v>
      </c>
    </row>
    <row r="4294" spans="1:22" x14ac:dyDescent="0.35">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s="26">
        <v>73.900000000000006</v>
      </c>
      <c r="T4294" s="26" t="str">
        <f>IF(Table1[[#This Row],[MonthlyCharges]]&lt;=51,"Low",IF(Table1[[#This Row],[MonthlyCharges]]&lt;=84,"Medium","High"))</f>
        <v>Medium</v>
      </c>
      <c r="U4294" s="26">
        <v>2217.15</v>
      </c>
      <c r="V4294" t="s">
        <v>23</v>
      </c>
    </row>
    <row r="4295" spans="1:22" x14ac:dyDescent="0.35">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s="26">
        <v>89.8</v>
      </c>
      <c r="T4295" s="26" t="str">
        <f>IF(Table1[[#This Row],[MonthlyCharges]]&lt;=51,"Low",IF(Table1[[#This Row],[MonthlyCharges]]&lt;=84,"Medium","High"))</f>
        <v>High</v>
      </c>
      <c r="U4295" s="26">
        <v>1129.0999999999999</v>
      </c>
      <c r="V4295" t="s">
        <v>23</v>
      </c>
    </row>
    <row r="4296" spans="1:22" x14ac:dyDescent="0.35">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s="26">
        <v>85.15</v>
      </c>
      <c r="T4296" s="26" t="str">
        <f>IF(Table1[[#This Row],[MonthlyCharges]]&lt;=51,"Low",IF(Table1[[#This Row],[MonthlyCharges]]&lt;=84,"Medium","High"))</f>
        <v>High</v>
      </c>
      <c r="U4296" s="26">
        <v>979.05</v>
      </c>
      <c r="V4296" t="s">
        <v>24</v>
      </c>
    </row>
    <row r="4297" spans="1:22" x14ac:dyDescent="0.35">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s="26">
        <v>60.95</v>
      </c>
      <c r="T4297" s="26" t="str">
        <f>IF(Table1[[#This Row],[MonthlyCharges]]&lt;=51,"Low",IF(Table1[[#This Row],[MonthlyCharges]]&lt;=84,"Medium","High"))</f>
        <v>Medium</v>
      </c>
      <c r="U4297" s="26">
        <v>4119.3999999999996</v>
      </c>
      <c r="V4297" t="s">
        <v>24</v>
      </c>
    </row>
    <row r="4298" spans="1:22" x14ac:dyDescent="0.35">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s="26">
        <v>72.25</v>
      </c>
      <c r="T4298" s="26" t="str">
        <f>IF(Table1[[#This Row],[MonthlyCharges]]&lt;=51,"Low",IF(Table1[[#This Row],[MonthlyCharges]]&lt;=84,"Medium","High"))</f>
        <v>Medium</v>
      </c>
      <c r="U4298" s="26">
        <v>2568.5500000000002</v>
      </c>
      <c r="V4298" t="s">
        <v>23</v>
      </c>
    </row>
    <row r="4299" spans="1:22" x14ac:dyDescent="0.35">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s="26">
        <v>73.55</v>
      </c>
      <c r="T4299" s="26" t="str">
        <f>IF(Table1[[#This Row],[MonthlyCharges]]&lt;=51,"Low",IF(Table1[[#This Row],[MonthlyCharges]]&lt;=84,"Medium","High"))</f>
        <v>Medium</v>
      </c>
      <c r="U4299" s="26">
        <v>3349.1</v>
      </c>
      <c r="V4299" t="s">
        <v>24</v>
      </c>
    </row>
    <row r="4300" spans="1:22" x14ac:dyDescent="0.35">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s="26">
        <v>46</v>
      </c>
      <c r="T4300" s="26" t="str">
        <f>IF(Table1[[#This Row],[MonthlyCharges]]&lt;=51,"Low",IF(Table1[[#This Row],[MonthlyCharges]]&lt;=84,"Medium","High"))</f>
        <v>Low</v>
      </c>
      <c r="U4300" s="26">
        <v>492.1</v>
      </c>
      <c r="V4300" t="s">
        <v>24</v>
      </c>
    </row>
    <row r="4301" spans="1:22" x14ac:dyDescent="0.35">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s="26">
        <v>58.55</v>
      </c>
      <c r="T4301" s="26" t="str">
        <f>IF(Table1[[#This Row],[MonthlyCharges]]&lt;=51,"Low",IF(Table1[[#This Row],[MonthlyCharges]]&lt;=84,"Medium","High"))</f>
        <v>Medium</v>
      </c>
      <c r="U4301" s="26">
        <v>1718.95</v>
      </c>
      <c r="V4301" t="s">
        <v>24</v>
      </c>
    </row>
    <row r="4302" spans="1:22" x14ac:dyDescent="0.35">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s="26">
        <v>24.6</v>
      </c>
      <c r="T4302" s="26" t="str">
        <f>IF(Table1[[#This Row],[MonthlyCharges]]&lt;=51,"Low",IF(Table1[[#This Row],[MonthlyCharges]]&lt;=84,"Medium","High"))</f>
        <v>Low</v>
      </c>
      <c r="U4302" s="26">
        <v>605.25</v>
      </c>
      <c r="V4302" t="s">
        <v>24</v>
      </c>
    </row>
    <row r="4303" spans="1:22" x14ac:dyDescent="0.35">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s="26">
        <v>19.75</v>
      </c>
      <c r="T4303" s="26" t="str">
        <f>IF(Table1[[#This Row],[MonthlyCharges]]&lt;=51,"Low",IF(Table1[[#This Row],[MonthlyCharges]]&lt;=84,"Medium","High"))</f>
        <v>Low</v>
      </c>
      <c r="U4303" s="26">
        <v>1344.5</v>
      </c>
      <c r="V4303" t="s">
        <v>24</v>
      </c>
    </row>
    <row r="4304" spans="1:22" x14ac:dyDescent="0.35">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s="26">
        <v>86.35</v>
      </c>
      <c r="T4304" s="26" t="str">
        <f>IF(Table1[[#This Row],[MonthlyCharges]]&lt;=51,"Low",IF(Table1[[#This Row],[MonthlyCharges]]&lt;=84,"Medium","High"))</f>
        <v>High</v>
      </c>
      <c r="U4304" s="26">
        <v>4267.1499999999996</v>
      </c>
      <c r="V4304" t="s">
        <v>24</v>
      </c>
    </row>
    <row r="4305" spans="1:22" x14ac:dyDescent="0.35">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s="26">
        <v>25.5</v>
      </c>
      <c r="T4305" s="26" t="str">
        <f>IF(Table1[[#This Row],[MonthlyCharges]]&lt;=51,"Low",IF(Table1[[#This Row],[MonthlyCharges]]&lt;=84,"Medium","High"))</f>
        <v>Low</v>
      </c>
      <c r="U4305" s="26">
        <v>1121.05</v>
      </c>
      <c r="V4305" t="s">
        <v>24</v>
      </c>
    </row>
    <row r="4306" spans="1:22" x14ac:dyDescent="0.35">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s="26">
        <v>19</v>
      </c>
      <c r="T4306" s="26" t="str">
        <f>IF(Table1[[#This Row],[MonthlyCharges]]&lt;=51,"Low",IF(Table1[[#This Row],[MonthlyCharges]]&lt;=84,"Medium","High"))</f>
        <v>Low</v>
      </c>
      <c r="U4306" s="26">
        <v>918.7</v>
      </c>
      <c r="V4306" t="s">
        <v>24</v>
      </c>
    </row>
    <row r="4307" spans="1:22" x14ac:dyDescent="0.35">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s="26">
        <v>19.55</v>
      </c>
      <c r="T4307" s="26" t="str">
        <f>IF(Table1[[#This Row],[MonthlyCharges]]&lt;=51,"Low",IF(Table1[[#This Row],[MonthlyCharges]]&lt;=84,"Medium","High"))</f>
        <v>Low</v>
      </c>
      <c r="U4307" s="26">
        <v>521.79999999999995</v>
      </c>
      <c r="V4307" t="s">
        <v>24</v>
      </c>
    </row>
    <row r="4308" spans="1:22" x14ac:dyDescent="0.35">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s="26">
        <v>110.1</v>
      </c>
      <c r="T4308" s="26" t="str">
        <f>IF(Table1[[#This Row],[MonthlyCharges]]&lt;=51,"Low",IF(Table1[[#This Row],[MonthlyCharges]]&lt;=84,"Medium","High"))</f>
        <v>High</v>
      </c>
      <c r="U4308" s="26">
        <v>4469.1000000000004</v>
      </c>
      <c r="V4308" t="s">
        <v>24</v>
      </c>
    </row>
    <row r="4309" spans="1:22" x14ac:dyDescent="0.35">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s="26">
        <v>96.55</v>
      </c>
      <c r="T4309" s="26" t="str">
        <f>IF(Table1[[#This Row],[MonthlyCharges]]&lt;=51,"Low",IF(Table1[[#This Row],[MonthlyCharges]]&lt;=84,"Medium","High"))</f>
        <v>High</v>
      </c>
      <c r="U4309" s="26">
        <v>3580.3</v>
      </c>
      <c r="V4309" t="s">
        <v>23</v>
      </c>
    </row>
    <row r="4310" spans="1:22" x14ac:dyDescent="0.35">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s="26">
        <v>69.75</v>
      </c>
      <c r="T4310" s="26" t="str">
        <f>IF(Table1[[#This Row],[MonthlyCharges]]&lt;=51,"Low",IF(Table1[[#This Row],[MonthlyCharges]]&lt;=84,"Medium","High"))</f>
        <v>Medium</v>
      </c>
      <c r="U4310" s="26">
        <v>1729.35</v>
      </c>
      <c r="V4310" t="s">
        <v>24</v>
      </c>
    </row>
    <row r="4311" spans="1:22" x14ac:dyDescent="0.35">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s="26">
        <v>50.6</v>
      </c>
      <c r="T4311" s="26" t="str">
        <f>IF(Table1[[#This Row],[MonthlyCharges]]&lt;=51,"Low",IF(Table1[[#This Row],[MonthlyCharges]]&lt;=84,"Medium","High"))</f>
        <v>Low</v>
      </c>
      <c r="U4311" s="26">
        <v>1073.3</v>
      </c>
      <c r="V4311" t="s">
        <v>24</v>
      </c>
    </row>
    <row r="4312" spans="1:22" x14ac:dyDescent="0.35">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s="26">
        <v>65.599999999999994</v>
      </c>
      <c r="T4312" s="26" t="str">
        <f>IF(Table1[[#This Row],[MonthlyCharges]]&lt;=51,"Low",IF(Table1[[#This Row],[MonthlyCharges]]&lt;=84,"Medium","High"))</f>
        <v>Medium</v>
      </c>
      <c r="U4312" s="26">
        <v>4566.5</v>
      </c>
      <c r="V4312" t="s">
        <v>24</v>
      </c>
    </row>
    <row r="4313" spans="1:22" x14ac:dyDescent="0.35">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s="26">
        <v>40.1</v>
      </c>
      <c r="T4313" s="26" t="str">
        <f>IF(Table1[[#This Row],[MonthlyCharges]]&lt;=51,"Low",IF(Table1[[#This Row],[MonthlyCharges]]&lt;=84,"Medium","High"))</f>
        <v>Low</v>
      </c>
      <c r="U4313" s="26">
        <v>293.3</v>
      </c>
      <c r="V4313" t="s">
        <v>23</v>
      </c>
    </row>
    <row r="4314" spans="1:22" x14ac:dyDescent="0.35">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s="26">
        <v>82.1</v>
      </c>
      <c r="T4314" s="26" t="str">
        <f>IF(Table1[[#This Row],[MonthlyCharges]]&lt;=51,"Low",IF(Table1[[#This Row],[MonthlyCharges]]&lt;=84,"Medium","High"))</f>
        <v>Medium</v>
      </c>
      <c r="U4314" s="26">
        <v>2603.1</v>
      </c>
      <c r="V4314" t="s">
        <v>24</v>
      </c>
    </row>
    <row r="4315" spans="1:22" x14ac:dyDescent="0.35">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s="26">
        <v>79.099999999999994</v>
      </c>
      <c r="T4315" s="26" t="str">
        <f>IF(Table1[[#This Row],[MonthlyCharges]]&lt;=51,"Low",IF(Table1[[#This Row],[MonthlyCharges]]&lt;=84,"Medium","High"))</f>
        <v>Medium</v>
      </c>
      <c r="U4315" s="26">
        <v>1783.75</v>
      </c>
      <c r="V4315" t="s">
        <v>24</v>
      </c>
    </row>
    <row r="4316" spans="1:22" x14ac:dyDescent="0.35">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s="26">
        <v>101.25</v>
      </c>
      <c r="T4316" s="26" t="str">
        <f>IF(Table1[[#This Row],[MonthlyCharges]]&lt;=51,"Low",IF(Table1[[#This Row],[MonthlyCharges]]&lt;=84,"Medium","High"))</f>
        <v>High</v>
      </c>
      <c r="U4316" s="26">
        <v>2440.15</v>
      </c>
      <c r="V4316" t="s">
        <v>23</v>
      </c>
    </row>
    <row r="4317" spans="1:22" x14ac:dyDescent="0.35">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s="26">
        <v>79.55</v>
      </c>
      <c r="T4317" s="26" t="str">
        <f>IF(Table1[[#This Row],[MonthlyCharges]]&lt;=51,"Low",IF(Table1[[#This Row],[MonthlyCharges]]&lt;=84,"Medium","High"))</f>
        <v>Medium</v>
      </c>
      <c r="U4317" s="26">
        <v>79.55</v>
      </c>
      <c r="V4317" t="s">
        <v>23</v>
      </c>
    </row>
    <row r="4318" spans="1:22" x14ac:dyDescent="0.35">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s="26">
        <v>90.65</v>
      </c>
      <c r="T4318" s="26" t="str">
        <f>IF(Table1[[#This Row],[MonthlyCharges]]&lt;=51,"Low",IF(Table1[[#This Row],[MonthlyCharges]]&lt;=84,"Medium","High"))</f>
        <v>High</v>
      </c>
      <c r="U4318" s="26">
        <v>6322.1</v>
      </c>
      <c r="V4318" t="s">
        <v>24</v>
      </c>
    </row>
    <row r="4319" spans="1:22" x14ac:dyDescent="0.35">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s="26">
        <v>20.55</v>
      </c>
      <c r="T4319" s="26" t="str">
        <f>IF(Table1[[#This Row],[MonthlyCharges]]&lt;=51,"Low",IF(Table1[[#This Row],[MonthlyCharges]]&lt;=84,"Medium","High"))</f>
        <v>Low</v>
      </c>
      <c r="U4319" s="26">
        <v>57.4</v>
      </c>
      <c r="V4319" t="s">
        <v>24</v>
      </c>
    </row>
    <row r="4320" spans="1:22" x14ac:dyDescent="0.35">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s="26">
        <v>75.75</v>
      </c>
      <c r="T4320" s="26" t="str">
        <f>IF(Table1[[#This Row],[MonthlyCharges]]&lt;=51,"Low",IF(Table1[[#This Row],[MonthlyCharges]]&lt;=84,"Medium","High"))</f>
        <v>Medium</v>
      </c>
      <c r="U4320" s="26">
        <v>4284.6499999999996</v>
      </c>
      <c r="V4320" t="s">
        <v>24</v>
      </c>
    </row>
    <row r="4321" spans="1:22" x14ac:dyDescent="0.35">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s="26">
        <v>110</v>
      </c>
      <c r="T4321" s="26" t="str">
        <f>IF(Table1[[#This Row],[MonthlyCharges]]&lt;=51,"Low",IF(Table1[[#This Row],[MonthlyCharges]]&lt;=84,"Medium","High"))</f>
        <v>High</v>
      </c>
      <c r="U4321" s="26">
        <v>7138.65</v>
      </c>
      <c r="V4321" t="s">
        <v>24</v>
      </c>
    </row>
    <row r="4322" spans="1:22" x14ac:dyDescent="0.35">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s="26">
        <v>20.85</v>
      </c>
      <c r="T4322" s="26" t="str">
        <f>IF(Table1[[#This Row],[MonthlyCharges]]&lt;=51,"Low",IF(Table1[[#This Row],[MonthlyCharges]]&lt;=84,"Medium","High"))</f>
        <v>Low</v>
      </c>
      <c r="U4322" s="26">
        <v>1539.75</v>
      </c>
      <c r="V4322" t="s">
        <v>24</v>
      </c>
    </row>
    <row r="4323" spans="1:22" x14ac:dyDescent="0.35">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s="26">
        <v>80.349999999999994</v>
      </c>
      <c r="T4323" s="26" t="str">
        <f>IF(Table1[[#This Row],[MonthlyCharges]]&lt;=51,"Low",IF(Table1[[#This Row],[MonthlyCharges]]&lt;=84,"Medium","High"))</f>
        <v>Medium</v>
      </c>
      <c r="U4323" s="26">
        <v>1058.0999999999999</v>
      </c>
      <c r="V4323" t="s">
        <v>24</v>
      </c>
    </row>
    <row r="4324" spans="1:22" x14ac:dyDescent="0.35">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s="26">
        <v>70.150000000000006</v>
      </c>
      <c r="T4324" s="26" t="str">
        <f>IF(Table1[[#This Row],[MonthlyCharges]]&lt;=51,"Low",IF(Table1[[#This Row],[MonthlyCharges]]&lt;=84,"Medium","High"))</f>
        <v>Medium</v>
      </c>
      <c r="U4324" s="26">
        <v>123.8</v>
      </c>
      <c r="V4324" t="s">
        <v>24</v>
      </c>
    </row>
    <row r="4325" spans="1:22" x14ac:dyDescent="0.35">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s="26">
        <v>84.05</v>
      </c>
      <c r="T4325" s="26" t="str">
        <f>IF(Table1[[#This Row],[MonthlyCharges]]&lt;=51,"Low",IF(Table1[[#This Row],[MonthlyCharges]]&lt;=84,"Medium","High"))</f>
        <v>High</v>
      </c>
      <c r="U4325" s="26">
        <v>2781.85</v>
      </c>
      <c r="V4325" t="s">
        <v>23</v>
      </c>
    </row>
    <row r="4326" spans="1:22" x14ac:dyDescent="0.35">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s="26">
        <v>67.45</v>
      </c>
      <c r="T4326" s="26" t="str">
        <f>IF(Table1[[#This Row],[MonthlyCharges]]&lt;=51,"Low",IF(Table1[[#This Row],[MonthlyCharges]]&lt;=84,"Medium","High"))</f>
        <v>Medium</v>
      </c>
      <c r="U4326" s="26">
        <v>2731</v>
      </c>
      <c r="V4326" t="s">
        <v>24</v>
      </c>
    </row>
    <row r="4327" spans="1:22" x14ac:dyDescent="0.35">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s="26">
        <v>20.75</v>
      </c>
      <c r="T4327" s="26" t="str">
        <f>IF(Table1[[#This Row],[MonthlyCharges]]&lt;=51,"Low",IF(Table1[[#This Row],[MonthlyCharges]]&lt;=84,"Medium","High"))</f>
        <v>Low</v>
      </c>
      <c r="U4327" s="26">
        <v>20.75</v>
      </c>
      <c r="V4327" t="s">
        <v>24</v>
      </c>
    </row>
    <row r="4328" spans="1:22" x14ac:dyDescent="0.35">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s="26">
        <v>89.1</v>
      </c>
      <c r="T4328" s="26" t="str">
        <f>IF(Table1[[#This Row],[MonthlyCharges]]&lt;=51,"Low",IF(Table1[[#This Row],[MonthlyCharges]]&lt;=84,"Medium","High"))</f>
        <v>High</v>
      </c>
      <c r="U4328" s="26">
        <v>89.1</v>
      </c>
      <c r="V4328" t="s">
        <v>23</v>
      </c>
    </row>
    <row r="4329" spans="1:22" x14ac:dyDescent="0.35">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s="26">
        <v>69.900000000000006</v>
      </c>
      <c r="T4329" s="26" t="str">
        <f>IF(Table1[[#This Row],[MonthlyCharges]]&lt;=51,"Low",IF(Table1[[#This Row],[MonthlyCharges]]&lt;=84,"Medium","High"))</f>
        <v>Medium</v>
      </c>
      <c r="U4329" s="26">
        <v>497.3</v>
      </c>
      <c r="V4329" t="s">
        <v>24</v>
      </c>
    </row>
    <row r="4330" spans="1:22" x14ac:dyDescent="0.35">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s="26">
        <v>51.1</v>
      </c>
      <c r="T4330" s="26" t="str">
        <f>IF(Table1[[#This Row],[MonthlyCharges]]&lt;=51,"Low",IF(Table1[[#This Row],[MonthlyCharges]]&lt;=84,"Medium","High"))</f>
        <v>Medium</v>
      </c>
      <c r="U4330" s="26">
        <v>711.15</v>
      </c>
      <c r="V4330" t="s">
        <v>24</v>
      </c>
    </row>
    <row r="4331" spans="1:22" x14ac:dyDescent="0.35">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s="26">
        <v>94.4</v>
      </c>
      <c r="T4331" s="26" t="str">
        <f>IF(Table1[[#This Row],[MonthlyCharges]]&lt;=51,"Low",IF(Table1[[#This Row],[MonthlyCharges]]&lt;=84,"Medium","High"))</f>
        <v>High</v>
      </c>
      <c r="U4331" s="26">
        <v>1607.2</v>
      </c>
      <c r="V4331" t="s">
        <v>23</v>
      </c>
    </row>
    <row r="4332" spans="1:22" x14ac:dyDescent="0.35">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s="26">
        <v>78.25</v>
      </c>
      <c r="T4332" s="26" t="str">
        <f>IF(Table1[[#This Row],[MonthlyCharges]]&lt;=51,"Low",IF(Table1[[#This Row],[MonthlyCharges]]&lt;=84,"Medium","High"))</f>
        <v>Medium</v>
      </c>
      <c r="U4332" s="26">
        <v>1490.95</v>
      </c>
      <c r="V4332" t="s">
        <v>23</v>
      </c>
    </row>
    <row r="4333" spans="1:22" x14ac:dyDescent="0.35">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s="26">
        <v>25.55</v>
      </c>
      <c r="T4333" s="26" t="str">
        <f>IF(Table1[[#This Row],[MonthlyCharges]]&lt;=51,"Low",IF(Table1[[#This Row],[MonthlyCharges]]&lt;=84,"Medium","High"))</f>
        <v>Low</v>
      </c>
      <c r="U4333" s="26">
        <v>1898.1</v>
      </c>
      <c r="V4333" t="s">
        <v>24</v>
      </c>
    </row>
    <row r="4334" spans="1:22" x14ac:dyDescent="0.35">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s="26">
        <v>60</v>
      </c>
      <c r="T4334" s="26" t="str">
        <f>IF(Table1[[#This Row],[MonthlyCharges]]&lt;=51,"Low",IF(Table1[[#This Row],[MonthlyCharges]]&lt;=84,"Medium","High"))</f>
        <v>Medium</v>
      </c>
      <c r="U4334" s="26">
        <v>3273.95</v>
      </c>
      <c r="V4334" t="s">
        <v>24</v>
      </c>
    </row>
    <row r="4335" spans="1:22" x14ac:dyDescent="0.35">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s="26">
        <v>90.55</v>
      </c>
      <c r="T4335" s="26" t="str">
        <f>IF(Table1[[#This Row],[MonthlyCharges]]&lt;=51,"Low",IF(Table1[[#This Row],[MonthlyCharges]]&lt;=84,"Medium","High"))</f>
        <v>High</v>
      </c>
      <c r="U4335" s="26">
        <v>2929.75</v>
      </c>
      <c r="V4335" t="s">
        <v>24</v>
      </c>
    </row>
    <row r="4336" spans="1:22" x14ac:dyDescent="0.35">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s="26">
        <v>76.400000000000006</v>
      </c>
      <c r="T4336" s="26" t="str">
        <f>IF(Table1[[#This Row],[MonthlyCharges]]&lt;=51,"Low",IF(Table1[[#This Row],[MonthlyCharges]]&lt;=84,"Medium","High"))</f>
        <v>Medium</v>
      </c>
      <c r="U4336" s="26">
        <v>838.7</v>
      </c>
      <c r="V4336" t="s">
        <v>24</v>
      </c>
    </row>
    <row r="4337" spans="1:22" x14ac:dyDescent="0.35">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s="26">
        <v>84.95</v>
      </c>
      <c r="T4337" s="26" t="str">
        <f>IF(Table1[[#This Row],[MonthlyCharges]]&lt;=51,"Low",IF(Table1[[#This Row],[MonthlyCharges]]&lt;=84,"Medium","High"))</f>
        <v>High</v>
      </c>
      <c r="U4337" s="26">
        <v>1443.65</v>
      </c>
      <c r="V4337" t="s">
        <v>24</v>
      </c>
    </row>
    <row r="4338" spans="1:22" x14ac:dyDescent="0.35">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s="26">
        <v>110.1</v>
      </c>
      <c r="T4338" s="26" t="str">
        <f>IF(Table1[[#This Row],[MonthlyCharges]]&lt;=51,"Low",IF(Table1[[#This Row],[MonthlyCharges]]&lt;=84,"Medium","High"))</f>
        <v>High</v>
      </c>
      <c r="U4338" s="26">
        <v>7746.7</v>
      </c>
      <c r="V4338" t="s">
        <v>24</v>
      </c>
    </row>
    <row r="4339" spans="1:22" x14ac:dyDescent="0.35">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s="26">
        <v>99.65</v>
      </c>
      <c r="T4339" s="26" t="str">
        <f>IF(Table1[[#This Row],[MonthlyCharges]]&lt;=51,"Low",IF(Table1[[#This Row],[MonthlyCharges]]&lt;=84,"Medium","High"))</f>
        <v>High</v>
      </c>
      <c r="U4339" s="26">
        <v>6951.15</v>
      </c>
      <c r="V4339" t="s">
        <v>24</v>
      </c>
    </row>
    <row r="4340" spans="1:22" x14ac:dyDescent="0.35">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s="26">
        <v>45.4</v>
      </c>
      <c r="T4340" s="26" t="str">
        <f>IF(Table1[[#This Row],[MonthlyCharges]]&lt;=51,"Low",IF(Table1[[#This Row],[MonthlyCharges]]&lt;=84,"Medium","High"))</f>
        <v>Low</v>
      </c>
      <c r="U4340" s="26">
        <v>214.75</v>
      </c>
      <c r="V4340" t="s">
        <v>24</v>
      </c>
    </row>
    <row r="4341" spans="1:22" x14ac:dyDescent="0.35">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s="26">
        <v>69</v>
      </c>
      <c r="T4341" s="26" t="str">
        <f>IF(Table1[[#This Row],[MonthlyCharges]]&lt;=51,"Low",IF(Table1[[#This Row],[MonthlyCharges]]&lt;=84,"Medium","High"))</f>
        <v>Medium</v>
      </c>
      <c r="U4341" s="26">
        <v>2669.45</v>
      </c>
      <c r="V4341" t="s">
        <v>24</v>
      </c>
    </row>
    <row r="4342" spans="1:22" x14ac:dyDescent="0.35">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s="26">
        <v>48.65</v>
      </c>
      <c r="T4342" s="26" t="str">
        <f>IF(Table1[[#This Row],[MonthlyCharges]]&lt;=51,"Low",IF(Table1[[#This Row],[MonthlyCharges]]&lt;=84,"Medium","High"))</f>
        <v>Low</v>
      </c>
      <c r="U4342" s="26">
        <v>235.2</v>
      </c>
      <c r="V4342" t="s">
        <v>24</v>
      </c>
    </row>
    <row r="4343" spans="1:22" x14ac:dyDescent="0.35">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s="26">
        <v>44.15</v>
      </c>
      <c r="T4343" s="26" t="str">
        <f>IF(Table1[[#This Row],[MonthlyCharges]]&lt;=51,"Low",IF(Table1[[#This Row],[MonthlyCharges]]&lt;=84,"Medium","High"))</f>
        <v>Low</v>
      </c>
      <c r="U4343" s="26">
        <v>92.65</v>
      </c>
      <c r="V4343" t="s">
        <v>23</v>
      </c>
    </row>
    <row r="4344" spans="1:22" x14ac:dyDescent="0.35">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s="26">
        <v>59.85</v>
      </c>
      <c r="T4344" s="26" t="str">
        <f>IF(Table1[[#This Row],[MonthlyCharges]]&lt;=51,"Low",IF(Table1[[#This Row],[MonthlyCharges]]&lt;=84,"Medium","High"))</f>
        <v>Medium</v>
      </c>
      <c r="U4344" s="26">
        <v>3103.25</v>
      </c>
      <c r="V4344" t="s">
        <v>24</v>
      </c>
    </row>
    <row r="4345" spans="1:22" x14ac:dyDescent="0.35">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s="26">
        <v>75.75</v>
      </c>
      <c r="T4345" s="26" t="str">
        <f>IF(Table1[[#This Row],[MonthlyCharges]]&lt;=51,"Low",IF(Table1[[#This Row],[MonthlyCharges]]&lt;=84,"Medium","High"))</f>
        <v>Medium</v>
      </c>
      <c r="U4345" s="26">
        <v>606.25</v>
      </c>
      <c r="V4345" t="s">
        <v>23</v>
      </c>
    </row>
    <row r="4346" spans="1:22" x14ac:dyDescent="0.35">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s="26">
        <v>80.650000000000006</v>
      </c>
      <c r="T4346" s="26" t="str">
        <f>IF(Table1[[#This Row],[MonthlyCharges]]&lt;=51,"Low",IF(Table1[[#This Row],[MonthlyCharges]]&lt;=84,"Medium","High"))</f>
        <v>Medium</v>
      </c>
      <c r="U4346" s="26">
        <v>5330.2</v>
      </c>
      <c r="V4346" t="s">
        <v>24</v>
      </c>
    </row>
    <row r="4347" spans="1:22" x14ac:dyDescent="0.35">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s="26">
        <v>20.55</v>
      </c>
      <c r="T4347" s="26" t="str">
        <f>IF(Table1[[#This Row],[MonthlyCharges]]&lt;=51,"Low",IF(Table1[[#This Row],[MonthlyCharges]]&lt;=84,"Medium","High"))</f>
        <v>Low</v>
      </c>
      <c r="U4347" s="26">
        <v>1403.1</v>
      </c>
      <c r="V4347" t="s">
        <v>24</v>
      </c>
    </row>
    <row r="4348" spans="1:22" x14ac:dyDescent="0.35">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s="26">
        <v>66.400000000000006</v>
      </c>
      <c r="T4348" s="26" t="str">
        <f>IF(Table1[[#This Row],[MonthlyCharges]]&lt;=51,"Low",IF(Table1[[#This Row],[MonthlyCharges]]&lt;=84,"Medium","High"))</f>
        <v>Medium</v>
      </c>
      <c r="U4348" s="26">
        <v>2727.8</v>
      </c>
      <c r="V4348" t="s">
        <v>24</v>
      </c>
    </row>
    <row r="4349" spans="1:22" x14ac:dyDescent="0.35">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s="26">
        <v>100.2</v>
      </c>
      <c r="T4349" s="26" t="str">
        <f>IF(Table1[[#This Row],[MonthlyCharges]]&lt;=51,"Low",IF(Table1[[#This Row],[MonthlyCharges]]&lt;=84,"Medium","High"))</f>
        <v>High</v>
      </c>
      <c r="U4349" s="26">
        <v>5038.45</v>
      </c>
      <c r="V4349" t="s">
        <v>24</v>
      </c>
    </row>
    <row r="4350" spans="1:22" x14ac:dyDescent="0.35">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s="26">
        <v>19.100000000000001</v>
      </c>
      <c r="T4350" s="26" t="str">
        <f>IF(Table1[[#This Row],[MonthlyCharges]]&lt;=51,"Low",IF(Table1[[#This Row],[MonthlyCharges]]&lt;=84,"Medium","High"))</f>
        <v>Low</v>
      </c>
      <c r="U4350" s="26">
        <v>19.100000000000001</v>
      </c>
      <c r="V4350" t="s">
        <v>23</v>
      </c>
    </row>
    <row r="4351" spans="1:22" x14ac:dyDescent="0.35">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s="26">
        <v>80.3</v>
      </c>
      <c r="T4351" s="26" t="str">
        <f>IF(Table1[[#This Row],[MonthlyCharges]]&lt;=51,"Low",IF(Table1[[#This Row],[MonthlyCharges]]&lt;=84,"Medium","High"))</f>
        <v>Medium</v>
      </c>
      <c r="U4351" s="26">
        <v>80.3</v>
      </c>
      <c r="V4351" t="s">
        <v>23</v>
      </c>
    </row>
    <row r="4352" spans="1:22" x14ac:dyDescent="0.35">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s="26">
        <v>44.55</v>
      </c>
      <c r="T4352" s="26" t="str">
        <f>IF(Table1[[#This Row],[MonthlyCharges]]&lt;=51,"Low",IF(Table1[[#This Row],[MonthlyCharges]]&lt;=84,"Medium","High"))</f>
        <v>Low</v>
      </c>
      <c r="U4352" s="26">
        <v>1462.6</v>
      </c>
      <c r="V4352" t="s">
        <v>24</v>
      </c>
    </row>
    <row r="4353" spans="1:22" x14ac:dyDescent="0.35">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s="26">
        <v>20.350000000000001</v>
      </c>
      <c r="T4353" s="26" t="str">
        <f>IF(Table1[[#This Row],[MonthlyCharges]]&lt;=51,"Low",IF(Table1[[#This Row],[MonthlyCharges]]&lt;=84,"Medium","High"))</f>
        <v>Low</v>
      </c>
      <c r="U4353" s="26">
        <v>150.6</v>
      </c>
      <c r="V4353" t="s">
        <v>24</v>
      </c>
    </row>
    <row r="4354" spans="1:22" x14ac:dyDescent="0.35">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s="26">
        <v>91.8</v>
      </c>
      <c r="T4354" s="26" t="str">
        <f>IF(Table1[[#This Row],[MonthlyCharges]]&lt;=51,"Low",IF(Table1[[#This Row],[MonthlyCharges]]&lt;=84,"Medium","High"))</f>
        <v>High</v>
      </c>
      <c r="U4354" s="26">
        <v>5960.5</v>
      </c>
      <c r="V4354" t="s">
        <v>24</v>
      </c>
    </row>
    <row r="4355" spans="1:22" x14ac:dyDescent="0.35">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s="26">
        <v>74.900000000000006</v>
      </c>
      <c r="T4355" s="26" t="str">
        <f>IF(Table1[[#This Row],[MonthlyCharges]]&lt;=51,"Low",IF(Table1[[#This Row],[MonthlyCharges]]&lt;=84,"Medium","High"))</f>
        <v>Medium</v>
      </c>
      <c r="U4355" s="26">
        <v>74.900000000000006</v>
      </c>
      <c r="V4355" t="s">
        <v>23</v>
      </c>
    </row>
    <row r="4356" spans="1:22" x14ac:dyDescent="0.35">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s="26">
        <v>20.2</v>
      </c>
      <c r="T4356" s="26" t="str">
        <f>IF(Table1[[#This Row],[MonthlyCharges]]&lt;=51,"Low",IF(Table1[[#This Row],[MonthlyCharges]]&lt;=84,"Medium","High"))</f>
        <v>Low</v>
      </c>
      <c r="U4356" s="26">
        <v>1192.3</v>
      </c>
      <c r="V4356" t="s">
        <v>24</v>
      </c>
    </row>
    <row r="4357" spans="1:22" x14ac:dyDescent="0.35">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s="26">
        <v>50.35</v>
      </c>
      <c r="T4357" s="26" t="str">
        <f>IF(Table1[[#This Row],[MonthlyCharges]]&lt;=51,"Low",IF(Table1[[#This Row],[MonthlyCharges]]&lt;=84,"Medium","High"))</f>
        <v>Low</v>
      </c>
      <c r="U4357" s="26">
        <v>314.55</v>
      </c>
      <c r="V4357" t="s">
        <v>24</v>
      </c>
    </row>
    <row r="4358" spans="1:22" x14ac:dyDescent="0.35">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s="26">
        <v>18.8</v>
      </c>
      <c r="T4358" s="26" t="str">
        <f>IF(Table1[[#This Row],[MonthlyCharges]]&lt;=51,"Low",IF(Table1[[#This Row],[MonthlyCharges]]&lt;=84,"Medium","High"))</f>
        <v>Low</v>
      </c>
      <c r="U4358" s="26">
        <v>56</v>
      </c>
      <c r="V4358" t="s">
        <v>24</v>
      </c>
    </row>
    <row r="4359" spans="1:22" x14ac:dyDescent="0.35">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s="26">
        <v>20.45</v>
      </c>
      <c r="T4359" s="26" t="str">
        <f>IF(Table1[[#This Row],[MonthlyCharges]]&lt;=51,"Low",IF(Table1[[#This Row],[MonthlyCharges]]&lt;=84,"Medium","High"))</f>
        <v>Low</v>
      </c>
      <c r="U4359" s="26">
        <v>330.8</v>
      </c>
      <c r="V4359" t="s">
        <v>24</v>
      </c>
    </row>
    <row r="4360" spans="1:22" x14ac:dyDescent="0.35">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s="26">
        <v>64.75</v>
      </c>
      <c r="T4360" s="26" t="str">
        <f>IF(Table1[[#This Row],[MonthlyCharges]]&lt;=51,"Low",IF(Table1[[#This Row],[MonthlyCharges]]&lt;=84,"Medium","High"))</f>
        <v>Medium</v>
      </c>
      <c r="U4360" s="26">
        <v>877.35</v>
      </c>
      <c r="V4360" t="s">
        <v>24</v>
      </c>
    </row>
    <row r="4361" spans="1:22" x14ac:dyDescent="0.35">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s="26">
        <v>98.7</v>
      </c>
      <c r="T4361" s="26" t="str">
        <f>IF(Table1[[#This Row],[MonthlyCharges]]&lt;=51,"Low",IF(Table1[[#This Row],[MonthlyCharges]]&lt;=84,"Medium","High"))</f>
        <v>High</v>
      </c>
      <c r="U4361" s="26">
        <v>2249.1</v>
      </c>
      <c r="V4361" t="s">
        <v>24</v>
      </c>
    </row>
    <row r="4362" spans="1:22" x14ac:dyDescent="0.35">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s="26">
        <v>89.45</v>
      </c>
      <c r="T4362" s="26" t="str">
        <f>IF(Table1[[#This Row],[MonthlyCharges]]&lt;=51,"Low",IF(Table1[[#This Row],[MonthlyCharges]]&lt;=84,"Medium","High"))</f>
        <v>High</v>
      </c>
      <c r="U4362" s="26">
        <v>2807.65</v>
      </c>
      <c r="V4362" t="s">
        <v>24</v>
      </c>
    </row>
    <row r="4363" spans="1:22" x14ac:dyDescent="0.35">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s="26">
        <v>58.75</v>
      </c>
      <c r="T4363" s="26" t="str">
        <f>IF(Table1[[#This Row],[MonthlyCharges]]&lt;=51,"Low",IF(Table1[[#This Row],[MonthlyCharges]]&lt;=84,"Medium","High"))</f>
        <v>Medium</v>
      </c>
      <c r="U4363" s="26">
        <v>1696.2</v>
      </c>
      <c r="V4363" t="s">
        <v>24</v>
      </c>
    </row>
    <row r="4364" spans="1:22" x14ac:dyDescent="0.35">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s="26">
        <v>20.7</v>
      </c>
      <c r="T4364" s="26" t="str">
        <f>IF(Table1[[#This Row],[MonthlyCharges]]&lt;=51,"Low",IF(Table1[[#This Row],[MonthlyCharges]]&lt;=84,"Medium","High"))</f>
        <v>Low</v>
      </c>
      <c r="U4364" s="26">
        <v>1032.05</v>
      </c>
      <c r="V4364" t="s">
        <v>24</v>
      </c>
    </row>
    <row r="4365" spans="1:22" x14ac:dyDescent="0.35">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s="26">
        <v>85.6</v>
      </c>
      <c r="T4365" s="26" t="str">
        <f>IF(Table1[[#This Row],[MonthlyCharges]]&lt;=51,"Low",IF(Table1[[#This Row],[MonthlyCharges]]&lt;=84,"Medium","High"))</f>
        <v>High</v>
      </c>
      <c r="U4365" s="26">
        <v>4902.8</v>
      </c>
      <c r="V4365" t="s">
        <v>24</v>
      </c>
    </row>
    <row r="4366" spans="1:22" x14ac:dyDescent="0.35">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s="26">
        <v>80.3</v>
      </c>
      <c r="T4366" s="26" t="str">
        <f>IF(Table1[[#This Row],[MonthlyCharges]]&lt;=51,"Low",IF(Table1[[#This Row],[MonthlyCharges]]&lt;=84,"Medium","High"))</f>
        <v>Medium</v>
      </c>
      <c r="U4366" s="26">
        <v>4995.3500000000004</v>
      </c>
      <c r="V4366" t="s">
        <v>24</v>
      </c>
    </row>
    <row r="4367" spans="1:22" x14ac:dyDescent="0.35">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s="26">
        <v>79.8</v>
      </c>
      <c r="T4367" s="26" t="str">
        <f>IF(Table1[[#This Row],[MonthlyCharges]]&lt;=51,"Low",IF(Table1[[#This Row],[MonthlyCharges]]&lt;=84,"Medium","High"))</f>
        <v>Medium</v>
      </c>
      <c r="U4367" s="26">
        <v>5034.05</v>
      </c>
      <c r="V4367" t="s">
        <v>24</v>
      </c>
    </row>
    <row r="4368" spans="1:22" x14ac:dyDescent="0.35">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s="26">
        <v>79.849999999999994</v>
      </c>
      <c r="T4368" s="26" t="str">
        <f>IF(Table1[[#This Row],[MonthlyCharges]]&lt;=51,"Low",IF(Table1[[#This Row],[MonthlyCharges]]&lt;=84,"Medium","High"))</f>
        <v>Medium</v>
      </c>
      <c r="U4368" s="26">
        <v>1857.75</v>
      </c>
      <c r="V4368" t="s">
        <v>24</v>
      </c>
    </row>
    <row r="4369" spans="1:22" x14ac:dyDescent="0.35">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s="26">
        <v>54.1</v>
      </c>
      <c r="T4369" s="26" t="str">
        <f>IF(Table1[[#This Row],[MonthlyCharges]]&lt;=51,"Low",IF(Table1[[#This Row],[MonthlyCharges]]&lt;=84,"Medium","High"))</f>
        <v>Medium</v>
      </c>
      <c r="U4369" s="26">
        <v>1992.85</v>
      </c>
      <c r="V4369" t="s">
        <v>24</v>
      </c>
    </row>
    <row r="4370" spans="1:22" x14ac:dyDescent="0.35">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s="26">
        <v>80.849999999999994</v>
      </c>
      <c r="T4370" s="26" t="str">
        <f>IF(Table1[[#This Row],[MonthlyCharges]]&lt;=51,"Low",IF(Table1[[#This Row],[MonthlyCharges]]&lt;=84,"Medium","High"))</f>
        <v>Medium</v>
      </c>
      <c r="U4370" s="26">
        <v>751.65</v>
      </c>
      <c r="V4370" t="s">
        <v>23</v>
      </c>
    </row>
    <row r="4371" spans="1:22" x14ac:dyDescent="0.35">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s="26">
        <v>24.75</v>
      </c>
      <c r="T4371" s="26" t="str">
        <f>IF(Table1[[#This Row],[MonthlyCharges]]&lt;=51,"Low",IF(Table1[[#This Row],[MonthlyCharges]]&lt;=84,"Medium","High"))</f>
        <v>Low</v>
      </c>
      <c r="U4371" s="26">
        <v>66.95</v>
      </c>
      <c r="V4371" t="s">
        <v>23</v>
      </c>
    </row>
    <row r="4372" spans="1:22" x14ac:dyDescent="0.35">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s="26">
        <v>80.900000000000006</v>
      </c>
      <c r="T4372" s="26" t="str">
        <f>IF(Table1[[#This Row],[MonthlyCharges]]&lt;=51,"Low",IF(Table1[[#This Row],[MonthlyCharges]]&lt;=84,"Medium","High"))</f>
        <v>Medium</v>
      </c>
      <c r="U4372" s="26">
        <v>1714.95</v>
      </c>
      <c r="V4372" t="s">
        <v>24</v>
      </c>
    </row>
    <row r="4373" spans="1:22" x14ac:dyDescent="0.35">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s="26">
        <v>24.5</v>
      </c>
      <c r="T4373" s="26" t="str">
        <f>IF(Table1[[#This Row],[MonthlyCharges]]&lt;=51,"Low",IF(Table1[[#This Row],[MonthlyCharges]]&lt;=84,"Medium","High"))</f>
        <v>Low</v>
      </c>
      <c r="U4373" s="26">
        <v>343.6</v>
      </c>
      <c r="V4373" t="s">
        <v>24</v>
      </c>
    </row>
    <row r="4374" spans="1:22" x14ac:dyDescent="0.35">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s="26">
        <v>20.149999999999999</v>
      </c>
      <c r="T4374" s="26" t="str">
        <f>IF(Table1[[#This Row],[MonthlyCharges]]&lt;=51,"Low",IF(Table1[[#This Row],[MonthlyCharges]]&lt;=84,"Medium","High"))</f>
        <v>Low</v>
      </c>
      <c r="U4374" s="26">
        <v>20.149999999999999</v>
      </c>
      <c r="V4374" t="s">
        <v>24</v>
      </c>
    </row>
    <row r="4375" spans="1:22" x14ac:dyDescent="0.35">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s="26">
        <v>20.05</v>
      </c>
      <c r="T4375" s="26" t="str">
        <f>IF(Table1[[#This Row],[MonthlyCharges]]&lt;=51,"Low",IF(Table1[[#This Row],[MonthlyCharges]]&lt;=84,"Medium","High"))</f>
        <v>Low</v>
      </c>
      <c r="U4375" s="26">
        <v>520.1</v>
      </c>
      <c r="V4375" t="s">
        <v>24</v>
      </c>
    </row>
    <row r="4376" spans="1:22" x14ac:dyDescent="0.35">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s="26">
        <v>19.600000000000001</v>
      </c>
      <c r="T4376" s="26" t="str">
        <f>IF(Table1[[#This Row],[MonthlyCharges]]&lt;=51,"Low",IF(Table1[[#This Row],[MonthlyCharges]]&lt;=84,"Medium","High"))</f>
        <v>Low</v>
      </c>
      <c r="U4376" s="26">
        <v>1387.45</v>
      </c>
      <c r="V4376" t="s">
        <v>24</v>
      </c>
    </row>
    <row r="4377" spans="1:22" x14ac:dyDescent="0.35">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s="26">
        <v>114.3</v>
      </c>
      <c r="T4377" s="26" t="str">
        <f>IF(Table1[[#This Row],[MonthlyCharges]]&lt;=51,"Low",IF(Table1[[#This Row],[MonthlyCharges]]&lt;=84,"Medium","High"))</f>
        <v>High</v>
      </c>
      <c r="U4377" s="26">
        <v>7383.7</v>
      </c>
      <c r="V4377" t="s">
        <v>24</v>
      </c>
    </row>
    <row r="4378" spans="1:22" x14ac:dyDescent="0.35">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s="26">
        <v>100.3</v>
      </c>
      <c r="T4378" s="26" t="str">
        <f>IF(Table1[[#This Row],[MonthlyCharges]]&lt;=51,"Low",IF(Table1[[#This Row],[MonthlyCharges]]&lt;=84,"Medium","High"))</f>
        <v>High</v>
      </c>
      <c r="U4378" s="26">
        <v>4483.95</v>
      </c>
      <c r="V4378" t="s">
        <v>24</v>
      </c>
    </row>
    <row r="4379" spans="1:22" x14ac:dyDescent="0.35">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s="26">
        <v>80</v>
      </c>
      <c r="T4379" s="26" t="str">
        <f>IF(Table1[[#This Row],[MonthlyCharges]]&lt;=51,"Low",IF(Table1[[#This Row],[MonthlyCharges]]&lt;=84,"Medium","High"))</f>
        <v>Medium</v>
      </c>
      <c r="U4379" s="26">
        <v>1706.45</v>
      </c>
      <c r="V4379" t="s">
        <v>24</v>
      </c>
    </row>
    <row r="4380" spans="1:22" x14ac:dyDescent="0.35">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s="26">
        <v>20.85</v>
      </c>
      <c r="T4380" s="26" t="str">
        <f>IF(Table1[[#This Row],[MonthlyCharges]]&lt;=51,"Low",IF(Table1[[#This Row],[MonthlyCharges]]&lt;=84,"Medium","High"))</f>
        <v>Low</v>
      </c>
      <c r="U4380" s="26">
        <v>1327.4</v>
      </c>
      <c r="V4380" t="s">
        <v>24</v>
      </c>
    </row>
    <row r="4381" spans="1:22" x14ac:dyDescent="0.35">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s="26">
        <v>89.95</v>
      </c>
      <c r="T4381" s="26" t="str">
        <f>IF(Table1[[#This Row],[MonthlyCharges]]&lt;=51,"Low",IF(Table1[[#This Row],[MonthlyCharges]]&lt;=84,"Medium","High"))</f>
        <v>High</v>
      </c>
      <c r="U4381" s="26">
        <v>5974.3</v>
      </c>
      <c r="V4381" t="s">
        <v>24</v>
      </c>
    </row>
    <row r="4382" spans="1:22" x14ac:dyDescent="0.35">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s="26">
        <v>20</v>
      </c>
      <c r="T4382" s="26" t="str">
        <f>IF(Table1[[#This Row],[MonthlyCharges]]&lt;=51,"Low",IF(Table1[[#This Row],[MonthlyCharges]]&lt;=84,"Medium","High"))</f>
        <v>Low</v>
      </c>
      <c r="U4382" s="26"/>
      <c r="V4382" t="s">
        <v>24</v>
      </c>
    </row>
    <row r="4383" spans="1:22" x14ac:dyDescent="0.35">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s="26">
        <v>90.85</v>
      </c>
      <c r="T4383" s="26" t="str">
        <f>IF(Table1[[#This Row],[MonthlyCharges]]&lt;=51,"Low",IF(Table1[[#This Row],[MonthlyCharges]]&lt;=84,"Medium","High"))</f>
        <v>High</v>
      </c>
      <c r="U4383" s="26">
        <v>4515.8500000000004</v>
      </c>
      <c r="V4383" t="s">
        <v>23</v>
      </c>
    </row>
    <row r="4384" spans="1:22" x14ac:dyDescent="0.35">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s="26">
        <v>48.75</v>
      </c>
      <c r="T4384" s="26" t="str">
        <f>IF(Table1[[#This Row],[MonthlyCharges]]&lt;=51,"Low",IF(Table1[[#This Row],[MonthlyCharges]]&lt;=84,"Medium","High"))</f>
        <v>Low</v>
      </c>
      <c r="U4384" s="26">
        <v>179.85</v>
      </c>
      <c r="V4384" t="s">
        <v>24</v>
      </c>
    </row>
    <row r="4385" spans="1:22" x14ac:dyDescent="0.35">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s="26">
        <v>80</v>
      </c>
      <c r="T4385" s="26" t="str">
        <f>IF(Table1[[#This Row],[MonthlyCharges]]&lt;=51,"Low",IF(Table1[[#This Row],[MonthlyCharges]]&lt;=84,"Medium","High"))</f>
        <v>Medium</v>
      </c>
      <c r="U4385" s="26">
        <v>5040.2</v>
      </c>
      <c r="V4385" t="s">
        <v>24</v>
      </c>
    </row>
    <row r="4386" spans="1:22" x14ac:dyDescent="0.35">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s="26">
        <v>79.7</v>
      </c>
      <c r="T4386" s="26" t="str">
        <f>IF(Table1[[#This Row],[MonthlyCharges]]&lt;=51,"Low",IF(Table1[[#This Row],[MonthlyCharges]]&lt;=84,"Medium","High"))</f>
        <v>Medium</v>
      </c>
      <c r="U4386" s="26">
        <v>165</v>
      </c>
      <c r="V4386" t="s">
        <v>23</v>
      </c>
    </row>
    <row r="4387" spans="1:22" x14ac:dyDescent="0.35">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s="26">
        <v>20.350000000000001</v>
      </c>
      <c r="T4387" s="26" t="str">
        <f>IF(Table1[[#This Row],[MonthlyCharges]]&lt;=51,"Low",IF(Table1[[#This Row],[MonthlyCharges]]&lt;=84,"Medium","High"))</f>
        <v>Low</v>
      </c>
      <c r="U4387" s="26">
        <v>422.7</v>
      </c>
      <c r="V4387" t="s">
        <v>24</v>
      </c>
    </row>
    <row r="4388" spans="1:22" x14ac:dyDescent="0.35">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s="26">
        <v>57.55</v>
      </c>
      <c r="T4388" s="26" t="str">
        <f>IF(Table1[[#This Row],[MonthlyCharges]]&lt;=51,"Low",IF(Table1[[#This Row],[MonthlyCharges]]&lt;=84,"Medium","High"))</f>
        <v>Medium</v>
      </c>
      <c r="U4388" s="26">
        <v>3046.4</v>
      </c>
      <c r="V4388" t="s">
        <v>23</v>
      </c>
    </row>
    <row r="4389" spans="1:22" x14ac:dyDescent="0.35">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s="26">
        <v>20.25</v>
      </c>
      <c r="T4389" s="26" t="str">
        <f>IF(Table1[[#This Row],[MonthlyCharges]]&lt;=51,"Low",IF(Table1[[#This Row],[MonthlyCharges]]&lt;=84,"Medium","High"))</f>
        <v>Low</v>
      </c>
      <c r="U4389" s="26">
        <v>20.25</v>
      </c>
      <c r="V4389" t="s">
        <v>24</v>
      </c>
    </row>
    <row r="4390" spans="1:22" x14ac:dyDescent="0.35">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s="26">
        <v>19.399999999999999</v>
      </c>
      <c r="T4390" s="26" t="str">
        <f>IF(Table1[[#This Row],[MonthlyCharges]]&lt;=51,"Low",IF(Table1[[#This Row],[MonthlyCharges]]&lt;=84,"Medium","High"))</f>
        <v>Low</v>
      </c>
      <c r="U4390" s="26">
        <v>358.05</v>
      </c>
      <c r="V4390" t="s">
        <v>24</v>
      </c>
    </row>
    <row r="4391" spans="1:22" x14ac:dyDescent="0.35">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s="26">
        <v>100.4</v>
      </c>
      <c r="T4391" s="26" t="str">
        <f>IF(Table1[[#This Row],[MonthlyCharges]]&lt;=51,"Low",IF(Table1[[#This Row],[MonthlyCharges]]&lt;=84,"Medium","High"))</f>
        <v>High</v>
      </c>
      <c r="U4391" s="26">
        <v>2936.25</v>
      </c>
      <c r="V4391" t="s">
        <v>24</v>
      </c>
    </row>
    <row r="4392" spans="1:22" x14ac:dyDescent="0.35">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s="26">
        <v>57.95</v>
      </c>
      <c r="T4392" s="26" t="str">
        <f>IF(Table1[[#This Row],[MonthlyCharges]]&lt;=51,"Low",IF(Table1[[#This Row],[MonthlyCharges]]&lt;=84,"Medium","High"))</f>
        <v>Medium</v>
      </c>
      <c r="U4392" s="26">
        <v>1271.8</v>
      </c>
      <c r="V4392" t="s">
        <v>24</v>
      </c>
    </row>
    <row r="4393" spans="1:22" x14ac:dyDescent="0.35">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s="26">
        <v>59.5</v>
      </c>
      <c r="T4393" s="26" t="str">
        <f>IF(Table1[[#This Row],[MonthlyCharges]]&lt;=51,"Low",IF(Table1[[#This Row],[MonthlyCharges]]&lt;=84,"Medium","High"))</f>
        <v>Medium</v>
      </c>
      <c r="U4393" s="26">
        <v>530.04999999999995</v>
      </c>
      <c r="V4393" t="s">
        <v>24</v>
      </c>
    </row>
    <row r="4394" spans="1:22" x14ac:dyDescent="0.35">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s="26">
        <v>19.2</v>
      </c>
      <c r="T4394" s="26" t="str">
        <f>IF(Table1[[#This Row],[MonthlyCharges]]&lt;=51,"Low",IF(Table1[[#This Row],[MonthlyCharges]]&lt;=84,"Medium","High"))</f>
        <v>Low</v>
      </c>
      <c r="U4394" s="26">
        <v>19.2</v>
      </c>
      <c r="V4394" t="s">
        <v>24</v>
      </c>
    </row>
    <row r="4395" spans="1:22" x14ac:dyDescent="0.35">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s="26">
        <v>86.5</v>
      </c>
      <c r="T4395" s="26" t="str">
        <f>IF(Table1[[#This Row],[MonthlyCharges]]&lt;=51,"Low",IF(Table1[[#This Row],[MonthlyCharges]]&lt;=84,"Medium","High"))</f>
        <v>High</v>
      </c>
      <c r="U4395" s="26">
        <v>1808.7</v>
      </c>
      <c r="V4395" t="s">
        <v>23</v>
      </c>
    </row>
    <row r="4396" spans="1:22" x14ac:dyDescent="0.35">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s="26">
        <v>59.55</v>
      </c>
      <c r="T4396" s="26" t="str">
        <f>IF(Table1[[#This Row],[MonthlyCharges]]&lt;=51,"Low",IF(Table1[[#This Row],[MonthlyCharges]]&lt;=84,"Medium","High"))</f>
        <v>Medium</v>
      </c>
      <c r="U4396" s="26">
        <v>1144.5999999999999</v>
      </c>
      <c r="V4396" t="s">
        <v>24</v>
      </c>
    </row>
    <row r="4397" spans="1:22" x14ac:dyDescent="0.35">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s="26">
        <v>103.95</v>
      </c>
      <c r="T4397" s="26" t="str">
        <f>IF(Table1[[#This Row],[MonthlyCharges]]&lt;=51,"Low",IF(Table1[[#This Row],[MonthlyCharges]]&lt;=84,"Medium","High"))</f>
        <v>High</v>
      </c>
      <c r="U4397" s="26">
        <v>7446.9</v>
      </c>
      <c r="V4397" t="s">
        <v>23</v>
      </c>
    </row>
    <row r="4398" spans="1:22" x14ac:dyDescent="0.35">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s="26">
        <v>25.1</v>
      </c>
      <c r="T4398" s="26" t="str">
        <f>IF(Table1[[#This Row],[MonthlyCharges]]&lt;=51,"Low",IF(Table1[[#This Row],[MonthlyCharges]]&lt;=84,"Medium","High"))</f>
        <v>Low</v>
      </c>
      <c r="U4398" s="26">
        <v>25.1</v>
      </c>
      <c r="V4398" t="s">
        <v>23</v>
      </c>
    </row>
    <row r="4399" spans="1:22" x14ac:dyDescent="0.35">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s="26">
        <v>103.95</v>
      </c>
      <c r="T4399" s="26" t="str">
        <f>IF(Table1[[#This Row],[MonthlyCharges]]&lt;=51,"Low",IF(Table1[[#This Row],[MonthlyCharges]]&lt;=84,"Medium","High"))</f>
        <v>High</v>
      </c>
      <c r="U4399" s="26">
        <v>7556.9</v>
      </c>
      <c r="V4399" t="s">
        <v>24</v>
      </c>
    </row>
    <row r="4400" spans="1:22" x14ac:dyDescent="0.35">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s="26">
        <v>68.95</v>
      </c>
      <c r="T4400" s="26" t="str">
        <f>IF(Table1[[#This Row],[MonthlyCharges]]&lt;=51,"Low",IF(Table1[[#This Row],[MonthlyCharges]]&lt;=84,"Medium","High"))</f>
        <v>Medium</v>
      </c>
      <c r="U4400" s="26">
        <v>4858.7</v>
      </c>
      <c r="V4400" t="s">
        <v>24</v>
      </c>
    </row>
    <row r="4401" spans="1:22" x14ac:dyDescent="0.35">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s="26">
        <v>103.1</v>
      </c>
      <c r="T4401" s="26" t="str">
        <f>IF(Table1[[#This Row],[MonthlyCharges]]&lt;=51,"Low",IF(Table1[[#This Row],[MonthlyCharges]]&lt;=84,"Medium","High"))</f>
        <v>High</v>
      </c>
      <c r="U4401" s="26">
        <v>6595</v>
      </c>
      <c r="V4401" t="s">
        <v>24</v>
      </c>
    </row>
    <row r="4402" spans="1:22" x14ac:dyDescent="0.35">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s="26">
        <v>24.7</v>
      </c>
      <c r="T4402" s="26" t="str">
        <f>IF(Table1[[#This Row],[MonthlyCharges]]&lt;=51,"Low",IF(Table1[[#This Row],[MonthlyCharges]]&lt;=84,"Medium","High"))</f>
        <v>Low</v>
      </c>
      <c r="U4402" s="26">
        <v>149.05000000000001</v>
      </c>
      <c r="V4402" t="s">
        <v>24</v>
      </c>
    </row>
    <row r="4403" spans="1:22" x14ac:dyDescent="0.35">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s="26">
        <v>110.2</v>
      </c>
      <c r="T4403" s="26" t="str">
        <f>IF(Table1[[#This Row],[MonthlyCharges]]&lt;=51,"Low",IF(Table1[[#This Row],[MonthlyCharges]]&lt;=84,"Medium","High"))</f>
        <v>High</v>
      </c>
      <c r="U4403" s="26">
        <v>4972.1000000000004</v>
      </c>
      <c r="V4403" t="s">
        <v>24</v>
      </c>
    </row>
    <row r="4404" spans="1:22" x14ac:dyDescent="0.35">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s="26">
        <v>48.95</v>
      </c>
      <c r="T4404" s="26" t="str">
        <f>IF(Table1[[#This Row],[MonthlyCharges]]&lt;=51,"Low",IF(Table1[[#This Row],[MonthlyCharges]]&lt;=84,"Medium","High"))</f>
        <v>Low</v>
      </c>
      <c r="U4404" s="26">
        <v>1880.85</v>
      </c>
      <c r="V4404" t="s">
        <v>23</v>
      </c>
    </row>
    <row r="4405" spans="1:22" x14ac:dyDescent="0.35">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s="26">
        <v>62.45</v>
      </c>
      <c r="T4405" s="26" t="str">
        <f>IF(Table1[[#This Row],[MonthlyCharges]]&lt;=51,"Low",IF(Table1[[#This Row],[MonthlyCharges]]&lt;=84,"Medium","High"))</f>
        <v>Medium</v>
      </c>
      <c r="U4405" s="26">
        <v>2045.55</v>
      </c>
      <c r="V4405" t="s">
        <v>24</v>
      </c>
    </row>
    <row r="4406" spans="1:22" x14ac:dyDescent="0.35">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s="26">
        <v>89.55</v>
      </c>
      <c r="T4406" s="26" t="str">
        <f>IF(Table1[[#This Row],[MonthlyCharges]]&lt;=51,"Low",IF(Table1[[#This Row],[MonthlyCharges]]&lt;=84,"Medium","High"))</f>
        <v>High</v>
      </c>
      <c r="U4406" s="26">
        <v>2187.15</v>
      </c>
      <c r="V4406" t="s">
        <v>24</v>
      </c>
    </row>
    <row r="4407" spans="1:22" x14ac:dyDescent="0.35">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s="26">
        <v>83.55</v>
      </c>
      <c r="T4407" s="26" t="str">
        <f>IF(Table1[[#This Row],[MonthlyCharges]]&lt;=51,"Low",IF(Table1[[#This Row],[MonthlyCharges]]&lt;=84,"Medium","High"))</f>
        <v>Medium</v>
      </c>
      <c r="U4407" s="26">
        <v>477.55</v>
      </c>
      <c r="V4407" t="s">
        <v>23</v>
      </c>
    </row>
    <row r="4408" spans="1:22" x14ac:dyDescent="0.35">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s="26">
        <v>78.900000000000006</v>
      </c>
      <c r="T4408" s="26" t="str">
        <f>IF(Table1[[#This Row],[MonthlyCharges]]&lt;=51,"Low",IF(Table1[[#This Row],[MonthlyCharges]]&lt;=84,"Medium","High"))</f>
        <v>Medium</v>
      </c>
      <c r="U4408" s="26">
        <v>2976.95</v>
      </c>
      <c r="V4408" t="s">
        <v>24</v>
      </c>
    </row>
    <row r="4409" spans="1:22" x14ac:dyDescent="0.35">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s="26">
        <v>20.350000000000001</v>
      </c>
      <c r="T4409" s="26" t="str">
        <f>IF(Table1[[#This Row],[MonthlyCharges]]&lt;=51,"Low",IF(Table1[[#This Row],[MonthlyCharges]]&lt;=84,"Medium","High"))</f>
        <v>Low</v>
      </c>
      <c r="U4409" s="26">
        <v>178.7</v>
      </c>
      <c r="V4409" t="s">
        <v>24</v>
      </c>
    </row>
    <row r="4410" spans="1:22" x14ac:dyDescent="0.35">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s="26">
        <v>71.45</v>
      </c>
      <c r="T4410" s="26" t="str">
        <f>IF(Table1[[#This Row],[MonthlyCharges]]&lt;=51,"Low",IF(Table1[[#This Row],[MonthlyCharges]]&lt;=84,"Medium","High"))</f>
        <v>Medium</v>
      </c>
      <c r="U4410" s="26">
        <v>5025.8500000000004</v>
      </c>
      <c r="V4410" t="s">
        <v>24</v>
      </c>
    </row>
    <row r="4411" spans="1:22" x14ac:dyDescent="0.35">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s="26">
        <v>46.35</v>
      </c>
      <c r="T4411" s="26" t="str">
        <f>IF(Table1[[#This Row],[MonthlyCharges]]&lt;=51,"Low",IF(Table1[[#This Row],[MonthlyCharges]]&lt;=84,"Medium","High"))</f>
        <v>Low</v>
      </c>
      <c r="U4411" s="26">
        <v>3353.4</v>
      </c>
      <c r="V4411" t="s">
        <v>24</v>
      </c>
    </row>
    <row r="4412" spans="1:22" x14ac:dyDescent="0.35">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s="26">
        <v>94.65</v>
      </c>
      <c r="T4412" s="26" t="str">
        <f>IF(Table1[[#This Row],[MonthlyCharges]]&lt;=51,"Low",IF(Table1[[#This Row],[MonthlyCharges]]&lt;=84,"Medium","High"))</f>
        <v>High</v>
      </c>
      <c r="U4412" s="26">
        <v>1461.15</v>
      </c>
      <c r="V4412" t="s">
        <v>24</v>
      </c>
    </row>
    <row r="4413" spans="1:22" x14ac:dyDescent="0.35">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s="26">
        <v>49.9</v>
      </c>
      <c r="T4413" s="26" t="str">
        <f>IF(Table1[[#This Row],[MonthlyCharges]]&lt;=51,"Low",IF(Table1[[#This Row],[MonthlyCharges]]&lt;=84,"Medium","High"))</f>
        <v>Low</v>
      </c>
      <c r="U4413" s="26">
        <v>2782.4</v>
      </c>
      <c r="V4413" t="s">
        <v>24</v>
      </c>
    </row>
    <row r="4414" spans="1:22" x14ac:dyDescent="0.35">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s="26">
        <v>25.45</v>
      </c>
      <c r="T4414" s="26" t="str">
        <f>IF(Table1[[#This Row],[MonthlyCharges]]&lt;=51,"Low",IF(Table1[[#This Row],[MonthlyCharges]]&lt;=84,"Medium","High"))</f>
        <v>Low</v>
      </c>
      <c r="U4414" s="26">
        <v>1699.15</v>
      </c>
      <c r="V4414" t="s">
        <v>24</v>
      </c>
    </row>
    <row r="4415" spans="1:22" x14ac:dyDescent="0.35">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s="26">
        <v>89.15</v>
      </c>
      <c r="T4415" s="26" t="str">
        <f>IF(Table1[[#This Row],[MonthlyCharges]]&lt;=51,"Low",IF(Table1[[#This Row],[MonthlyCharges]]&lt;=84,"Medium","High"))</f>
        <v>High</v>
      </c>
      <c r="U4415" s="26">
        <v>1496.9</v>
      </c>
      <c r="V4415" t="s">
        <v>23</v>
      </c>
    </row>
    <row r="4416" spans="1:22" x14ac:dyDescent="0.35">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s="26">
        <v>20.75</v>
      </c>
      <c r="T4416" s="26" t="str">
        <f>IF(Table1[[#This Row],[MonthlyCharges]]&lt;=51,"Low",IF(Table1[[#This Row],[MonthlyCharges]]&lt;=84,"Medium","High"))</f>
        <v>Low</v>
      </c>
      <c r="U4416" s="26">
        <v>452.2</v>
      </c>
      <c r="V4416" t="s">
        <v>24</v>
      </c>
    </row>
    <row r="4417" spans="1:22" x14ac:dyDescent="0.35">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s="26">
        <v>66.099999999999994</v>
      </c>
      <c r="T4417" s="26" t="str">
        <f>IF(Table1[[#This Row],[MonthlyCharges]]&lt;=51,"Low",IF(Table1[[#This Row],[MonthlyCharges]]&lt;=84,"Medium","High"))</f>
        <v>Medium</v>
      </c>
      <c r="U4417" s="26">
        <v>4428.45</v>
      </c>
      <c r="V4417" t="s">
        <v>24</v>
      </c>
    </row>
    <row r="4418" spans="1:22" x14ac:dyDescent="0.35">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s="26">
        <v>75.400000000000006</v>
      </c>
      <c r="T4418" s="26" t="str">
        <f>IF(Table1[[#This Row],[MonthlyCharges]]&lt;=51,"Low",IF(Table1[[#This Row],[MonthlyCharges]]&lt;=84,"Medium","High"))</f>
        <v>Medium</v>
      </c>
      <c r="U4418" s="26">
        <v>1322.55</v>
      </c>
      <c r="V4418" t="s">
        <v>24</v>
      </c>
    </row>
    <row r="4419" spans="1:22" x14ac:dyDescent="0.35">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s="26">
        <v>70.45</v>
      </c>
      <c r="T4419" s="26" t="str">
        <f>IF(Table1[[#This Row],[MonthlyCharges]]&lt;=51,"Low",IF(Table1[[#This Row],[MonthlyCharges]]&lt;=84,"Medium","High"))</f>
        <v>Medium</v>
      </c>
      <c r="U4419" s="26">
        <v>70.45</v>
      </c>
      <c r="V4419" t="s">
        <v>23</v>
      </c>
    </row>
    <row r="4420" spans="1:22" x14ac:dyDescent="0.35">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s="26">
        <v>60.3</v>
      </c>
      <c r="T4420" s="26" t="str">
        <f>IF(Table1[[#This Row],[MonthlyCharges]]&lt;=51,"Low",IF(Table1[[#This Row],[MonthlyCharges]]&lt;=84,"Medium","High"))</f>
        <v>Medium</v>
      </c>
      <c r="U4420" s="26">
        <v>3563.8</v>
      </c>
      <c r="V4420" t="s">
        <v>23</v>
      </c>
    </row>
    <row r="4421" spans="1:22" x14ac:dyDescent="0.35">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s="26">
        <v>21.05</v>
      </c>
      <c r="T4421" s="26" t="str">
        <f>IF(Table1[[#This Row],[MonthlyCharges]]&lt;=51,"Low",IF(Table1[[#This Row],[MonthlyCharges]]&lt;=84,"Medium","High"))</f>
        <v>Low</v>
      </c>
      <c r="U4421" s="26">
        <v>139.75</v>
      </c>
      <c r="V4421" t="s">
        <v>24</v>
      </c>
    </row>
    <row r="4422" spans="1:22" x14ac:dyDescent="0.35">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s="26">
        <v>69.349999999999994</v>
      </c>
      <c r="T4422" s="26" t="str">
        <f>IF(Table1[[#This Row],[MonthlyCharges]]&lt;=51,"Low",IF(Table1[[#This Row],[MonthlyCharges]]&lt;=84,"Medium","High"))</f>
        <v>Medium</v>
      </c>
      <c r="U4422" s="26">
        <v>1927.3</v>
      </c>
      <c r="V4422" t="s">
        <v>24</v>
      </c>
    </row>
    <row r="4423" spans="1:22" x14ac:dyDescent="0.35">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s="26">
        <v>88.85</v>
      </c>
      <c r="T4423" s="26" t="str">
        <f>IF(Table1[[#This Row],[MonthlyCharges]]&lt;=51,"Low",IF(Table1[[#This Row],[MonthlyCharges]]&lt;=84,"Medium","High"))</f>
        <v>High</v>
      </c>
      <c r="U4423" s="26">
        <v>3000.25</v>
      </c>
      <c r="V4423" t="s">
        <v>24</v>
      </c>
    </row>
    <row r="4424" spans="1:22" x14ac:dyDescent="0.35">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s="26">
        <v>97</v>
      </c>
      <c r="T4424" s="26" t="str">
        <f>IF(Table1[[#This Row],[MonthlyCharges]]&lt;=51,"Low",IF(Table1[[#This Row],[MonthlyCharges]]&lt;=84,"Medium","High"))</f>
        <v>High</v>
      </c>
      <c r="U4424" s="26">
        <v>3021.3</v>
      </c>
      <c r="V4424" t="s">
        <v>24</v>
      </c>
    </row>
    <row r="4425" spans="1:22" x14ac:dyDescent="0.35">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s="26">
        <v>66.400000000000006</v>
      </c>
      <c r="T4425" s="26" t="str">
        <f>IF(Table1[[#This Row],[MonthlyCharges]]&lt;=51,"Low",IF(Table1[[#This Row],[MonthlyCharges]]&lt;=84,"Medium","High"))</f>
        <v>Medium</v>
      </c>
      <c r="U4425" s="26">
        <v>2245.4</v>
      </c>
      <c r="V4425" t="s">
        <v>24</v>
      </c>
    </row>
    <row r="4426" spans="1:22" x14ac:dyDescent="0.35">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s="26">
        <v>24.75</v>
      </c>
      <c r="T4426" s="26" t="str">
        <f>IF(Table1[[#This Row],[MonthlyCharges]]&lt;=51,"Low",IF(Table1[[#This Row],[MonthlyCharges]]&lt;=84,"Medium","High"))</f>
        <v>Low</v>
      </c>
      <c r="U4426" s="26">
        <v>24.75</v>
      </c>
      <c r="V4426" t="s">
        <v>23</v>
      </c>
    </row>
    <row r="4427" spans="1:22" x14ac:dyDescent="0.35">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s="26">
        <v>69.2</v>
      </c>
      <c r="T4427" s="26" t="str">
        <f>IF(Table1[[#This Row],[MonthlyCharges]]&lt;=51,"Low",IF(Table1[[#This Row],[MonthlyCharges]]&lt;=84,"Medium","High"))</f>
        <v>Medium</v>
      </c>
      <c r="U4427" s="26">
        <v>944.65</v>
      </c>
      <c r="V4427" t="s">
        <v>24</v>
      </c>
    </row>
    <row r="4428" spans="1:22" x14ac:dyDescent="0.35">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s="26">
        <v>79.5</v>
      </c>
      <c r="T4428" s="26" t="str">
        <f>IF(Table1[[#This Row],[MonthlyCharges]]&lt;=51,"Low",IF(Table1[[#This Row],[MonthlyCharges]]&lt;=84,"Medium","High"))</f>
        <v>Medium</v>
      </c>
      <c r="U4428" s="26">
        <v>1264.2</v>
      </c>
      <c r="V4428" t="s">
        <v>24</v>
      </c>
    </row>
    <row r="4429" spans="1:22" x14ac:dyDescent="0.35">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s="26">
        <v>100.65</v>
      </c>
      <c r="T4429" s="26" t="str">
        <f>IF(Table1[[#This Row],[MonthlyCharges]]&lt;=51,"Low",IF(Table1[[#This Row],[MonthlyCharges]]&lt;=84,"Medium","High"))</f>
        <v>High</v>
      </c>
      <c r="U4429" s="26">
        <v>4917.75</v>
      </c>
      <c r="V4429" t="s">
        <v>24</v>
      </c>
    </row>
    <row r="4430" spans="1:22" x14ac:dyDescent="0.35">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s="26">
        <v>103.3</v>
      </c>
      <c r="T4430" s="26" t="str">
        <f>IF(Table1[[#This Row],[MonthlyCharges]]&lt;=51,"Low",IF(Table1[[#This Row],[MonthlyCharges]]&lt;=84,"Medium","High"))</f>
        <v>High</v>
      </c>
      <c r="U4430" s="26">
        <v>2012.7</v>
      </c>
      <c r="V4430" t="s">
        <v>23</v>
      </c>
    </row>
    <row r="4431" spans="1:22" x14ac:dyDescent="0.35">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s="26">
        <v>79.7</v>
      </c>
      <c r="T4431" s="26" t="str">
        <f>IF(Table1[[#This Row],[MonthlyCharges]]&lt;=51,"Low",IF(Table1[[#This Row],[MonthlyCharges]]&lt;=84,"Medium","High"))</f>
        <v>Medium</v>
      </c>
      <c r="U4431" s="26">
        <v>5743.3</v>
      </c>
      <c r="V4431" t="s">
        <v>24</v>
      </c>
    </row>
    <row r="4432" spans="1:22" x14ac:dyDescent="0.35">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s="26">
        <v>61.4</v>
      </c>
      <c r="T4432" s="26" t="str">
        <f>IF(Table1[[#This Row],[MonthlyCharges]]&lt;=51,"Low",IF(Table1[[#This Row],[MonthlyCharges]]&lt;=84,"Medium","High"))</f>
        <v>Medium</v>
      </c>
      <c r="U4432" s="26">
        <v>1864.65</v>
      </c>
      <c r="V4432" t="s">
        <v>24</v>
      </c>
    </row>
    <row r="4433" spans="1:22" x14ac:dyDescent="0.35">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s="26">
        <v>69.8</v>
      </c>
      <c r="T4433" s="26" t="str">
        <f>IF(Table1[[#This Row],[MonthlyCharges]]&lt;=51,"Low",IF(Table1[[#This Row],[MonthlyCharges]]&lt;=84,"Medium","High"))</f>
        <v>Medium</v>
      </c>
      <c r="U4433" s="26">
        <v>1221.6500000000001</v>
      </c>
      <c r="V4433" t="s">
        <v>24</v>
      </c>
    </row>
    <row r="4434" spans="1:22" x14ac:dyDescent="0.35">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s="26">
        <v>40.549999999999997</v>
      </c>
      <c r="T4434" s="26" t="str">
        <f>IF(Table1[[#This Row],[MonthlyCharges]]&lt;=51,"Low",IF(Table1[[#This Row],[MonthlyCharges]]&lt;=84,"Medium","High"))</f>
        <v>Low</v>
      </c>
      <c r="U4434" s="26">
        <v>1390.85</v>
      </c>
      <c r="V4434" t="s">
        <v>24</v>
      </c>
    </row>
    <row r="4435" spans="1:22" x14ac:dyDescent="0.35">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s="26">
        <v>75.650000000000006</v>
      </c>
      <c r="T4435" s="26" t="str">
        <f>IF(Table1[[#This Row],[MonthlyCharges]]&lt;=51,"Low",IF(Table1[[#This Row],[MonthlyCharges]]&lt;=84,"Medium","High"))</f>
        <v>Medium</v>
      </c>
      <c r="U4435" s="26">
        <v>302.35000000000002</v>
      </c>
      <c r="V4435" t="s">
        <v>24</v>
      </c>
    </row>
    <row r="4436" spans="1:22" x14ac:dyDescent="0.35">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s="26">
        <v>90.7</v>
      </c>
      <c r="T4436" s="26" t="str">
        <f>IF(Table1[[#This Row],[MonthlyCharges]]&lt;=51,"Low",IF(Table1[[#This Row],[MonthlyCharges]]&lt;=84,"Medium","High"))</f>
        <v>High</v>
      </c>
      <c r="U4436" s="26">
        <v>1374.9</v>
      </c>
      <c r="V4436" t="s">
        <v>24</v>
      </c>
    </row>
    <row r="4437" spans="1:22" x14ac:dyDescent="0.35">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s="26">
        <v>80.5</v>
      </c>
      <c r="T4437" s="26" t="str">
        <f>IF(Table1[[#This Row],[MonthlyCharges]]&lt;=51,"Low",IF(Table1[[#This Row],[MonthlyCharges]]&lt;=84,"Medium","High"))</f>
        <v>Medium</v>
      </c>
      <c r="U4437" s="26">
        <v>1336.9</v>
      </c>
      <c r="V4437" t="s">
        <v>24</v>
      </c>
    </row>
    <row r="4438" spans="1:22" x14ac:dyDescent="0.35">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s="26">
        <v>60.6</v>
      </c>
      <c r="T4438" s="26" t="str">
        <f>IF(Table1[[#This Row],[MonthlyCharges]]&lt;=51,"Low",IF(Table1[[#This Row],[MonthlyCharges]]&lt;=84,"Medium","High"))</f>
        <v>Medium</v>
      </c>
      <c r="U4438" s="26">
        <v>1297.8</v>
      </c>
      <c r="V4438" t="s">
        <v>24</v>
      </c>
    </row>
    <row r="4439" spans="1:22" x14ac:dyDescent="0.35">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s="26">
        <v>101.15</v>
      </c>
      <c r="T4439" s="26" t="str">
        <f>IF(Table1[[#This Row],[MonthlyCharges]]&lt;=51,"Low",IF(Table1[[#This Row],[MonthlyCharges]]&lt;=84,"Medium","High"))</f>
        <v>High</v>
      </c>
      <c r="U4439" s="26">
        <v>6067.4</v>
      </c>
      <c r="V4439" t="s">
        <v>24</v>
      </c>
    </row>
    <row r="4440" spans="1:22" x14ac:dyDescent="0.35">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s="26">
        <v>24.95</v>
      </c>
      <c r="T4440" s="26" t="str">
        <f>IF(Table1[[#This Row],[MonthlyCharges]]&lt;=51,"Low",IF(Table1[[#This Row],[MonthlyCharges]]&lt;=84,"Medium","High"))</f>
        <v>Low</v>
      </c>
      <c r="U4440" s="26">
        <v>1222.25</v>
      </c>
      <c r="V4440" t="s">
        <v>24</v>
      </c>
    </row>
    <row r="4441" spans="1:22" x14ac:dyDescent="0.35">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s="26">
        <v>20.3</v>
      </c>
      <c r="T4441" s="26" t="str">
        <f>IF(Table1[[#This Row],[MonthlyCharges]]&lt;=51,"Low",IF(Table1[[#This Row],[MonthlyCharges]]&lt;=84,"Medium","High"))</f>
        <v>Low</v>
      </c>
      <c r="U4441" s="26">
        <v>487.95</v>
      </c>
      <c r="V4441" t="s">
        <v>24</v>
      </c>
    </row>
    <row r="4442" spans="1:22" x14ac:dyDescent="0.35">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s="26">
        <v>60</v>
      </c>
      <c r="T4442" s="26" t="str">
        <f>IF(Table1[[#This Row],[MonthlyCharges]]&lt;=51,"Low",IF(Table1[[#This Row],[MonthlyCharges]]&lt;=84,"Medium","High"))</f>
        <v>Medium</v>
      </c>
      <c r="U4442" s="26">
        <v>2548.5500000000002</v>
      </c>
      <c r="V4442" t="s">
        <v>24</v>
      </c>
    </row>
    <row r="4443" spans="1:22" x14ac:dyDescent="0.35">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s="26">
        <v>20.25</v>
      </c>
      <c r="T4443" s="26" t="str">
        <f>IF(Table1[[#This Row],[MonthlyCharges]]&lt;=51,"Low",IF(Table1[[#This Row],[MonthlyCharges]]&lt;=84,"Medium","High"))</f>
        <v>Low</v>
      </c>
      <c r="U4443" s="26">
        <v>835.5</v>
      </c>
      <c r="V4443" t="s">
        <v>24</v>
      </c>
    </row>
    <row r="4444" spans="1:22" x14ac:dyDescent="0.35">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s="26">
        <v>78.5</v>
      </c>
      <c r="T4444" s="26" t="str">
        <f>IF(Table1[[#This Row],[MonthlyCharges]]&lt;=51,"Low",IF(Table1[[#This Row],[MonthlyCharges]]&lt;=84,"Medium","High"))</f>
        <v>Medium</v>
      </c>
      <c r="U4444" s="26">
        <v>242.05</v>
      </c>
      <c r="V4444" t="s">
        <v>23</v>
      </c>
    </row>
    <row r="4445" spans="1:22" x14ac:dyDescent="0.35">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s="26">
        <v>44.75</v>
      </c>
      <c r="T4445" s="26" t="str">
        <f>IF(Table1[[#This Row],[MonthlyCharges]]&lt;=51,"Low",IF(Table1[[#This Row],[MonthlyCharges]]&lt;=84,"Medium","High"))</f>
        <v>Low</v>
      </c>
      <c r="U4445" s="26">
        <v>44.75</v>
      </c>
      <c r="V4445" t="s">
        <v>24</v>
      </c>
    </row>
    <row r="4446" spans="1:22" x14ac:dyDescent="0.35">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s="26">
        <v>19.850000000000001</v>
      </c>
      <c r="T4446" s="26" t="str">
        <f>IF(Table1[[#This Row],[MonthlyCharges]]&lt;=51,"Low",IF(Table1[[#This Row],[MonthlyCharges]]&lt;=84,"Medium","High"))</f>
        <v>Low</v>
      </c>
      <c r="U4446" s="26">
        <v>63.75</v>
      </c>
      <c r="V4446" t="s">
        <v>23</v>
      </c>
    </row>
    <row r="4447" spans="1:22" x14ac:dyDescent="0.35">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s="26">
        <v>98</v>
      </c>
      <c r="T4447" s="26" t="str">
        <f>IF(Table1[[#This Row],[MonthlyCharges]]&lt;=51,"Low",IF(Table1[[#This Row],[MonthlyCharges]]&lt;=84,"Medium","High"))</f>
        <v>High</v>
      </c>
      <c r="U4447" s="26">
        <v>6218.45</v>
      </c>
      <c r="V4447" t="s">
        <v>24</v>
      </c>
    </row>
    <row r="4448" spans="1:22" x14ac:dyDescent="0.35">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s="26">
        <v>79.900000000000006</v>
      </c>
      <c r="T4448" s="26" t="str">
        <f>IF(Table1[[#This Row],[MonthlyCharges]]&lt;=51,"Low",IF(Table1[[#This Row],[MonthlyCharges]]&lt;=84,"Medium","High"))</f>
        <v>Medium</v>
      </c>
      <c r="U4448" s="26">
        <v>260.89999999999998</v>
      </c>
      <c r="V4448" t="s">
        <v>23</v>
      </c>
    </row>
    <row r="4449" spans="1:22" x14ac:dyDescent="0.35">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s="26">
        <v>107.7</v>
      </c>
      <c r="T4449" s="26" t="str">
        <f>IF(Table1[[#This Row],[MonthlyCharges]]&lt;=51,"Low",IF(Table1[[#This Row],[MonthlyCharges]]&lt;=84,"Medium","High"))</f>
        <v>High</v>
      </c>
      <c r="U4449" s="26">
        <v>7320.9</v>
      </c>
      <c r="V4449" t="s">
        <v>24</v>
      </c>
    </row>
    <row r="4450" spans="1:22" x14ac:dyDescent="0.35">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s="26">
        <v>99.7</v>
      </c>
      <c r="T4450" s="26" t="str">
        <f>IF(Table1[[#This Row],[MonthlyCharges]]&lt;=51,"Low",IF(Table1[[#This Row],[MonthlyCharges]]&lt;=84,"Medium","High"))</f>
        <v>High</v>
      </c>
      <c r="U4450" s="26">
        <v>2967.35</v>
      </c>
      <c r="V4450" t="s">
        <v>23</v>
      </c>
    </row>
    <row r="4451" spans="1:22" x14ac:dyDescent="0.35">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s="26">
        <v>104.7</v>
      </c>
      <c r="T4451" s="26" t="str">
        <f>IF(Table1[[#This Row],[MonthlyCharges]]&lt;=51,"Low",IF(Table1[[#This Row],[MonthlyCharges]]&lt;=84,"Medium","High"))</f>
        <v>High</v>
      </c>
      <c r="U4451" s="26">
        <v>6333.8</v>
      </c>
      <c r="V4451" t="s">
        <v>24</v>
      </c>
    </row>
    <row r="4452" spans="1:22" x14ac:dyDescent="0.35">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s="26">
        <v>58.6</v>
      </c>
      <c r="T4452" s="26" t="str">
        <f>IF(Table1[[#This Row],[MonthlyCharges]]&lt;=51,"Low",IF(Table1[[#This Row],[MonthlyCharges]]&lt;=84,"Medium","High"))</f>
        <v>Medium</v>
      </c>
      <c r="U4452" s="26">
        <v>939.7</v>
      </c>
      <c r="V4452" t="s">
        <v>23</v>
      </c>
    </row>
    <row r="4453" spans="1:22" x14ac:dyDescent="0.35">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s="26">
        <v>93.9</v>
      </c>
      <c r="T4453" s="26" t="str">
        <f>IF(Table1[[#This Row],[MonthlyCharges]]&lt;=51,"Low",IF(Table1[[#This Row],[MonthlyCharges]]&lt;=84,"Medium","High"))</f>
        <v>High</v>
      </c>
      <c r="U4453" s="26">
        <v>4200.25</v>
      </c>
      <c r="V4453" t="s">
        <v>24</v>
      </c>
    </row>
    <row r="4454" spans="1:22" x14ac:dyDescent="0.35">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s="26">
        <v>86.45</v>
      </c>
      <c r="T4454" s="26" t="str">
        <f>IF(Table1[[#This Row],[MonthlyCharges]]&lt;=51,"Low",IF(Table1[[#This Row],[MonthlyCharges]]&lt;=84,"Medium","High"))</f>
        <v>High</v>
      </c>
      <c r="U4454" s="26">
        <v>5950.2</v>
      </c>
      <c r="V4454" t="s">
        <v>24</v>
      </c>
    </row>
    <row r="4455" spans="1:22" x14ac:dyDescent="0.35">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s="26">
        <v>98.5</v>
      </c>
      <c r="T4455" s="26" t="str">
        <f>IF(Table1[[#This Row],[MonthlyCharges]]&lt;=51,"Low",IF(Table1[[#This Row],[MonthlyCharges]]&lt;=84,"Medium","High"))</f>
        <v>High</v>
      </c>
      <c r="U4455" s="26">
        <v>1037.75</v>
      </c>
      <c r="V4455" t="s">
        <v>23</v>
      </c>
    </row>
    <row r="4456" spans="1:22" x14ac:dyDescent="0.35">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s="26">
        <v>19.399999999999999</v>
      </c>
      <c r="T4456" s="26" t="str">
        <f>IF(Table1[[#This Row],[MonthlyCharges]]&lt;=51,"Low",IF(Table1[[#This Row],[MonthlyCharges]]&lt;=84,"Medium","High"))</f>
        <v>Low</v>
      </c>
      <c r="U4456" s="26">
        <v>93.4</v>
      </c>
      <c r="V4456" t="s">
        <v>24</v>
      </c>
    </row>
    <row r="4457" spans="1:22" x14ac:dyDescent="0.35">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s="26">
        <v>50.45</v>
      </c>
      <c r="T4457" s="26" t="str">
        <f>IF(Table1[[#This Row],[MonthlyCharges]]&lt;=51,"Low",IF(Table1[[#This Row],[MonthlyCharges]]&lt;=84,"Medium","High"))</f>
        <v>Low</v>
      </c>
      <c r="U4457" s="26">
        <v>50.45</v>
      </c>
      <c r="V4457" t="s">
        <v>23</v>
      </c>
    </row>
    <row r="4458" spans="1:22" x14ac:dyDescent="0.35">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s="26">
        <v>24.95</v>
      </c>
      <c r="T4458" s="26" t="str">
        <f>IF(Table1[[#This Row],[MonthlyCharges]]&lt;=51,"Low",IF(Table1[[#This Row],[MonthlyCharges]]&lt;=84,"Medium","High"))</f>
        <v>Low</v>
      </c>
      <c r="U4458" s="26">
        <v>1614.9</v>
      </c>
      <c r="V4458" t="s">
        <v>24</v>
      </c>
    </row>
    <row r="4459" spans="1:22" x14ac:dyDescent="0.35">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s="26">
        <v>75</v>
      </c>
      <c r="T4459" s="26" t="str">
        <f>IF(Table1[[#This Row],[MonthlyCharges]]&lt;=51,"Low",IF(Table1[[#This Row],[MonthlyCharges]]&lt;=84,"Medium","High"))</f>
        <v>Medium</v>
      </c>
      <c r="U4459" s="26">
        <v>1573.95</v>
      </c>
      <c r="V4459" t="s">
        <v>24</v>
      </c>
    </row>
    <row r="4460" spans="1:22" x14ac:dyDescent="0.35">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s="26">
        <v>94.65</v>
      </c>
      <c r="T4460" s="26" t="str">
        <f>IF(Table1[[#This Row],[MonthlyCharges]]&lt;=51,"Low",IF(Table1[[#This Row],[MonthlyCharges]]&lt;=84,"Medium","High"))</f>
        <v>High</v>
      </c>
      <c r="U4460" s="26">
        <v>3624.3</v>
      </c>
      <c r="V4460" t="s">
        <v>23</v>
      </c>
    </row>
    <row r="4461" spans="1:22" x14ac:dyDescent="0.35">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s="26">
        <v>100.25</v>
      </c>
      <c r="T4461" s="26" t="str">
        <f>IF(Table1[[#This Row],[MonthlyCharges]]&lt;=51,"Low",IF(Table1[[#This Row],[MonthlyCharges]]&lt;=84,"Medium","High"))</f>
        <v>High</v>
      </c>
      <c r="U4461" s="26">
        <v>100.25</v>
      </c>
      <c r="V4461" t="s">
        <v>23</v>
      </c>
    </row>
    <row r="4462" spans="1:22" x14ac:dyDescent="0.35">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s="26">
        <v>78.2</v>
      </c>
      <c r="T4462" s="26" t="str">
        <f>IF(Table1[[#This Row],[MonthlyCharges]]&lt;=51,"Low",IF(Table1[[#This Row],[MonthlyCharges]]&lt;=84,"Medium","High"))</f>
        <v>Medium</v>
      </c>
      <c r="U4462" s="26">
        <v>1468.75</v>
      </c>
      <c r="V4462" t="s">
        <v>24</v>
      </c>
    </row>
    <row r="4463" spans="1:22" x14ac:dyDescent="0.35">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s="26">
        <v>94.2</v>
      </c>
      <c r="T4463" s="26" t="str">
        <f>IF(Table1[[#This Row],[MonthlyCharges]]&lt;=51,"Low",IF(Table1[[#This Row],[MonthlyCharges]]&lt;=84,"Medium","High"))</f>
        <v>High</v>
      </c>
      <c r="U4463" s="26">
        <v>2607.6</v>
      </c>
      <c r="V4463" t="s">
        <v>24</v>
      </c>
    </row>
    <row r="4464" spans="1:22" x14ac:dyDescent="0.35">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s="26">
        <v>88.45</v>
      </c>
      <c r="T4464" s="26" t="str">
        <f>IF(Table1[[#This Row],[MonthlyCharges]]&lt;=51,"Low",IF(Table1[[#This Row],[MonthlyCharges]]&lt;=84,"Medium","High"))</f>
        <v>High</v>
      </c>
      <c r="U4464" s="26">
        <v>1422.1</v>
      </c>
      <c r="V4464" t="s">
        <v>23</v>
      </c>
    </row>
    <row r="4465" spans="1:22" x14ac:dyDescent="0.35">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s="26">
        <v>69.849999999999994</v>
      </c>
      <c r="T4465" s="26" t="str">
        <f>IF(Table1[[#This Row],[MonthlyCharges]]&lt;=51,"Low",IF(Table1[[#This Row],[MonthlyCharges]]&lt;=84,"Medium","High"))</f>
        <v>Medium</v>
      </c>
      <c r="U4465" s="26">
        <v>69.849999999999994</v>
      </c>
      <c r="V4465" t="s">
        <v>23</v>
      </c>
    </row>
    <row r="4466" spans="1:22" x14ac:dyDescent="0.35">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s="26">
        <v>81.7</v>
      </c>
      <c r="T4466" s="26" t="str">
        <f>IF(Table1[[#This Row],[MonthlyCharges]]&lt;=51,"Low",IF(Table1[[#This Row],[MonthlyCharges]]&lt;=84,"Medium","High"))</f>
        <v>Medium</v>
      </c>
      <c r="U4466" s="26">
        <v>858.6</v>
      </c>
      <c r="V4466" t="s">
        <v>23</v>
      </c>
    </row>
    <row r="4467" spans="1:22" x14ac:dyDescent="0.35">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s="26">
        <v>50.05</v>
      </c>
      <c r="T4467" s="26" t="str">
        <f>IF(Table1[[#This Row],[MonthlyCharges]]&lt;=51,"Low",IF(Table1[[#This Row],[MonthlyCharges]]&lt;=84,"Medium","High"))</f>
        <v>Low</v>
      </c>
      <c r="U4467" s="26">
        <v>1523.4</v>
      </c>
      <c r="V4467" t="s">
        <v>24</v>
      </c>
    </row>
    <row r="4468" spans="1:22" x14ac:dyDescent="0.35">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s="26">
        <v>79.900000000000006</v>
      </c>
      <c r="T4468" s="26" t="str">
        <f>IF(Table1[[#This Row],[MonthlyCharges]]&lt;=51,"Low",IF(Table1[[#This Row],[MonthlyCharges]]&lt;=84,"Medium","High"))</f>
        <v>Medium</v>
      </c>
      <c r="U4468" s="26">
        <v>324.3</v>
      </c>
      <c r="V4468" t="s">
        <v>23</v>
      </c>
    </row>
    <row r="4469" spans="1:22" x14ac:dyDescent="0.35">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s="26">
        <v>69.55</v>
      </c>
      <c r="T4469" s="26" t="str">
        <f>IF(Table1[[#This Row],[MonthlyCharges]]&lt;=51,"Low",IF(Table1[[#This Row],[MonthlyCharges]]&lt;=84,"Medium","High"))</f>
        <v>Medium</v>
      </c>
      <c r="U4469" s="26">
        <v>3435.6</v>
      </c>
      <c r="V4469" t="s">
        <v>24</v>
      </c>
    </row>
    <row r="4470" spans="1:22" x14ac:dyDescent="0.35">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s="26">
        <v>25.4</v>
      </c>
      <c r="T4470" s="26" t="str">
        <f>IF(Table1[[#This Row],[MonthlyCharges]]&lt;=51,"Low",IF(Table1[[#This Row],[MonthlyCharges]]&lt;=84,"Medium","High"))</f>
        <v>Low</v>
      </c>
      <c r="U4470" s="26">
        <v>399.6</v>
      </c>
      <c r="V4470" t="s">
        <v>23</v>
      </c>
    </row>
    <row r="4471" spans="1:22" x14ac:dyDescent="0.35">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s="26">
        <v>90.1</v>
      </c>
      <c r="T4471" s="26" t="str">
        <f>IF(Table1[[#This Row],[MonthlyCharges]]&lt;=51,"Low",IF(Table1[[#This Row],[MonthlyCharges]]&lt;=84,"Medium","High"))</f>
        <v>High</v>
      </c>
      <c r="U4471" s="26">
        <v>4549.45</v>
      </c>
      <c r="V4471" t="s">
        <v>24</v>
      </c>
    </row>
    <row r="4472" spans="1:22" x14ac:dyDescent="0.35">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s="26">
        <v>44.65</v>
      </c>
      <c r="T4472" s="26" t="str">
        <f>IF(Table1[[#This Row],[MonthlyCharges]]&lt;=51,"Low",IF(Table1[[#This Row],[MonthlyCharges]]&lt;=84,"Medium","High"))</f>
        <v>Low</v>
      </c>
      <c r="U4472" s="26">
        <v>322.5</v>
      </c>
      <c r="V4472" t="s">
        <v>24</v>
      </c>
    </row>
    <row r="4473" spans="1:22" x14ac:dyDescent="0.35">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s="26">
        <v>83.75</v>
      </c>
      <c r="T4473" s="26" t="str">
        <f>IF(Table1[[#This Row],[MonthlyCharges]]&lt;=51,"Low",IF(Table1[[#This Row],[MonthlyCharges]]&lt;=84,"Medium","High"))</f>
        <v>Medium</v>
      </c>
      <c r="U4473" s="26">
        <v>3273.55</v>
      </c>
      <c r="V4473" t="s">
        <v>23</v>
      </c>
    </row>
    <row r="4474" spans="1:22" x14ac:dyDescent="0.35">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s="26">
        <v>80.349999999999994</v>
      </c>
      <c r="T4474" s="26" t="str">
        <f>IF(Table1[[#This Row],[MonthlyCharges]]&lt;=51,"Low",IF(Table1[[#This Row],[MonthlyCharges]]&lt;=84,"Medium","High"))</f>
        <v>Medium</v>
      </c>
      <c r="U4474" s="26">
        <v>5375.15</v>
      </c>
      <c r="V4474" t="s">
        <v>24</v>
      </c>
    </row>
    <row r="4475" spans="1:22" x14ac:dyDescent="0.35">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s="26">
        <v>98.1</v>
      </c>
      <c r="T4475" s="26" t="str">
        <f>IF(Table1[[#This Row],[MonthlyCharges]]&lt;=51,"Low",IF(Table1[[#This Row],[MonthlyCharges]]&lt;=84,"Medium","High"))</f>
        <v>High</v>
      </c>
      <c r="U4475" s="26">
        <v>2510.6999999999998</v>
      </c>
      <c r="V4475" t="s">
        <v>24</v>
      </c>
    </row>
    <row r="4476" spans="1:22" x14ac:dyDescent="0.35">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s="26">
        <v>53.35</v>
      </c>
      <c r="T4476" s="26" t="str">
        <f>IF(Table1[[#This Row],[MonthlyCharges]]&lt;=51,"Low",IF(Table1[[#This Row],[MonthlyCharges]]&lt;=84,"Medium","High"))</f>
        <v>Medium</v>
      </c>
      <c r="U4476" s="26">
        <v>3090.05</v>
      </c>
      <c r="V4476" t="s">
        <v>24</v>
      </c>
    </row>
    <row r="4477" spans="1:22" x14ac:dyDescent="0.35">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s="26">
        <v>19.55</v>
      </c>
      <c r="T4477" s="26" t="str">
        <f>IF(Table1[[#This Row],[MonthlyCharges]]&lt;=51,"Low",IF(Table1[[#This Row],[MonthlyCharges]]&lt;=84,"Medium","High"))</f>
        <v>Low</v>
      </c>
      <c r="U4477" s="26">
        <v>61.05</v>
      </c>
      <c r="V4477" t="s">
        <v>24</v>
      </c>
    </row>
    <row r="4478" spans="1:22" x14ac:dyDescent="0.35">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s="26">
        <v>20.9</v>
      </c>
      <c r="T4478" s="26" t="str">
        <f>IF(Table1[[#This Row],[MonthlyCharges]]&lt;=51,"Low",IF(Table1[[#This Row],[MonthlyCharges]]&lt;=84,"Medium","High"))</f>
        <v>Low</v>
      </c>
      <c r="U4478" s="26">
        <v>20.9</v>
      </c>
      <c r="V4478" t="s">
        <v>23</v>
      </c>
    </row>
    <row r="4479" spans="1:22" x14ac:dyDescent="0.35">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s="26">
        <v>48.95</v>
      </c>
      <c r="T4479" s="26" t="str">
        <f>IF(Table1[[#This Row],[MonthlyCharges]]&lt;=51,"Low",IF(Table1[[#This Row],[MonthlyCharges]]&lt;=84,"Medium","High"))</f>
        <v>Low</v>
      </c>
      <c r="U4479" s="26">
        <v>955.6</v>
      </c>
      <c r="V4479" t="s">
        <v>24</v>
      </c>
    </row>
    <row r="4480" spans="1:22" x14ac:dyDescent="0.35">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s="26">
        <v>54.2</v>
      </c>
      <c r="T4480" s="26" t="str">
        <f>IF(Table1[[#This Row],[MonthlyCharges]]&lt;=51,"Low",IF(Table1[[#This Row],[MonthlyCharges]]&lt;=84,"Medium","High"))</f>
        <v>Medium</v>
      </c>
      <c r="U4480" s="26">
        <v>140.4</v>
      </c>
      <c r="V4480" t="s">
        <v>24</v>
      </c>
    </row>
    <row r="4481" spans="1:22" x14ac:dyDescent="0.35">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s="26">
        <v>24.45</v>
      </c>
      <c r="T4481" s="26" t="str">
        <f>IF(Table1[[#This Row],[MonthlyCharges]]&lt;=51,"Low",IF(Table1[[#This Row],[MonthlyCharges]]&lt;=84,"Medium","High"))</f>
        <v>Low</v>
      </c>
      <c r="U4481" s="26">
        <v>1493.1</v>
      </c>
      <c r="V4481" t="s">
        <v>24</v>
      </c>
    </row>
    <row r="4482" spans="1:22" x14ac:dyDescent="0.35">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s="26">
        <v>69.400000000000006</v>
      </c>
      <c r="T4482" s="26" t="str">
        <f>IF(Table1[[#This Row],[MonthlyCharges]]&lt;=51,"Low",IF(Table1[[#This Row],[MonthlyCharges]]&lt;=84,"Medium","High"))</f>
        <v>Medium</v>
      </c>
      <c r="U4482" s="26">
        <v>69.400000000000006</v>
      </c>
      <c r="V4482" t="s">
        <v>23</v>
      </c>
    </row>
    <row r="4483" spans="1:22" x14ac:dyDescent="0.35">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s="26">
        <v>40.15</v>
      </c>
      <c r="T4483" s="26" t="str">
        <f>IF(Table1[[#This Row],[MonthlyCharges]]&lt;=51,"Low",IF(Table1[[#This Row],[MonthlyCharges]]&lt;=84,"Medium","High"))</f>
        <v>Low</v>
      </c>
      <c r="U4483" s="26">
        <v>1626.05</v>
      </c>
      <c r="V4483" t="s">
        <v>24</v>
      </c>
    </row>
    <row r="4484" spans="1:22" x14ac:dyDescent="0.35">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s="26">
        <v>74.900000000000006</v>
      </c>
      <c r="T4484" s="26" t="str">
        <f>IF(Table1[[#This Row],[MonthlyCharges]]&lt;=51,"Low",IF(Table1[[#This Row],[MonthlyCharges]]&lt;=84,"Medium","High"))</f>
        <v>Medium</v>
      </c>
      <c r="U4484" s="26">
        <v>541.15</v>
      </c>
      <c r="V4484" t="s">
        <v>23</v>
      </c>
    </row>
    <row r="4485" spans="1:22" x14ac:dyDescent="0.35">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s="26">
        <v>25.6</v>
      </c>
      <c r="T4485" s="26" t="str">
        <f>IF(Table1[[#This Row],[MonthlyCharges]]&lt;=51,"Low",IF(Table1[[#This Row],[MonthlyCharges]]&lt;=84,"Medium","High"))</f>
        <v>Low</v>
      </c>
      <c r="U4485" s="26">
        <v>1784.9</v>
      </c>
      <c r="V4485" t="s">
        <v>24</v>
      </c>
    </row>
    <row r="4486" spans="1:22" x14ac:dyDescent="0.35">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s="26">
        <v>70.349999999999994</v>
      </c>
      <c r="T4486" s="26" t="str">
        <f>IF(Table1[[#This Row],[MonthlyCharges]]&lt;=51,"Low",IF(Table1[[#This Row],[MonthlyCharges]]&lt;=84,"Medium","High"))</f>
        <v>Medium</v>
      </c>
      <c r="U4486" s="26">
        <v>70.349999999999994</v>
      </c>
      <c r="V4486" t="s">
        <v>24</v>
      </c>
    </row>
    <row r="4487" spans="1:22" x14ac:dyDescent="0.35">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s="26">
        <v>91.7</v>
      </c>
      <c r="T4487" s="26" t="str">
        <f>IF(Table1[[#This Row],[MonthlyCharges]]&lt;=51,"Low",IF(Table1[[#This Row],[MonthlyCharges]]&lt;=84,"Medium","High"))</f>
        <v>High</v>
      </c>
      <c r="U4487" s="26">
        <v>6075.9</v>
      </c>
      <c r="V4487" t="s">
        <v>24</v>
      </c>
    </row>
    <row r="4488" spans="1:22" x14ac:dyDescent="0.35">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s="26">
        <v>89.2</v>
      </c>
      <c r="T4488" s="26" t="str">
        <f>IF(Table1[[#This Row],[MonthlyCharges]]&lt;=51,"Low",IF(Table1[[#This Row],[MonthlyCharges]]&lt;=84,"Medium","High"))</f>
        <v>High</v>
      </c>
      <c r="U4488" s="26">
        <v>5500.6</v>
      </c>
      <c r="V4488" t="s">
        <v>24</v>
      </c>
    </row>
    <row r="4489" spans="1:22" x14ac:dyDescent="0.35">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s="26">
        <v>24.1</v>
      </c>
      <c r="T4489" s="26" t="str">
        <f>IF(Table1[[#This Row],[MonthlyCharges]]&lt;=51,"Low",IF(Table1[[#This Row],[MonthlyCharges]]&lt;=84,"Medium","High"))</f>
        <v>Low</v>
      </c>
      <c r="U4489" s="26">
        <v>73.099999999999994</v>
      </c>
      <c r="V4489" t="s">
        <v>24</v>
      </c>
    </row>
    <row r="4490" spans="1:22" x14ac:dyDescent="0.35">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s="26">
        <v>74.150000000000006</v>
      </c>
      <c r="T4490" s="26" t="str">
        <f>IF(Table1[[#This Row],[MonthlyCharges]]&lt;=51,"Low",IF(Table1[[#This Row],[MonthlyCharges]]&lt;=84,"Medium","High"))</f>
        <v>Medium</v>
      </c>
      <c r="U4490" s="26">
        <v>3229.4</v>
      </c>
      <c r="V4490" t="s">
        <v>23</v>
      </c>
    </row>
    <row r="4491" spans="1:22" x14ac:dyDescent="0.35">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s="26">
        <v>53.85</v>
      </c>
      <c r="T4491" s="26" t="str">
        <f>IF(Table1[[#This Row],[MonthlyCharges]]&lt;=51,"Low",IF(Table1[[#This Row],[MonthlyCharges]]&lt;=84,"Medium","High"))</f>
        <v>Medium</v>
      </c>
      <c r="U4491" s="26">
        <v>3399.85</v>
      </c>
      <c r="V4491" t="s">
        <v>24</v>
      </c>
    </row>
    <row r="4492" spans="1:22" x14ac:dyDescent="0.35">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s="26">
        <v>115.6</v>
      </c>
      <c r="T4492" s="26" t="str">
        <f>IF(Table1[[#This Row],[MonthlyCharges]]&lt;=51,"Low",IF(Table1[[#This Row],[MonthlyCharges]]&lt;=84,"Medium","High"))</f>
        <v>High</v>
      </c>
      <c r="U4492" s="26">
        <v>6431.05</v>
      </c>
      <c r="V4492" t="s">
        <v>24</v>
      </c>
    </row>
    <row r="4493" spans="1:22" x14ac:dyDescent="0.35">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s="26">
        <v>19.75</v>
      </c>
      <c r="T4493" s="26" t="str">
        <f>IF(Table1[[#This Row],[MonthlyCharges]]&lt;=51,"Low",IF(Table1[[#This Row],[MonthlyCharges]]&lt;=84,"Medium","High"))</f>
        <v>Low</v>
      </c>
      <c r="U4493" s="26">
        <v>19.75</v>
      </c>
      <c r="V4493" t="s">
        <v>24</v>
      </c>
    </row>
    <row r="4494" spans="1:22" x14ac:dyDescent="0.35">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s="26">
        <v>24.05</v>
      </c>
      <c r="T4494" s="26" t="str">
        <f>IF(Table1[[#This Row],[MonthlyCharges]]&lt;=51,"Low",IF(Table1[[#This Row],[MonthlyCharges]]&lt;=84,"Medium","High"))</f>
        <v>Low</v>
      </c>
      <c r="U4494" s="26">
        <v>1230.9000000000001</v>
      </c>
      <c r="V4494" t="s">
        <v>24</v>
      </c>
    </row>
    <row r="4495" spans="1:22" x14ac:dyDescent="0.35">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s="26">
        <v>25.3</v>
      </c>
      <c r="T4495" s="26" t="str">
        <f>IF(Table1[[#This Row],[MonthlyCharges]]&lt;=51,"Low",IF(Table1[[#This Row],[MonthlyCharges]]&lt;=84,"Medium","High"))</f>
        <v>Low</v>
      </c>
      <c r="U4495" s="26">
        <v>454.65</v>
      </c>
      <c r="V4495" t="s">
        <v>24</v>
      </c>
    </row>
    <row r="4496" spans="1:22" x14ac:dyDescent="0.35">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s="26">
        <v>84.3</v>
      </c>
      <c r="T4496" s="26" t="str">
        <f>IF(Table1[[#This Row],[MonthlyCharges]]&lt;=51,"Low",IF(Table1[[#This Row],[MonthlyCharges]]&lt;=84,"Medium","High"))</f>
        <v>High</v>
      </c>
      <c r="U4496" s="26">
        <v>235.05</v>
      </c>
      <c r="V4496" t="s">
        <v>24</v>
      </c>
    </row>
    <row r="4497" spans="1:22" x14ac:dyDescent="0.35">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s="26">
        <v>70.099999999999994</v>
      </c>
      <c r="T4497" s="26" t="str">
        <f>IF(Table1[[#This Row],[MonthlyCharges]]&lt;=51,"Low",IF(Table1[[#This Row],[MonthlyCharges]]&lt;=84,"Medium","High"))</f>
        <v>Medium</v>
      </c>
      <c r="U4497" s="26">
        <v>70.099999999999994</v>
      </c>
      <c r="V4497" t="s">
        <v>23</v>
      </c>
    </row>
    <row r="4498" spans="1:22" x14ac:dyDescent="0.35">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s="26">
        <v>89.75</v>
      </c>
      <c r="T4498" s="26" t="str">
        <f>IF(Table1[[#This Row],[MonthlyCharges]]&lt;=51,"Low",IF(Table1[[#This Row],[MonthlyCharges]]&lt;=84,"Medium","High"))</f>
        <v>High</v>
      </c>
      <c r="U4498" s="26">
        <v>6595.9</v>
      </c>
      <c r="V4498" t="s">
        <v>24</v>
      </c>
    </row>
    <row r="4499" spans="1:22" x14ac:dyDescent="0.35">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s="26">
        <v>97.95</v>
      </c>
      <c r="T4499" s="26" t="str">
        <f>IF(Table1[[#This Row],[MonthlyCharges]]&lt;=51,"Low",IF(Table1[[#This Row],[MonthlyCharges]]&lt;=84,"Medium","High"))</f>
        <v>High</v>
      </c>
      <c r="U4499" s="26">
        <v>5867</v>
      </c>
      <c r="V4499" t="s">
        <v>24</v>
      </c>
    </row>
    <row r="4500" spans="1:22" x14ac:dyDescent="0.35">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s="26">
        <v>20</v>
      </c>
      <c r="T4500" s="26" t="str">
        <f>IF(Table1[[#This Row],[MonthlyCharges]]&lt;=51,"Low",IF(Table1[[#This Row],[MonthlyCharges]]&lt;=84,"Medium","High"))</f>
        <v>Low</v>
      </c>
      <c r="U4500" s="26">
        <v>196.35</v>
      </c>
      <c r="V4500" t="s">
        <v>24</v>
      </c>
    </row>
    <row r="4501" spans="1:22" x14ac:dyDescent="0.35">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s="26">
        <v>78.3</v>
      </c>
      <c r="T4501" s="26" t="str">
        <f>IF(Table1[[#This Row],[MonthlyCharges]]&lt;=51,"Low",IF(Table1[[#This Row],[MonthlyCharges]]&lt;=84,"Medium","High"))</f>
        <v>Medium</v>
      </c>
      <c r="U4501" s="26">
        <v>909.25</v>
      </c>
      <c r="V4501" t="s">
        <v>23</v>
      </c>
    </row>
    <row r="4502" spans="1:22" x14ac:dyDescent="0.35">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s="26">
        <v>103.9</v>
      </c>
      <c r="T4502" s="26" t="str">
        <f>IF(Table1[[#This Row],[MonthlyCharges]]&lt;=51,"Low",IF(Table1[[#This Row],[MonthlyCharges]]&lt;=84,"Medium","High"))</f>
        <v>High</v>
      </c>
      <c r="U4502" s="26">
        <v>6449.15</v>
      </c>
      <c r="V4502" t="s">
        <v>24</v>
      </c>
    </row>
    <row r="4503" spans="1:22" x14ac:dyDescent="0.35">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s="26">
        <v>20.7</v>
      </c>
      <c r="T4503" s="26" t="str">
        <f>IF(Table1[[#This Row],[MonthlyCharges]]&lt;=51,"Low",IF(Table1[[#This Row],[MonthlyCharges]]&lt;=84,"Medium","High"))</f>
        <v>Low</v>
      </c>
      <c r="U4503" s="26">
        <v>762.45</v>
      </c>
      <c r="V4503" t="s">
        <v>24</v>
      </c>
    </row>
    <row r="4504" spans="1:22" x14ac:dyDescent="0.35">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s="26">
        <v>96.8</v>
      </c>
      <c r="T4504" s="26" t="str">
        <f>IF(Table1[[#This Row],[MonthlyCharges]]&lt;=51,"Low",IF(Table1[[#This Row],[MonthlyCharges]]&lt;=84,"Medium","High"))</f>
        <v>High</v>
      </c>
      <c r="U4504" s="26">
        <v>5283.95</v>
      </c>
      <c r="V4504" t="s">
        <v>23</v>
      </c>
    </row>
    <row r="4505" spans="1:22" x14ac:dyDescent="0.35">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s="26">
        <v>94.4</v>
      </c>
      <c r="T4505" s="26" t="str">
        <f>IF(Table1[[#This Row],[MonthlyCharges]]&lt;=51,"Low",IF(Table1[[#This Row],[MonthlyCharges]]&lt;=84,"Medium","High"))</f>
        <v>High</v>
      </c>
      <c r="U4505" s="26">
        <v>1617.5</v>
      </c>
      <c r="V4505" t="s">
        <v>23</v>
      </c>
    </row>
    <row r="4506" spans="1:22" x14ac:dyDescent="0.35">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s="26">
        <v>20.149999999999999</v>
      </c>
      <c r="T4506" s="26" t="str">
        <f>IF(Table1[[#This Row],[MonthlyCharges]]&lt;=51,"Low",IF(Table1[[#This Row],[MonthlyCharges]]&lt;=84,"Medium","High"))</f>
        <v>Low</v>
      </c>
      <c r="U4506" s="26">
        <v>785.75</v>
      </c>
      <c r="V4506" t="s">
        <v>24</v>
      </c>
    </row>
    <row r="4507" spans="1:22" x14ac:dyDescent="0.35">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s="26">
        <v>26</v>
      </c>
      <c r="T4507" s="26" t="str">
        <f>IF(Table1[[#This Row],[MonthlyCharges]]&lt;=51,"Low",IF(Table1[[#This Row],[MonthlyCharges]]&lt;=84,"Medium","High"))</f>
        <v>Low</v>
      </c>
      <c r="U4507" s="26">
        <v>1776</v>
      </c>
      <c r="V4507" t="s">
        <v>24</v>
      </c>
    </row>
    <row r="4508" spans="1:22" x14ac:dyDescent="0.35">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s="26">
        <v>77.349999999999994</v>
      </c>
      <c r="T4508" s="26" t="str">
        <f>IF(Table1[[#This Row],[MonthlyCharges]]&lt;=51,"Low",IF(Table1[[#This Row],[MonthlyCharges]]&lt;=84,"Medium","High"))</f>
        <v>Medium</v>
      </c>
      <c r="U4508" s="26">
        <v>5396.25</v>
      </c>
      <c r="V4508" t="s">
        <v>24</v>
      </c>
    </row>
    <row r="4509" spans="1:22" x14ac:dyDescent="0.35">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s="26">
        <v>66.05</v>
      </c>
      <c r="T4509" s="26" t="str">
        <f>IF(Table1[[#This Row],[MonthlyCharges]]&lt;=51,"Low",IF(Table1[[#This Row],[MonthlyCharges]]&lt;=84,"Medium","High"))</f>
        <v>Medium</v>
      </c>
      <c r="U4509" s="26">
        <v>574.5</v>
      </c>
      <c r="V4509" t="s">
        <v>24</v>
      </c>
    </row>
    <row r="4510" spans="1:22" x14ac:dyDescent="0.35">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s="26">
        <v>19.899999999999999</v>
      </c>
      <c r="T4510" s="26" t="str">
        <f>IF(Table1[[#This Row],[MonthlyCharges]]&lt;=51,"Low",IF(Table1[[#This Row],[MonthlyCharges]]&lt;=84,"Medium","High"))</f>
        <v>Low</v>
      </c>
      <c r="U4510" s="26">
        <v>400.3</v>
      </c>
      <c r="V4510" t="s">
        <v>24</v>
      </c>
    </row>
    <row r="4511" spans="1:22" x14ac:dyDescent="0.35">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s="26">
        <v>84.3</v>
      </c>
      <c r="T4511" s="26" t="str">
        <f>IF(Table1[[#This Row],[MonthlyCharges]]&lt;=51,"Low",IF(Table1[[#This Row],[MonthlyCharges]]&lt;=84,"Medium","High"))</f>
        <v>High</v>
      </c>
      <c r="U4511" s="26">
        <v>84.3</v>
      </c>
      <c r="V4511" t="s">
        <v>23</v>
      </c>
    </row>
    <row r="4512" spans="1:22" x14ac:dyDescent="0.35">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s="26">
        <v>68.150000000000006</v>
      </c>
      <c r="T4512" s="26" t="str">
        <f>IF(Table1[[#This Row],[MonthlyCharges]]&lt;=51,"Low",IF(Table1[[#This Row],[MonthlyCharges]]&lt;=84,"Medium","High"))</f>
        <v>Medium</v>
      </c>
      <c r="U4512" s="26">
        <v>2656.3</v>
      </c>
      <c r="V4512" t="s">
        <v>24</v>
      </c>
    </row>
    <row r="4513" spans="1:22" x14ac:dyDescent="0.35">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s="26">
        <v>80.849999999999994</v>
      </c>
      <c r="T4513" s="26" t="str">
        <f>IF(Table1[[#This Row],[MonthlyCharges]]&lt;=51,"Low",IF(Table1[[#This Row],[MonthlyCharges]]&lt;=84,"Medium","High"))</f>
        <v>Medium</v>
      </c>
      <c r="U4513" s="26">
        <v>1445.95</v>
      </c>
      <c r="V4513" t="s">
        <v>24</v>
      </c>
    </row>
    <row r="4514" spans="1:22" x14ac:dyDescent="0.35">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s="26">
        <v>75.5</v>
      </c>
      <c r="T4514" s="26" t="str">
        <f>IF(Table1[[#This Row],[MonthlyCharges]]&lt;=51,"Low",IF(Table1[[#This Row],[MonthlyCharges]]&lt;=84,"Medium","High"))</f>
        <v>Medium</v>
      </c>
      <c r="U4514" s="26">
        <v>5212.6499999999996</v>
      </c>
      <c r="V4514" t="s">
        <v>24</v>
      </c>
    </row>
    <row r="4515" spans="1:22" x14ac:dyDescent="0.35">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s="26">
        <v>92.45</v>
      </c>
      <c r="T4515" s="26" t="str">
        <f>IF(Table1[[#This Row],[MonthlyCharges]]&lt;=51,"Low",IF(Table1[[#This Row],[MonthlyCharges]]&lt;=84,"Medium","High"))</f>
        <v>High</v>
      </c>
      <c r="U4515" s="26">
        <v>6440.25</v>
      </c>
      <c r="V4515" t="s">
        <v>23</v>
      </c>
    </row>
    <row r="4516" spans="1:22" x14ac:dyDescent="0.35">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s="26">
        <v>80.599999999999994</v>
      </c>
      <c r="T4516" s="26" t="str">
        <f>IF(Table1[[#This Row],[MonthlyCharges]]&lt;=51,"Low",IF(Table1[[#This Row],[MonthlyCharges]]&lt;=84,"Medium","High"))</f>
        <v>Medium</v>
      </c>
      <c r="U4516" s="26">
        <v>2244.9499999999998</v>
      </c>
      <c r="V4516" t="s">
        <v>24</v>
      </c>
    </row>
    <row r="4517" spans="1:22" x14ac:dyDescent="0.35">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s="26">
        <v>83.2</v>
      </c>
      <c r="T4517" s="26" t="str">
        <f>IF(Table1[[#This Row],[MonthlyCharges]]&lt;=51,"Low",IF(Table1[[#This Row],[MonthlyCharges]]&lt;=84,"Medium","High"))</f>
        <v>Medium</v>
      </c>
      <c r="U4517" s="26">
        <v>1130</v>
      </c>
      <c r="V4517" t="s">
        <v>24</v>
      </c>
    </row>
    <row r="4518" spans="1:22" x14ac:dyDescent="0.35">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s="26">
        <v>87.55</v>
      </c>
      <c r="T4518" s="26" t="str">
        <f>IF(Table1[[#This Row],[MonthlyCharges]]&lt;=51,"Low",IF(Table1[[#This Row],[MonthlyCharges]]&lt;=84,"Medium","High"))</f>
        <v>High</v>
      </c>
      <c r="U4518" s="26">
        <v>6463.15</v>
      </c>
      <c r="V4518" t="s">
        <v>24</v>
      </c>
    </row>
    <row r="4519" spans="1:22" x14ac:dyDescent="0.35">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s="26">
        <v>99.55</v>
      </c>
      <c r="T4519" s="26" t="str">
        <f>IF(Table1[[#This Row],[MonthlyCharges]]&lt;=51,"Low",IF(Table1[[#This Row],[MonthlyCharges]]&lt;=84,"Medium","High"))</f>
        <v>High</v>
      </c>
      <c r="U4519" s="26">
        <v>1131.2</v>
      </c>
      <c r="V4519" t="s">
        <v>23</v>
      </c>
    </row>
    <row r="4520" spans="1:22" x14ac:dyDescent="0.35">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s="26">
        <v>81.25</v>
      </c>
      <c r="T4520" s="26" t="str">
        <f>IF(Table1[[#This Row],[MonthlyCharges]]&lt;=51,"Low",IF(Table1[[#This Row],[MonthlyCharges]]&lt;=84,"Medium","High"))</f>
        <v>Medium</v>
      </c>
      <c r="U4520" s="26">
        <v>585.95000000000005</v>
      </c>
      <c r="V4520" t="s">
        <v>23</v>
      </c>
    </row>
    <row r="4521" spans="1:22" x14ac:dyDescent="0.35">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s="26">
        <v>109.4</v>
      </c>
      <c r="T4521" s="26" t="str">
        <f>IF(Table1[[#This Row],[MonthlyCharges]]&lt;=51,"Low",IF(Table1[[#This Row],[MonthlyCharges]]&lt;=84,"Medium","High"))</f>
        <v>High</v>
      </c>
      <c r="U4521" s="26">
        <v>6252.7</v>
      </c>
      <c r="V4521" t="s">
        <v>24</v>
      </c>
    </row>
    <row r="4522" spans="1:22" x14ac:dyDescent="0.35">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s="26">
        <v>19.95</v>
      </c>
      <c r="T4522" s="26" t="str">
        <f>IF(Table1[[#This Row],[MonthlyCharges]]&lt;=51,"Low",IF(Table1[[#This Row],[MonthlyCharges]]&lt;=84,"Medium","High"))</f>
        <v>Low</v>
      </c>
      <c r="U4522" s="26">
        <v>19.95</v>
      </c>
      <c r="V4522" t="s">
        <v>23</v>
      </c>
    </row>
    <row r="4523" spans="1:22" x14ac:dyDescent="0.35">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s="26">
        <v>45.55</v>
      </c>
      <c r="T4523" s="26" t="str">
        <f>IF(Table1[[#This Row],[MonthlyCharges]]&lt;=51,"Low",IF(Table1[[#This Row],[MonthlyCharges]]&lt;=84,"Medium","High"))</f>
        <v>Low</v>
      </c>
      <c r="U4523" s="26">
        <v>2062.15</v>
      </c>
      <c r="V4523" t="s">
        <v>24</v>
      </c>
    </row>
    <row r="4524" spans="1:22" x14ac:dyDescent="0.35">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s="26">
        <v>20.7</v>
      </c>
      <c r="T4524" s="26" t="str">
        <f>IF(Table1[[#This Row],[MonthlyCharges]]&lt;=51,"Low",IF(Table1[[#This Row],[MonthlyCharges]]&lt;=84,"Medium","High"))</f>
        <v>Low</v>
      </c>
      <c r="U4524" s="26">
        <v>587.1</v>
      </c>
      <c r="V4524" t="s">
        <v>24</v>
      </c>
    </row>
    <row r="4525" spans="1:22" x14ac:dyDescent="0.35">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s="26">
        <v>75.3</v>
      </c>
      <c r="T4525" s="26" t="str">
        <f>IF(Table1[[#This Row],[MonthlyCharges]]&lt;=51,"Low",IF(Table1[[#This Row],[MonthlyCharges]]&lt;=84,"Medium","High"))</f>
        <v>Medium</v>
      </c>
      <c r="U4525" s="26">
        <v>720.45</v>
      </c>
      <c r="V4525" t="s">
        <v>24</v>
      </c>
    </row>
    <row r="4526" spans="1:22" x14ac:dyDescent="0.35">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s="26">
        <v>99.25</v>
      </c>
      <c r="T4526" s="26" t="str">
        <f>IF(Table1[[#This Row],[MonthlyCharges]]&lt;=51,"Low",IF(Table1[[#This Row],[MonthlyCharges]]&lt;=84,"Medium","High"))</f>
        <v>High</v>
      </c>
      <c r="U4526" s="26">
        <v>2186.4</v>
      </c>
      <c r="V4526" t="s">
        <v>23</v>
      </c>
    </row>
    <row r="4527" spans="1:22" x14ac:dyDescent="0.35">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s="26">
        <v>93.4</v>
      </c>
      <c r="T4527" s="26" t="str">
        <f>IF(Table1[[#This Row],[MonthlyCharges]]&lt;=51,"Low",IF(Table1[[#This Row],[MonthlyCharges]]&lt;=84,"Medium","High"))</f>
        <v>High</v>
      </c>
      <c r="U4527" s="26">
        <v>2979.3</v>
      </c>
      <c r="V4527" t="s">
        <v>24</v>
      </c>
    </row>
    <row r="4528" spans="1:22" x14ac:dyDescent="0.35">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s="26">
        <v>73.75</v>
      </c>
      <c r="T4528" s="26" t="str">
        <f>IF(Table1[[#This Row],[MonthlyCharges]]&lt;=51,"Low",IF(Table1[[#This Row],[MonthlyCharges]]&lt;=84,"Medium","High"))</f>
        <v>Medium</v>
      </c>
      <c r="U4528" s="26">
        <v>956.65</v>
      </c>
      <c r="V4528" t="s">
        <v>24</v>
      </c>
    </row>
    <row r="4529" spans="1:22" x14ac:dyDescent="0.35">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s="26">
        <v>80.45</v>
      </c>
      <c r="T4529" s="26" t="str">
        <f>IF(Table1[[#This Row],[MonthlyCharges]]&lt;=51,"Low",IF(Table1[[#This Row],[MonthlyCharges]]&lt;=84,"Medium","High"))</f>
        <v>Medium</v>
      </c>
      <c r="U4529" s="26">
        <v>3201.55</v>
      </c>
      <c r="V4529" t="s">
        <v>23</v>
      </c>
    </row>
    <row r="4530" spans="1:22" x14ac:dyDescent="0.35">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s="26">
        <v>88.15</v>
      </c>
      <c r="T4530" s="26" t="str">
        <f>IF(Table1[[#This Row],[MonthlyCharges]]&lt;=51,"Low",IF(Table1[[#This Row],[MonthlyCharges]]&lt;=84,"Medium","High"))</f>
        <v>High</v>
      </c>
      <c r="U4530" s="26">
        <v>3973.2</v>
      </c>
      <c r="V4530" t="s">
        <v>24</v>
      </c>
    </row>
    <row r="4531" spans="1:22" x14ac:dyDescent="0.35">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s="26">
        <v>49.2</v>
      </c>
      <c r="T4531" s="26" t="str">
        <f>IF(Table1[[#This Row],[MonthlyCharges]]&lt;=51,"Low",IF(Table1[[#This Row],[MonthlyCharges]]&lt;=84,"Medium","High"))</f>
        <v>Low</v>
      </c>
      <c r="U4531" s="26">
        <v>447.9</v>
      </c>
      <c r="V4531" t="s">
        <v>24</v>
      </c>
    </row>
    <row r="4532" spans="1:22" x14ac:dyDescent="0.35">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s="26">
        <v>19.649999999999999</v>
      </c>
      <c r="T4532" s="26" t="str">
        <f>IF(Table1[[#This Row],[MonthlyCharges]]&lt;=51,"Low",IF(Table1[[#This Row],[MonthlyCharges]]&lt;=84,"Medium","High"))</f>
        <v>Low</v>
      </c>
      <c r="U4532" s="26">
        <v>1335.2</v>
      </c>
      <c r="V4532" t="s">
        <v>24</v>
      </c>
    </row>
    <row r="4533" spans="1:22" x14ac:dyDescent="0.35">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s="26">
        <v>79.349999999999994</v>
      </c>
      <c r="T4533" s="26" t="str">
        <f>IF(Table1[[#This Row],[MonthlyCharges]]&lt;=51,"Low",IF(Table1[[#This Row],[MonthlyCharges]]&lt;=84,"Medium","High"))</f>
        <v>Medium</v>
      </c>
      <c r="U4533" s="26">
        <v>661.25</v>
      </c>
      <c r="V4533" t="s">
        <v>23</v>
      </c>
    </row>
    <row r="4534" spans="1:22" x14ac:dyDescent="0.35">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s="26">
        <v>79.75</v>
      </c>
      <c r="T4534" s="26" t="str">
        <f>IF(Table1[[#This Row],[MonthlyCharges]]&lt;=51,"Low",IF(Table1[[#This Row],[MonthlyCharges]]&lt;=84,"Medium","High"))</f>
        <v>Medium</v>
      </c>
      <c r="U4534" s="26">
        <v>1111.8499999999999</v>
      </c>
      <c r="V4534" t="s">
        <v>23</v>
      </c>
    </row>
    <row r="4535" spans="1:22" x14ac:dyDescent="0.35">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s="26">
        <v>105.15</v>
      </c>
      <c r="T4535" s="26" t="str">
        <f>IF(Table1[[#This Row],[MonthlyCharges]]&lt;=51,"Low",IF(Table1[[#This Row],[MonthlyCharges]]&lt;=84,"Medium","High"))</f>
        <v>High</v>
      </c>
      <c r="U4535" s="26">
        <v>7555</v>
      </c>
      <c r="V4535" t="s">
        <v>24</v>
      </c>
    </row>
    <row r="4536" spans="1:22" x14ac:dyDescent="0.35">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s="26">
        <v>49</v>
      </c>
      <c r="T4536" s="26" t="str">
        <f>IF(Table1[[#This Row],[MonthlyCharges]]&lt;=51,"Low",IF(Table1[[#This Row],[MonthlyCharges]]&lt;=84,"Medium","High"))</f>
        <v>Low</v>
      </c>
      <c r="U4536" s="26">
        <v>49</v>
      </c>
      <c r="V4536" t="s">
        <v>24</v>
      </c>
    </row>
    <row r="4537" spans="1:22" x14ac:dyDescent="0.35">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s="26">
        <v>100.05</v>
      </c>
      <c r="T4537" s="26" t="str">
        <f>IF(Table1[[#This Row],[MonthlyCharges]]&lt;=51,"Low",IF(Table1[[#This Row],[MonthlyCharges]]&lt;=84,"Medium","High"))</f>
        <v>High</v>
      </c>
      <c r="U4537" s="26">
        <v>3046.15</v>
      </c>
      <c r="V4537" t="s">
        <v>23</v>
      </c>
    </row>
    <row r="4538" spans="1:22" x14ac:dyDescent="0.35">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s="26">
        <v>69.349999999999994</v>
      </c>
      <c r="T4538" s="26" t="str">
        <f>IF(Table1[[#This Row],[MonthlyCharges]]&lt;=51,"Low",IF(Table1[[#This Row],[MonthlyCharges]]&lt;=84,"Medium","High"))</f>
        <v>Medium</v>
      </c>
      <c r="U4538" s="26">
        <v>69.349999999999994</v>
      </c>
      <c r="V4538" t="s">
        <v>23</v>
      </c>
    </row>
    <row r="4539" spans="1:22" x14ac:dyDescent="0.35">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s="26">
        <v>49.8</v>
      </c>
      <c r="T4539" s="26" t="str">
        <f>IF(Table1[[#This Row],[MonthlyCharges]]&lt;=51,"Low",IF(Table1[[#This Row],[MonthlyCharges]]&lt;=84,"Medium","High"))</f>
        <v>Low</v>
      </c>
      <c r="U4539" s="26">
        <v>836.35</v>
      </c>
      <c r="V4539" t="s">
        <v>24</v>
      </c>
    </row>
    <row r="4540" spans="1:22" x14ac:dyDescent="0.35">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s="26">
        <v>85.8</v>
      </c>
      <c r="T4540" s="26" t="str">
        <f>IF(Table1[[#This Row],[MonthlyCharges]]&lt;=51,"Low",IF(Table1[[#This Row],[MonthlyCharges]]&lt;=84,"Medium","High"))</f>
        <v>High</v>
      </c>
      <c r="U4540" s="26">
        <v>272.2</v>
      </c>
      <c r="V4540" t="s">
        <v>23</v>
      </c>
    </row>
    <row r="4541" spans="1:22" x14ac:dyDescent="0.35">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s="26">
        <v>79.7</v>
      </c>
      <c r="T4541" s="26" t="str">
        <f>IF(Table1[[#This Row],[MonthlyCharges]]&lt;=51,"Low",IF(Table1[[#This Row],[MonthlyCharges]]&lt;=84,"Medium","High"))</f>
        <v>Medium</v>
      </c>
      <c r="U4541" s="26">
        <v>5293.4</v>
      </c>
      <c r="V4541" t="s">
        <v>23</v>
      </c>
    </row>
    <row r="4542" spans="1:22" x14ac:dyDescent="0.35">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s="26">
        <v>20.95</v>
      </c>
      <c r="T4542" s="26" t="str">
        <f>IF(Table1[[#This Row],[MonthlyCharges]]&lt;=51,"Low",IF(Table1[[#This Row],[MonthlyCharges]]&lt;=84,"Medium","High"))</f>
        <v>Low</v>
      </c>
      <c r="U4542" s="26">
        <v>20.95</v>
      </c>
      <c r="V4542" t="s">
        <v>24</v>
      </c>
    </row>
    <row r="4543" spans="1:22" x14ac:dyDescent="0.35">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s="26">
        <v>50.55</v>
      </c>
      <c r="T4543" s="26" t="str">
        <f>IF(Table1[[#This Row],[MonthlyCharges]]&lt;=51,"Low",IF(Table1[[#This Row],[MonthlyCharges]]&lt;=84,"Medium","High"))</f>
        <v>Low</v>
      </c>
      <c r="U4543" s="26">
        <v>50.55</v>
      </c>
      <c r="V4543" t="s">
        <v>23</v>
      </c>
    </row>
    <row r="4544" spans="1:22" x14ac:dyDescent="0.35">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s="26">
        <v>79.3</v>
      </c>
      <c r="T4544" s="26" t="str">
        <f>IF(Table1[[#This Row],[MonthlyCharges]]&lt;=51,"Low",IF(Table1[[#This Row],[MonthlyCharges]]&lt;=84,"Medium","High"))</f>
        <v>Medium</v>
      </c>
      <c r="U4544" s="26">
        <v>2570</v>
      </c>
      <c r="V4544" t="s">
        <v>24</v>
      </c>
    </row>
    <row r="4545" spans="1:22" x14ac:dyDescent="0.35">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s="26">
        <v>19.5</v>
      </c>
      <c r="T4545" s="26" t="str">
        <f>IF(Table1[[#This Row],[MonthlyCharges]]&lt;=51,"Low",IF(Table1[[#This Row],[MonthlyCharges]]&lt;=84,"Medium","High"))</f>
        <v>Low</v>
      </c>
      <c r="U4545" s="26">
        <v>798.2</v>
      </c>
      <c r="V4545" t="s">
        <v>24</v>
      </c>
    </row>
    <row r="4546" spans="1:22" x14ac:dyDescent="0.35">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s="26">
        <v>80.55</v>
      </c>
      <c r="T4546" s="26" t="str">
        <f>IF(Table1[[#This Row],[MonthlyCharges]]&lt;=51,"Low",IF(Table1[[#This Row],[MonthlyCharges]]&lt;=84,"Medium","High"))</f>
        <v>Medium</v>
      </c>
      <c r="U4546" s="26">
        <v>80.55</v>
      </c>
      <c r="V4546" t="s">
        <v>23</v>
      </c>
    </row>
    <row r="4547" spans="1:22" x14ac:dyDescent="0.35">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s="26">
        <v>44.15</v>
      </c>
      <c r="T4547" s="26" t="str">
        <f>IF(Table1[[#This Row],[MonthlyCharges]]&lt;=51,"Low",IF(Table1[[#This Row],[MonthlyCharges]]&lt;=84,"Medium","High"))</f>
        <v>Low</v>
      </c>
      <c r="U4547" s="26">
        <v>44.15</v>
      </c>
      <c r="V4547" t="s">
        <v>24</v>
      </c>
    </row>
    <row r="4548" spans="1:22" x14ac:dyDescent="0.35">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s="26">
        <v>84.5</v>
      </c>
      <c r="T4548" s="26" t="str">
        <f>IF(Table1[[#This Row],[MonthlyCharges]]&lt;=51,"Low",IF(Table1[[#This Row],[MonthlyCharges]]&lt;=84,"Medium","High"))</f>
        <v>High</v>
      </c>
      <c r="U4548" s="26">
        <v>916.9</v>
      </c>
      <c r="V4548" t="s">
        <v>23</v>
      </c>
    </row>
    <row r="4549" spans="1:22" x14ac:dyDescent="0.35">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s="26">
        <v>105.5</v>
      </c>
      <c r="T4549" s="26" t="str">
        <f>IF(Table1[[#This Row],[MonthlyCharges]]&lt;=51,"Low",IF(Table1[[#This Row],[MonthlyCharges]]&lt;=84,"Medium","High"))</f>
        <v>High</v>
      </c>
      <c r="U4549" s="26">
        <v>6487.2</v>
      </c>
      <c r="V4549" t="s">
        <v>24</v>
      </c>
    </row>
    <row r="4550" spans="1:22" x14ac:dyDescent="0.35">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s="26">
        <v>84.3</v>
      </c>
      <c r="T4550" s="26" t="str">
        <f>IF(Table1[[#This Row],[MonthlyCharges]]&lt;=51,"Low",IF(Table1[[#This Row],[MonthlyCharges]]&lt;=84,"Medium","High"))</f>
        <v>High</v>
      </c>
      <c r="U4550" s="26">
        <v>1855.65</v>
      </c>
      <c r="V4550" t="s">
        <v>23</v>
      </c>
    </row>
    <row r="4551" spans="1:22" x14ac:dyDescent="0.35">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s="26">
        <v>92.7</v>
      </c>
      <c r="T4551" s="26" t="str">
        <f>IF(Table1[[#This Row],[MonthlyCharges]]&lt;=51,"Low",IF(Table1[[#This Row],[MonthlyCharges]]&lt;=84,"Medium","High"))</f>
        <v>High</v>
      </c>
      <c r="U4551" s="26">
        <v>1556.85</v>
      </c>
      <c r="V4551" t="s">
        <v>24</v>
      </c>
    </row>
    <row r="4552" spans="1:22" x14ac:dyDescent="0.35">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s="26">
        <v>26.25</v>
      </c>
      <c r="T4552" s="26" t="str">
        <f>IF(Table1[[#This Row],[MonthlyCharges]]&lt;=51,"Low",IF(Table1[[#This Row],[MonthlyCharges]]&lt;=84,"Medium","High"))</f>
        <v>Low</v>
      </c>
      <c r="U4552" s="26">
        <v>1988.05</v>
      </c>
      <c r="V4552" t="s">
        <v>24</v>
      </c>
    </row>
    <row r="4553" spans="1:22" x14ac:dyDescent="0.35">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s="26">
        <v>96.95</v>
      </c>
      <c r="T4553" s="26" t="str">
        <f>IF(Table1[[#This Row],[MonthlyCharges]]&lt;=51,"Low",IF(Table1[[#This Row],[MonthlyCharges]]&lt;=84,"Medium","High"))</f>
        <v>High</v>
      </c>
      <c r="U4553" s="26">
        <v>5432.2</v>
      </c>
      <c r="V4553" t="s">
        <v>24</v>
      </c>
    </row>
    <row r="4554" spans="1:22" x14ac:dyDescent="0.35">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s="26">
        <v>20.45</v>
      </c>
      <c r="T4554" s="26" t="str">
        <f>IF(Table1[[#This Row],[MonthlyCharges]]&lt;=51,"Low",IF(Table1[[#This Row],[MonthlyCharges]]&lt;=84,"Medium","High"))</f>
        <v>Low</v>
      </c>
      <c r="U4554" s="26">
        <v>147.55000000000001</v>
      </c>
      <c r="V4554" t="s">
        <v>24</v>
      </c>
    </row>
    <row r="4555" spans="1:22" x14ac:dyDescent="0.35">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s="26">
        <v>115.8</v>
      </c>
      <c r="T4555" s="26" t="str">
        <f>IF(Table1[[#This Row],[MonthlyCharges]]&lt;=51,"Low",IF(Table1[[#This Row],[MonthlyCharges]]&lt;=84,"Medium","High"))</f>
        <v>High</v>
      </c>
      <c r="U4555" s="26">
        <v>8424.9</v>
      </c>
      <c r="V4555" t="s">
        <v>24</v>
      </c>
    </row>
    <row r="4556" spans="1:22" x14ac:dyDescent="0.35">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s="26">
        <v>108.2</v>
      </c>
      <c r="T4556" s="26" t="str">
        <f>IF(Table1[[#This Row],[MonthlyCharges]]&lt;=51,"Low",IF(Table1[[#This Row],[MonthlyCharges]]&lt;=84,"Medium","High"))</f>
        <v>High</v>
      </c>
      <c r="U4556" s="26">
        <v>2203.6999999999998</v>
      </c>
      <c r="V4556" t="s">
        <v>24</v>
      </c>
    </row>
    <row r="4557" spans="1:22" x14ac:dyDescent="0.35">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s="26">
        <v>20.2</v>
      </c>
      <c r="T4557" s="26" t="str">
        <f>IF(Table1[[#This Row],[MonthlyCharges]]&lt;=51,"Low",IF(Table1[[#This Row],[MonthlyCharges]]&lt;=84,"Medium","High"))</f>
        <v>Low</v>
      </c>
      <c r="U4557" s="26">
        <v>387.4</v>
      </c>
      <c r="V4557" t="s">
        <v>24</v>
      </c>
    </row>
    <row r="4558" spans="1:22" x14ac:dyDescent="0.35">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s="26">
        <v>67.75</v>
      </c>
      <c r="T4558" s="26" t="str">
        <f>IF(Table1[[#This Row],[MonthlyCharges]]&lt;=51,"Low",IF(Table1[[#This Row],[MonthlyCharges]]&lt;=84,"Medium","High"))</f>
        <v>Medium</v>
      </c>
      <c r="U4558" s="26">
        <v>116.65</v>
      </c>
      <c r="V4558" t="s">
        <v>23</v>
      </c>
    </row>
    <row r="4559" spans="1:22" x14ac:dyDescent="0.35">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s="26">
        <v>54.9</v>
      </c>
      <c r="T4559" s="26" t="str">
        <f>IF(Table1[[#This Row],[MonthlyCharges]]&lt;=51,"Low",IF(Table1[[#This Row],[MonthlyCharges]]&lt;=84,"Medium","High"))</f>
        <v>Medium</v>
      </c>
      <c r="U4559" s="26">
        <v>3045.75</v>
      </c>
      <c r="V4559" t="s">
        <v>24</v>
      </c>
    </row>
    <row r="4560" spans="1:22" x14ac:dyDescent="0.35">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s="26">
        <v>85.25</v>
      </c>
      <c r="T4560" s="26" t="str">
        <f>IF(Table1[[#This Row],[MonthlyCharges]]&lt;=51,"Low",IF(Table1[[#This Row],[MonthlyCharges]]&lt;=84,"Medium","High"))</f>
        <v>High</v>
      </c>
      <c r="U4560" s="26">
        <v>2287.25</v>
      </c>
      <c r="V4560" t="s">
        <v>23</v>
      </c>
    </row>
    <row r="4561" spans="1:22" x14ac:dyDescent="0.35">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s="26">
        <v>20.149999999999999</v>
      </c>
      <c r="T4561" s="26" t="str">
        <f>IF(Table1[[#This Row],[MonthlyCharges]]&lt;=51,"Low",IF(Table1[[#This Row],[MonthlyCharges]]&lt;=84,"Medium","High"))</f>
        <v>Low</v>
      </c>
      <c r="U4561" s="26">
        <v>130.5</v>
      </c>
      <c r="V4561" t="s">
        <v>24</v>
      </c>
    </row>
    <row r="4562" spans="1:22" x14ac:dyDescent="0.35">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s="26">
        <v>90.35</v>
      </c>
      <c r="T4562" s="26" t="str">
        <f>IF(Table1[[#This Row],[MonthlyCharges]]&lt;=51,"Low",IF(Table1[[#This Row],[MonthlyCharges]]&lt;=84,"Medium","High"))</f>
        <v>High</v>
      </c>
      <c r="U4562" s="26">
        <v>767.9</v>
      </c>
      <c r="V4562" t="s">
        <v>24</v>
      </c>
    </row>
    <row r="4563" spans="1:22" x14ac:dyDescent="0.35">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s="26">
        <v>55.75</v>
      </c>
      <c r="T4563" s="26" t="str">
        <f>IF(Table1[[#This Row],[MonthlyCharges]]&lt;=51,"Low",IF(Table1[[#This Row],[MonthlyCharges]]&lt;=84,"Medium","High"))</f>
        <v>Medium</v>
      </c>
      <c r="U4563" s="26">
        <v>446.8</v>
      </c>
      <c r="V4563" t="s">
        <v>24</v>
      </c>
    </row>
    <row r="4564" spans="1:22" x14ac:dyDescent="0.35">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s="26">
        <v>114.6</v>
      </c>
      <c r="T4564" s="26" t="str">
        <f>IF(Table1[[#This Row],[MonthlyCharges]]&lt;=51,"Low",IF(Table1[[#This Row],[MonthlyCharges]]&lt;=84,"Medium","High"))</f>
        <v>High</v>
      </c>
      <c r="U4564" s="26">
        <v>8100.25</v>
      </c>
      <c r="V4564" t="s">
        <v>24</v>
      </c>
    </row>
    <row r="4565" spans="1:22" x14ac:dyDescent="0.35">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s="26">
        <v>80.05</v>
      </c>
      <c r="T4565" s="26" t="str">
        <f>IF(Table1[[#This Row],[MonthlyCharges]]&lt;=51,"Low",IF(Table1[[#This Row],[MonthlyCharges]]&lt;=84,"Medium","High"))</f>
        <v>Medium</v>
      </c>
      <c r="U4565" s="26">
        <v>830.7</v>
      </c>
      <c r="V4565" t="s">
        <v>23</v>
      </c>
    </row>
    <row r="4566" spans="1:22" x14ac:dyDescent="0.35">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s="26">
        <v>20</v>
      </c>
      <c r="T4566" s="26" t="str">
        <f>IF(Table1[[#This Row],[MonthlyCharges]]&lt;=51,"Low",IF(Table1[[#This Row],[MonthlyCharges]]&lt;=84,"Medium","High"))</f>
        <v>Low</v>
      </c>
      <c r="U4566" s="26">
        <v>20</v>
      </c>
      <c r="V4566" t="s">
        <v>23</v>
      </c>
    </row>
    <row r="4567" spans="1:22" x14ac:dyDescent="0.35">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s="26">
        <v>66.8</v>
      </c>
      <c r="T4567" s="26" t="str">
        <f>IF(Table1[[#This Row],[MonthlyCharges]]&lt;=51,"Low",IF(Table1[[#This Row],[MonthlyCharges]]&lt;=84,"Medium","High"))</f>
        <v>Medium</v>
      </c>
      <c r="U4567" s="26">
        <v>4689.1499999999996</v>
      </c>
      <c r="V4567" t="s">
        <v>24</v>
      </c>
    </row>
    <row r="4568" spans="1:22" x14ac:dyDescent="0.35">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s="26">
        <v>100.3</v>
      </c>
      <c r="T4568" s="26" t="str">
        <f>IF(Table1[[#This Row],[MonthlyCharges]]&lt;=51,"Low",IF(Table1[[#This Row],[MonthlyCharges]]&lt;=84,"Medium","High"))</f>
        <v>High</v>
      </c>
      <c r="U4568" s="26">
        <v>6754.35</v>
      </c>
      <c r="V4568" t="s">
        <v>24</v>
      </c>
    </row>
    <row r="4569" spans="1:22" x14ac:dyDescent="0.35">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s="26">
        <v>105.35</v>
      </c>
      <c r="T4569" s="26" t="str">
        <f>IF(Table1[[#This Row],[MonthlyCharges]]&lt;=51,"Low",IF(Table1[[#This Row],[MonthlyCharges]]&lt;=84,"Medium","High"))</f>
        <v>High</v>
      </c>
      <c r="U4569" s="26">
        <v>3540.65</v>
      </c>
      <c r="V4569" t="s">
        <v>24</v>
      </c>
    </row>
    <row r="4570" spans="1:22" x14ac:dyDescent="0.35">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s="26">
        <v>85.2</v>
      </c>
      <c r="T4570" s="26" t="str">
        <f>IF(Table1[[#This Row],[MonthlyCharges]]&lt;=51,"Low",IF(Table1[[#This Row],[MonthlyCharges]]&lt;=84,"Medium","High"))</f>
        <v>High</v>
      </c>
      <c r="U4570" s="26">
        <v>2184.6</v>
      </c>
      <c r="V4570" t="s">
        <v>24</v>
      </c>
    </row>
    <row r="4571" spans="1:22" x14ac:dyDescent="0.35">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s="26">
        <v>48.8</v>
      </c>
      <c r="T4571" s="26" t="str">
        <f>IF(Table1[[#This Row],[MonthlyCharges]]&lt;=51,"Low",IF(Table1[[#This Row],[MonthlyCharges]]&lt;=84,"Medium","High"))</f>
        <v>Low</v>
      </c>
      <c r="U4571" s="26">
        <v>1054.5999999999999</v>
      </c>
      <c r="V4571" t="s">
        <v>23</v>
      </c>
    </row>
    <row r="4572" spans="1:22" x14ac:dyDescent="0.35">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s="26">
        <v>18.95</v>
      </c>
      <c r="T4572" s="26" t="str">
        <f>IF(Table1[[#This Row],[MonthlyCharges]]&lt;=51,"Low",IF(Table1[[#This Row],[MonthlyCharges]]&lt;=84,"Medium","High"))</f>
        <v>Low</v>
      </c>
      <c r="U4572" s="26">
        <v>130.55000000000001</v>
      </c>
      <c r="V4572" t="s">
        <v>24</v>
      </c>
    </row>
    <row r="4573" spans="1:22" x14ac:dyDescent="0.35">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s="26">
        <v>69.8</v>
      </c>
      <c r="T4573" s="26" t="str">
        <f>IF(Table1[[#This Row],[MonthlyCharges]]&lt;=51,"Low",IF(Table1[[#This Row],[MonthlyCharges]]&lt;=84,"Medium","High"))</f>
        <v>Medium</v>
      </c>
      <c r="U4573" s="26">
        <v>1540.35</v>
      </c>
      <c r="V4573" t="s">
        <v>24</v>
      </c>
    </row>
    <row r="4574" spans="1:22" x14ac:dyDescent="0.35">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s="26">
        <v>106.15</v>
      </c>
      <c r="T4574" s="26" t="str">
        <f>IF(Table1[[#This Row],[MonthlyCharges]]&lt;=51,"Low",IF(Table1[[#This Row],[MonthlyCharges]]&lt;=84,"Medium","High"))</f>
        <v>High</v>
      </c>
      <c r="U4574" s="26">
        <v>6411.25</v>
      </c>
      <c r="V4574" t="s">
        <v>24</v>
      </c>
    </row>
    <row r="4575" spans="1:22" x14ac:dyDescent="0.35">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s="26">
        <v>20.55</v>
      </c>
      <c r="T4575" s="26" t="str">
        <f>IF(Table1[[#This Row],[MonthlyCharges]]&lt;=51,"Low",IF(Table1[[#This Row],[MonthlyCharges]]&lt;=84,"Medium","High"))</f>
        <v>Low</v>
      </c>
      <c r="U4575" s="26">
        <v>1432.55</v>
      </c>
      <c r="V4575" t="s">
        <v>24</v>
      </c>
    </row>
    <row r="4576" spans="1:22" x14ac:dyDescent="0.35">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s="26">
        <v>105.75</v>
      </c>
      <c r="T4576" s="26" t="str">
        <f>IF(Table1[[#This Row],[MonthlyCharges]]&lt;=51,"Low",IF(Table1[[#This Row],[MonthlyCharges]]&lt;=84,"Medium","High"))</f>
        <v>High</v>
      </c>
      <c r="U4576" s="26">
        <v>7629.85</v>
      </c>
      <c r="V4576" t="s">
        <v>24</v>
      </c>
    </row>
    <row r="4577" spans="1:22" x14ac:dyDescent="0.35">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s="26">
        <v>25.25</v>
      </c>
      <c r="T4577" s="26" t="str">
        <f>IF(Table1[[#This Row],[MonthlyCharges]]&lt;=51,"Low",IF(Table1[[#This Row],[MonthlyCharges]]&lt;=84,"Medium","High"))</f>
        <v>Low</v>
      </c>
      <c r="U4577" s="26">
        <v>101.9</v>
      </c>
      <c r="V4577" t="s">
        <v>24</v>
      </c>
    </row>
    <row r="4578" spans="1:22" x14ac:dyDescent="0.35">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s="26">
        <v>19.75</v>
      </c>
      <c r="T4578" s="26" t="str">
        <f>IF(Table1[[#This Row],[MonthlyCharges]]&lt;=51,"Low",IF(Table1[[#This Row],[MonthlyCharges]]&lt;=84,"Medium","High"))</f>
        <v>Low</v>
      </c>
      <c r="U4578" s="26">
        <v>313.39999999999998</v>
      </c>
      <c r="V4578" t="s">
        <v>24</v>
      </c>
    </row>
    <row r="4579" spans="1:22" x14ac:dyDescent="0.35">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s="26">
        <v>104.85</v>
      </c>
      <c r="T4579" s="26" t="str">
        <f>IF(Table1[[#This Row],[MonthlyCharges]]&lt;=51,"Low",IF(Table1[[#This Row],[MonthlyCharges]]&lt;=84,"Medium","High"))</f>
        <v>High</v>
      </c>
      <c r="U4579" s="26">
        <v>6312.9</v>
      </c>
      <c r="V4579" t="s">
        <v>24</v>
      </c>
    </row>
    <row r="4580" spans="1:22" x14ac:dyDescent="0.35">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s="26">
        <v>60.95</v>
      </c>
      <c r="T4580" s="26" t="str">
        <f>IF(Table1[[#This Row],[MonthlyCharges]]&lt;=51,"Low",IF(Table1[[#This Row],[MonthlyCharges]]&lt;=84,"Medium","High"))</f>
        <v>Medium</v>
      </c>
      <c r="U4580" s="26">
        <v>629.54999999999995</v>
      </c>
      <c r="V4580" t="s">
        <v>24</v>
      </c>
    </row>
    <row r="4581" spans="1:22" x14ac:dyDescent="0.35">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s="26">
        <v>81.150000000000006</v>
      </c>
      <c r="T4581" s="26" t="str">
        <f>IF(Table1[[#This Row],[MonthlyCharges]]&lt;=51,"Low",IF(Table1[[#This Row],[MonthlyCharges]]&lt;=84,"Medium","High"))</f>
        <v>Medium</v>
      </c>
      <c r="U4581" s="26">
        <v>2640.55</v>
      </c>
      <c r="V4581" t="s">
        <v>24</v>
      </c>
    </row>
    <row r="4582" spans="1:22" x14ac:dyDescent="0.35">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s="26">
        <v>19.100000000000001</v>
      </c>
      <c r="T4582" s="26" t="str">
        <f>IF(Table1[[#This Row],[MonthlyCharges]]&lt;=51,"Low",IF(Table1[[#This Row],[MonthlyCharges]]&lt;=84,"Medium","High"))</f>
        <v>Low</v>
      </c>
      <c r="U4582" s="26">
        <v>1372.45</v>
      </c>
      <c r="V4582" t="s">
        <v>24</v>
      </c>
    </row>
    <row r="4583" spans="1:22" x14ac:dyDescent="0.35">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s="26">
        <v>20.8</v>
      </c>
      <c r="T4583" s="26" t="str">
        <f>IF(Table1[[#This Row],[MonthlyCharges]]&lt;=51,"Low",IF(Table1[[#This Row],[MonthlyCharges]]&lt;=84,"Medium","High"))</f>
        <v>Low</v>
      </c>
      <c r="U4583" s="26">
        <v>1212.25</v>
      </c>
      <c r="V4583" t="s">
        <v>24</v>
      </c>
    </row>
    <row r="4584" spans="1:22" x14ac:dyDescent="0.35">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s="26">
        <v>90.15</v>
      </c>
      <c r="T4584" s="26" t="str">
        <f>IF(Table1[[#This Row],[MonthlyCharges]]&lt;=51,"Low",IF(Table1[[#This Row],[MonthlyCharges]]&lt;=84,"Medium","High"))</f>
        <v>High</v>
      </c>
      <c r="U4584" s="26">
        <v>6237.05</v>
      </c>
      <c r="V4584" t="s">
        <v>24</v>
      </c>
    </row>
    <row r="4585" spans="1:22" x14ac:dyDescent="0.35">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s="26">
        <v>90.1</v>
      </c>
      <c r="T4585" s="26" t="str">
        <f>IF(Table1[[#This Row],[MonthlyCharges]]&lt;=51,"Low",IF(Table1[[#This Row],[MonthlyCharges]]&lt;=84,"Medium","High"))</f>
        <v>High</v>
      </c>
      <c r="U4585" s="26">
        <v>6310.9</v>
      </c>
      <c r="V4585" t="s">
        <v>24</v>
      </c>
    </row>
    <row r="4586" spans="1:22" x14ac:dyDescent="0.35">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s="26">
        <v>74.099999999999994</v>
      </c>
      <c r="T4586" s="26" t="str">
        <f>IF(Table1[[#This Row],[MonthlyCharges]]&lt;=51,"Low",IF(Table1[[#This Row],[MonthlyCharges]]&lt;=84,"Medium","High"))</f>
        <v>Medium</v>
      </c>
      <c r="U4586" s="26">
        <v>5031</v>
      </c>
      <c r="V4586" t="s">
        <v>24</v>
      </c>
    </row>
    <row r="4587" spans="1:22" x14ac:dyDescent="0.35">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s="26">
        <v>85.05</v>
      </c>
      <c r="T4587" s="26" t="str">
        <f>IF(Table1[[#This Row],[MonthlyCharges]]&lt;=51,"Low",IF(Table1[[#This Row],[MonthlyCharges]]&lt;=84,"Medium","High"))</f>
        <v>High</v>
      </c>
      <c r="U4587" s="26">
        <v>85.05</v>
      </c>
      <c r="V4587" t="s">
        <v>23</v>
      </c>
    </row>
    <row r="4588" spans="1:22" x14ac:dyDescent="0.35">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s="26">
        <v>118.75</v>
      </c>
      <c r="T4588" s="26" t="str">
        <f>IF(Table1[[#This Row],[MonthlyCharges]]&lt;=51,"Low",IF(Table1[[#This Row],[MonthlyCharges]]&lt;=84,"Medium","High"))</f>
        <v>High</v>
      </c>
      <c r="U4588" s="26">
        <v>8672.4500000000007</v>
      </c>
      <c r="V4588" t="s">
        <v>24</v>
      </c>
    </row>
    <row r="4589" spans="1:22" x14ac:dyDescent="0.35">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s="26">
        <v>85.9</v>
      </c>
      <c r="T4589" s="26" t="str">
        <f>IF(Table1[[#This Row],[MonthlyCharges]]&lt;=51,"Low",IF(Table1[[#This Row],[MonthlyCharges]]&lt;=84,"Medium","High"))</f>
        <v>High</v>
      </c>
      <c r="U4589" s="26">
        <v>2196.4499999999998</v>
      </c>
      <c r="V4589" t="s">
        <v>24</v>
      </c>
    </row>
    <row r="4590" spans="1:22" x14ac:dyDescent="0.35">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s="26">
        <v>95</v>
      </c>
      <c r="T4590" s="26" t="str">
        <f>IF(Table1[[#This Row],[MonthlyCharges]]&lt;=51,"Low",IF(Table1[[#This Row],[MonthlyCharges]]&lt;=84,"Medium","High"))</f>
        <v>High</v>
      </c>
      <c r="U4590" s="26">
        <v>3008.15</v>
      </c>
      <c r="V4590" t="s">
        <v>24</v>
      </c>
    </row>
    <row r="4591" spans="1:22" x14ac:dyDescent="0.35">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s="26">
        <v>20.149999999999999</v>
      </c>
      <c r="T4591" s="26" t="str">
        <f>IF(Table1[[#This Row],[MonthlyCharges]]&lt;=51,"Low",IF(Table1[[#This Row],[MonthlyCharges]]&lt;=84,"Medium","High"))</f>
        <v>Low</v>
      </c>
      <c r="U4591" s="26">
        <v>220.8</v>
      </c>
      <c r="V4591" t="s">
        <v>24</v>
      </c>
    </row>
    <row r="4592" spans="1:22" x14ac:dyDescent="0.35">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s="26">
        <v>101.3</v>
      </c>
      <c r="T4592" s="26" t="str">
        <f>IF(Table1[[#This Row],[MonthlyCharges]]&lt;=51,"Low",IF(Table1[[#This Row],[MonthlyCharges]]&lt;=84,"Medium","High"))</f>
        <v>High</v>
      </c>
      <c r="U4592" s="26">
        <v>5779.6</v>
      </c>
      <c r="V4592" t="s">
        <v>24</v>
      </c>
    </row>
    <row r="4593" spans="1:22" x14ac:dyDescent="0.35">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s="26">
        <v>21.2</v>
      </c>
      <c r="T4593" s="26" t="str">
        <f>IF(Table1[[#This Row],[MonthlyCharges]]&lt;=51,"Low",IF(Table1[[#This Row],[MonthlyCharges]]&lt;=84,"Medium","High"))</f>
        <v>Low</v>
      </c>
      <c r="U4593" s="26">
        <v>222.65</v>
      </c>
      <c r="V4593" t="s">
        <v>24</v>
      </c>
    </row>
    <row r="4594" spans="1:22" x14ac:dyDescent="0.35">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s="26">
        <v>24.2</v>
      </c>
      <c r="T4594" s="26" t="str">
        <f>IF(Table1[[#This Row],[MonthlyCharges]]&lt;=51,"Low",IF(Table1[[#This Row],[MonthlyCharges]]&lt;=84,"Medium","High"))</f>
        <v>Low</v>
      </c>
      <c r="U4594" s="26">
        <v>914.6</v>
      </c>
      <c r="V4594" t="s">
        <v>24</v>
      </c>
    </row>
    <row r="4595" spans="1:22" x14ac:dyDescent="0.35">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s="26">
        <v>20.3</v>
      </c>
      <c r="T4595" s="26" t="str">
        <f>IF(Table1[[#This Row],[MonthlyCharges]]&lt;=51,"Low",IF(Table1[[#This Row],[MonthlyCharges]]&lt;=84,"Medium","High"))</f>
        <v>Low</v>
      </c>
      <c r="U4595" s="26">
        <v>246.3</v>
      </c>
      <c r="V4595" t="s">
        <v>24</v>
      </c>
    </row>
    <row r="4596" spans="1:22" x14ac:dyDescent="0.35">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s="26">
        <v>102.8</v>
      </c>
      <c r="T4596" s="26" t="str">
        <f>IF(Table1[[#This Row],[MonthlyCharges]]&lt;=51,"Low",IF(Table1[[#This Row],[MonthlyCharges]]&lt;=84,"Medium","High"))</f>
        <v>High</v>
      </c>
      <c r="U4596" s="26">
        <v>2110.15</v>
      </c>
      <c r="V4596" t="s">
        <v>23</v>
      </c>
    </row>
    <row r="4597" spans="1:22" x14ac:dyDescent="0.35">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s="26">
        <v>85.3</v>
      </c>
      <c r="T4597" s="26" t="str">
        <f>IF(Table1[[#This Row],[MonthlyCharges]]&lt;=51,"Low",IF(Table1[[#This Row],[MonthlyCharges]]&lt;=84,"Medium","High"))</f>
        <v>High</v>
      </c>
      <c r="U4597" s="26">
        <v>5560</v>
      </c>
      <c r="V4597" t="s">
        <v>24</v>
      </c>
    </row>
    <row r="4598" spans="1:22" x14ac:dyDescent="0.35">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s="26">
        <v>89.6</v>
      </c>
      <c r="T4598" s="26" t="str">
        <f>IF(Table1[[#This Row],[MonthlyCharges]]&lt;=51,"Low",IF(Table1[[#This Row],[MonthlyCharges]]&lt;=84,"Medium","High"))</f>
        <v>High</v>
      </c>
      <c r="U4598" s="26">
        <v>1633</v>
      </c>
      <c r="V4598" t="s">
        <v>24</v>
      </c>
    </row>
    <row r="4599" spans="1:22" x14ac:dyDescent="0.35">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s="26">
        <v>99.95</v>
      </c>
      <c r="T4599" s="26" t="str">
        <f>IF(Table1[[#This Row],[MonthlyCharges]]&lt;=51,"Low",IF(Table1[[#This Row],[MonthlyCharges]]&lt;=84,"Medium","High"))</f>
        <v>High</v>
      </c>
      <c r="U4599" s="26">
        <v>547.65</v>
      </c>
      <c r="V4599" t="s">
        <v>23</v>
      </c>
    </row>
    <row r="4600" spans="1:22" x14ac:dyDescent="0.35">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s="26">
        <v>56.25</v>
      </c>
      <c r="T4600" s="26" t="str">
        <f>IF(Table1[[#This Row],[MonthlyCharges]]&lt;=51,"Low",IF(Table1[[#This Row],[MonthlyCharges]]&lt;=84,"Medium","High"))</f>
        <v>Medium</v>
      </c>
      <c r="U4600" s="26">
        <v>969.85</v>
      </c>
      <c r="V4600" t="s">
        <v>24</v>
      </c>
    </row>
    <row r="4601" spans="1:22" x14ac:dyDescent="0.35">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s="26">
        <v>50.95</v>
      </c>
      <c r="T4601" s="26" t="str">
        <f>IF(Table1[[#This Row],[MonthlyCharges]]&lt;=51,"Low",IF(Table1[[#This Row],[MonthlyCharges]]&lt;=84,"Medium","High"))</f>
        <v>Low</v>
      </c>
      <c r="U4601" s="26">
        <v>2610.65</v>
      </c>
      <c r="V4601" t="s">
        <v>24</v>
      </c>
    </row>
    <row r="4602" spans="1:22" x14ac:dyDescent="0.35">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s="26">
        <v>115.85</v>
      </c>
      <c r="T4602" s="26" t="str">
        <f>IF(Table1[[#This Row],[MonthlyCharges]]&lt;=51,"Low",IF(Table1[[#This Row],[MonthlyCharges]]&lt;=84,"Medium","High"))</f>
        <v>High</v>
      </c>
      <c r="U4602" s="26">
        <v>6567.9</v>
      </c>
      <c r="V4602" t="s">
        <v>24</v>
      </c>
    </row>
    <row r="4603" spans="1:22" x14ac:dyDescent="0.35">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s="26">
        <v>103.65</v>
      </c>
      <c r="T4603" s="26" t="str">
        <f>IF(Table1[[#This Row],[MonthlyCharges]]&lt;=51,"Low",IF(Table1[[#This Row],[MonthlyCharges]]&lt;=84,"Medium","High"))</f>
        <v>High</v>
      </c>
      <c r="U4603" s="26">
        <v>4747.8500000000004</v>
      </c>
      <c r="V4603" t="s">
        <v>24</v>
      </c>
    </row>
    <row r="4604" spans="1:22" x14ac:dyDescent="0.35">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s="26">
        <v>26.1</v>
      </c>
      <c r="T4604" s="26" t="str">
        <f>IF(Table1[[#This Row],[MonthlyCharges]]&lt;=51,"Low",IF(Table1[[#This Row],[MonthlyCharges]]&lt;=84,"Medium","High"))</f>
        <v>Low</v>
      </c>
      <c r="U4604" s="26">
        <v>1759.55</v>
      </c>
      <c r="V4604" t="s">
        <v>24</v>
      </c>
    </row>
    <row r="4605" spans="1:22" x14ac:dyDescent="0.35">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s="26">
        <v>35.1</v>
      </c>
      <c r="T4605" s="26" t="str">
        <f>IF(Table1[[#This Row],[MonthlyCharges]]&lt;=51,"Low",IF(Table1[[#This Row],[MonthlyCharges]]&lt;=84,"Medium","High"))</f>
        <v>Low</v>
      </c>
      <c r="U4605" s="26">
        <v>101.1</v>
      </c>
      <c r="V4605" t="s">
        <v>24</v>
      </c>
    </row>
    <row r="4606" spans="1:22" x14ac:dyDescent="0.35">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s="26">
        <v>99.1</v>
      </c>
      <c r="T4606" s="26" t="str">
        <f>IF(Table1[[#This Row],[MonthlyCharges]]&lt;=51,"Low",IF(Table1[[#This Row],[MonthlyCharges]]&lt;=84,"Medium","High"))</f>
        <v>High</v>
      </c>
      <c r="U4606" s="26">
        <v>6496.15</v>
      </c>
      <c r="V4606" t="s">
        <v>24</v>
      </c>
    </row>
    <row r="4607" spans="1:22" x14ac:dyDescent="0.35">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s="26">
        <v>67.25</v>
      </c>
      <c r="T4607" s="26" t="str">
        <f>IF(Table1[[#This Row],[MonthlyCharges]]&lt;=51,"Low",IF(Table1[[#This Row],[MonthlyCharges]]&lt;=84,"Medium","High"))</f>
        <v>Medium</v>
      </c>
      <c r="U4607" s="26">
        <v>4234.1499999999996</v>
      </c>
      <c r="V4607" t="s">
        <v>24</v>
      </c>
    </row>
    <row r="4608" spans="1:22" x14ac:dyDescent="0.35">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s="26">
        <v>25</v>
      </c>
      <c r="T4608" s="26" t="str">
        <f>IF(Table1[[#This Row],[MonthlyCharges]]&lt;=51,"Low",IF(Table1[[#This Row],[MonthlyCharges]]&lt;=84,"Medium","High"))</f>
        <v>Low</v>
      </c>
      <c r="U4608" s="26">
        <v>300.7</v>
      </c>
      <c r="V4608" t="s">
        <v>24</v>
      </c>
    </row>
    <row r="4609" spans="1:22" x14ac:dyDescent="0.35">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s="26">
        <v>59.55</v>
      </c>
      <c r="T4609" s="26" t="str">
        <f>IF(Table1[[#This Row],[MonthlyCharges]]&lt;=51,"Low",IF(Table1[[#This Row],[MonthlyCharges]]&lt;=84,"Medium","High"))</f>
        <v>Medium</v>
      </c>
      <c r="U4609" s="26">
        <v>59.55</v>
      </c>
      <c r="V4609" t="s">
        <v>24</v>
      </c>
    </row>
    <row r="4610" spans="1:22" x14ac:dyDescent="0.35">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s="26">
        <v>77.8</v>
      </c>
      <c r="T4610" s="26" t="str">
        <f>IF(Table1[[#This Row],[MonthlyCharges]]&lt;=51,"Low",IF(Table1[[#This Row],[MonthlyCharges]]&lt;=84,"Medium","High"))</f>
        <v>Medium</v>
      </c>
      <c r="U4610" s="26">
        <v>4323.3500000000004</v>
      </c>
      <c r="V4610" t="s">
        <v>24</v>
      </c>
    </row>
    <row r="4611" spans="1:22" x14ac:dyDescent="0.35">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s="26">
        <v>55.1</v>
      </c>
      <c r="T4611" s="26" t="str">
        <f>IF(Table1[[#This Row],[MonthlyCharges]]&lt;=51,"Low",IF(Table1[[#This Row],[MonthlyCharges]]&lt;=84,"Medium","High"))</f>
        <v>Medium</v>
      </c>
      <c r="U4611" s="26">
        <v>1466.1</v>
      </c>
      <c r="V4611" t="s">
        <v>24</v>
      </c>
    </row>
    <row r="4612" spans="1:22" x14ac:dyDescent="0.35">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s="26">
        <v>117.8</v>
      </c>
      <c r="T4612" s="26" t="str">
        <f>IF(Table1[[#This Row],[MonthlyCharges]]&lt;=51,"Low",IF(Table1[[#This Row],[MonthlyCharges]]&lt;=84,"Medium","High"))</f>
        <v>High</v>
      </c>
      <c r="U4612" s="26">
        <v>8684.7999999999993</v>
      </c>
      <c r="V4612" t="s">
        <v>23</v>
      </c>
    </row>
    <row r="4613" spans="1:22" x14ac:dyDescent="0.35">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s="26">
        <v>24.15</v>
      </c>
      <c r="T4613" s="26" t="str">
        <f>IF(Table1[[#This Row],[MonthlyCharges]]&lt;=51,"Low",IF(Table1[[#This Row],[MonthlyCharges]]&lt;=84,"Medium","High"))</f>
        <v>Low</v>
      </c>
      <c r="U4613" s="26">
        <v>1776.45</v>
      </c>
      <c r="V4613" t="s">
        <v>24</v>
      </c>
    </row>
    <row r="4614" spans="1:22" x14ac:dyDescent="0.35">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s="26">
        <v>45.25</v>
      </c>
      <c r="T4614" s="26" t="str">
        <f>IF(Table1[[#This Row],[MonthlyCharges]]&lt;=51,"Low",IF(Table1[[#This Row],[MonthlyCharges]]&lt;=84,"Medium","High"))</f>
        <v>Low</v>
      </c>
      <c r="U4614" s="26">
        <v>2933.95</v>
      </c>
      <c r="V4614" t="s">
        <v>24</v>
      </c>
    </row>
    <row r="4615" spans="1:22" x14ac:dyDescent="0.35">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s="26">
        <v>79.5</v>
      </c>
      <c r="T4615" s="26" t="str">
        <f>IF(Table1[[#This Row],[MonthlyCharges]]&lt;=51,"Low",IF(Table1[[#This Row],[MonthlyCharges]]&lt;=84,"Medium","High"))</f>
        <v>Medium</v>
      </c>
      <c r="U4615" s="26">
        <v>4370.25</v>
      </c>
      <c r="V4615" t="s">
        <v>23</v>
      </c>
    </row>
    <row r="4616" spans="1:22" x14ac:dyDescent="0.35">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s="26">
        <v>20.25</v>
      </c>
      <c r="T4616" s="26" t="str">
        <f>IF(Table1[[#This Row],[MonthlyCharges]]&lt;=51,"Low",IF(Table1[[#This Row],[MonthlyCharges]]&lt;=84,"Medium","High"))</f>
        <v>Low</v>
      </c>
      <c r="U4616" s="26">
        <v>144.35</v>
      </c>
      <c r="V4616" t="s">
        <v>24</v>
      </c>
    </row>
    <row r="4617" spans="1:22" x14ac:dyDescent="0.35">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s="26">
        <v>64.75</v>
      </c>
      <c r="T4617" s="26" t="str">
        <f>IF(Table1[[#This Row],[MonthlyCharges]]&lt;=51,"Low",IF(Table1[[#This Row],[MonthlyCharges]]&lt;=84,"Medium","High"))</f>
        <v>Medium</v>
      </c>
      <c r="U4617" s="26">
        <v>4804.75</v>
      </c>
      <c r="V4617" t="s">
        <v>24</v>
      </c>
    </row>
    <row r="4618" spans="1:22" x14ac:dyDescent="0.35">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s="26">
        <v>54.6</v>
      </c>
      <c r="T4618" s="26" t="str">
        <f>IF(Table1[[#This Row],[MonthlyCharges]]&lt;=51,"Low",IF(Table1[[#This Row],[MonthlyCharges]]&lt;=84,"Medium","High"))</f>
        <v>Medium</v>
      </c>
      <c r="U4618" s="26">
        <v>1125.2</v>
      </c>
      <c r="V4618" t="s">
        <v>24</v>
      </c>
    </row>
    <row r="4619" spans="1:22" x14ac:dyDescent="0.35">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s="26">
        <v>20.7</v>
      </c>
      <c r="T4619" s="26" t="str">
        <f>IF(Table1[[#This Row],[MonthlyCharges]]&lt;=51,"Low",IF(Table1[[#This Row],[MonthlyCharges]]&lt;=84,"Medium","High"))</f>
        <v>Low</v>
      </c>
      <c r="U4619" s="26">
        <v>39.85</v>
      </c>
      <c r="V4619" t="s">
        <v>24</v>
      </c>
    </row>
    <row r="4620" spans="1:22" x14ac:dyDescent="0.35">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s="26">
        <v>94.75</v>
      </c>
      <c r="T4620" s="26" t="str">
        <f>IF(Table1[[#This Row],[MonthlyCharges]]&lt;=51,"Low",IF(Table1[[#This Row],[MonthlyCharges]]&lt;=84,"Medium","High"))</f>
        <v>High</v>
      </c>
      <c r="U4620" s="26">
        <v>422.4</v>
      </c>
      <c r="V4620" t="s">
        <v>24</v>
      </c>
    </row>
    <row r="4621" spans="1:22" x14ac:dyDescent="0.35">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s="26">
        <v>79.650000000000006</v>
      </c>
      <c r="T4621" s="26" t="str">
        <f>IF(Table1[[#This Row],[MonthlyCharges]]&lt;=51,"Low",IF(Table1[[#This Row],[MonthlyCharges]]&lt;=84,"Medium","High"))</f>
        <v>Medium</v>
      </c>
      <c r="U4621" s="26">
        <v>251.75</v>
      </c>
      <c r="V4621" t="s">
        <v>23</v>
      </c>
    </row>
    <row r="4622" spans="1:22" x14ac:dyDescent="0.35">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s="26">
        <v>115.8</v>
      </c>
      <c r="T4622" s="26" t="str">
        <f>IF(Table1[[#This Row],[MonthlyCharges]]&lt;=51,"Low",IF(Table1[[#This Row],[MonthlyCharges]]&lt;=84,"Medium","High"))</f>
        <v>High</v>
      </c>
      <c r="U4622" s="26">
        <v>8332.15</v>
      </c>
      <c r="V4622" t="s">
        <v>24</v>
      </c>
    </row>
    <row r="4623" spans="1:22" x14ac:dyDescent="0.35">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s="26">
        <v>49.45</v>
      </c>
      <c r="T4623" s="26" t="str">
        <f>IF(Table1[[#This Row],[MonthlyCharges]]&lt;=51,"Low",IF(Table1[[#This Row],[MonthlyCharges]]&lt;=84,"Medium","High"))</f>
        <v>Low</v>
      </c>
      <c r="U4623" s="26">
        <v>314.60000000000002</v>
      </c>
      <c r="V4623" t="s">
        <v>24</v>
      </c>
    </row>
    <row r="4624" spans="1:22" x14ac:dyDescent="0.35">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s="26">
        <v>83.8</v>
      </c>
      <c r="T4624" s="26" t="str">
        <f>IF(Table1[[#This Row],[MonthlyCharges]]&lt;=51,"Low",IF(Table1[[#This Row],[MonthlyCharges]]&lt;=84,"Medium","High"))</f>
        <v>Medium</v>
      </c>
      <c r="U4624" s="26">
        <v>4331.3999999999996</v>
      </c>
      <c r="V4624" t="s">
        <v>24</v>
      </c>
    </row>
    <row r="4625" spans="1:22" x14ac:dyDescent="0.35">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s="26">
        <v>95.35</v>
      </c>
      <c r="T4625" s="26" t="str">
        <f>IF(Table1[[#This Row],[MonthlyCharges]]&lt;=51,"Low",IF(Table1[[#This Row],[MonthlyCharges]]&lt;=84,"Medium","High"))</f>
        <v>High</v>
      </c>
      <c r="U4625" s="26">
        <v>6382</v>
      </c>
      <c r="V4625" t="s">
        <v>24</v>
      </c>
    </row>
    <row r="4626" spans="1:22" x14ac:dyDescent="0.35">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s="26">
        <v>94.7</v>
      </c>
      <c r="T4626" s="26" t="str">
        <f>IF(Table1[[#This Row],[MonthlyCharges]]&lt;=51,"Low",IF(Table1[[#This Row],[MonthlyCharges]]&lt;=84,"Medium","High"))</f>
        <v>High</v>
      </c>
      <c r="U4626" s="26">
        <v>740.3</v>
      </c>
      <c r="V4626" t="s">
        <v>23</v>
      </c>
    </row>
    <row r="4627" spans="1:22" x14ac:dyDescent="0.35">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s="26">
        <v>74.05</v>
      </c>
      <c r="T4627" s="26" t="str">
        <f>IF(Table1[[#This Row],[MonthlyCharges]]&lt;=51,"Low",IF(Table1[[#This Row],[MonthlyCharges]]&lt;=84,"Medium","High"))</f>
        <v>Medium</v>
      </c>
      <c r="U4627" s="26">
        <v>600.15</v>
      </c>
      <c r="V4627" t="s">
        <v>24</v>
      </c>
    </row>
    <row r="4628" spans="1:22" x14ac:dyDescent="0.35">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s="26">
        <v>89.6</v>
      </c>
      <c r="T4628" s="26" t="str">
        <f>IF(Table1[[#This Row],[MonthlyCharges]]&lt;=51,"Low",IF(Table1[[#This Row],[MonthlyCharges]]&lt;=84,"Medium","High"))</f>
        <v>High</v>
      </c>
      <c r="U4628" s="26">
        <v>5538.8</v>
      </c>
      <c r="V4628" t="s">
        <v>24</v>
      </c>
    </row>
    <row r="4629" spans="1:22" x14ac:dyDescent="0.35">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s="26">
        <v>116.6</v>
      </c>
      <c r="T4629" s="26" t="str">
        <f>IF(Table1[[#This Row],[MonthlyCharges]]&lt;=51,"Low",IF(Table1[[#This Row],[MonthlyCharges]]&lt;=84,"Medium","High"))</f>
        <v>High</v>
      </c>
      <c r="U4629" s="26">
        <v>7049.5</v>
      </c>
      <c r="V4629" t="s">
        <v>24</v>
      </c>
    </row>
    <row r="4630" spans="1:22" x14ac:dyDescent="0.35">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s="26">
        <v>54.2</v>
      </c>
      <c r="T4630" s="26" t="str">
        <f>IF(Table1[[#This Row],[MonthlyCharges]]&lt;=51,"Low",IF(Table1[[#This Row],[MonthlyCharges]]&lt;=84,"Medium","High"))</f>
        <v>Medium</v>
      </c>
      <c r="U4630" s="26">
        <v>690.5</v>
      </c>
      <c r="V4630" t="s">
        <v>24</v>
      </c>
    </row>
    <row r="4631" spans="1:22" x14ac:dyDescent="0.35">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s="26">
        <v>19.3</v>
      </c>
      <c r="T4631" s="26" t="str">
        <f>IF(Table1[[#This Row],[MonthlyCharges]]&lt;=51,"Low",IF(Table1[[#This Row],[MonthlyCharges]]&lt;=84,"Medium","High"))</f>
        <v>Low</v>
      </c>
      <c r="U4631" s="26">
        <v>279.3</v>
      </c>
      <c r="V4631" t="s">
        <v>24</v>
      </c>
    </row>
    <row r="4632" spans="1:22" x14ac:dyDescent="0.35">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s="26">
        <v>65.05</v>
      </c>
      <c r="T4632" s="26" t="str">
        <f>IF(Table1[[#This Row],[MonthlyCharges]]&lt;=51,"Low",IF(Table1[[#This Row],[MonthlyCharges]]&lt;=84,"Medium","High"))</f>
        <v>Medium</v>
      </c>
      <c r="U4632" s="26">
        <v>1427.55</v>
      </c>
      <c r="V4632" t="s">
        <v>24</v>
      </c>
    </row>
    <row r="4633" spans="1:22" x14ac:dyDescent="0.35">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s="26">
        <v>92.5</v>
      </c>
      <c r="T4633" s="26" t="str">
        <f>IF(Table1[[#This Row],[MonthlyCharges]]&lt;=51,"Low",IF(Table1[[#This Row],[MonthlyCharges]]&lt;=84,"Medium","High"))</f>
        <v>High</v>
      </c>
      <c r="U4633" s="26">
        <v>452.7</v>
      </c>
      <c r="V4633" t="s">
        <v>23</v>
      </c>
    </row>
    <row r="4634" spans="1:22" x14ac:dyDescent="0.35">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s="26">
        <v>19.45</v>
      </c>
      <c r="T4634" s="26" t="str">
        <f>IF(Table1[[#This Row],[MonthlyCharges]]&lt;=51,"Low",IF(Table1[[#This Row],[MonthlyCharges]]&lt;=84,"Medium","High"))</f>
        <v>Low</v>
      </c>
      <c r="U4634" s="26">
        <v>19.45</v>
      </c>
      <c r="V4634" t="s">
        <v>23</v>
      </c>
    </row>
    <row r="4635" spans="1:22" x14ac:dyDescent="0.35">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s="26">
        <v>24.05</v>
      </c>
      <c r="T4635" s="26" t="str">
        <f>IF(Table1[[#This Row],[MonthlyCharges]]&lt;=51,"Low",IF(Table1[[#This Row],[MonthlyCharges]]&lt;=84,"Medium","High"))</f>
        <v>Low</v>
      </c>
      <c r="U4635" s="26">
        <v>1709.15</v>
      </c>
      <c r="V4635" t="s">
        <v>24</v>
      </c>
    </row>
    <row r="4636" spans="1:22" x14ac:dyDescent="0.35">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s="26">
        <v>18.75</v>
      </c>
      <c r="T4636" s="26" t="str">
        <f>IF(Table1[[#This Row],[MonthlyCharges]]&lt;=51,"Low",IF(Table1[[#This Row],[MonthlyCharges]]&lt;=84,"Medium","High"))</f>
        <v>Low</v>
      </c>
      <c r="U4636" s="26">
        <v>53.15</v>
      </c>
      <c r="V4636" t="s">
        <v>24</v>
      </c>
    </row>
    <row r="4637" spans="1:22" x14ac:dyDescent="0.35">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s="26">
        <v>20.149999999999999</v>
      </c>
      <c r="T4637" s="26" t="str">
        <f>IF(Table1[[#This Row],[MonthlyCharges]]&lt;=51,"Low",IF(Table1[[#This Row],[MonthlyCharges]]&lt;=84,"Medium","High"))</f>
        <v>Low</v>
      </c>
      <c r="U4637" s="26">
        <v>777.35</v>
      </c>
      <c r="V4637" t="s">
        <v>24</v>
      </c>
    </row>
    <row r="4638" spans="1:22" x14ac:dyDescent="0.35">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s="26">
        <v>20</v>
      </c>
      <c r="T4638" s="26" t="str">
        <f>IF(Table1[[#This Row],[MonthlyCharges]]&lt;=51,"Low",IF(Table1[[#This Row],[MonthlyCharges]]&lt;=84,"Medium","High"))</f>
        <v>Low</v>
      </c>
      <c r="U4638" s="26">
        <v>860.85</v>
      </c>
      <c r="V4638" t="s">
        <v>24</v>
      </c>
    </row>
    <row r="4639" spans="1:22" x14ac:dyDescent="0.35">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s="26">
        <v>71</v>
      </c>
      <c r="T4639" s="26" t="str">
        <f>IF(Table1[[#This Row],[MonthlyCharges]]&lt;=51,"Low",IF(Table1[[#This Row],[MonthlyCharges]]&lt;=84,"Medium","High"))</f>
        <v>Medium</v>
      </c>
      <c r="U4639" s="26">
        <v>5012.1000000000004</v>
      </c>
      <c r="V4639" t="s">
        <v>24</v>
      </c>
    </row>
    <row r="4640" spans="1:22" x14ac:dyDescent="0.35">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s="26">
        <v>75.55</v>
      </c>
      <c r="T4640" s="26" t="str">
        <f>IF(Table1[[#This Row],[MonthlyCharges]]&lt;=51,"Low",IF(Table1[[#This Row],[MonthlyCharges]]&lt;=84,"Medium","High"))</f>
        <v>Medium</v>
      </c>
      <c r="U4640" s="26">
        <v>166.3</v>
      </c>
      <c r="V4640" t="s">
        <v>23</v>
      </c>
    </row>
    <row r="4641" spans="1:22" x14ac:dyDescent="0.35">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s="26">
        <v>93.6</v>
      </c>
      <c r="T4641" s="26" t="str">
        <f>IF(Table1[[#This Row],[MonthlyCharges]]&lt;=51,"Low",IF(Table1[[#This Row],[MonthlyCharges]]&lt;=84,"Medium","High"))</f>
        <v>High</v>
      </c>
      <c r="U4641" s="26">
        <v>2404.1</v>
      </c>
      <c r="V4641" t="s">
        <v>24</v>
      </c>
    </row>
    <row r="4642" spans="1:22" x14ac:dyDescent="0.35">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s="26">
        <v>70</v>
      </c>
      <c r="T4642" s="26" t="str">
        <f>IF(Table1[[#This Row],[MonthlyCharges]]&lt;=51,"Low",IF(Table1[[#This Row],[MonthlyCharges]]&lt;=84,"Medium","High"))</f>
        <v>Medium</v>
      </c>
      <c r="U4642" s="26">
        <v>70</v>
      </c>
      <c r="V4642" t="s">
        <v>23</v>
      </c>
    </row>
    <row r="4643" spans="1:22" x14ac:dyDescent="0.35">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s="26">
        <v>24.4</v>
      </c>
      <c r="T4643" s="26" t="str">
        <f>IF(Table1[[#This Row],[MonthlyCharges]]&lt;=51,"Low",IF(Table1[[#This Row],[MonthlyCharges]]&lt;=84,"Medium","High"))</f>
        <v>Low</v>
      </c>
      <c r="U4643" s="26">
        <v>24.4</v>
      </c>
      <c r="V4643" t="s">
        <v>24</v>
      </c>
    </row>
    <row r="4644" spans="1:22" x14ac:dyDescent="0.35">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s="26">
        <v>74.8</v>
      </c>
      <c r="T4644" s="26" t="str">
        <f>IF(Table1[[#This Row],[MonthlyCharges]]&lt;=51,"Low",IF(Table1[[#This Row],[MonthlyCharges]]&lt;=84,"Medium","High"))</f>
        <v>Medium</v>
      </c>
      <c r="U4644" s="26">
        <v>4820.1499999999996</v>
      </c>
      <c r="V4644" t="s">
        <v>23</v>
      </c>
    </row>
    <row r="4645" spans="1:22" x14ac:dyDescent="0.35">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s="26">
        <v>65.25</v>
      </c>
      <c r="T4645" s="26" t="str">
        <f>IF(Table1[[#This Row],[MonthlyCharges]]&lt;=51,"Low",IF(Table1[[#This Row],[MonthlyCharges]]&lt;=84,"Medium","High"))</f>
        <v>Medium</v>
      </c>
      <c r="U4645" s="26">
        <v>209.9</v>
      </c>
      <c r="V4645" t="s">
        <v>24</v>
      </c>
    </row>
    <row r="4646" spans="1:22" x14ac:dyDescent="0.35">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s="26">
        <v>50.55</v>
      </c>
      <c r="T4646" s="26" t="str">
        <f>IF(Table1[[#This Row],[MonthlyCharges]]&lt;=51,"Low",IF(Table1[[#This Row],[MonthlyCharges]]&lt;=84,"Medium","High"))</f>
        <v>Low</v>
      </c>
      <c r="U4646" s="26">
        <v>610.75</v>
      </c>
      <c r="V4646" t="s">
        <v>24</v>
      </c>
    </row>
    <row r="4647" spans="1:22" x14ac:dyDescent="0.35">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s="26">
        <v>104.4</v>
      </c>
      <c r="T4647" s="26" t="str">
        <f>IF(Table1[[#This Row],[MonthlyCharges]]&lt;=51,"Low",IF(Table1[[#This Row],[MonthlyCharges]]&lt;=84,"Medium","High"))</f>
        <v>High</v>
      </c>
      <c r="U4647" s="26">
        <v>3409.6</v>
      </c>
      <c r="V4647" t="s">
        <v>23</v>
      </c>
    </row>
    <row r="4648" spans="1:22" x14ac:dyDescent="0.35">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s="26">
        <v>70.7</v>
      </c>
      <c r="T4648" s="26" t="str">
        <f>IF(Table1[[#This Row],[MonthlyCharges]]&lt;=51,"Low",IF(Table1[[#This Row],[MonthlyCharges]]&lt;=84,"Medium","High"))</f>
        <v>Medium</v>
      </c>
      <c r="U4648" s="26">
        <v>70.7</v>
      </c>
      <c r="V4648" t="s">
        <v>24</v>
      </c>
    </row>
    <row r="4649" spans="1:22" x14ac:dyDescent="0.35">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s="26">
        <v>45.25</v>
      </c>
      <c r="T4649" s="26" t="str">
        <f>IF(Table1[[#This Row],[MonthlyCharges]]&lt;=51,"Low",IF(Table1[[#This Row],[MonthlyCharges]]&lt;=84,"Medium","High"))</f>
        <v>Low</v>
      </c>
      <c r="U4649" s="26">
        <v>155.35</v>
      </c>
      <c r="V4649" t="s">
        <v>24</v>
      </c>
    </row>
    <row r="4650" spans="1:22" x14ac:dyDescent="0.35">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s="26">
        <v>70.3</v>
      </c>
      <c r="T4650" s="26" t="str">
        <f>IF(Table1[[#This Row],[MonthlyCharges]]&lt;=51,"Low",IF(Table1[[#This Row],[MonthlyCharges]]&lt;=84,"Medium","High"))</f>
        <v>Medium</v>
      </c>
      <c r="U4650" s="26">
        <v>144</v>
      </c>
      <c r="V4650" t="s">
        <v>24</v>
      </c>
    </row>
    <row r="4651" spans="1:22" x14ac:dyDescent="0.35">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s="26">
        <v>108.95</v>
      </c>
      <c r="T4651" s="26" t="str">
        <f>IF(Table1[[#This Row],[MonthlyCharges]]&lt;=51,"Low",IF(Table1[[#This Row],[MonthlyCharges]]&lt;=84,"Medium","High"))</f>
        <v>High</v>
      </c>
      <c r="U4651" s="26">
        <v>7875</v>
      </c>
      <c r="V4651" t="s">
        <v>24</v>
      </c>
    </row>
    <row r="4652" spans="1:22" x14ac:dyDescent="0.35">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s="26">
        <v>26.45</v>
      </c>
      <c r="T4652" s="26" t="str">
        <f>IF(Table1[[#This Row],[MonthlyCharges]]&lt;=51,"Low",IF(Table1[[#This Row],[MonthlyCharges]]&lt;=84,"Medium","High"))</f>
        <v>Low</v>
      </c>
      <c r="U4652" s="26">
        <v>911.6</v>
      </c>
      <c r="V4652" t="s">
        <v>24</v>
      </c>
    </row>
    <row r="4653" spans="1:22" x14ac:dyDescent="0.35">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s="26">
        <v>86.2</v>
      </c>
      <c r="T4653" s="26" t="str">
        <f>IF(Table1[[#This Row],[MonthlyCharges]]&lt;=51,"Low",IF(Table1[[#This Row],[MonthlyCharges]]&lt;=84,"Medium","High"))</f>
        <v>High</v>
      </c>
      <c r="U4653" s="26">
        <v>1270.2</v>
      </c>
      <c r="V4653" t="s">
        <v>23</v>
      </c>
    </row>
    <row r="4654" spans="1:22" x14ac:dyDescent="0.35">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s="26">
        <v>19.649999999999999</v>
      </c>
      <c r="T4654" s="26" t="str">
        <f>IF(Table1[[#This Row],[MonthlyCharges]]&lt;=51,"Low",IF(Table1[[#This Row],[MonthlyCharges]]&lt;=84,"Medium","High"))</f>
        <v>Low</v>
      </c>
      <c r="U4654" s="26">
        <v>478.1</v>
      </c>
      <c r="V4654" t="s">
        <v>24</v>
      </c>
    </row>
    <row r="4655" spans="1:22" x14ac:dyDescent="0.35">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s="26">
        <v>51.2</v>
      </c>
      <c r="T4655" s="26" t="str">
        <f>IF(Table1[[#This Row],[MonthlyCharges]]&lt;=51,"Low",IF(Table1[[#This Row],[MonthlyCharges]]&lt;=84,"Medium","High"))</f>
        <v>Medium</v>
      </c>
      <c r="U4655" s="26">
        <v>1561.5</v>
      </c>
      <c r="V4655" t="s">
        <v>23</v>
      </c>
    </row>
    <row r="4656" spans="1:22" x14ac:dyDescent="0.35">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s="26">
        <v>19.05</v>
      </c>
      <c r="T4656" s="26" t="str">
        <f>IF(Table1[[#This Row],[MonthlyCharges]]&lt;=51,"Low",IF(Table1[[#This Row],[MonthlyCharges]]&lt;=84,"Medium","High"))</f>
        <v>Low</v>
      </c>
      <c r="U4656" s="26">
        <v>761.85</v>
      </c>
      <c r="V4656" t="s">
        <v>24</v>
      </c>
    </row>
    <row r="4657" spans="1:22" x14ac:dyDescent="0.35">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s="26">
        <v>74.75</v>
      </c>
      <c r="T4657" s="26" t="str">
        <f>IF(Table1[[#This Row],[MonthlyCharges]]&lt;=51,"Low",IF(Table1[[#This Row],[MonthlyCharges]]&lt;=84,"Medium","High"))</f>
        <v>Medium</v>
      </c>
      <c r="U4657" s="26">
        <v>2282.9499999999998</v>
      </c>
      <c r="V4657" t="s">
        <v>24</v>
      </c>
    </row>
    <row r="4658" spans="1:22" x14ac:dyDescent="0.35">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s="26">
        <v>75.8</v>
      </c>
      <c r="T4658" s="26" t="str">
        <f>IF(Table1[[#This Row],[MonthlyCharges]]&lt;=51,"Low",IF(Table1[[#This Row],[MonthlyCharges]]&lt;=84,"Medium","High"))</f>
        <v>Medium</v>
      </c>
      <c r="U4658" s="26">
        <v>1615.1</v>
      </c>
      <c r="V4658" t="s">
        <v>24</v>
      </c>
    </row>
    <row r="4659" spans="1:22" x14ac:dyDescent="0.35">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s="26">
        <v>25.1</v>
      </c>
      <c r="T4659" s="26" t="str">
        <f>IF(Table1[[#This Row],[MonthlyCharges]]&lt;=51,"Low",IF(Table1[[#This Row],[MonthlyCharges]]&lt;=84,"Medium","High"))</f>
        <v>Low</v>
      </c>
      <c r="U4659" s="26">
        <v>1097.1500000000001</v>
      </c>
      <c r="V4659" t="s">
        <v>24</v>
      </c>
    </row>
    <row r="4660" spans="1:22" x14ac:dyDescent="0.35">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s="26">
        <v>44.45</v>
      </c>
      <c r="T4660" s="26" t="str">
        <f>IF(Table1[[#This Row],[MonthlyCharges]]&lt;=51,"Low",IF(Table1[[#This Row],[MonthlyCharges]]&lt;=84,"Medium","High"))</f>
        <v>Low</v>
      </c>
      <c r="U4660" s="26">
        <v>369.3</v>
      </c>
      <c r="V4660" t="s">
        <v>24</v>
      </c>
    </row>
    <row r="4661" spans="1:22" x14ac:dyDescent="0.35">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s="26">
        <v>104.3</v>
      </c>
      <c r="T4661" s="26" t="str">
        <f>IF(Table1[[#This Row],[MonthlyCharges]]&lt;=51,"Low",IF(Table1[[#This Row],[MonthlyCharges]]&lt;=84,"Medium","High"))</f>
        <v>High</v>
      </c>
      <c r="U4661" s="26">
        <v>6725.3</v>
      </c>
      <c r="V4661" t="s">
        <v>24</v>
      </c>
    </row>
    <row r="4662" spans="1:22" x14ac:dyDescent="0.35">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s="26">
        <v>19.5</v>
      </c>
      <c r="T4662" s="26" t="str">
        <f>IF(Table1[[#This Row],[MonthlyCharges]]&lt;=51,"Low",IF(Table1[[#This Row],[MonthlyCharges]]&lt;=84,"Medium","High"))</f>
        <v>Low</v>
      </c>
      <c r="U4662" s="26">
        <v>31.55</v>
      </c>
      <c r="V4662" t="s">
        <v>23</v>
      </c>
    </row>
    <row r="4663" spans="1:22" x14ac:dyDescent="0.35">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s="26">
        <v>89</v>
      </c>
      <c r="T4663" s="26" t="str">
        <f>IF(Table1[[#This Row],[MonthlyCharges]]&lt;=51,"Low",IF(Table1[[#This Row],[MonthlyCharges]]&lt;=84,"Medium","High"))</f>
        <v>High</v>
      </c>
      <c r="U4663" s="26">
        <v>6293.2</v>
      </c>
      <c r="V4663" t="s">
        <v>24</v>
      </c>
    </row>
    <row r="4664" spans="1:22" x14ac:dyDescent="0.35">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s="26">
        <v>20.149999999999999</v>
      </c>
      <c r="T4664" s="26" t="str">
        <f>IF(Table1[[#This Row],[MonthlyCharges]]&lt;=51,"Low",IF(Table1[[#This Row],[MonthlyCharges]]&lt;=84,"Medium","High"))</f>
        <v>Low</v>
      </c>
      <c r="U4664" s="26">
        <v>432.5</v>
      </c>
      <c r="V4664" t="s">
        <v>24</v>
      </c>
    </row>
    <row r="4665" spans="1:22" x14ac:dyDescent="0.35">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s="26">
        <v>74.900000000000006</v>
      </c>
      <c r="T4665" s="26" t="str">
        <f>IF(Table1[[#This Row],[MonthlyCharges]]&lt;=51,"Low",IF(Table1[[#This Row],[MonthlyCharges]]&lt;=84,"Medium","High"))</f>
        <v>Medium</v>
      </c>
      <c r="U4665" s="26">
        <v>321.75</v>
      </c>
      <c r="V4665" t="s">
        <v>23</v>
      </c>
    </row>
    <row r="4666" spans="1:22" x14ac:dyDescent="0.35">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s="26">
        <v>74.900000000000006</v>
      </c>
      <c r="T4666" s="26" t="str">
        <f>IF(Table1[[#This Row],[MonthlyCharges]]&lt;=51,"Low",IF(Table1[[#This Row],[MonthlyCharges]]&lt;=84,"Medium","High"))</f>
        <v>Medium</v>
      </c>
      <c r="U4666" s="26">
        <v>147.15</v>
      </c>
      <c r="V4666" t="s">
        <v>23</v>
      </c>
    </row>
    <row r="4667" spans="1:22" x14ac:dyDescent="0.35">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s="26">
        <v>36.15</v>
      </c>
      <c r="T4667" s="26" t="str">
        <f>IF(Table1[[#This Row],[MonthlyCharges]]&lt;=51,"Low",IF(Table1[[#This Row],[MonthlyCharges]]&lt;=84,"Medium","High"))</f>
        <v>Low</v>
      </c>
      <c r="U4667" s="26">
        <v>2434.4499999999998</v>
      </c>
      <c r="V4667" t="s">
        <v>24</v>
      </c>
    </row>
    <row r="4668" spans="1:22" x14ac:dyDescent="0.35">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s="26">
        <v>19.2</v>
      </c>
      <c r="T4668" s="26" t="str">
        <f>IF(Table1[[#This Row],[MonthlyCharges]]&lt;=51,"Low",IF(Table1[[#This Row],[MonthlyCharges]]&lt;=84,"Medium","High"))</f>
        <v>Low</v>
      </c>
      <c r="U4668" s="26">
        <v>532.1</v>
      </c>
      <c r="V4668" t="s">
        <v>24</v>
      </c>
    </row>
    <row r="4669" spans="1:22" x14ac:dyDescent="0.35">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s="26">
        <v>19.25</v>
      </c>
      <c r="T4669" s="26" t="str">
        <f>IF(Table1[[#This Row],[MonthlyCharges]]&lt;=51,"Low",IF(Table1[[#This Row],[MonthlyCharges]]&lt;=84,"Medium","High"))</f>
        <v>Low</v>
      </c>
      <c r="U4669" s="26">
        <v>375.25</v>
      </c>
      <c r="V4669" t="s">
        <v>24</v>
      </c>
    </row>
    <row r="4670" spans="1:22" x14ac:dyDescent="0.35">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s="26">
        <v>61.2</v>
      </c>
      <c r="T4670" s="26" t="str">
        <f>IF(Table1[[#This Row],[MonthlyCharges]]&lt;=51,"Low",IF(Table1[[#This Row],[MonthlyCharges]]&lt;=84,"Medium","High"))</f>
        <v>Medium</v>
      </c>
      <c r="U4670" s="26">
        <v>125.95</v>
      </c>
      <c r="V4670" t="s">
        <v>24</v>
      </c>
    </row>
    <row r="4671" spans="1:22" x14ac:dyDescent="0.35">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s="26">
        <v>20.45</v>
      </c>
      <c r="T4671" s="26" t="str">
        <f>IF(Table1[[#This Row],[MonthlyCharges]]&lt;=51,"Low",IF(Table1[[#This Row],[MonthlyCharges]]&lt;=84,"Medium","High"))</f>
        <v>Low</v>
      </c>
      <c r="U4671" s="26">
        <v>1042.6500000000001</v>
      </c>
      <c r="V4671" t="s">
        <v>24</v>
      </c>
    </row>
    <row r="4672" spans="1:22" x14ac:dyDescent="0.35">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s="26">
        <v>35.049999999999997</v>
      </c>
      <c r="T4672" s="26" t="str">
        <f>IF(Table1[[#This Row],[MonthlyCharges]]&lt;=51,"Low",IF(Table1[[#This Row],[MonthlyCharges]]&lt;=84,"Medium","High"))</f>
        <v>Low</v>
      </c>
      <c r="U4672" s="26">
        <v>1620.25</v>
      </c>
      <c r="V4672" t="s">
        <v>24</v>
      </c>
    </row>
    <row r="4673" spans="1:22" x14ac:dyDescent="0.35">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s="26">
        <v>100.25</v>
      </c>
      <c r="T4673" s="26" t="str">
        <f>IF(Table1[[#This Row],[MonthlyCharges]]&lt;=51,"Low",IF(Table1[[#This Row],[MonthlyCharges]]&lt;=84,"Medium","High"))</f>
        <v>High</v>
      </c>
      <c r="U4673" s="26">
        <v>2387.75</v>
      </c>
      <c r="V4673" t="s">
        <v>23</v>
      </c>
    </row>
    <row r="4674" spans="1:22" x14ac:dyDescent="0.35">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s="26">
        <v>44</v>
      </c>
      <c r="T4674" s="26" t="str">
        <f>IF(Table1[[#This Row],[MonthlyCharges]]&lt;=51,"Low",IF(Table1[[#This Row],[MonthlyCharges]]&lt;=84,"Medium","High"))</f>
        <v>Low</v>
      </c>
      <c r="U4674" s="26">
        <v>659.35</v>
      </c>
      <c r="V4674" t="s">
        <v>24</v>
      </c>
    </row>
    <row r="4675" spans="1:22" x14ac:dyDescent="0.35">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s="26">
        <v>102.8</v>
      </c>
      <c r="T4675" s="26" t="str">
        <f>IF(Table1[[#This Row],[MonthlyCharges]]&lt;=51,"Low",IF(Table1[[#This Row],[MonthlyCharges]]&lt;=84,"Medium","High"))</f>
        <v>High</v>
      </c>
      <c r="U4675" s="26">
        <v>2660.2</v>
      </c>
      <c r="V4675" t="s">
        <v>23</v>
      </c>
    </row>
    <row r="4676" spans="1:22" x14ac:dyDescent="0.35">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s="26">
        <v>50.35</v>
      </c>
      <c r="T4676" s="26" t="str">
        <f>IF(Table1[[#This Row],[MonthlyCharges]]&lt;=51,"Low",IF(Table1[[#This Row],[MonthlyCharges]]&lt;=84,"Medium","High"))</f>
        <v>Low</v>
      </c>
      <c r="U4676" s="26">
        <v>1285.8</v>
      </c>
      <c r="V4676" t="s">
        <v>24</v>
      </c>
    </row>
    <row r="4677" spans="1:22" x14ac:dyDescent="0.35">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s="26">
        <v>100</v>
      </c>
      <c r="T4677" s="26" t="str">
        <f>IF(Table1[[#This Row],[MonthlyCharges]]&lt;=51,"Low",IF(Table1[[#This Row],[MonthlyCharges]]&lt;=84,"Medium","High"))</f>
        <v>High</v>
      </c>
      <c r="U4677" s="26">
        <v>4211.55</v>
      </c>
      <c r="V4677" t="s">
        <v>23</v>
      </c>
    </row>
    <row r="4678" spans="1:22" x14ac:dyDescent="0.35">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s="26">
        <v>20</v>
      </c>
      <c r="T4678" s="26" t="str">
        <f>IF(Table1[[#This Row],[MonthlyCharges]]&lt;=51,"Low",IF(Table1[[#This Row],[MonthlyCharges]]&lt;=84,"Medium","High"))</f>
        <v>Low</v>
      </c>
      <c r="U4678" s="26">
        <v>377.55</v>
      </c>
      <c r="V4678" t="s">
        <v>24</v>
      </c>
    </row>
    <row r="4679" spans="1:22" x14ac:dyDescent="0.35">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s="26">
        <v>99.85</v>
      </c>
      <c r="T4679" s="26" t="str">
        <f>IF(Table1[[#This Row],[MonthlyCharges]]&lt;=51,"Low",IF(Table1[[#This Row],[MonthlyCharges]]&lt;=84,"Medium","High"))</f>
        <v>High</v>
      </c>
      <c r="U4679" s="26">
        <v>990.9</v>
      </c>
      <c r="V4679" t="s">
        <v>23</v>
      </c>
    </row>
    <row r="4680" spans="1:22" x14ac:dyDescent="0.35">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s="26">
        <v>94.2</v>
      </c>
      <c r="T4680" s="26" t="str">
        <f>IF(Table1[[#This Row],[MonthlyCharges]]&lt;=51,"Low",IF(Table1[[#This Row],[MonthlyCharges]]&lt;=84,"Medium","High"))</f>
        <v>High</v>
      </c>
      <c r="U4680" s="26">
        <v>193.8</v>
      </c>
      <c r="V4680" t="s">
        <v>23</v>
      </c>
    </row>
    <row r="4681" spans="1:22" x14ac:dyDescent="0.35">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s="26">
        <v>86.4</v>
      </c>
      <c r="T4681" s="26" t="str">
        <f>IF(Table1[[#This Row],[MonthlyCharges]]&lt;=51,"Low",IF(Table1[[#This Row],[MonthlyCharges]]&lt;=84,"Medium","High"))</f>
        <v>High</v>
      </c>
      <c r="U4681" s="26">
        <v>6058.95</v>
      </c>
      <c r="V4681" t="s">
        <v>24</v>
      </c>
    </row>
    <row r="4682" spans="1:22" x14ac:dyDescent="0.35">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s="26">
        <v>58.4</v>
      </c>
      <c r="T4682" s="26" t="str">
        <f>IF(Table1[[#This Row],[MonthlyCharges]]&lt;=51,"Low",IF(Table1[[#This Row],[MonthlyCharges]]&lt;=84,"Medium","High"))</f>
        <v>Medium</v>
      </c>
      <c r="U4682" s="26">
        <v>964.9</v>
      </c>
      <c r="V4682" t="s">
        <v>24</v>
      </c>
    </row>
    <row r="4683" spans="1:22" x14ac:dyDescent="0.35">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s="26">
        <v>83.85</v>
      </c>
      <c r="T4683" s="26" t="str">
        <f>IF(Table1[[#This Row],[MonthlyCharges]]&lt;=51,"Low",IF(Table1[[#This Row],[MonthlyCharges]]&lt;=84,"Medium","High"))</f>
        <v>Medium</v>
      </c>
      <c r="U4683" s="26">
        <v>790.15</v>
      </c>
      <c r="V4683" t="s">
        <v>23</v>
      </c>
    </row>
    <row r="4684" spans="1:22" x14ac:dyDescent="0.35">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s="26">
        <v>88.3</v>
      </c>
      <c r="T4684" s="26" t="str">
        <f>IF(Table1[[#This Row],[MonthlyCharges]]&lt;=51,"Low",IF(Table1[[#This Row],[MonthlyCharges]]&lt;=84,"Medium","High"))</f>
        <v>High</v>
      </c>
      <c r="U4684" s="26">
        <v>2467.75</v>
      </c>
      <c r="V4684" t="s">
        <v>23</v>
      </c>
    </row>
    <row r="4685" spans="1:22" x14ac:dyDescent="0.35">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s="26">
        <v>94.1</v>
      </c>
      <c r="T4685" s="26" t="str">
        <f>IF(Table1[[#This Row],[MonthlyCharges]]&lt;=51,"Low",IF(Table1[[#This Row],[MonthlyCharges]]&lt;=84,"Medium","High"))</f>
        <v>High</v>
      </c>
      <c r="U4685" s="26">
        <v>2322.85</v>
      </c>
      <c r="V4685" t="s">
        <v>24</v>
      </c>
    </row>
    <row r="4686" spans="1:22" x14ac:dyDescent="0.35">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s="26">
        <v>104.05</v>
      </c>
      <c r="T4686" s="26" t="str">
        <f>IF(Table1[[#This Row],[MonthlyCharges]]&lt;=51,"Low",IF(Table1[[#This Row],[MonthlyCharges]]&lt;=84,"Medium","High"))</f>
        <v>High</v>
      </c>
      <c r="U4686" s="26">
        <v>7262</v>
      </c>
      <c r="V4686" t="s">
        <v>23</v>
      </c>
    </row>
    <row r="4687" spans="1:22" x14ac:dyDescent="0.35">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s="26">
        <v>108.9</v>
      </c>
      <c r="T4687" s="26" t="str">
        <f>IF(Table1[[#This Row],[MonthlyCharges]]&lt;=51,"Low",IF(Table1[[#This Row],[MonthlyCharges]]&lt;=84,"Medium","High"))</f>
        <v>High</v>
      </c>
      <c r="U4687" s="26">
        <v>4854.3</v>
      </c>
      <c r="V4687" t="s">
        <v>24</v>
      </c>
    </row>
    <row r="4688" spans="1:22" x14ac:dyDescent="0.35">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s="26">
        <v>107.4</v>
      </c>
      <c r="T4688" s="26" t="str">
        <f>IF(Table1[[#This Row],[MonthlyCharges]]&lt;=51,"Low",IF(Table1[[#This Row],[MonthlyCharges]]&lt;=84,"Medium","High"))</f>
        <v>High</v>
      </c>
      <c r="U4688" s="26">
        <v>7748.75</v>
      </c>
      <c r="V4688" t="s">
        <v>24</v>
      </c>
    </row>
    <row r="4689" spans="1:22" x14ac:dyDescent="0.35">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s="26">
        <v>94.7</v>
      </c>
      <c r="T4689" s="26" t="str">
        <f>IF(Table1[[#This Row],[MonthlyCharges]]&lt;=51,"Low",IF(Table1[[#This Row],[MonthlyCharges]]&lt;=84,"Medium","High"))</f>
        <v>High</v>
      </c>
      <c r="U4689" s="26">
        <v>1914.9</v>
      </c>
      <c r="V4689" t="s">
        <v>23</v>
      </c>
    </row>
    <row r="4690" spans="1:22" x14ac:dyDescent="0.35">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s="26">
        <v>90.85</v>
      </c>
      <c r="T4690" s="26" t="str">
        <f>IF(Table1[[#This Row],[MonthlyCharges]]&lt;=51,"Low",IF(Table1[[#This Row],[MonthlyCharges]]&lt;=84,"Medium","High"))</f>
        <v>High</v>
      </c>
      <c r="U4690" s="26">
        <v>6470.1</v>
      </c>
      <c r="V4690" t="s">
        <v>24</v>
      </c>
    </row>
    <row r="4691" spans="1:22" x14ac:dyDescent="0.35">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s="26">
        <v>19.899999999999999</v>
      </c>
      <c r="T4691" s="26" t="str">
        <f>IF(Table1[[#This Row],[MonthlyCharges]]&lt;=51,"Low",IF(Table1[[#This Row],[MonthlyCharges]]&lt;=84,"Medium","High"))</f>
        <v>Low</v>
      </c>
      <c r="U4691" s="26">
        <v>57.4</v>
      </c>
      <c r="V4691" t="s">
        <v>24</v>
      </c>
    </row>
    <row r="4692" spans="1:22" x14ac:dyDescent="0.35">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s="26">
        <v>66.400000000000006</v>
      </c>
      <c r="T4692" s="26" t="str">
        <f>IF(Table1[[#This Row],[MonthlyCharges]]&lt;=51,"Low",IF(Table1[[#This Row],[MonthlyCharges]]&lt;=84,"Medium","High"))</f>
        <v>Medium</v>
      </c>
      <c r="U4692" s="26">
        <v>2019.8</v>
      </c>
      <c r="V4692" t="s">
        <v>24</v>
      </c>
    </row>
    <row r="4693" spans="1:22" x14ac:dyDescent="0.35">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s="26">
        <v>100.65</v>
      </c>
      <c r="T4693" s="26" t="str">
        <f>IF(Table1[[#This Row],[MonthlyCharges]]&lt;=51,"Low",IF(Table1[[#This Row],[MonthlyCharges]]&lt;=84,"Medium","High"))</f>
        <v>High</v>
      </c>
      <c r="U4693" s="26">
        <v>5688.05</v>
      </c>
      <c r="V4693" t="s">
        <v>23</v>
      </c>
    </row>
    <row r="4694" spans="1:22" x14ac:dyDescent="0.35">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s="26">
        <v>100.7</v>
      </c>
      <c r="T4694" s="26" t="str">
        <f>IF(Table1[[#This Row],[MonthlyCharges]]&lt;=51,"Low",IF(Table1[[#This Row],[MonthlyCharges]]&lt;=84,"Medium","High"))</f>
        <v>High</v>
      </c>
      <c r="U4694" s="26">
        <v>1522.7</v>
      </c>
      <c r="V4694" t="s">
        <v>24</v>
      </c>
    </row>
    <row r="4695" spans="1:22" x14ac:dyDescent="0.35">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s="26">
        <v>25.6</v>
      </c>
      <c r="T4695" s="26" t="str">
        <f>IF(Table1[[#This Row],[MonthlyCharges]]&lt;=51,"Low",IF(Table1[[#This Row],[MonthlyCharges]]&lt;=84,"Medium","High"))</f>
        <v>Low</v>
      </c>
      <c r="U4695" s="26">
        <v>1334.5</v>
      </c>
      <c r="V4695" t="s">
        <v>24</v>
      </c>
    </row>
    <row r="4696" spans="1:22" x14ac:dyDescent="0.35">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s="26">
        <v>19.850000000000001</v>
      </c>
      <c r="T4696" s="26" t="str">
        <f>IF(Table1[[#This Row],[MonthlyCharges]]&lt;=51,"Low",IF(Table1[[#This Row],[MonthlyCharges]]&lt;=84,"Medium","High"))</f>
        <v>Low</v>
      </c>
      <c r="U4696" s="26">
        <v>252</v>
      </c>
      <c r="V4696" t="s">
        <v>24</v>
      </c>
    </row>
    <row r="4697" spans="1:22" x14ac:dyDescent="0.35">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s="26">
        <v>20.75</v>
      </c>
      <c r="T4697" s="26" t="str">
        <f>IF(Table1[[#This Row],[MonthlyCharges]]&lt;=51,"Low",IF(Table1[[#This Row],[MonthlyCharges]]&lt;=84,"Medium","High"))</f>
        <v>Low</v>
      </c>
      <c r="U4697" s="26">
        <v>700.45</v>
      </c>
      <c r="V4697" t="s">
        <v>24</v>
      </c>
    </row>
    <row r="4698" spans="1:22" x14ac:dyDescent="0.35">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s="26">
        <v>95.8</v>
      </c>
      <c r="T4698" s="26" t="str">
        <f>IF(Table1[[#This Row],[MonthlyCharges]]&lt;=51,"Low",IF(Table1[[#This Row],[MonthlyCharges]]&lt;=84,"Medium","High"))</f>
        <v>High</v>
      </c>
      <c r="U4698" s="26">
        <v>5655.45</v>
      </c>
      <c r="V4698" t="s">
        <v>24</v>
      </c>
    </row>
    <row r="4699" spans="1:22" x14ac:dyDescent="0.35">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s="26">
        <v>94.65</v>
      </c>
      <c r="T4699" s="26" t="str">
        <f>IF(Table1[[#This Row],[MonthlyCharges]]&lt;=51,"Low",IF(Table1[[#This Row],[MonthlyCharges]]&lt;=84,"Medium","High"))</f>
        <v>High</v>
      </c>
      <c r="U4699" s="26">
        <v>6747.35</v>
      </c>
      <c r="V4699" t="s">
        <v>24</v>
      </c>
    </row>
    <row r="4700" spans="1:22" x14ac:dyDescent="0.35">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s="26">
        <v>80.55</v>
      </c>
      <c r="T4700" s="26" t="str">
        <f>IF(Table1[[#This Row],[MonthlyCharges]]&lt;=51,"Low",IF(Table1[[#This Row],[MonthlyCharges]]&lt;=84,"Medium","High"))</f>
        <v>Medium</v>
      </c>
      <c r="U4700" s="26">
        <v>5265.1</v>
      </c>
      <c r="V4700" t="s">
        <v>23</v>
      </c>
    </row>
    <row r="4701" spans="1:22" x14ac:dyDescent="0.35">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s="26">
        <v>106.65</v>
      </c>
      <c r="T4701" s="26" t="str">
        <f>IF(Table1[[#This Row],[MonthlyCharges]]&lt;=51,"Low",IF(Table1[[#This Row],[MonthlyCharges]]&lt;=84,"Medium","High"))</f>
        <v>High</v>
      </c>
      <c r="U4701" s="26">
        <v>5174.3500000000004</v>
      </c>
      <c r="V4701" t="s">
        <v>24</v>
      </c>
    </row>
    <row r="4702" spans="1:22" x14ac:dyDescent="0.35">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s="26">
        <v>45.85</v>
      </c>
      <c r="T4702" s="26" t="str">
        <f>IF(Table1[[#This Row],[MonthlyCharges]]&lt;=51,"Low",IF(Table1[[#This Row],[MonthlyCharges]]&lt;=84,"Medium","High"))</f>
        <v>Low</v>
      </c>
      <c r="U4702" s="26">
        <v>105.6</v>
      </c>
      <c r="V4702" t="s">
        <v>24</v>
      </c>
    </row>
    <row r="4703" spans="1:22" x14ac:dyDescent="0.35">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s="26">
        <v>104.35</v>
      </c>
      <c r="T4703" s="26" t="str">
        <f>IF(Table1[[#This Row],[MonthlyCharges]]&lt;=51,"Low",IF(Table1[[#This Row],[MonthlyCharges]]&lt;=84,"Medium","High"))</f>
        <v>High</v>
      </c>
      <c r="U4703" s="26">
        <v>2271.85</v>
      </c>
      <c r="V4703" t="s">
        <v>24</v>
      </c>
    </row>
    <row r="4704" spans="1:22" x14ac:dyDescent="0.35">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s="26">
        <v>55.45</v>
      </c>
      <c r="T4704" s="26" t="str">
        <f>IF(Table1[[#This Row],[MonthlyCharges]]&lt;=51,"Low",IF(Table1[[#This Row],[MonthlyCharges]]&lt;=84,"Medium","High"))</f>
        <v>Medium</v>
      </c>
      <c r="U4704" s="26">
        <v>2966.95</v>
      </c>
      <c r="V4704" t="s">
        <v>24</v>
      </c>
    </row>
    <row r="4705" spans="1:22" x14ac:dyDescent="0.35">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s="26">
        <v>78.849999999999994</v>
      </c>
      <c r="T4705" s="26" t="str">
        <f>IF(Table1[[#This Row],[MonthlyCharges]]&lt;=51,"Low",IF(Table1[[#This Row],[MonthlyCharges]]&lt;=84,"Medium","High"))</f>
        <v>Medium</v>
      </c>
      <c r="U4705" s="26">
        <v>1772.25</v>
      </c>
      <c r="V4705" t="s">
        <v>23</v>
      </c>
    </row>
    <row r="4706" spans="1:22" x14ac:dyDescent="0.35">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s="26">
        <v>61.15</v>
      </c>
      <c r="T4706" s="26" t="str">
        <f>IF(Table1[[#This Row],[MonthlyCharges]]&lt;=51,"Low",IF(Table1[[#This Row],[MonthlyCharges]]&lt;=84,"Medium","High"))</f>
        <v>Medium</v>
      </c>
      <c r="U4706" s="26">
        <v>61.15</v>
      </c>
      <c r="V4706" t="s">
        <v>24</v>
      </c>
    </row>
    <row r="4707" spans="1:22" x14ac:dyDescent="0.35">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s="26">
        <v>78.95</v>
      </c>
      <c r="T4707" s="26" t="str">
        <f>IF(Table1[[#This Row],[MonthlyCharges]]&lt;=51,"Low",IF(Table1[[#This Row],[MonthlyCharges]]&lt;=84,"Medium","High"))</f>
        <v>Medium</v>
      </c>
      <c r="U4707" s="26">
        <v>494.95</v>
      </c>
      <c r="V4707" t="s">
        <v>24</v>
      </c>
    </row>
    <row r="4708" spans="1:22" x14ac:dyDescent="0.35">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s="26">
        <v>44.45</v>
      </c>
      <c r="T4708" s="26" t="str">
        <f>IF(Table1[[#This Row],[MonthlyCharges]]&lt;=51,"Low",IF(Table1[[#This Row],[MonthlyCharges]]&lt;=84,"Medium","High"))</f>
        <v>Low</v>
      </c>
      <c r="U4708" s="26">
        <v>44.45</v>
      </c>
      <c r="V4708" t="s">
        <v>23</v>
      </c>
    </row>
    <row r="4709" spans="1:22" x14ac:dyDescent="0.35">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s="26">
        <v>109.2</v>
      </c>
      <c r="T4709" s="26" t="str">
        <f>IF(Table1[[#This Row],[MonthlyCharges]]&lt;=51,"Low",IF(Table1[[#This Row],[MonthlyCharges]]&lt;=84,"Medium","High"))</f>
        <v>High</v>
      </c>
      <c r="U4709" s="26">
        <v>5290.45</v>
      </c>
      <c r="V4709" t="s">
        <v>24</v>
      </c>
    </row>
    <row r="4710" spans="1:22" x14ac:dyDescent="0.35">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s="26">
        <v>61.3</v>
      </c>
      <c r="T4710" s="26" t="str">
        <f>IF(Table1[[#This Row],[MonthlyCharges]]&lt;=51,"Low",IF(Table1[[#This Row],[MonthlyCharges]]&lt;=84,"Medium","High"))</f>
        <v>Medium</v>
      </c>
      <c r="U4710" s="26">
        <v>3346.8</v>
      </c>
      <c r="V4710" t="s">
        <v>24</v>
      </c>
    </row>
    <row r="4711" spans="1:22" x14ac:dyDescent="0.35">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s="26">
        <v>96.85</v>
      </c>
      <c r="T4711" s="26" t="str">
        <f>IF(Table1[[#This Row],[MonthlyCharges]]&lt;=51,"Low",IF(Table1[[#This Row],[MonthlyCharges]]&lt;=84,"Medium","High"))</f>
        <v>High</v>
      </c>
      <c r="U4711" s="26">
        <v>5219.6499999999996</v>
      </c>
      <c r="V4711" t="s">
        <v>24</v>
      </c>
    </row>
    <row r="4712" spans="1:22" x14ac:dyDescent="0.35">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s="26">
        <v>40.549999999999997</v>
      </c>
      <c r="T4712" s="26" t="str">
        <f>IF(Table1[[#This Row],[MonthlyCharges]]&lt;=51,"Low",IF(Table1[[#This Row],[MonthlyCharges]]&lt;=84,"Medium","High"))</f>
        <v>Low</v>
      </c>
      <c r="U4712" s="26">
        <v>217.5</v>
      </c>
      <c r="V4712" t="s">
        <v>24</v>
      </c>
    </row>
    <row r="4713" spans="1:22" x14ac:dyDescent="0.35">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s="26">
        <v>19.8</v>
      </c>
      <c r="T4713" s="26" t="str">
        <f>IF(Table1[[#This Row],[MonthlyCharges]]&lt;=51,"Low",IF(Table1[[#This Row],[MonthlyCharges]]&lt;=84,"Medium","High"))</f>
        <v>Low</v>
      </c>
      <c r="U4713" s="26">
        <v>607.70000000000005</v>
      </c>
      <c r="V4713" t="s">
        <v>24</v>
      </c>
    </row>
    <row r="4714" spans="1:22" x14ac:dyDescent="0.35">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s="26">
        <v>108.25</v>
      </c>
      <c r="T4714" s="26" t="str">
        <f>IF(Table1[[#This Row],[MonthlyCharges]]&lt;=51,"Low",IF(Table1[[#This Row],[MonthlyCharges]]&lt;=84,"Medium","High"))</f>
        <v>High</v>
      </c>
      <c r="U4714" s="26">
        <v>5431.4</v>
      </c>
      <c r="V4714" t="s">
        <v>24</v>
      </c>
    </row>
    <row r="4715" spans="1:22" x14ac:dyDescent="0.35">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s="26">
        <v>105.05</v>
      </c>
      <c r="T4715" s="26" t="str">
        <f>IF(Table1[[#This Row],[MonthlyCharges]]&lt;=51,"Low",IF(Table1[[#This Row],[MonthlyCharges]]&lt;=84,"Medium","High"))</f>
        <v>High</v>
      </c>
      <c r="U4715" s="26">
        <v>6004.85</v>
      </c>
      <c r="V4715" t="s">
        <v>24</v>
      </c>
    </row>
    <row r="4716" spans="1:22" x14ac:dyDescent="0.35">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s="26">
        <v>90.45</v>
      </c>
      <c r="T4716" s="26" t="str">
        <f>IF(Table1[[#This Row],[MonthlyCharges]]&lt;=51,"Low",IF(Table1[[#This Row],[MonthlyCharges]]&lt;=84,"Medium","High"))</f>
        <v>High</v>
      </c>
      <c r="U4716" s="26">
        <v>5957.9</v>
      </c>
      <c r="V4716" t="s">
        <v>24</v>
      </c>
    </row>
    <row r="4717" spans="1:22" x14ac:dyDescent="0.35">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s="26">
        <v>86.4</v>
      </c>
      <c r="T4717" s="26" t="str">
        <f>IF(Table1[[#This Row],[MonthlyCharges]]&lt;=51,"Low",IF(Table1[[#This Row],[MonthlyCharges]]&lt;=84,"Medium","High"))</f>
        <v>High</v>
      </c>
      <c r="U4717" s="26">
        <v>5442.05</v>
      </c>
      <c r="V4717" t="s">
        <v>24</v>
      </c>
    </row>
    <row r="4718" spans="1:22" x14ac:dyDescent="0.35">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s="26">
        <v>66.900000000000006</v>
      </c>
      <c r="T4718" s="26" t="str">
        <f>IF(Table1[[#This Row],[MonthlyCharges]]&lt;=51,"Low",IF(Table1[[#This Row],[MonthlyCharges]]&lt;=84,"Medium","High"))</f>
        <v>Medium</v>
      </c>
      <c r="U4718" s="26">
        <v>4370.25</v>
      </c>
      <c r="V4718" t="s">
        <v>24</v>
      </c>
    </row>
    <row r="4719" spans="1:22" x14ac:dyDescent="0.35">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s="26">
        <v>110.7</v>
      </c>
      <c r="T4719" s="26" t="str">
        <f>IF(Table1[[#This Row],[MonthlyCharges]]&lt;=51,"Low",IF(Table1[[#This Row],[MonthlyCharges]]&lt;=84,"Medium","High"))</f>
        <v>High</v>
      </c>
      <c r="U4719" s="26">
        <v>4428.6000000000004</v>
      </c>
      <c r="V4719" t="s">
        <v>24</v>
      </c>
    </row>
    <row r="4720" spans="1:22" x14ac:dyDescent="0.35">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s="26">
        <v>20</v>
      </c>
      <c r="T4720" s="26" t="str">
        <f>IF(Table1[[#This Row],[MonthlyCharges]]&lt;=51,"Low",IF(Table1[[#This Row],[MonthlyCharges]]&lt;=84,"Medium","High"))</f>
        <v>Low</v>
      </c>
      <c r="U4720" s="26">
        <v>416.45</v>
      </c>
      <c r="V4720" t="s">
        <v>24</v>
      </c>
    </row>
    <row r="4721" spans="1:22" x14ac:dyDescent="0.35">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s="26">
        <v>84.9</v>
      </c>
      <c r="T4721" s="26" t="str">
        <f>IF(Table1[[#This Row],[MonthlyCharges]]&lt;=51,"Low",IF(Table1[[#This Row],[MonthlyCharges]]&lt;=84,"Medium","High"))</f>
        <v>High</v>
      </c>
      <c r="U4721" s="26">
        <v>3067.2</v>
      </c>
      <c r="V4721" t="s">
        <v>23</v>
      </c>
    </row>
    <row r="4722" spans="1:22" x14ac:dyDescent="0.35">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s="26">
        <v>102.1</v>
      </c>
      <c r="T4722" s="26" t="str">
        <f>IF(Table1[[#This Row],[MonthlyCharges]]&lt;=51,"Low",IF(Table1[[#This Row],[MonthlyCharges]]&lt;=84,"Medium","High"))</f>
        <v>High</v>
      </c>
      <c r="U4722" s="26">
        <v>6688.1</v>
      </c>
      <c r="V4722" t="s">
        <v>24</v>
      </c>
    </row>
    <row r="4723" spans="1:22" x14ac:dyDescent="0.35">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s="26">
        <v>20.25</v>
      </c>
      <c r="T4723" s="26" t="str">
        <f>IF(Table1[[#This Row],[MonthlyCharges]]&lt;=51,"Low",IF(Table1[[#This Row],[MonthlyCharges]]&lt;=84,"Medium","High"))</f>
        <v>Low</v>
      </c>
      <c r="U4723" s="26">
        <v>20.25</v>
      </c>
      <c r="V4723" t="s">
        <v>23</v>
      </c>
    </row>
    <row r="4724" spans="1:22" x14ac:dyDescent="0.35">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s="26">
        <v>70.150000000000006</v>
      </c>
      <c r="T4724" s="26" t="str">
        <f>IF(Table1[[#This Row],[MonthlyCharges]]&lt;=51,"Low",IF(Table1[[#This Row],[MonthlyCharges]]&lt;=84,"Medium","High"))</f>
        <v>Medium</v>
      </c>
      <c r="U4724" s="26">
        <v>4224.7</v>
      </c>
      <c r="V4724" t="s">
        <v>24</v>
      </c>
    </row>
    <row r="4725" spans="1:22" x14ac:dyDescent="0.35">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s="26">
        <v>74.349999999999994</v>
      </c>
      <c r="T4725" s="26" t="str">
        <f>IF(Table1[[#This Row],[MonthlyCharges]]&lt;=51,"Low",IF(Table1[[#This Row],[MonthlyCharges]]&lt;=84,"Medium","High"))</f>
        <v>Medium</v>
      </c>
      <c r="U4725" s="26">
        <v>74.349999999999994</v>
      </c>
      <c r="V4725" t="s">
        <v>23</v>
      </c>
    </row>
    <row r="4726" spans="1:22" x14ac:dyDescent="0.35">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s="26">
        <v>80.05</v>
      </c>
      <c r="T4726" s="26" t="str">
        <f>IF(Table1[[#This Row],[MonthlyCharges]]&lt;=51,"Low",IF(Table1[[#This Row],[MonthlyCharges]]&lt;=84,"Medium","High"))</f>
        <v>Medium</v>
      </c>
      <c r="U4726" s="26">
        <v>4042.2</v>
      </c>
      <c r="V4726" t="s">
        <v>24</v>
      </c>
    </row>
    <row r="4727" spans="1:22" x14ac:dyDescent="0.35">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s="26">
        <v>62.05</v>
      </c>
      <c r="T4727" s="26" t="str">
        <f>IF(Table1[[#This Row],[MonthlyCharges]]&lt;=51,"Low",IF(Table1[[#This Row],[MonthlyCharges]]&lt;=84,"Medium","High"))</f>
        <v>Medium</v>
      </c>
      <c r="U4727" s="26">
        <v>62.05</v>
      </c>
      <c r="V4727" t="s">
        <v>23</v>
      </c>
    </row>
    <row r="4728" spans="1:22" x14ac:dyDescent="0.35">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s="26">
        <v>49.2</v>
      </c>
      <c r="T4728" s="26" t="str">
        <f>IF(Table1[[#This Row],[MonthlyCharges]]&lt;=51,"Low",IF(Table1[[#This Row],[MonthlyCharges]]&lt;=84,"Medium","High"))</f>
        <v>Low</v>
      </c>
      <c r="U4728" s="26">
        <v>3580.95</v>
      </c>
      <c r="V4728" t="s">
        <v>24</v>
      </c>
    </row>
    <row r="4729" spans="1:22" x14ac:dyDescent="0.35">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s="26">
        <v>20.5</v>
      </c>
      <c r="T4729" s="26" t="str">
        <f>IF(Table1[[#This Row],[MonthlyCharges]]&lt;=51,"Low",IF(Table1[[#This Row],[MonthlyCharges]]&lt;=84,"Medium","High"))</f>
        <v>Low</v>
      </c>
      <c r="U4729" s="26">
        <v>1198.8</v>
      </c>
      <c r="V4729" t="s">
        <v>24</v>
      </c>
    </row>
    <row r="4730" spans="1:22" x14ac:dyDescent="0.35">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s="26">
        <v>38.25</v>
      </c>
      <c r="T4730" s="26" t="str">
        <f>IF(Table1[[#This Row],[MonthlyCharges]]&lt;=51,"Low",IF(Table1[[#This Row],[MonthlyCharges]]&lt;=84,"Medium","High"))</f>
        <v>Low</v>
      </c>
      <c r="U4730" s="26">
        <v>1755.35</v>
      </c>
      <c r="V4730" t="s">
        <v>24</v>
      </c>
    </row>
    <row r="4731" spans="1:22" x14ac:dyDescent="0.35">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s="26">
        <v>54.95</v>
      </c>
      <c r="T4731" s="26" t="str">
        <f>IF(Table1[[#This Row],[MonthlyCharges]]&lt;=51,"Low",IF(Table1[[#This Row],[MonthlyCharges]]&lt;=84,"Medium","High"))</f>
        <v>Medium</v>
      </c>
      <c r="U4731" s="26">
        <v>3772.5</v>
      </c>
      <c r="V4731" t="s">
        <v>24</v>
      </c>
    </row>
    <row r="4732" spans="1:22" x14ac:dyDescent="0.35">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s="26">
        <v>96.6</v>
      </c>
      <c r="T4732" s="26" t="str">
        <f>IF(Table1[[#This Row],[MonthlyCharges]]&lt;=51,"Low",IF(Table1[[#This Row],[MonthlyCharges]]&lt;=84,"Medium","High"))</f>
        <v>High</v>
      </c>
      <c r="U4732" s="26">
        <v>2877.95</v>
      </c>
      <c r="V4732" t="s">
        <v>24</v>
      </c>
    </row>
    <row r="4733" spans="1:22" x14ac:dyDescent="0.35">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s="26">
        <v>19.899999999999999</v>
      </c>
      <c r="T4733" s="26" t="str">
        <f>IF(Table1[[#This Row],[MonthlyCharges]]&lt;=51,"Low",IF(Table1[[#This Row],[MonthlyCharges]]&lt;=84,"Medium","High"))</f>
        <v>Low</v>
      </c>
      <c r="U4733" s="26">
        <v>357.7</v>
      </c>
      <c r="V4733" t="s">
        <v>24</v>
      </c>
    </row>
    <row r="4734" spans="1:22" x14ac:dyDescent="0.35">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s="26">
        <v>19.899999999999999</v>
      </c>
      <c r="T4734" s="26" t="str">
        <f>IF(Table1[[#This Row],[MonthlyCharges]]&lt;=51,"Low",IF(Table1[[#This Row],[MonthlyCharges]]&lt;=84,"Medium","High"))</f>
        <v>Low</v>
      </c>
      <c r="U4734" s="26">
        <v>1397.3</v>
      </c>
      <c r="V4734" t="s">
        <v>24</v>
      </c>
    </row>
    <row r="4735" spans="1:22" x14ac:dyDescent="0.35">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s="26">
        <v>84.6</v>
      </c>
      <c r="T4735" s="26" t="str">
        <f>IF(Table1[[#This Row],[MonthlyCharges]]&lt;=51,"Low",IF(Table1[[#This Row],[MonthlyCharges]]&lt;=84,"Medium","High"))</f>
        <v>High</v>
      </c>
      <c r="U4735" s="26">
        <v>959.9</v>
      </c>
      <c r="V4735" t="s">
        <v>24</v>
      </c>
    </row>
    <row r="4736" spans="1:22" x14ac:dyDescent="0.35">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s="26">
        <v>80</v>
      </c>
      <c r="T4736" s="26" t="str">
        <f>IF(Table1[[#This Row],[MonthlyCharges]]&lt;=51,"Low",IF(Table1[[#This Row],[MonthlyCharges]]&lt;=84,"Medium","High"))</f>
        <v>Medium</v>
      </c>
      <c r="U4736" s="26">
        <v>3182.95</v>
      </c>
      <c r="V4736" t="s">
        <v>23</v>
      </c>
    </row>
    <row r="4737" spans="1:22" x14ac:dyDescent="0.35">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s="26">
        <v>85.25</v>
      </c>
      <c r="T4737" s="26" t="str">
        <f>IF(Table1[[#This Row],[MonthlyCharges]]&lt;=51,"Low",IF(Table1[[#This Row],[MonthlyCharges]]&lt;=84,"Medium","High"))</f>
        <v>High</v>
      </c>
      <c r="U4737" s="26">
        <v>3704.15</v>
      </c>
      <c r="V4737" t="s">
        <v>24</v>
      </c>
    </row>
    <row r="4738" spans="1:22" x14ac:dyDescent="0.35">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s="26">
        <v>81.25</v>
      </c>
      <c r="T4738" s="26" t="str">
        <f>IF(Table1[[#This Row],[MonthlyCharges]]&lt;=51,"Low",IF(Table1[[#This Row],[MonthlyCharges]]&lt;=84,"Medium","High"))</f>
        <v>Medium</v>
      </c>
      <c r="U4738" s="26">
        <v>4620.3999999999996</v>
      </c>
      <c r="V4738" t="s">
        <v>24</v>
      </c>
    </row>
    <row r="4739" spans="1:22" x14ac:dyDescent="0.35">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s="26">
        <v>115.5</v>
      </c>
      <c r="T4739" s="26" t="str">
        <f>IF(Table1[[#This Row],[MonthlyCharges]]&lt;=51,"Low",IF(Table1[[#This Row],[MonthlyCharges]]&lt;=84,"Medium","High"))</f>
        <v>High</v>
      </c>
      <c r="U4739" s="26">
        <v>8312.75</v>
      </c>
      <c r="V4739" t="s">
        <v>24</v>
      </c>
    </row>
    <row r="4740" spans="1:22" x14ac:dyDescent="0.35">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s="26">
        <v>104.1</v>
      </c>
      <c r="T4740" s="26" t="str">
        <f>IF(Table1[[#This Row],[MonthlyCharges]]&lt;=51,"Low",IF(Table1[[#This Row],[MonthlyCharges]]&lt;=84,"Medium","High"))</f>
        <v>High</v>
      </c>
      <c r="U4740" s="26">
        <v>541.9</v>
      </c>
      <c r="V4740" t="s">
        <v>23</v>
      </c>
    </row>
    <row r="4741" spans="1:22" x14ac:dyDescent="0.35">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s="26">
        <v>79</v>
      </c>
      <c r="T4741" s="26" t="str">
        <f>IF(Table1[[#This Row],[MonthlyCharges]]&lt;=51,"Low",IF(Table1[[#This Row],[MonthlyCharges]]&lt;=84,"Medium","High"))</f>
        <v>Medium</v>
      </c>
      <c r="U4741" s="26">
        <v>929.3</v>
      </c>
      <c r="V4741" t="s">
        <v>24</v>
      </c>
    </row>
    <row r="4742" spans="1:22" x14ac:dyDescent="0.35">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s="26">
        <v>39.1</v>
      </c>
      <c r="T4742" s="26" t="str">
        <f>IF(Table1[[#This Row],[MonthlyCharges]]&lt;=51,"Low",IF(Table1[[#This Row],[MonthlyCharges]]&lt;=84,"Medium","High"))</f>
        <v>Low</v>
      </c>
      <c r="U4742" s="26">
        <v>971.3</v>
      </c>
      <c r="V4742" t="s">
        <v>23</v>
      </c>
    </row>
    <row r="4743" spans="1:22" x14ac:dyDescent="0.35">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s="26">
        <v>94.65</v>
      </c>
      <c r="T4743" s="26" t="str">
        <f>IF(Table1[[#This Row],[MonthlyCharges]]&lt;=51,"Low",IF(Table1[[#This Row],[MonthlyCharges]]&lt;=84,"Medium","High"))</f>
        <v>High</v>
      </c>
      <c r="U4743" s="26">
        <v>1285.05</v>
      </c>
      <c r="V4743" t="s">
        <v>24</v>
      </c>
    </row>
    <row r="4744" spans="1:22" x14ac:dyDescent="0.35">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s="26">
        <v>20.8</v>
      </c>
      <c r="T4744" s="26" t="str">
        <f>IF(Table1[[#This Row],[MonthlyCharges]]&lt;=51,"Low",IF(Table1[[#This Row],[MonthlyCharges]]&lt;=84,"Medium","High"))</f>
        <v>Low</v>
      </c>
      <c r="U4744" s="26">
        <v>1521.2</v>
      </c>
      <c r="V4744" t="s">
        <v>24</v>
      </c>
    </row>
    <row r="4745" spans="1:22" x14ac:dyDescent="0.35">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s="26">
        <v>59.5</v>
      </c>
      <c r="T4745" s="26" t="str">
        <f>IF(Table1[[#This Row],[MonthlyCharges]]&lt;=51,"Low",IF(Table1[[#This Row],[MonthlyCharges]]&lt;=84,"Medium","High"))</f>
        <v>Medium</v>
      </c>
      <c r="U4745" s="26">
        <v>3389.25</v>
      </c>
      <c r="V4745" t="s">
        <v>24</v>
      </c>
    </row>
    <row r="4746" spans="1:22" x14ac:dyDescent="0.35">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s="26">
        <v>20.05</v>
      </c>
      <c r="T4746" s="26" t="str">
        <f>IF(Table1[[#This Row],[MonthlyCharges]]&lt;=51,"Low",IF(Table1[[#This Row],[MonthlyCharges]]&lt;=84,"Medium","High"))</f>
        <v>Low</v>
      </c>
      <c r="U4746" s="26">
        <v>1198.05</v>
      </c>
      <c r="V4746" t="s">
        <v>24</v>
      </c>
    </row>
    <row r="4747" spans="1:22" x14ac:dyDescent="0.35">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s="26">
        <v>100.45</v>
      </c>
      <c r="T4747" s="26" t="str">
        <f>IF(Table1[[#This Row],[MonthlyCharges]]&lt;=51,"Low",IF(Table1[[#This Row],[MonthlyCharges]]&lt;=84,"Medium","High"))</f>
        <v>High</v>
      </c>
      <c r="U4747" s="26">
        <v>3414.65</v>
      </c>
      <c r="V4747" t="s">
        <v>24</v>
      </c>
    </row>
    <row r="4748" spans="1:22" x14ac:dyDescent="0.35">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s="26">
        <v>76.5</v>
      </c>
      <c r="T4748" s="26" t="str">
        <f>IF(Table1[[#This Row],[MonthlyCharges]]&lt;=51,"Low",IF(Table1[[#This Row],[MonthlyCharges]]&lt;=84,"Medium","High"))</f>
        <v>Medium</v>
      </c>
      <c r="U4748" s="26">
        <v>162.44999999999999</v>
      </c>
      <c r="V4748" t="s">
        <v>23</v>
      </c>
    </row>
    <row r="4749" spans="1:22" x14ac:dyDescent="0.35">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s="26">
        <v>20.6</v>
      </c>
      <c r="T4749" s="26" t="str">
        <f>IF(Table1[[#This Row],[MonthlyCharges]]&lt;=51,"Low",IF(Table1[[#This Row],[MonthlyCharges]]&lt;=84,"Medium","High"))</f>
        <v>Low</v>
      </c>
      <c r="U4749" s="26">
        <v>754</v>
      </c>
      <c r="V4749" t="s">
        <v>24</v>
      </c>
    </row>
    <row r="4750" spans="1:22" x14ac:dyDescent="0.35">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s="26">
        <v>20.3</v>
      </c>
      <c r="T4750" s="26" t="str">
        <f>IF(Table1[[#This Row],[MonthlyCharges]]&lt;=51,"Low",IF(Table1[[#This Row],[MonthlyCharges]]&lt;=84,"Medium","High"))</f>
        <v>Low</v>
      </c>
      <c r="U4750" s="26">
        <v>467.15</v>
      </c>
      <c r="V4750" t="s">
        <v>24</v>
      </c>
    </row>
    <row r="4751" spans="1:22" x14ac:dyDescent="0.35">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s="26">
        <v>49.2</v>
      </c>
      <c r="T4751" s="26" t="str">
        <f>IF(Table1[[#This Row],[MonthlyCharges]]&lt;=51,"Low",IF(Table1[[#This Row],[MonthlyCharges]]&lt;=84,"Medium","High"))</f>
        <v>Low</v>
      </c>
      <c r="U4751" s="26">
        <v>216.9</v>
      </c>
      <c r="V4751" t="s">
        <v>23</v>
      </c>
    </row>
    <row r="4752" spans="1:22" x14ac:dyDescent="0.35">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s="26">
        <v>39.549999999999997</v>
      </c>
      <c r="T4752" s="26" t="str">
        <f>IF(Table1[[#This Row],[MonthlyCharges]]&lt;=51,"Low",IF(Table1[[#This Row],[MonthlyCharges]]&lt;=84,"Medium","High"))</f>
        <v>Low</v>
      </c>
      <c r="U4752" s="26">
        <v>373</v>
      </c>
      <c r="V4752" t="s">
        <v>24</v>
      </c>
    </row>
    <row r="4753" spans="1:22" x14ac:dyDescent="0.35">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s="26">
        <v>23.15</v>
      </c>
      <c r="T4753" s="26" t="str">
        <f>IF(Table1[[#This Row],[MonthlyCharges]]&lt;=51,"Low",IF(Table1[[#This Row],[MonthlyCharges]]&lt;=84,"Medium","High"))</f>
        <v>Low</v>
      </c>
      <c r="U4753" s="26">
        <v>245.2</v>
      </c>
      <c r="V4753" t="s">
        <v>23</v>
      </c>
    </row>
    <row r="4754" spans="1:22" x14ac:dyDescent="0.35">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s="26">
        <v>20.45</v>
      </c>
      <c r="T4754" s="26" t="str">
        <f>IF(Table1[[#This Row],[MonthlyCharges]]&lt;=51,"Low",IF(Table1[[#This Row],[MonthlyCharges]]&lt;=84,"Medium","High"))</f>
        <v>Low</v>
      </c>
      <c r="U4754" s="26">
        <v>481.1</v>
      </c>
      <c r="V4754" t="s">
        <v>24</v>
      </c>
    </row>
    <row r="4755" spans="1:22" x14ac:dyDescent="0.35">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s="26">
        <v>80.849999999999994</v>
      </c>
      <c r="T4755" s="26" t="str">
        <f>IF(Table1[[#This Row],[MonthlyCharges]]&lt;=51,"Low",IF(Table1[[#This Row],[MonthlyCharges]]&lt;=84,"Medium","High"))</f>
        <v>Medium</v>
      </c>
      <c r="U4755" s="26">
        <v>302.75</v>
      </c>
      <c r="V4755" t="s">
        <v>23</v>
      </c>
    </row>
    <row r="4756" spans="1:22" x14ac:dyDescent="0.35">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s="26">
        <v>25.25</v>
      </c>
      <c r="T4756" s="26" t="str">
        <f>IF(Table1[[#This Row],[MonthlyCharges]]&lt;=51,"Low",IF(Table1[[#This Row],[MonthlyCharges]]&lt;=84,"Medium","High"))</f>
        <v>Low</v>
      </c>
      <c r="U4756" s="26">
        <v>1728.2</v>
      </c>
      <c r="V4756" t="s">
        <v>24</v>
      </c>
    </row>
    <row r="4757" spans="1:22" x14ac:dyDescent="0.35">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s="26">
        <v>91.25</v>
      </c>
      <c r="T4757" s="26" t="str">
        <f>IF(Table1[[#This Row],[MonthlyCharges]]&lt;=51,"Low",IF(Table1[[#This Row],[MonthlyCharges]]&lt;=84,"Medium","High"))</f>
        <v>High</v>
      </c>
      <c r="U4757" s="26">
        <v>2964.05</v>
      </c>
      <c r="V4757" t="s">
        <v>24</v>
      </c>
    </row>
    <row r="4758" spans="1:22" x14ac:dyDescent="0.35">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s="26">
        <v>72.45</v>
      </c>
      <c r="T4758" s="26" t="str">
        <f>IF(Table1[[#This Row],[MonthlyCharges]]&lt;=51,"Low",IF(Table1[[#This Row],[MonthlyCharges]]&lt;=84,"Medium","High"))</f>
        <v>Medium</v>
      </c>
      <c r="U4758" s="26">
        <v>2156.25</v>
      </c>
      <c r="V4758" t="s">
        <v>24</v>
      </c>
    </row>
    <row r="4759" spans="1:22" x14ac:dyDescent="0.35">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s="26">
        <v>60.1</v>
      </c>
      <c r="T4759" s="26" t="str">
        <f>IF(Table1[[#This Row],[MonthlyCharges]]&lt;=51,"Low",IF(Table1[[#This Row],[MonthlyCharges]]&lt;=84,"Medium","High"))</f>
        <v>Medium</v>
      </c>
      <c r="U4759" s="26">
        <v>60.1</v>
      </c>
      <c r="V4759" t="s">
        <v>23</v>
      </c>
    </row>
    <row r="4760" spans="1:22" x14ac:dyDescent="0.35">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s="26">
        <v>19.7</v>
      </c>
      <c r="T4760" s="26" t="str">
        <f>IF(Table1[[#This Row],[MonthlyCharges]]&lt;=51,"Low",IF(Table1[[#This Row],[MonthlyCharges]]&lt;=84,"Medium","High"))</f>
        <v>Low</v>
      </c>
      <c r="U4760" s="26">
        <v>1051.9000000000001</v>
      </c>
      <c r="V4760" t="s">
        <v>24</v>
      </c>
    </row>
    <row r="4761" spans="1:22" x14ac:dyDescent="0.35">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s="26">
        <v>78.95</v>
      </c>
      <c r="T4761" s="26" t="str">
        <f>IF(Table1[[#This Row],[MonthlyCharges]]&lt;=51,"Low",IF(Table1[[#This Row],[MonthlyCharges]]&lt;=84,"Medium","High"))</f>
        <v>Medium</v>
      </c>
      <c r="U4761" s="26">
        <v>78.95</v>
      </c>
      <c r="V4761" t="s">
        <v>23</v>
      </c>
    </row>
    <row r="4762" spans="1:22" x14ac:dyDescent="0.35">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s="26">
        <v>75.099999999999994</v>
      </c>
      <c r="T4762" s="26" t="str">
        <f>IF(Table1[[#This Row],[MonthlyCharges]]&lt;=51,"Low",IF(Table1[[#This Row],[MonthlyCharges]]&lt;=84,"Medium","High"))</f>
        <v>Medium</v>
      </c>
      <c r="U4762" s="26">
        <v>5013</v>
      </c>
      <c r="V4762" t="s">
        <v>24</v>
      </c>
    </row>
    <row r="4763" spans="1:22" x14ac:dyDescent="0.35">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s="26">
        <v>25</v>
      </c>
      <c r="T4763" s="26" t="str">
        <f>IF(Table1[[#This Row],[MonthlyCharges]]&lt;=51,"Low",IF(Table1[[#This Row],[MonthlyCharges]]&lt;=84,"Medium","High"))</f>
        <v>Low</v>
      </c>
      <c r="U4763" s="26">
        <v>1738.9</v>
      </c>
      <c r="V4763" t="s">
        <v>24</v>
      </c>
    </row>
    <row r="4764" spans="1:22" x14ac:dyDescent="0.35">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s="26">
        <v>69.150000000000006</v>
      </c>
      <c r="T4764" s="26" t="str">
        <f>IF(Table1[[#This Row],[MonthlyCharges]]&lt;=51,"Low",IF(Table1[[#This Row],[MonthlyCharges]]&lt;=84,"Medium","High"))</f>
        <v>Medium</v>
      </c>
      <c r="U4764" s="26">
        <v>2275.1</v>
      </c>
      <c r="V4764" t="s">
        <v>24</v>
      </c>
    </row>
    <row r="4765" spans="1:22" x14ac:dyDescent="0.35">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s="26">
        <v>91.55</v>
      </c>
      <c r="T4765" s="26" t="str">
        <f>IF(Table1[[#This Row],[MonthlyCharges]]&lt;=51,"Low",IF(Table1[[#This Row],[MonthlyCharges]]&lt;=84,"Medium","High"))</f>
        <v>High</v>
      </c>
      <c r="U4765" s="26">
        <v>5511.65</v>
      </c>
      <c r="V4765" t="s">
        <v>24</v>
      </c>
    </row>
    <row r="4766" spans="1:22" x14ac:dyDescent="0.35">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s="26">
        <v>45.15</v>
      </c>
      <c r="T4766" s="26" t="str">
        <f>IF(Table1[[#This Row],[MonthlyCharges]]&lt;=51,"Low",IF(Table1[[#This Row],[MonthlyCharges]]&lt;=84,"Medium","High"))</f>
        <v>Low</v>
      </c>
      <c r="U4766" s="26">
        <v>98.5</v>
      </c>
      <c r="V4766" t="s">
        <v>23</v>
      </c>
    </row>
    <row r="4767" spans="1:22" x14ac:dyDescent="0.35">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s="26">
        <v>35.799999999999997</v>
      </c>
      <c r="T4767" s="26" t="str">
        <f>IF(Table1[[#This Row],[MonthlyCharges]]&lt;=51,"Low",IF(Table1[[#This Row],[MonthlyCharges]]&lt;=84,"Medium","High"))</f>
        <v>Low</v>
      </c>
      <c r="U4767" s="26">
        <v>1316.9</v>
      </c>
      <c r="V4767" t="s">
        <v>24</v>
      </c>
    </row>
    <row r="4768" spans="1:22" x14ac:dyDescent="0.35">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s="26">
        <v>113.15</v>
      </c>
      <c r="T4768" s="26" t="str">
        <f>IF(Table1[[#This Row],[MonthlyCharges]]&lt;=51,"Low",IF(Table1[[#This Row],[MonthlyCharges]]&lt;=84,"Medium","High"))</f>
        <v>High</v>
      </c>
      <c r="U4768" s="26">
        <v>7993.3</v>
      </c>
      <c r="V4768" t="s">
        <v>24</v>
      </c>
    </row>
    <row r="4769" spans="1:22" x14ac:dyDescent="0.35">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s="26">
        <v>19.850000000000001</v>
      </c>
      <c r="T4769" s="26" t="str">
        <f>IF(Table1[[#This Row],[MonthlyCharges]]&lt;=51,"Low",IF(Table1[[#This Row],[MonthlyCharges]]&lt;=84,"Medium","High"))</f>
        <v>Low</v>
      </c>
      <c r="U4769" s="26">
        <v>19.850000000000001</v>
      </c>
      <c r="V4769" t="s">
        <v>24</v>
      </c>
    </row>
    <row r="4770" spans="1:22" x14ac:dyDescent="0.35">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s="26">
        <v>19.8</v>
      </c>
      <c r="T4770" s="26" t="str">
        <f>IF(Table1[[#This Row],[MonthlyCharges]]&lt;=51,"Low",IF(Table1[[#This Row],[MonthlyCharges]]&lt;=84,"Medium","High"))</f>
        <v>Low</v>
      </c>
      <c r="U4770" s="26">
        <v>1388.45</v>
      </c>
      <c r="V4770" t="s">
        <v>24</v>
      </c>
    </row>
    <row r="4771" spans="1:22" x14ac:dyDescent="0.35">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s="26">
        <v>19.899999999999999</v>
      </c>
      <c r="T4771" s="26" t="str">
        <f>IF(Table1[[#This Row],[MonthlyCharges]]&lt;=51,"Low",IF(Table1[[#This Row],[MonthlyCharges]]&lt;=84,"Medium","High"))</f>
        <v>Low</v>
      </c>
      <c r="U4771" s="26">
        <v>666</v>
      </c>
      <c r="V4771" t="s">
        <v>24</v>
      </c>
    </row>
    <row r="4772" spans="1:22" x14ac:dyDescent="0.35">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s="26">
        <v>19.7</v>
      </c>
      <c r="T4772" s="26" t="str">
        <f>IF(Table1[[#This Row],[MonthlyCharges]]&lt;=51,"Low",IF(Table1[[#This Row],[MonthlyCharges]]&lt;=84,"Medium","High"))</f>
        <v>Low</v>
      </c>
      <c r="U4772" s="26">
        <v>94.45</v>
      </c>
      <c r="V4772" t="s">
        <v>24</v>
      </c>
    </row>
    <row r="4773" spans="1:22" x14ac:dyDescent="0.35">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s="26">
        <v>79.400000000000006</v>
      </c>
      <c r="T4773" s="26" t="str">
        <f>IF(Table1[[#This Row],[MonthlyCharges]]&lt;=51,"Low",IF(Table1[[#This Row],[MonthlyCharges]]&lt;=84,"Medium","High"))</f>
        <v>Medium</v>
      </c>
      <c r="U4773" s="26">
        <v>244.65</v>
      </c>
      <c r="V4773" t="s">
        <v>23</v>
      </c>
    </row>
    <row r="4774" spans="1:22" x14ac:dyDescent="0.35">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s="26">
        <v>59.1</v>
      </c>
      <c r="T4774" s="26" t="str">
        <f>IF(Table1[[#This Row],[MonthlyCharges]]&lt;=51,"Low",IF(Table1[[#This Row],[MonthlyCharges]]&lt;=84,"Medium","High"))</f>
        <v>Medium</v>
      </c>
      <c r="U4774" s="26">
        <v>4134.7</v>
      </c>
      <c r="V4774" t="s">
        <v>24</v>
      </c>
    </row>
    <row r="4775" spans="1:22" x14ac:dyDescent="0.35">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s="26">
        <v>53.95</v>
      </c>
      <c r="T4775" s="26" t="str">
        <f>IF(Table1[[#This Row],[MonthlyCharges]]&lt;=51,"Low",IF(Table1[[#This Row],[MonthlyCharges]]&lt;=84,"Medium","High"))</f>
        <v>Medium</v>
      </c>
      <c r="U4775" s="26">
        <v>2375.4</v>
      </c>
      <c r="V4775" t="s">
        <v>23</v>
      </c>
    </row>
    <row r="4776" spans="1:22" x14ac:dyDescent="0.35">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s="26">
        <v>91.15</v>
      </c>
      <c r="T4776" s="26" t="str">
        <f>IF(Table1[[#This Row],[MonthlyCharges]]&lt;=51,"Low",IF(Table1[[#This Row],[MonthlyCharges]]&lt;=84,"Medium","High"))</f>
        <v>High</v>
      </c>
      <c r="U4776" s="26">
        <v>4862.5</v>
      </c>
      <c r="V4776" t="s">
        <v>24</v>
      </c>
    </row>
    <row r="4777" spans="1:22" x14ac:dyDescent="0.35">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s="26">
        <v>99.3</v>
      </c>
      <c r="T4777" s="26" t="str">
        <f>IF(Table1[[#This Row],[MonthlyCharges]]&lt;=51,"Low",IF(Table1[[#This Row],[MonthlyCharges]]&lt;=84,"Medium","High"))</f>
        <v>High</v>
      </c>
      <c r="U4777" s="26">
        <v>2431.35</v>
      </c>
      <c r="V4777" t="s">
        <v>23</v>
      </c>
    </row>
    <row r="4778" spans="1:22" x14ac:dyDescent="0.35">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s="26">
        <v>68.95</v>
      </c>
      <c r="T4778" s="26" t="str">
        <f>IF(Table1[[#This Row],[MonthlyCharges]]&lt;=51,"Low",IF(Table1[[#This Row],[MonthlyCharges]]&lt;=84,"Medium","High"))</f>
        <v>Medium</v>
      </c>
      <c r="U4778" s="26">
        <v>351.5</v>
      </c>
      <c r="V4778" t="s">
        <v>24</v>
      </c>
    </row>
    <row r="4779" spans="1:22" x14ac:dyDescent="0.35">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s="26">
        <v>51.55</v>
      </c>
      <c r="T4779" s="26" t="str">
        <f>IF(Table1[[#This Row],[MonthlyCharges]]&lt;=51,"Low",IF(Table1[[#This Row],[MonthlyCharges]]&lt;=84,"Medium","High"))</f>
        <v>Medium</v>
      </c>
      <c r="U4779" s="26">
        <v>106.2</v>
      </c>
      <c r="V4779" t="s">
        <v>24</v>
      </c>
    </row>
    <row r="4780" spans="1:22" x14ac:dyDescent="0.35">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s="26">
        <v>24.4</v>
      </c>
      <c r="T4780" s="26" t="str">
        <f>IF(Table1[[#This Row],[MonthlyCharges]]&lt;=51,"Low",IF(Table1[[#This Row],[MonthlyCharges]]&lt;=84,"Medium","High"))</f>
        <v>Low</v>
      </c>
      <c r="U4780" s="26">
        <v>1413</v>
      </c>
      <c r="V4780" t="s">
        <v>24</v>
      </c>
    </row>
    <row r="4781" spans="1:22" x14ac:dyDescent="0.35">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s="26">
        <v>96.8</v>
      </c>
      <c r="T4781" s="26" t="str">
        <f>IF(Table1[[#This Row],[MonthlyCharges]]&lt;=51,"Low",IF(Table1[[#This Row],[MonthlyCharges]]&lt;=84,"Medium","High"))</f>
        <v>High</v>
      </c>
      <c r="U4781" s="26">
        <v>1743.05</v>
      </c>
      <c r="V4781" t="s">
        <v>24</v>
      </c>
    </row>
    <row r="4782" spans="1:22" x14ac:dyDescent="0.35">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s="26">
        <v>70.05</v>
      </c>
      <c r="T4782" s="26" t="str">
        <f>IF(Table1[[#This Row],[MonthlyCharges]]&lt;=51,"Low",IF(Table1[[#This Row],[MonthlyCharges]]&lt;=84,"Medium","High"))</f>
        <v>Medium</v>
      </c>
      <c r="U4782" s="26">
        <v>657.5</v>
      </c>
      <c r="V4782" t="s">
        <v>24</v>
      </c>
    </row>
    <row r="4783" spans="1:22" x14ac:dyDescent="0.35">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s="26">
        <v>19.5</v>
      </c>
      <c r="T4783" s="26" t="str">
        <f>IF(Table1[[#This Row],[MonthlyCharges]]&lt;=51,"Low",IF(Table1[[#This Row],[MonthlyCharges]]&lt;=84,"Medium","High"))</f>
        <v>Low</v>
      </c>
      <c r="U4783" s="26">
        <v>1050.5</v>
      </c>
      <c r="V4783" t="s">
        <v>24</v>
      </c>
    </row>
    <row r="4784" spans="1:22" x14ac:dyDescent="0.35">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s="26">
        <v>78.75</v>
      </c>
      <c r="T4784" s="26" t="str">
        <f>IF(Table1[[#This Row],[MonthlyCharges]]&lt;=51,"Low",IF(Table1[[#This Row],[MonthlyCharges]]&lt;=84,"Medium","High"))</f>
        <v>Medium</v>
      </c>
      <c r="U4784" s="26">
        <v>426.35</v>
      </c>
      <c r="V4784" t="s">
        <v>24</v>
      </c>
    </row>
    <row r="4785" spans="1:22" x14ac:dyDescent="0.35">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s="26">
        <v>69.2</v>
      </c>
      <c r="T4785" s="26" t="str">
        <f>IF(Table1[[#This Row],[MonthlyCharges]]&lt;=51,"Low",IF(Table1[[#This Row],[MonthlyCharges]]&lt;=84,"Medium","High"))</f>
        <v>Medium</v>
      </c>
      <c r="U4785" s="26">
        <v>4982.5</v>
      </c>
      <c r="V4785" t="s">
        <v>24</v>
      </c>
    </row>
    <row r="4786" spans="1:22" x14ac:dyDescent="0.35">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s="26">
        <v>19.55</v>
      </c>
      <c r="T4786" s="26" t="str">
        <f>IF(Table1[[#This Row],[MonthlyCharges]]&lt;=51,"Low",IF(Table1[[#This Row],[MonthlyCharges]]&lt;=84,"Medium","High"))</f>
        <v>Low</v>
      </c>
      <c r="U4786" s="26">
        <v>19.55</v>
      </c>
      <c r="V4786" t="s">
        <v>24</v>
      </c>
    </row>
    <row r="4787" spans="1:22" x14ac:dyDescent="0.35">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s="26">
        <v>80.650000000000006</v>
      </c>
      <c r="T4787" s="26" t="str">
        <f>IF(Table1[[#This Row],[MonthlyCharges]]&lt;=51,"Low",IF(Table1[[#This Row],[MonthlyCharges]]&lt;=84,"Medium","High"))</f>
        <v>Medium</v>
      </c>
      <c r="U4787" s="26">
        <v>1451.9</v>
      </c>
      <c r="V4787" t="s">
        <v>23</v>
      </c>
    </row>
    <row r="4788" spans="1:22" x14ac:dyDescent="0.35">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s="26">
        <v>103.65</v>
      </c>
      <c r="T4788" s="26" t="str">
        <f>IF(Table1[[#This Row],[MonthlyCharges]]&lt;=51,"Low",IF(Table1[[#This Row],[MonthlyCharges]]&lt;=84,"Medium","High"))</f>
        <v>High</v>
      </c>
      <c r="U4788" s="26">
        <v>7634.8</v>
      </c>
      <c r="V4788" t="s">
        <v>24</v>
      </c>
    </row>
    <row r="4789" spans="1:22" x14ac:dyDescent="0.35">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s="26">
        <v>54.7</v>
      </c>
      <c r="T4789" s="26" t="str">
        <f>IF(Table1[[#This Row],[MonthlyCharges]]&lt;=51,"Low",IF(Table1[[#This Row],[MonthlyCharges]]&lt;=84,"Medium","High"))</f>
        <v>Medium</v>
      </c>
      <c r="U4789" s="26">
        <v>235.05</v>
      </c>
      <c r="V4789" t="s">
        <v>24</v>
      </c>
    </row>
    <row r="4790" spans="1:22" x14ac:dyDescent="0.35">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s="26">
        <v>54.15</v>
      </c>
      <c r="T4790" s="26" t="str">
        <f>IF(Table1[[#This Row],[MonthlyCharges]]&lt;=51,"Low",IF(Table1[[#This Row],[MonthlyCharges]]&lt;=84,"Medium","High"))</f>
        <v>Medium</v>
      </c>
      <c r="U4790" s="26">
        <v>3116.15</v>
      </c>
      <c r="V4790" t="s">
        <v>24</v>
      </c>
    </row>
    <row r="4791" spans="1:22" x14ac:dyDescent="0.35">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s="26">
        <v>71.099999999999994</v>
      </c>
      <c r="T4791" s="26" t="str">
        <f>IF(Table1[[#This Row],[MonthlyCharges]]&lt;=51,"Low",IF(Table1[[#This Row],[MonthlyCharges]]&lt;=84,"Medium","High"))</f>
        <v>Medium</v>
      </c>
      <c r="U4791" s="26">
        <v>71.099999999999994</v>
      </c>
      <c r="V4791" t="s">
        <v>23</v>
      </c>
    </row>
    <row r="4792" spans="1:22" x14ac:dyDescent="0.35">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s="26">
        <v>84.85</v>
      </c>
      <c r="T4792" s="26" t="str">
        <f>IF(Table1[[#This Row],[MonthlyCharges]]&lt;=51,"Low",IF(Table1[[#This Row],[MonthlyCharges]]&lt;=84,"Medium","High"))</f>
        <v>High</v>
      </c>
      <c r="U4792" s="26">
        <v>2633.4</v>
      </c>
      <c r="V4792" t="s">
        <v>24</v>
      </c>
    </row>
    <row r="4793" spans="1:22" x14ac:dyDescent="0.35">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s="26">
        <v>20</v>
      </c>
      <c r="T4793" s="26" t="str">
        <f>IF(Table1[[#This Row],[MonthlyCharges]]&lt;=51,"Low",IF(Table1[[#This Row],[MonthlyCharges]]&lt;=84,"Medium","High"))</f>
        <v>Low</v>
      </c>
      <c r="U4793" s="26">
        <v>49.65</v>
      </c>
      <c r="V4793" t="s">
        <v>24</v>
      </c>
    </row>
    <row r="4794" spans="1:22" x14ac:dyDescent="0.35">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s="26">
        <v>106.25</v>
      </c>
      <c r="T4794" s="26" t="str">
        <f>IF(Table1[[#This Row],[MonthlyCharges]]&lt;=51,"Low",IF(Table1[[#This Row],[MonthlyCharges]]&lt;=84,"Medium","High"))</f>
        <v>High</v>
      </c>
      <c r="U4794" s="26">
        <v>6979.8</v>
      </c>
      <c r="V4794" t="s">
        <v>23</v>
      </c>
    </row>
    <row r="4795" spans="1:22" x14ac:dyDescent="0.35">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s="26">
        <v>99.25</v>
      </c>
      <c r="T4795" s="26" t="str">
        <f>IF(Table1[[#This Row],[MonthlyCharges]]&lt;=51,"Low",IF(Table1[[#This Row],[MonthlyCharges]]&lt;=84,"Medium","High"))</f>
        <v>High</v>
      </c>
      <c r="U4795" s="26">
        <v>4920.8</v>
      </c>
      <c r="V4795" t="s">
        <v>24</v>
      </c>
    </row>
    <row r="4796" spans="1:22" x14ac:dyDescent="0.35">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s="26">
        <v>19.350000000000001</v>
      </c>
      <c r="T4796" s="26" t="str">
        <f>IF(Table1[[#This Row],[MonthlyCharges]]&lt;=51,"Low",IF(Table1[[#This Row],[MonthlyCharges]]&lt;=84,"Medium","High"))</f>
        <v>Low</v>
      </c>
      <c r="U4796" s="26">
        <v>46.35</v>
      </c>
      <c r="V4796" t="s">
        <v>24</v>
      </c>
    </row>
    <row r="4797" spans="1:22" x14ac:dyDescent="0.35">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s="26">
        <v>20.8</v>
      </c>
      <c r="T4797" s="26" t="str">
        <f>IF(Table1[[#This Row],[MonthlyCharges]]&lt;=51,"Low",IF(Table1[[#This Row],[MonthlyCharges]]&lt;=84,"Medium","High"))</f>
        <v>Low</v>
      </c>
      <c r="U4797" s="26">
        <v>1021.8</v>
      </c>
      <c r="V4797" t="s">
        <v>23</v>
      </c>
    </row>
    <row r="4798" spans="1:22" x14ac:dyDescent="0.35">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s="26">
        <v>94.75</v>
      </c>
      <c r="T4798" s="26" t="str">
        <f>IF(Table1[[#This Row],[MonthlyCharges]]&lt;=51,"Low",IF(Table1[[#This Row],[MonthlyCharges]]&lt;=84,"Medium","High"))</f>
        <v>High</v>
      </c>
      <c r="U4798" s="26">
        <v>5276.1</v>
      </c>
      <c r="V4798" t="s">
        <v>24</v>
      </c>
    </row>
    <row r="4799" spans="1:22" x14ac:dyDescent="0.35">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s="26">
        <v>114.05</v>
      </c>
      <c r="T4799" s="26" t="str">
        <f>IF(Table1[[#This Row],[MonthlyCharges]]&lt;=51,"Low",IF(Table1[[#This Row],[MonthlyCharges]]&lt;=84,"Medium","High"))</f>
        <v>High</v>
      </c>
      <c r="U4799" s="26">
        <v>8289.2000000000007</v>
      </c>
      <c r="V4799" t="s">
        <v>24</v>
      </c>
    </row>
    <row r="4800" spans="1:22" x14ac:dyDescent="0.35">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s="26">
        <v>74.900000000000006</v>
      </c>
      <c r="T4800" s="26" t="str">
        <f>IF(Table1[[#This Row],[MonthlyCharges]]&lt;=51,"Low",IF(Table1[[#This Row],[MonthlyCharges]]&lt;=84,"Medium","High"))</f>
        <v>Medium</v>
      </c>
      <c r="U4800" s="26">
        <v>2659.45</v>
      </c>
      <c r="V4800" t="s">
        <v>24</v>
      </c>
    </row>
    <row r="4801" spans="1:22" x14ac:dyDescent="0.35">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s="26">
        <v>19.8</v>
      </c>
      <c r="T4801" s="26" t="str">
        <f>IF(Table1[[#This Row],[MonthlyCharges]]&lt;=51,"Low",IF(Table1[[#This Row],[MonthlyCharges]]&lt;=84,"Medium","High"))</f>
        <v>Low</v>
      </c>
      <c r="U4801" s="26">
        <v>196.75</v>
      </c>
      <c r="V4801" t="s">
        <v>24</v>
      </c>
    </row>
    <row r="4802" spans="1:22" x14ac:dyDescent="0.35">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s="26">
        <v>94</v>
      </c>
      <c r="T4802" s="26" t="str">
        <f>IF(Table1[[#This Row],[MonthlyCharges]]&lt;=51,"Low",IF(Table1[[#This Row],[MonthlyCharges]]&lt;=84,"Medium","High"))</f>
        <v>High</v>
      </c>
      <c r="U4802" s="26">
        <v>94</v>
      </c>
      <c r="V4802" t="s">
        <v>23</v>
      </c>
    </row>
    <row r="4803" spans="1:22" x14ac:dyDescent="0.35">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s="26">
        <v>80.849999999999994</v>
      </c>
      <c r="T4803" s="26" t="str">
        <f>IF(Table1[[#This Row],[MonthlyCharges]]&lt;=51,"Low",IF(Table1[[#This Row],[MonthlyCharges]]&lt;=84,"Medium","High"))</f>
        <v>Medium</v>
      </c>
      <c r="U4803" s="26">
        <v>5824.75</v>
      </c>
      <c r="V4803" t="s">
        <v>24</v>
      </c>
    </row>
    <row r="4804" spans="1:22" x14ac:dyDescent="0.35">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s="26">
        <v>54.65</v>
      </c>
      <c r="T4804" s="26" t="str">
        <f>IF(Table1[[#This Row],[MonthlyCharges]]&lt;=51,"Low",IF(Table1[[#This Row],[MonthlyCharges]]&lt;=84,"Medium","High"))</f>
        <v>Medium</v>
      </c>
      <c r="U4804" s="26">
        <v>1517.5</v>
      </c>
      <c r="V4804" t="s">
        <v>24</v>
      </c>
    </row>
    <row r="4805" spans="1:22" x14ac:dyDescent="0.35">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s="26">
        <v>91.7</v>
      </c>
      <c r="T4805" s="26" t="str">
        <f>IF(Table1[[#This Row],[MonthlyCharges]]&lt;=51,"Low",IF(Table1[[#This Row],[MonthlyCharges]]&lt;=84,"Medium","High"))</f>
        <v>High</v>
      </c>
      <c r="U4805" s="26">
        <v>3479.05</v>
      </c>
      <c r="V4805" t="s">
        <v>24</v>
      </c>
    </row>
    <row r="4806" spans="1:22" x14ac:dyDescent="0.35">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s="26">
        <v>118.6</v>
      </c>
      <c r="T4806" s="26" t="str">
        <f>IF(Table1[[#This Row],[MonthlyCharges]]&lt;=51,"Low",IF(Table1[[#This Row],[MonthlyCharges]]&lt;=84,"Medium","High"))</f>
        <v>High</v>
      </c>
      <c r="U4806" s="26">
        <v>7365.7</v>
      </c>
      <c r="V4806" t="s">
        <v>24</v>
      </c>
    </row>
    <row r="4807" spans="1:22" x14ac:dyDescent="0.35">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s="26">
        <v>24.55</v>
      </c>
      <c r="T4807" s="26" t="str">
        <f>IF(Table1[[#This Row],[MonthlyCharges]]&lt;=51,"Low",IF(Table1[[#This Row],[MonthlyCharges]]&lt;=84,"Medium","High"))</f>
        <v>Low</v>
      </c>
      <c r="U4807" s="26">
        <v>1331.05</v>
      </c>
      <c r="V4807" t="s">
        <v>24</v>
      </c>
    </row>
    <row r="4808" spans="1:22" x14ac:dyDescent="0.35">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s="26">
        <v>19.45</v>
      </c>
      <c r="T4808" s="26" t="str">
        <f>IF(Table1[[#This Row],[MonthlyCharges]]&lt;=51,"Low",IF(Table1[[#This Row],[MonthlyCharges]]&lt;=84,"Medium","High"))</f>
        <v>Low</v>
      </c>
      <c r="U4808" s="26">
        <v>1195.95</v>
      </c>
      <c r="V4808" t="s">
        <v>24</v>
      </c>
    </row>
    <row r="4809" spans="1:22" x14ac:dyDescent="0.35">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s="26">
        <v>116.15</v>
      </c>
      <c r="T4809" s="26" t="str">
        <f>IF(Table1[[#This Row],[MonthlyCharges]]&lt;=51,"Low",IF(Table1[[#This Row],[MonthlyCharges]]&lt;=84,"Medium","High"))</f>
        <v>High</v>
      </c>
      <c r="U4809" s="26">
        <v>3946.9</v>
      </c>
      <c r="V4809" t="s">
        <v>24</v>
      </c>
    </row>
    <row r="4810" spans="1:22" x14ac:dyDescent="0.35">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s="26">
        <v>80.599999999999994</v>
      </c>
      <c r="T4810" s="26" t="str">
        <f>IF(Table1[[#This Row],[MonthlyCharges]]&lt;=51,"Low",IF(Table1[[#This Row],[MonthlyCharges]]&lt;=84,"Medium","High"))</f>
        <v>Medium</v>
      </c>
      <c r="U4810" s="26">
        <v>4299.95</v>
      </c>
      <c r="V4810" t="s">
        <v>24</v>
      </c>
    </row>
    <row r="4811" spans="1:22" x14ac:dyDescent="0.35">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s="26">
        <v>20.3</v>
      </c>
      <c r="T4811" s="26" t="str">
        <f>IF(Table1[[#This Row],[MonthlyCharges]]&lt;=51,"Low",IF(Table1[[#This Row],[MonthlyCharges]]&lt;=84,"Medium","High"))</f>
        <v>Low</v>
      </c>
      <c r="U4811" s="26">
        <v>20.3</v>
      </c>
      <c r="V4811" t="s">
        <v>24</v>
      </c>
    </row>
    <row r="4812" spans="1:22" x14ac:dyDescent="0.35">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s="26">
        <v>89.85</v>
      </c>
      <c r="T4812" s="26" t="str">
        <f>IF(Table1[[#This Row],[MonthlyCharges]]&lt;=51,"Low",IF(Table1[[#This Row],[MonthlyCharges]]&lt;=84,"Medium","High"))</f>
        <v>High</v>
      </c>
      <c r="U4812" s="26">
        <v>1424.95</v>
      </c>
      <c r="V4812" t="s">
        <v>23</v>
      </c>
    </row>
    <row r="4813" spans="1:22" x14ac:dyDescent="0.35">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s="26">
        <v>46</v>
      </c>
      <c r="T4813" s="26" t="str">
        <f>IF(Table1[[#This Row],[MonthlyCharges]]&lt;=51,"Low",IF(Table1[[#This Row],[MonthlyCharges]]&lt;=84,"Medium","High"))</f>
        <v>Low</v>
      </c>
      <c r="U4813" s="26">
        <v>193.6</v>
      </c>
      <c r="V4813" t="s">
        <v>23</v>
      </c>
    </row>
    <row r="4814" spans="1:22" x14ac:dyDescent="0.35">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s="26">
        <v>66.25</v>
      </c>
      <c r="T4814" s="26" t="str">
        <f>IF(Table1[[#This Row],[MonthlyCharges]]&lt;=51,"Low",IF(Table1[[#This Row],[MonthlyCharges]]&lt;=84,"Medium","High"))</f>
        <v>Medium</v>
      </c>
      <c r="U4814" s="26">
        <v>620.54999999999995</v>
      </c>
      <c r="V4814" t="s">
        <v>23</v>
      </c>
    </row>
    <row r="4815" spans="1:22" x14ac:dyDescent="0.35">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s="26">
        <v>99.8</v>
      </c>
      <c r="T4815" s="26" t="str">
        <f>IF(Table1[[#This Row],[MonthlyCharges]]&lt;=51,"Low",IF(Table1[[#This Row],[MonthlyCharges]]&lt;=84,"Medium","High"))</f>
        <v>High</v>
      </c>
      <c r="U4815" s="26">
        <v>4391.25</v>
      </c>
      <c r="V4815" t="s">
        <v>24</v>
      </c>
    </row>
    <row r="4816" spans="1:22" x14ac:dyDescent="0.35">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s="26">
        <v>90</v>
      </c>
      <c r="T4816" s="26" t="str">
        <f>IF(Table1[[#This Row],[MonthlyCharges]]&lt;=51,"Low",IF(Table1[[#This Row],[MonthlyCharges]]&lt;=84,"Medium","High"))</f>
        <v>High</v>
      </c>
      <c r="U4816" s="26">
        <v>1993.8</v>
      </c>
      <c r="V4816" t="s">
        <v>23</v>
      </c>
    </row>
    <row r="4817" spans="1:22" x14ac:dyDescent="0.35">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s="26">
        <v>70.45</v>
      </c>
      <c r="T4817" s="26" t="str">
        <f>IF(Table1[[#This Row],[MonthlyCharges]]&lt;=51,"Low",IF(Table1[[#This Row],[MonthlyCharges]]&lt;=84,"Medium","High"))</f>
        <v>Medium</v>
      </c>
      <c r="U4817" s="26">
        <v>2597.6</v>
      </c>
      <c r="V4817" t="s">
        <v>23</v>
      </c>
    </row>
    <row r="4818" spans="1:22" x14ac:dyDescent="0.35">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s="26">
        <v>75</v>
      </c>
      <c r="T4818" s="26" t="str">
        <f>IF(Table1[[#This Row],[MonthlyCharges]]&lt;=51,"Low",IF(Table1[[#This Row],[MonthlyCharges]]&lt;=84,"Medium","High"))</f>
        <v>Medium</v>
      </c>
      <c r="U4818" s="26">
        <v>4213.8999999999996</v>
      </c>
      <c r="V4818" t="s">
        <v>24</v>
      </c>
    </row>
    <row r="4819" spans="1:22" x14ac:dyDescent="0.35">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s="26">
        <v>19.899999999999999</v>
      </c>
      <c r="T4819" s="26" t="str">
        <f>IF(Table1[[#This Row],[MonthlyCharges]]&lt;=51,"Low",IF(Table1[[#This Row],[MonthlyCharges]]&lt;=84,"Medium","High"))</f>
        <v>Low</v>
      </c>
      <c r="U4819" s="26">
        <v>19.899999999999999</v>
      </c>
      <c r="V4819" t="s">
        <v>24</v>
      </c>
    </row>
    <row r="4820" spans="1:22" x14ac:dyDescent="0.35">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s="26">
        <v>80.3</v>
      </c>
      <c r="T4820" s="26" t="str">
        <f>IF(Table1[[#This Row],[MonthlyCharges]]&lt;=51,"Low",IF(Table1[[#This Row],[MonthlyCharges]]&lt;=84,"Medium","High"))</f>
        <v>Medium</v>
      </c>
      <c r="U4820" s="26">
        <v>5017.7</v>
      </c>
      <c r="V4820" t="s">
        <v>24</v>
      </c>
    </row>
    <row r="4821" spans="1:22" x14ac:dyDescent="0.35">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s="26">
        <v>19.75</v>
      </c>
      <c r="T4821" s="26" t="str">
        <f>IF(Table1[[#This Row],[MonthlyCharges]]&lt;=51,"Low",IF(Table1[[#This Row],[MonthlyCharges]]&lt;=84,"Medium","High"))</f>
        <v>Low</v>
      </c>
      <c r="U4821" s="26">
        <v>1052.3499999999999</v>
      </c>
      <c r="V4821" t="s">
        <v>23</v>
      </c>
    </row>
    <row r="4822" spans="1:22" x14ac:dyDescent="0.35">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s="26">
        <v>84.3</v>
      </c>
      <c r="T4822" s="26" t="str">
        <f>IF(Table1[[#This Row],[MonthlyCharges]]&lt;=51,"Low",IF(Table1[[#This Row],[MonthlyCharges]]&lt;=84,"Medium","High"))</f>
        <v>High</v>
      </c>
      <c r="U4822" s="26">
        <v>4916.3999999999996</v>
      </c>
      <c r="V4822" t="s">
        <v>24</v>
      </c>
    </row>
    <row r="4823" spans="1:22" x14ac:dyDescent="0.35">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s="26">
        <v>54.05</v>
      </c>
      <c r="T4823" s="26" t="str">
        <f>IF(Table1[[#This Row],[MonthlyCharges]]&lt;=51,"Low",IF(Table1[[#This Row],[MonthlyCharges]]&lt;=84,"Medium","High"))</f>
        <v>Medium</v>
      </c>
      <c r="U4823" s="26">
        <v>2959.8</v>
      </c>
      <c r="V4823" t="s">
        <v>24</v>
      </c>
    </row>
    <row r="4824" spans="1:22" x14ac:dyDescent="0.35">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s="26">
        <v>104.9</v>
      </c>
      <c r="T4824" s="26" t="str">
        <f>IF(Table1[[#This Row],[MonthlyCharges]]&lt;=51,"Low",IF(Table1[[#This Row],[MonthlyCharges]]&lt;=84,"Medium","High"))</f>
        <v>High</v>
      </c>
      <c r="U4824" s="26">
        <v>7559.55</v>
      </c>
      <c r="V4824" t="s">
        <v>24</v>
      </c>
    </row>
    <row r="4825" spans="1:22" x14ac:dyDescent="0.35">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s="26">
        <v>53.95</v>
      </c>
      <c r="T4825" s="26" t="str">
        <f>IF(Table1[[#This Row],[MonthlyCharges]]&lt;=51,"Low",IF(Table1[[#This Row],[MonthlyCharges]]&lt;=84,"Medium","High"))</f>
        <v>Medium</v>
      </c>
      <c r="U4825" s="26">
        <v>53.95</v>
      </c>
      <c r="V4825" t="s">
        <v>23</v>
      </c>
    </row>
    <row r="4826" spans="1:22" x14ac:dyDescent="0.35">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s="26">
        <v>97.25</v>
      </c>
      <c r="T4826" s="26" t="str">
        <f>IF(Table1[[#This Row],[MonthlyCharges]]&lt;=51,"Low",IF(Table1[[#This Row],[MonthlyCharges]]&lt;=84,"Medium","High"))</f>
        <v>High</v>
      </c>
      <c r="U4826" s="26">
        <v>7133.1</v>
      </c>
      <c r="V4826" t="s">
        <v>24</v>
      </c>
    </row>
    <row r="4827" spans="1:22" x14ac:dyDescent="0.35">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s="26">
        <v>83.05</v>
      </c>
      <c r="T4827" s="26" t="str">
        <f>IF(Table1[[#This Row],[MonthlyCharges]]&lt;=51,"Low",IF(Table1[[#This Row],[MonthlyCharges]]&lt;=84,"Medium","High"))</f>
        <v>Medium</v>
      </c>
      <c r="U4827" s="26">
        <v>1799.3</v>
      </c>
      <c r="V4827" t="s">
        <v>24</v>
      </c>
    </row>
    <row r="4828" spans="1:22" x14ac:dyDescent="0.35">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s="26">
        <v>105.5</v>
      </c>
      <c r="T4828" s="26" t="str">
        <f>IF(Table1[[#This Row],[MonthlyCharges]]&lt;=51,"Low",IF(Table1[[#This Row],[MonthlyCharges]]&lt;=84,"Medium","High"))</f>
        <v>High</v>
      </c>
      <c r="U4828" s="26">
        <v>829.55</v>
      </c>
      <c r="V4828" t="s">
        <v>23</v>
      </c>
    </row>
    <row r="4829" spans="1:22" x14ac:dyDescent="0.35">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s="26">
        <v>81</v>
      </c>
      <c r="T4829" s="26" t="str">
        <f>IF(Table1[[#This Row],[MonthlyCharges]]&lt;=51,"Low",IF(Table1[[#This Row],[MonthlyCharges]]&lt;=84,"Medium","High"))</f>
        <v>Medium</v>
      </c>
      <c r="U4829" s="26">
        <v>1312.15</v>
      </c>
      <c r="V4829" t="s">
        <v>23</v>
      </c>
    </row>
    <row r="4830" spans="1:22" x14ac:dyDescent="0.35">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s="26">
        <v>41.1</v>
      </c>
      <c r="T4830" s="26" t="str">
        <f>IF(Table1[[#This Row],[MonthlyCharges]]&lt;=51,"Low",IF(Table1[[#This Row],[MonthlyCharges]]&lt;=84,"Medium","High"))</f>
        <v>Low</v>
      </c>
      <c r="U4830" s="26">
        <v>1597.05</v>
      </c>
      <c r="V4830" t="s">
        <v>24</v>
      </c>
    </row>
    <row r="4831" spans="1:22" x14ac:dyDescent="0.35">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s="26">
        <v>45</v>
      </c>
      <c r="T4831" s="26" t="str">
        <f>IF(Table1[[#This Row],[MonthlyCharges]]&lt;=51,"Low",IF(Table1[[#This Row],[MonthlyCharges]]&lt;=84,"Medium","High"))</f>
        <v>Low</v>
      </c>
      <c r="U4831" s="26">
        <v>524.35</v>
      </c>
      <c r="V4831" t="s">
        <v>24</v>
      </c>
    </row>
    <row r="4832" spans="1:22" x14ac:dyDescent="0.35">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s="26">
        <v>74.55</v>
      </c>
      <c r="T4832" s="26" t="str">
        <f>IF(Table1[[#This Row],[MonthlyCharges]]&lt;=51,"Low",IF(Table1[[#This Row],[MonthlyCharges]]&lt;=84,"Medium","High"))</f>
        <v>Medium</v>
      </c>
      <c r="U4832" s="26">
        <v>4191.45</v>
      </c>
      <c r="V4832" t="s">
        <v>24</v>
      </c>
    </row>
    <row r="4833" spans="1:22" x14ac:dyDescent="0.35">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s="26">
        <v>40.200000000000003</v>
      </c>
      <c r="T4833" s="26" t="str">
        <f>IF(Table1[[#This Row],[MonthlyCharges]]&lt;=51,"Low",IF(Table1[[#This Row],[MonthlyCharges]]&lt;=84,"Medium","High"))</f>
        <v>Low</v>
      </c>
      <c r="U4833" s="26">
        <v>711.95</v>
      </c>
      <c r="V4833" t="s">
        <v>24</v>
      </c>
    </row>
    <row r="4834" spans="1:22" x14ac:dyDescent="0.35">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s="26">
        <v>70.5</v>
      </c>
      <c r="T4834" s="26" t="str">
        <f>IF(Table1[[#This Row],[MonthlyCharges]]&lt;=51,"Low",IF(Table1[[#This Row],[MonthlyCharges]]&lt;=84,"Medium","High"))</f>
        <v>Medium</v>
      </c>
      <c r="U4834" s="26">
        <v>2201.75</v>
      </c>
      <c r="V4834" t="s">
        <v>24</v>
      </c>
    </row>
    <row r="4835" spans="1:22" x14ac:dyDescent="0.35">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s="26">
        <v>19.75</v>
      </c>
      <c r="T4835" s="26" t="str">
        <f>IF(Table1[[#This Row],[MonthlyCharges]]&lt;=51,"Low",IF(Table1[[#This Row],[MonthlyCharges]]&lt;=84,"Medium","High"))</f>
        <v>Low</v>
      </c>
      <c r="U4835" s="26">
        <v>806.95</v>
      </c>
      <c r="V4835" t="s">
        <v>24</v>
      </c>
    </row>
    <row r="4836" spans="1:22" x14ac:dyDescent="0.35">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s="26">
        <v>24.65</v>
      </c>
      <c r="T4836" s="26" t="str">
        <f>IF(Table1[[#This Row],[MonthlyCharges]]&lt;=51,"Low",IF(Table1[[#This Row],[MonthlyCharges]]&lt;=84,"Medium","High"))</f>
        <v>Low</v>
      </c>
      <c r="U4836" s="26">
        <v>1620.45</v>
      </c>
      <c r="V4836" t="s">
        <v>24</v>
      </c>
    </row>
    <row r="4837" spans="1:22" x14ac:dyDescent="0.35">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s="26">
        <v>104.25</v>
      </c>
      <c r="T4837" s="26" t="str">
        <f>IF(Table1[[#This Row],[MonthlyCharges]]&lt;=51,"Low",IF(Table1[[#This Row],[MonthlyCharges]]&lt;=84,"Medium","High"))</f>
        <v>High</v>
      </c>
      <c r="U4837" s="26">
        <v>6812.95</v>
      </c>
      <c r="V4837" t="s">
        <v>24</v>
      </c>
    </row>
    <row r="4838" spans="1:22" x14ac:dyDescent="0.35">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s="26">
        <v>78.349999999999994</v>
      </c>
      <c r="T4838" s="26" t="str">
        <f>IF(Table1[[#This Row],[MonthlyCharges]]&lt;=51,"Low",IF(Table1[[#This Row],[MonthlyCharges]]&lt;=84,"Medium","High"))</f>
        <v>Medium</v>
      </c>
      <c r="U4838" s="26">
        <v>1837.9</v>
      </c>
      <c r="V4838" t="s">
        <v>24</v>
      </c>
    </row>
    <row r="4839" spans="1:22" x14ac:dyDescent="0.35">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s="26">
        <v>69.8</v>
      </c>
      <c r="T4839" s="26" t="str">
        <f>IF(Table1[[#This Row],[MonthlyCharges]]&lt;=51,"Low",IF(Table1[[#This Row],[MonthlyCharges]]&lt;=84,"Medium","High"))</f>
        <v>Medium</v>
      </c>
      <c r="U4839" s="26">
        <v>69.8</v>
      </c>
      <c r="V4839" t="s">
        <v>23</v>
      </c>
    </row>
    <row r="4840" spans="1:22" x14ac:dyDescent="0.35">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s="26">
        <v>109.7</v>
      </c>
      <c r="T4840" s="26" t="str">
        <f>IF(Table1[[#This Row],[MonthlyCharges]]&lt;=51,"Low",IF(Table1[[#This Row],[MonthlyCharges]]&lt;=84,"Medium","High"))</f>
        <v>High</v>
      </c>
      <c r="U4840" s="26">
        <v>7344.45</v>
      </c>
      <c r="V4840" t="s">
        <v>24</v>
      </c>
    </row>
    <row r="4841" spans="1:22" x14ac:dyDescent="0.35">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s="26">
        <v>73.75</v>
      </c>
      <c r="T4841" s="26" t="str">
        <f>IF(Table1[[#This Row],[MonthlyCharges]]&lt;=51,"Low",IF(Table1[[#This Row],[MonthlyCharges]]&lt;=84,"Medium","High"))</f>
        <v>Medium</v>
      </c>
      <c r="U4841" s="26">
        <v>545.15</v>
      </c>
      <c r="V4841" t="s">
        <v>23</v>
      </c>
    </row>
    <row r="4842" spans="1:22" x14ac:dyDescent="0.35">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s="26">
        <v>33.450000000000003</v>
      </c>
      <c r="T4842" s="26" t="str">
        <f>IF(Table1[[#This Row],[MonthlyCharges]]&lt;=51,"Low",IF(Table1[[#This Row],[MonthlyCharges]]&lt;=84,"Medium","High"))</f>
        <v>Low</v>
      </c>
      <c r="U4842" s="26">
        <v>1500.25</v>
      </c>
      <c r="V4842" t="s">
        <v>24</v>
      </c>
    </row>
    <row r="4843" spans="1:22" x14ac:dyDescent="0.35">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s="26">
        <v>94.6</v>
      </c>
      <c r="T4843" s="26" t="str">
        <f>IF(Table1[[#This Row],[MonthlyCharges]]&lt;=51,"Low",IF(Table1[[#This Row],[MonthlyCharges]]&lt;=84,"Medium","High"))</f>
        <v>High</v>
      </c>
      <c r="U4843" s="26">
        <v>2283.15</v>
      </c>
      <c r="V4843" t="s">
        <v>24</v>
      </c>
    </row>
    <row r="4844" spans="1:22" x14ac:dyDescent="0.35">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s="26">
        <v>54.55</v>
      </c>
      <c r="T4844" s="26" t="str">
        <f>IF(Table1[[#This Row],[MonthlyCharges]]&lt;=51,"Low",IF(Table1[[#This Row],[MonthlyCharges]]&lt;=84,"Medium","High"))</f>
        <v>Medium</v>
      </c>
      <c r="U4844" s="26">
        <v>494.05</v>
      </c>
      <c r="V4844" t="s">
        <v>23</v>
      </c>
    </row>
    <row r="4845" spans="1:22" x14ac:dyDescent="0.35">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s="26">
        <v>20.2</v>
      </c>
      <c r="T4845" s="26" t="str">
        <f>IF(Table1[[#This Row],[MonthlyCharges]]&lt;=51,"Low",IF(Table1[[#This Row],[MonthlyCharges]]&lt;=84,"Medium","High"))</f>
        <v>Low</v>
      </c>
      <c r="U4845" s="26">
        <v>1376.5</v>
      </c>
      <c r="V4845" t="s">
        <v>24</v>
      </c>
    </row>
    <row r="4846" spans="1:22" x14ac:dyDescent="0.35">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s="26">
        <v>20.3</v>
      </c>
      <c r="T4846" s="26" t="str">
        <f>IF(Table1[[#This Row],[MonthlyCharges]]&lt;=51,"Low",IF(Table1[[#This Row],[MonthlyCharges]]&lt;=84,"Medium","High"))</f>
        <v>Low</v>
      </c>
      <c r="U4846" s="26">
        <v>755.4</v>
      </c>
      <c r="V4846" t="s">
        <v>24</v>
      </c>
    </row>
    <row r="4847" spans="1:22" x14ac:dyDescent="0.35">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s="26">
        <v>39.4</v>
      </c>
      <c r="T4847" s="26" t="str">
        <f>IF(Table1[[#This Row],[MonthlyCharges]]&lt;=51,"Low",IF(Table1[[#This Row],[MonthlyCharges]]&lt;=84,"Medium","High"))</f>
        <v>Low</v>
      </c>
      <c r="U4847" s="26">
        <v>825.4</v>
      </c>
      <c r="V4847" t="s">
        <v>24</v>
      </c>
    </row>
    <row r="4848" spans="1:22" x14ac:dyDescent="0.35">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s="26">
        <v>69.150000000000006</v>
      </c>
      <c r="T4848" s="26" t="str">
        <f>IF(Table1[[#This Row],[MonthlyCharges]]&lt;=51,"Low",IF(Table1[[#This Row],[MonthlyCharges]]&lt;=84,"Medium","High"))</f>
        <v>Medium</v>
      </c>
      <c r="U4848" s="26">
        <v>488.65</v>
      </c>
      <c r="V4848" t="s">
        <v>24</v>
      </c>
    </row>
    <row r="4849" spans="1:22" x14ac:dyDescent="0.35">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s="26">
        <v>76.25</v>
      </c>
      <c r="T4849" s="26" t="str">
        <f>IF(Table1[[#This Row],[MonthlyCharges]]&lt;=51,"Low",IF(Table1[[#This Row],[MonthlyCharges]]&lt;=84,"Medium","High"))</f>
        <v>Medium</v>
      </c>
      <c r="U4849" s="26">
        <v>2841.55</v>
      </c>
      <c r="V4849" t="s">
        <v>23</v>
      </c>
    </row>
    <row r="4850" spans="1:22" x14ac:dyDescent="0.35">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s="26">
        <v>93.9</v>
      </c>
      <c r="T4850" s="26" t="str">
        <f>IF(Table1[[#This Row],[MonthlyCharges]]&lt;=51,"Low",IF(Table1[[#This Row],[MonthlyCharges]]&lt;=84,"Medium","High"))</f>
        <v>High</v>
      </c>
      <c r="U4850" s="26">
        <v>486.85</v>
      </c>
      <c r="V4850" t="s">
        <v>23</v>
      </c>
    </row>
    <row r="4851" spans="1:22" x14ac:dyDescent="0.35">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s="26">
        <v>51.35</v>
      </c>
      <c r="T4851" s="26" t="str">
        <f>IF(Table1[[#This Row],[MonthlyCharges]]&lt;=51,"Low",IF(Table1[[#This Row],[MonthlyCharges]]&lt;=84,"Medium","High"))</f>
        <v>Medium</v>
      </c>
      <c r="U4851" s="26">
        <v>2075.1</v>
      </c>
      <c r="V4851" t="s">
        <v>24</v>
      </c>
    </row>
    <row r="4852" spans="1:22" x14ac:dyDescent="0.35">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s="26">
        <v>100.05</v>
      </c>
      <c r="T4852" s="26" t="str">
        <f>IF(Table1[[#This Row],[MonthlyCharges]]&lt;=51,"Low",IF(Table1[[#This Row],[MonthlyCharges]]&lt;=84,"Medium","High"))</f>
        <v>High</v>
      </c>
      <c r="U4852" s="26">
        <v>5299.65</v>
      </c>
      <c r="V4852" t="s">
        <v>24</v>
      </c>
    </row>
    <row r="4853" spans="1:22" x14ac:dyDescent="0.35">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s="26">
        <v>70.400000000000006</v>
      </c>
      <c r="T4853" s="26" t="str">
        <f>IF(Table1[[#This Row],[MonthlyCharges]]&lt;=51,"Low",IF(Table1[[#This Row],[MonthlyCharges]]&lt;=84,"Medium","High"))</f>
        <v>Medium</v>
      </c>
      <c r="U4853" s="26">
        <v>204.7</v>
      </c>
      <c r="V4853" t="s">
        <v>23</v>
      </c>
    </row>
    <row r="4854" spans="1:22" x14ac:dyDescent="0.35">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s="26">
        <v>20.3</v>
      </c>
      <c r="T4854" s="26" t="str">
        <f>IF(Table1[[#This Row],[MonthlyCharges]]&lt;=51,"Low",IF(Table1[[#This Row],[MonthlyCharges]]&lt;=84,"Medium","High"))</f>
        <v>Low</v>
      </c>
      <c r="U4854" s="26">
        <v>1356.3</v>
      </c>
      <c r="V4854" t="s">
        <v>24</v>
      </c>
    </row>
    <row r="4855" spans="1:22" x14ac:dyDescent="0.35">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s="26">
        <v>94.45</v>
      </c>
      <c r="T4855" s="26" t="str">
        <f>IF(Table1[[#This Row],[MonthlyCharges]]&lt;=51,"Low",IF(Table1[[#This Row],[MonthlyCharges]]&lt;=84,"Medium","High"))</f>
        <v>High</v>
      </c>
      <c r="U4855" s="26">
        <v>5042.75</v>
      </c>
      <c r="V4855" t="s">
        <v>24</v>
      </c>
    </row>
    <row r="4856" spans="1:22" x14ac:dyDescent="0.35">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s="26">
        <v>46.4</v>
      </c>
      <c r="T4856" s="26" t="str">
        <f>IF(Table1[[#This Row],[MonthlyCharges]]&lt;=51,"Low",IF(Table1[[#This Row],[MonthlyCharges]]&lt;=84,"Medium","High"))</f>
        <v>Low</v>
      </c>
      <c r="U4856" s="26">
        <v>812.4</v>
      </c>
      <c r="V4856" t="s">
        <v>24</v>
      </c>
    </row>
    <row r="4857" spans="1:22" x14ac:dyDescent="0.35">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s="26">
        <v>104.05</v>
      </c>
      <c r="T4857" s="26" t="str">
        <f>IF(Table1[[#This Row],[MonthlyCharges]]&lt;=51,"Low",IF(Table1[[#This Row],[MonthlyCharges]]&lt;=84,"Medium","High"))</f>
        <v>High</v>
      </c>
      <c r="U4857" s="26">
        <v>6605.55</v>
      </c>
      <c r="V4857" t="s">
        <v>24</v>
      </c>
    </row>
    <row r="4858" spans="1:22" x14ac:dyDescent="0.35">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s="26">
        <v>91.15</v>
      </c>
      <c r="T4858" s="26" t="str">
        <f>IF(Table1[[#This Row],[MonthlyCharges]]&lt;=51,"Low",IF(Table1[[#This Row],[MonthlyCharges]]&lt;=84,"Medium","High"))</f>
        <v>High</v>
      </c>
      <c r="U4858" s="26">
        <v>2995.45</v>
      </c>
      <c r="V4858" t="s">
        <v>23</v>
      </c>
    </row>
    <row r="4859" spans="1:22" x14ac:dyDescent="0.35">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s="26">
        <v>24.9</v>
      </c>
      <c r="T4859" s="26" t="str">
        <f>IF(Table1[[#This Row],[MonthlyCharges]]&lt;=51,"Low",IF(Table1[[#This Row],[MonthlyCharges]]&lt;=84,"Medium","High"))</f>
        <v>Low</v>
      </c>
      <c r="U4859" s="26">
        <v>505.95</v>
      </c>
      <c r="V4859" t="s">
        <v>24</v>
      </c>
    </row>
    <row r="4860" spans="1:22" x14ac:dyDescent="0.35">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s="26">
        <v>59.6</v>
      </c>
      <c r="T4860" s="26" t="str">
        <f>IF(Table1[[#This Row],[MonthlyCharges]]&lt;=51,"Low",IF(Table1[[#This Row],[MonthlyCharges]]&lt;=84,"Medium","High"))</f>
        <v>Medium</v>
      </c>
      <c r="U4860" s="26">
        <v>3509.4</v>
      </c>
      <c r="V4860" t="s">
        <v>24</v>
      </c>
    </row>
    <row r="4861" spans="1:22" x14ac:dyDescent="0.35">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s="26">
        <v>108.5</v>
      </c>
      <c r="T4861" s="26" t="str">
        <f>IF(Table1[[#This Row],[MonthlyCharges]]&lt;=51,"Low",IF(Table1[[#This Row],[MonthlyCharges]]&lt;=84,"Medium","High"))</f>
        <v>High</v>
      </c>
      <c r="U4861" s="26">
        <v>6991.9</v>
      </c>
      <c r="V4861" t="s">
        <v>24</v>
      </c>
    </row>
    <row r="4862" spans="1:22" x14ac:dyDescent="0.35">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s="26">
        <v>40.549999999999997</v>
      </c>
      <c r="T4862" s="26" t="str">
        <f>IF(Table1[[#This Row],[MonthlyCharges]]&lt;=51,"Low",IF(Table1[[#This Row],[MonthlyCharges]]&lt;=84,"Medium","High"))</f>
        <v>Low</v>
      </c>
      <c r="U4862" s="26">
        <v>590.35</v>
      </c>
      <c r="V4862" t="s">
        <v>24</v>
      </c>
    </row>
    <row r="4863" spans="1:22" x14ac:dyDescent="0.35">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s="26">
        <v>58.95</v>
      </c>
      <c r="T4863" s="26" t="str">
        <f>IF(Table1[[#This Row],[MonthlyCharges]]&lt;=51,"Low",IF(Table1[[#This Row],[MonthlyCharges]]&lt;=84,"Medium","High"))</f>
        <v>Medium</v>
      </c>
      <c r="U4863" s="26">
        <v>2789.7</v>
      </c>
      <c r="V4863" t="s">
        <v>24</v>
      </c>
    </row>
    <row r="4864" spans="1:22" x14ac:dyDescent="0.35">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s="26">
        <v>70.95</v>
      </c>
      <c r="T4864" s="26" t="str">
        <f>IF(Table1[[#This Row],[MonthlyCharges]]&lt;=51,"Low",IF(Table1[[#This Row],[MonthlyCharges]]&lt;=84,"Medium","High"))</f>
        <v>Medium</v>
      </c>
      <c r="U4864" s="26">
        <v>137.94999999999999</v>
      </c>
      <c r="V4864" t="s">
        <v>23</v>
      </c>
    </row>
    <row r="4865" spans="1:22" x14ac:dyDescent="0.35">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s="26">
        <v>20.75</v>
      </c>
      <c r="T4865" s="26" t="str">
        <f>IF(Table1[[#This Row],[MonthlyCharges]]&lt;=51,"Low",IF(Table1[[#This Row],[MonthlyCharges]]&lt;=84,"Medium","High"))</f>
        <v>Low</v>
      </c>
      <c r="U4865" s="26">
        <v>1123.1500000000001</v>
      </c>
      <c r="V4865" t="s">
        <v>24</v>
      </c>
    </row>
    <row r="4866" spans="1:22" x14ac:dyDescent="0.35">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s="26">
        <v>113.15</v>
      </c>
      <c r="T4866" s="26" t="str">
        <f>IF(Table1[[#This Row],[MonthlyCharges]]&lt;=51,"Low",IF(Table1[[#This Row],[MonthlyCharges]]&lt;=84,"Medium","High"))</f>
        <v>High</v>
      </c>
      <c r="U4866" s="26">
        <v>7953.25</v>
      </c>
      <c r="V4866" t="s">
        <v>24</v>
      </c>
    </row>
    <row r="4867" spans="1:22" x14ac:dyDescent="0.35">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s="26">
        <v>48.8</v>
      </c>
      <c r="T4867" s="26" t="str">
        <f>IF(Table1[[#This Row],[MonthlyCharges]]&lt;=51,"Low",IF(Table1[[#This Row],[MonthlyCharges]]&lt;=84,"Medium","High"))</f>
        <v>Low</v>
      </c>
      <c r="U4867" s="26">
        <v>349.8</v>
      </c>
      <c r="V4867" t="s">
        <v>24</v>
      </c>
    </row>
    <row r="4868" spans="1:22" x14ac:dyDescent="0.35">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s="26">
        <v>63.05</v>
      </c>
      <c r="T4868" s="26" t="str">
        <f>IF(Table1[[#This Row],[MonthlyCharges]]&lt;=51,"Low",IF(Table1[[#This Row],[MonthlyCharges]]&lt;=84,"Medium","High"))</f>
        <v>Medium</v>
      </c>
      <c r="U4868" s="26">
        <v>1067.05</v>
      </c>
      <c r="V4868" t="s">
        <v>24</v>
      </c>
    </row>
    <row r="4869" spans="1:22" x14ac:dyDescent="0.35">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s="26">
        <v>100.85</v>
      </c>
      <c r="T4869" s="26" t="str">
        <f>IF(Table1[[#This Row],[MonthlyCharges]]&lt;=51,"Low",IF(Table1[[#This Row],[MonthlyCharges]]&lt;=84,"Medium","High"))</f>
        <v>High</v>
      </c>
      <c r="U4869" s="26">
        <v>3527.3</v>
      </c>
      <c r="V4869" t="s">
        <v>24</v>
      </c>
    </row>
    <row r="4870" spans="1:22" x14ac:dyDescent="0.35">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s="26">
        <v>99.5</v>
      </c>
      <c r="T4870" s="26" t="str">
        <f>IF(Table1[[#This Row],[MonthlyCharges]]&lt;=51,"Low",IF(Table1[[#This Row],[MonthlyCharges]]&lt;=84,"Medium","High"))</f>
        <v>High</v>
      </c>
      <c r="U4870" s="26">
        <v>3762</v>
      </c>
      <c r="V4870" t="s">
        <v>23</v>
      </c>
    </row>
    <row r="4871" spans="1:22" x14ac:dyDescent="0.35">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s="26">
        <v>80.55</v>
      </c>
      <c r="T4871" s="26" t="str">
        <f>IF(Table1[[#This Row],[MonthlyCharges]]&lt;=51,"Low",IF(Table1[[#This Row],[MonthlyCharges]]&lt;=84,"Medium","High"))</f>
        <v>Medium</v>
      </c>
      <c r="U4871" s="26">
        <v>1248.9000000000001</v>
      </c>
      <c r="V4871" t="s">
        <v>24</v>
      </c>
    </row>
    <row r="4872" spans="1:22" x14ac:dyDescent="0.35">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s="26">
        <v>64.400000000000006</v>
      </c>
      <c r="T4872" s="26" t="str">
        <f>IF(Table1[[#This Row],[MonthlyCharges]]&lt;=51,"Low",IF(Table1[[#This Row],[MonthlyCharges]]&lt;=84,"Medium","High"))</f>
        <v>Medium</v>
      </c>
      <c r="U4872" s="26">
        <v>3035.35</v>
      </c>
      <c r="V4872" t="s">
        <v>24</v>
      </c>
    </row>
    <row r="4873" spans="1:22" x14ac:dyDescent="0.35">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s="26">
        <v>75.2</v>
      </c>
      <c r="T4873" s="26" t="str">
        <f>IF(Table1[[#This Row],[MonthlyCharges]]&lt;=51,"Low",IF(Table1[[#This Row],[MonthlyCharges]]&lt;=84,"Medium","High"))</f>
        <v>Medium</v>
      </c>
      <c r="U4873" s="26">
        <v>4300.8</v>
      </c>
      <c r="V4873" t="s">
        <v>24</v>
      </c>
    </row>
    <row r="4874" spans="1:22" x14ac:dyDescent="0.35">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s="26">
        <v>84.9</v>
      </c>
      <c r="T4874" s="26" t="str">
        <f>IF(Table1[[#This Row],[MonthlyCharges]]&lt;=51,"Low",IF(Table1[[#This Row],[MonthlyCharges]]&lt;=84,"Medium","High"))</f>
        <v>High</v>
      </c>
      <c r="U4874" s="26">
        <v>6065.3</v>
      </c>
      <c r="V4874" t="s">
        <v>24</v>
      </c>
    </row>
    <row r="4875" spans="1:22" x14ac:dyDescent="0.35">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s="26">
        <v>19.3</v>
      </c>
      <c r="T4875" s="26" t="str">
        <f>IF(Table1[[#This Row],[MonthlyCharges]]&lt;=51,"Low",IF(Table1[[#This Row],[MonthlyCharges]]&lt;=84,"Medium","High"))</f>
        <v>Low</v>
      </c>
      <c r="U4875" s="26">
        <v>144.94999999999999</v>
      </c>
      <c r="V4875" t="s">
        <v>24</v>
      </c>
    </row>
    <row r="4876" spans="1:22" x14ac:dyDescent="0.35">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s="26">
        <v>83.9</v>
      </c>
      <c r="T4876" s="26" t="str">
        <f>IF(Table1[[#This Row],[MonthlyCharges]]&lt;=51,"Low",IF(Table1[[#This Row],[MonthlyCharges]]&lt;=84,"Medium","High"))</f>
        <v>Medium</v>
      </c>
      <c r="U4876" s="26">
        <v>3233.6</v>
      </c>
      <c r="V4876" t="s">
        <v>23</v>
      </c>
    </row>
    <row r="4877" spans="1:22" x14ac:dyDescent="0.35">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s="26">
        <v>117.45</v>
      </c>
      <c r="T4877" s="26" t="str">
        <f>IF(Table1[[#This Row],[MonthlyCharges]]&lt;=51,"Low",IF(Table1[[#This Row],[MonthlyCharges]]&lt;=84,"Medium","High"))</f>
        <v>High</v>
      </c>
      <c r="U4877" s="26">
        <v>5438.9</v>
      </c>
      <c r="V4877" t="s">
        <v>23</v>
      </c>
    </row>
    <row r="4878" spans="1:22" x14ac:dyDescent="0.35">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s="26">
        <v>104.4</v>
      </c>
      <c r="T4878" s="26" t="str">
        <f>IF(Table1[[#This Row],[MonthlyCharges]]&lt;=51,"Low",IF(Table1[[#This Row],[MonthlyCharges]]&lt;=84,"Medium","High"))</f>
        <v>High</v>
      </c>
      <c r="U4878" s="26">
        <v>1081.45</v>
      </c>
      <c r="V4878" t="s">
        <v>23</v>
      </c>
    </row>
    <row r="4879" spans="1:22" x14ac:dyDescent="0.35">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s="26">
        <v>74.650000000000006</v>
      </c>
      <c r="T4879" s="26" t="str">
        <f>IF(Table1[[#This Row],[MonthlyCharges]]&lt;=51,"Low",IF(Table1[[#This Row],[MonthlyCharges]]&lt;=84,"Medium","High"))</f>
        <v>Medium</v>
      </c>
      <c r="U4879" s="26">
        <v>2308.6</v>
      </c>
      <c r="V4879" t="s">
        <v>24</v>
      </c>
    </row>
    <row r="4880" spans="1:22" x14ac:dyDescent="0.35">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s="26">
        <v>59.05</v>
      </c>
      <c r="T4880" s="26" t="str">
        <f>IF(Table1[[#This Row],[MonthlyCharges]]&lt;=51,"Low",IF(Table1[[#This Row],[MonthlyCharges]]&lt;=84,"Medium","High"))</f>
        <v>Medium</v>
      </c>
      <c r="U4880" s="26">
        <v>1882.8</v>
      </c>
      <c r="V4880" t="s">
        <v>24</v>
      </c>
    </row>
    <row r="4881" spans="1:22" x14ac:dyDescent="0.35">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s="26">
        <v>69.099999999999994</v>
      </c>
      <c r="T4881" s="26" t="str">
        <f>IF(Table1[[#This Row],[MonthlyCharges]]&lt;=51,"Low",IF(Table1[[#This Row],[MonthlyCharges]]&lt;=84,"Medium","High"))</f>
        <v>Medium</v>
      </c>
      <c r="U4881" s="26">
        <v>3255.35</v>
      </c>
      <c r="V4881" t="s">
        <v>24</v>
      </c>
    </row>
    <row r="4882" spans="1:22" x14ac:dyDescent="0.35">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s="26">
        <v>20.55</v>
      </c>
      <c r="T4882" s="26" t="str">
        <f>IF(Table1[[#This Row],[MonthlyCharges]]&lt;=51,"Low",IF(Table1[[#This Row],[MonthlyCharges]]&lt;=84,"Medium","High"))</f>
        <v>Low</v>
      </c>
      <c r="U4882" s="26">
        <v>1067.6500000000001</v>
      </c>
      <c r="V4882" t="s">
        <v>24</v>
      </c>
    </row>
    <row r="4883" spans="1:22" x14ac:dyDescent="0.35">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s="26">
        <v>76.55</v>
      </c>
      <c r="T4883" s="26" t="str">
        <f>IF(Table1[[#This Row],[MonthlyCharges]]&lt;=51,"Low",IF(Table1[[#This Row],[MonthlyCharges]]&lt;=84,"Medium","High"))</f>
        <v>Medium</v>
      </c>
      <c r="U4883" s="26">
        <v>2065.4</v>
      </c>
      <c r="V4883" t="s">
        <v>24</v>
      </c>
    </row>
    <row r="4884" spans="1:22" x14ac:dyDescent="0.35">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s="26">
        <v>62.5</v>
      </c>
      <c r="T4884" s="26" t="str">
        <f>IF(Table1[[#This Row],[MonthlyCharges]]&lt;=51,"Low",IF(Table1[[#This Row],[MonthlyCharges]]&lt;=84,"Medium","High"))</f>
        <v>Medium</v>
      </c>
      <c r="U4884" s="26">
        <v>4136.3999999999996</v>
      </c>
      <c r="V4884" t="s">
        <v>24</v>
      </c>
    </row>
    <row r="4885" spans="1:22" x14ac:dyDescent="0.35">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s="26">
        <v>29.4</v>
      </c>
      <c r="T4885" s="26" t="str">
        <f>IF(Table1[[#This Row],[MonthlyCharges]]&lt;=51,"Low",IF(Table1[[#This Row],[MonthlyCharges]]&lt;=84,"Medium","High"))</f>
        <v>Low</v>
      </c>
      <c r="U4885" s="26">
        <v>221.9</v>
      </c>
      <c r="V4885" t="s">
        <v>23</v>
      </c>
    </row>
    <row r="4886" spans="1:22" x14ac:dyDescent="0.35">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s="26">
        <v>94.9</v>
      </c>
      <c r="T4886" s="26" t="str">
        <f>IF(Table1[[#This Row],[MonthlyCharges]]&lt;=51,"Low",IF(Table1[[#This Row],[MonthlyCharges]]&lt;=84,"Medium","High"))</f>
        <v>High</v>
      </c>
      <c r="U4886" s="26">
        <v>3848</v>
      </c>
      <c r="V4886" t="s">
        <v>24</v>
      </c>
    </row>
    <row r="4887" spans="1:22" x14ac:dyDescent="0.35">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s="26">
        <v>111.65</v>
      </c>
      <c r="T4887" s="26" t="str">
        <f>IF(Table1[[#This Row],[MonthlyCharges]]&lt;=51,"Low",IF(Table1[[#This Row],[MonthlyCharges]]&lt;=84,"Medium","High"))</f>
        <v>High</v>
      </c>
      <c r="U4887" s="26">
        <v>8022.85</v>
      </c>
      <c r="V4887" t="s">
        <v>24</v>
      </c>
    </row>
    <row r="4888" spans="1:22" x14ac:dyDescent="0.35">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s="26">
        <v>19.899999999999999</v>
      </c>
      <c r="T4888" s="26" t="str">
        <f>IF(Table1[[#This Row],[MonthlyCharges]]&lt;=51,"Low",IF(Table1[[#This Row],[MonthlyCharges]]&lt;=84,"Medium","High"))</f>
        <v>Low</v>
      </c>
      <c r="U4888" s="26">
        <v>173.15</v>
      </c>
      <c r="V4888" t="s">
        <v>24</v>
      </c>
    </row>
    <row r="4889" spans="1:22" x14ac:dyDescent="0.35">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s="26">
        <v>20.45</v>
      </c>
      <c r="T4889" s="26" t="str">
        <f>IF(Table1[[#This Row],[MonthlyCharges]]&lt;=51,"Low",IF(Table1[[#This Row],[MonthlyCharges]]&lt;=84,"Medium","High"))</f>
        <v>Low</v>
      </c>
      <c r="U4889" s="26">
        <v>781.25</v>
      </c>
      <c r="V4889" t="s">
        <v>24</v>
      </c>
    </row>
    <row r="4890" spans="1:22" x14ac:dyDescent="0.35">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s="26">
        <v>106.05</v>
      </c>
      <c r="T4890" s="26" t="str">
        <f>IF(Table1[[#This Row],[MonthlyCharges]]&lt;=51,"Low",IF(Table1[[#This Row],[MonthlyCharges]]&lt;=84,"Medium","High"))</f>
        <v>High</v>
      </c>
      <c r="U4890" s="26">
        <v>4510.8</v>
      </c>
      <c r="V4890" t="s">
        <v>24</v>
      </c>
    </row>
    <row r="4891" spans="1:22" x14ac:dyDescent="0.35">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s="26">
        <v>113.45</v>
      </c>
      <c r="T4891" s="26" t="str">
        <f>IF(Table1[[#This Row],[MonthlyCharges]]&lt;=51,"Low",IF(Table1[[#This Row],[MonthlyCharges]]&lt;=84,"Medium","High"))</f>
        <v>High</v>
      </c>
      <c r="U4891" s="26">
        <v>5317.8</v>
      </c>
      <c r="V4891" t="s">
        <v>24</v>
      </c>
    </row>
    <row r="4892" spans="1:22" x14ac:dyDescent="0.35">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s="26">
        <v>92.55</v>
      </c>
      <c r="T4892" s="26" t="str">
        <f>IF(Table1[[#This Row],[MonthlyCharges]]&lt;=51,"Low",IF(Table1[[#This Row],[MonthlyCharges]]&lt;=84,"Medium","High"))</f>
        <v>High</v>
      </c>
      <c r="U4892" s="26">
        <v>4779.45</v>
      </c>
      <c r="V4892" t="s">
        <v>24</v>
      </c>
    </row>
    <row r="4893" spans="1:22" x14ac:dyDescent="0.35">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s="26">
        <v>65.599999999999994</v>
      </c>
      <c r="T4893" s="26" t="str">
        <f>IF(Table1[[#This Row],[MonthlyCharges]]&lt;=51,"Low",IF(Table1[[#This Row],[MonthlyCharges]]&lt;=84,"Medium","High"))</f>
        <v>Medium</v>
      </c>
      <c r="U4893" s="26">
        <v>250.1</v>
      </c>
      <c r="V4893" t="s">
        <v>24</v>
      </c>
    </row>
    <row r="4894" spans="1:22" x14ac:dyDescent="0.35">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s="26">
        <v>84.35</v>
      </c>
      <c r="T4894" s="26" t="str">
        <f>IF(Table1[[#This Row],[MonthlyCharges]]&lt;=51,"Low",IF(Table1[[#This Row],[MonthlyCharges]]&lt;=84,"Medium","High"))</f>
        <v>High</v>
      </c>
      <c r="U4894" s="26">
        <v>1745.2</v>
      </c>
      <c r="V4894" t="s">
        <v>24</v>
      </c>
    </row>
    <row r="4895" spans="1:22" x14ac:dyDescent="0.35">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s="26">
        <v>44.65</v>
      </c>
      <c r="T4895" s="26" t="str">
        <f>IF(Table1[[#This Row],[MonthlyCharges]]&lt;=51,"Low",IF(Table1[[#This Row],[MonthlyCharges]]&lt;=84,"Medium","High"))</f>
        <v>Low</v>
      </c>
      <c r="U4895" s="26">
        <v>74.900000000000006</v>
      </c>
      <c r="V4895" t="s">
        <v>23</v>
      </c>
    </row>
    <row r="4896" spans="1:22" x14ac:dyDescent="0.35">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s="26">
        <v>71.099999999999994</v>
      </c>
      <c r="T4896" s="26" t="str">
        <f>IF(Table1[[#This Row],[MonthlyCharges]]&lt;=51,"Low",IF(Table1[[#This Row],[MonthlyCharges]]&lt;=84,"Medium","High"))</f>
        <v>Medium</v>
      </c>
      <c r="U4896" s="26">
        <v>4140.1000000000004</v>
      </c>
      <c r="V4896" t="s">
        <v>24</v>
      </c>
    </row>
    <row r="4897" spans="1:22" x14ac:dyDescent="0.35">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s="26">
        <v>85.15</v>
      </c>
      <c r="T4897" s="26" t="str">
        <f>IF(Table1[[#This Row],[MonthlyCharges]]&lt;=51,"Low",IF(Table1[[#This Row],[MonthlyCharges]]&lt;=84,"Medium","High"))</f>
        <v>High</v>
      </c>
      <c r="U4897" s="26">
        <v>3670.5</v>
      </c>
      <c r="V4897" t="s">
        <v>24</v>
      </c>
    </row>
    <row r="4898" spans="1:22" x14ac:dyDescent="0.35">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s="26">
        <v>49.7</v>
      </c>
      <c r="T4898" s="26" t="str">
        <f>IF(Table1[[#This Row],[MonthlyCharges]]&lt;=51,"Low",IF(Table1[[#This Row],[MonthlyCharges]]&lt;=84,"Medium","High"))</f>
        <v>Low</v>
      </c>
      <c r="U4898" s="26">
        <v>1167.8</v>
      </c>
      <c r="V4898" t="s">
        <v>24</v>
      </c>
    </row>
    <row r="4899" spans="1:22" x14ac:dyDescent="0.35">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s="26">
        <v>30.2</v>
      </c>
      <c r="T4899" s="26" t="str">
        <f>IF(Table1[[#This Row],[MonthlyCharges]]&lt;=51,"Low",IF(Table1[[#This Row],[MonthlyCharges]]&lt;=84,"Medium","High"))</f>
        <v>Low</v>
      </c>
      <c r="U4899" s="26">
        <v>469.65</v>
      </c>
      <c r="V4899" t="s">
        <v>24</v>
      </c>
    </row>
    <row r="4900" spans="1:22" x14ac:dyDescent="0.35">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s="26">
        <v>25.25</v>
      </c>
      <c r="T4900" s="26" t="str">
        <f>IF(Table1[[#This Row],[MonthlyCharges]]&lt;=51,"Low",IF(Table1[[#This Row],[MonthlyCharges]]&lt;=84,"Medium","High"))</f>
        <v>Low</v>
      </c>
      <c r="U4900" s="26">
        <v>58.9</v>
      </c>
      <c r="V4900" t="s">
        <v>23</v>
      </c>
    </row>
    <row r="4901" spans="1:22" x14ac:dyDescent="0.35">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s="26">
        <v>84.05</v>
      </c>
      <c r="T4901" s="26" t="str">
        <f>IF(Table1[[#This Row],[MonthlyCharges]]&lt;=51,"Low",IF(Table1[[#This Row],[MonthlyCharges]]&lt;=84,"Medium","High"))</f>
        <v>High</v>
      </c>
      <c r="U4901" s="26">
        <v>333.55</v>
      </c>
      <c r="V4901" t="s">
        <v>23</v>
      </c>
    </row>
    <row r="4902" spans="1:22" x14ac:dyDescent="0.35">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s="26">
        <v>85.7</v>
      </c>
      <c r="T4902" s="26" t="str">
        <f>IF(Table1[[#This Row],[MonthlyCharges]]&lt;=51,"Low",IF(Table1[[#This Row],[MonthlyCharges]]&lt;=84,"Medium","High"))</f>
        <v>High</v>
      </c>
      <c r="U4902" s="26">
        <v>3171.15</v>
      </c>
      <c r="V4902" t="s">
        <v>23</v>
      </c>
    </row>
    <row r="4903" spans="1:22" x14ac:dyDescent="0.35">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s="26">
        <v>74.7</v>
      </c>
      <c r="T4903" s="26" t="str">
        <f>IF(Table1[[#This Row],[MonthlyCharges]]&lt;=51,"Low",IF(Table1[[#This Row],[MonthlyCharges]]&lt;=84,"Medium","High"))</f>
        <v>Medium</v>
      </c>
      <c r="U4903" s="26">
        <v>74.7</v>
      </c>
      <c r="V4903" t="s">
        <v>23</v>
      </c>
    </row>
    <row r="4904" spans="1:22" x14ac:dyDescent="0.35">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s="26">
        <v>56.35</v>
      </c>
      <c r="T4904" s="26" t="str">
        <f>IF(Table1[[#This Row],[MonthlyCharges]]&lt;=51,"Low",IF(Table1[[#This Row],[MonthlyCharges]]&lt;=84,"Medium","High"))</f>
        <v>Medium</v>
      </c>
      <c r="U4904" s="26">
        <v>1381.2</v>
      </c>
      <c r="V4904" t="s">
        <v>24</v>
      </c>
    </row>
    <row r="4905" spans="1:22" x14ac:dyDescent="0.35">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s="26">
        <v>90.8</v>
      </c>
      <c r="T4905" s="26" t="str">
        <f>IF(Table1[[#This Row],[MonthlyCharges]]&lt;=51,"Low",IF(Table1[[#This Row],[MonthlyCharges]]&lt;=84,"Medium","High"))</f>
        <v>High</v>
      </c>
      <c r="U4905" s="26">
        <v>455.5</v>
      </c>
      <c r="V4905" t="s">
        <v>23</v>
      </c>
    </row>
    <row r="4906" spans="1:22" x14ac:dyDescent="0.35">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s="26">
        <v>107.55</v>
      </c>
      <c r="T4906" s="26" t="str">
        <f>IF(Table1[[#This Row],[MonthlyCharges]]&lt;=51,"Low",IF(Table1[[#This Row],[MonthlyCharges]]&lt;=84,"Medium","High"))</f>
        <v>High</v>
      </c>
      <c r="U4906" s="26">
        <v>3645.5</v>
      </c>
      <c r="V4906" t="s">
        <v>24</v>
      </c>
    </row>
    <row r="4907" spans="1:22" x14ac:dyDescent="0.35">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s="26">
        <v>19.850000000000001</v>
      </c>
      <c r="T4907" s="26" t="str">
        <f>IF(Table1[[#This Row],[MonthlyCharges]]&lt;=51,"Low",IF(Table1[[#This Row],[MonthlyCharges]]&lt;=84,"Medium","High"))</f>
        <v>Low</v>
      </c>
      <c r="U4907" s="26">
        <v>1158.8499999999999</v>
      </c>
      <c r="V4907" t="s">
        <v>24</v>
      </c>
    </row>
    <row r="4908" spans="1:22" x14ac:dyDescent="0.35">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s="26">
        <v>95.9</v>
      </c>
      <c r="T4908" s="26" t="str">
        <f>IF(Table1[[#This Row],[MonthlyCharges]]&lt;=51,"Low",IF(Table1[[#This Row],[MonthlyCharges]]&lt;=84,"Medium","High"))</f>
        <v>High</v>
      </c>
      <c r="U4908" s="26">
        <v>6954.15</v>
      </c>
      <c r="V4908" t="s">
        <v>24</v>
      </c>
    </row>
    <row r="4909" spans="1:22" x14ac:dyDescent="0.35">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s="26">
        <v>23.85</v>
      </c>
      <c r="T4909" s="26" t="str">
        <f>IF(Table1[[#This Row],[MonthlyCharges]]&lt;=51,"Low",IF(Table1[[#This Row],[MonthlyCharges]]&lt;=84,"Medium","High"))</f>
        <v>Low</v>
      </c>
      <c r="U4909" s="26">
        <v>1672.1</v>
      </c>
      <c r="V4909" t="s">
        <v>24</v>
      </c>
    </row>
    <row r="4910" spans="1:22" x14ac:dyDescent="0.35">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s="26">
        <v>106.15</v>
      </c>
      <c r="T4910" s="26" t="str">
        <f>IF(Table1[[#This Row],[MonthlyCharges]]&lt;=51,"Low",IF(Table1[[#This Row],[MonthlyCharges]]&lt;=84,"Medium","High"))</f>
        <v>High</v>
      </c>
      <c r="U4910" s="26">
        <v>3152.5</v>
      </c>
      <c r="V4910" t="s">
        <v>23</v>
      </c>
    </row>
    <row r="4911" spans="1:22" x14ac:dyDescent="0.35">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s="26">
        <v>83.85</v>
      </c>
      <c r="T4911" s="26" t="str">
        <f>IF(Table1[[#This Row],[MonthlyCharges]]&lt;=51,"Low",IF(Table1[[#This Row],[MonthlyCharges]]&lt;=84,"Medium","High"))</f>
        <v>Medium</v>
      </c>
      <c r="U4911" s="26">
        <v>4307.1000000000004</v>
      </c>
      <c r="V4911" t="s">
        <v>24</v>
      </c>
    </row>
    <row r="4912" spans="1:22" x14ac:dyDescent="0.35">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s="26">
        <v>85.35</v>
      </c>
      <c r="T4912" s="26" t="str">
        <f>IF(Table1[[#This Row],[MonthlyCharges]]&lt;=51,"Low",IF(Table1[[#This Row],[MonthlyCharges]]&lt;=84,"Medium","High"))</f>
        <v>High</v>
      </c>
      <c r="U4912" s="26">
        <v>2530.4</v>
      </c>
      <c r="V4912" t="s">
        <v>23</v>
      </c>
    </row>
    <row r="4913" spans="1:22" x14ac:dyDescent="0.35">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s="26">
        <v>84.8</v>
      </c>
      <c r="T4913" s="26" t="str">
        <f>IF(Table1[[#This Row],[MonthlyCharges]]&lt;=51,"Low",IF(Table1[[#This Row],[MonthlyCharges]]&lt;=84,"Medium","High"))</f>
        <v>High</v>
      </c>
      <c r="U4913" s="26">
        <v>6141.65</v>
      </c>
      <c r="V4913" t="s">
        <v>24</v>
      </c>
    </row>
    <row r="4914" spans="1:22" x14ac:dyDescent="0.35">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s="26">
        <v>90.85</v>
      </c>
      <c r="T4914" s="26" t="str">
        <f>IF(Table1[[#This Row],[MonthlyCharges]]&lt;=51,"Low",IF(Table1[[#This Row],[MonthlyCharges]]&lt;=84,"Medium","High"))</f>
        <v>High</v>
      </c>
      <c r="U4914" s="26">
        <v>3186.7</v>
      </c>
      <c r="V4914" t="s">
        <v>23</v>
      </c>
    </row>
    <row r="4915" spans="1:22" x14ac:dyDescent="0.35">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s="26">
        <v>76.099999999999994</v>
      </c>
      <c r="T4915" s="26" t="str">
        <f>IF(Table1[[#This Row],[MonthlyCharges]]&lt;=51,"Low",IF(Table1[[#This Row],[MonthlyCharges]]&lt;=84,"Medium","High"))</f>
        <v>Medium</v>
      </c>
      <c r="U4915" s="26">
        <v>1054.8</v>
      </c>
      <c r="V4915" t="s">
        <v>24</v>
      </c>
    </row>
    <row r="4916" spans="1:22" x14ac:dyDescent="0.35">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s="26">
        <v>74.55</v>
      </c>
      <c r="T4916" s="26" t="str">
        <f>IF(Table1[[#This Row],[MonthlyCharges]]&lt;=51,"Low",IF(Table1[[#This Row],[MonthlyCharges]]&lt;=84,"Medium","High"))</f>
        <v>Medium</v>
      </c>
      <c r="U4916" s="26">
        <v>5430.65</v>
      </c>
      <c r="V4916" t="s">
        <v>24</v>
      </c>
    </row>
    <row r="4917" spans="1:22" x14ac:dyDescent="0.35">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s="26">
        <v>39.200000000000003</v>
      </c>
      <c r="T4917" s="26" t="str">
        <f>IF(Table1[[#This Row],[MonthlyCharges]]&lt;=51,"Low",IF(Table1[[#This Row],[MonthlyCharges]]&lt;=84,"Medium","High"))</f>
        <v>Low</v>
      </c>
      <c r="U4917" s="26">
        <v>849.9</v>
      </c>
      <c r="V4917" t="s">
        <v>24</v>
      </c>
    </row>
    <row r="4918" spans="1:22" x14ac:dyDescent="0.35">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s="26">
        <v>79.55</v>
      </c>
      <c r="T4918" s="26" t="str">
        <f>IF(Table1[[#This Row],[MonthlyCharges]]&lt;=51,"Low",IF(Table1[[#This Row],[MonthlyCharges]]&lt;=84,"Medium","High"))</f>
        <v>Medium</v>
      </c>
      <c r="U4918" s="26">
        <v>151.75</v>
      </c>
      <c r="V4918" t="s">
        <v>24</v>
      </c>
    </row>
    <row r="4919" spans="1:22" x14ac:dyDescent="0.35">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s="26">
        <v>19.600000000000001</v>
      </c>
      <c r="T4919" s="26" t="str">
        <f>IF(Table1[[#This Row],[MonthlyCharges]]&lt;=51,"Low",IF(Table1[[#This Row],[MonthlyCharges]]&lt;=84,"Medium","High"))</f>
        <v>Low</v>
      </c>
      <c r="U4919" s="26">
        <v>299.39999999999998</v>
      </c>
      <c r="V4919" t="s">
        <v>24</v>
      </c>
    </row>
    <row r="4920" spans="1:22" x14ac:dyDescent="0.35">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s="26">
        <v>19.55</v>
      </c>
      <c r="T4920" s="26" t="str">
        <f>IF(Table1[[#This Row],[MonthlyCharges]]&lt;=51,"Low",IF(Table1[[#This Row],[MonthlyCharges]]&lt;=84,"Medium","High"))</f>
        <v>Low</v>
      </c>
      <c r="U4920" s="26">
        <v>1086.75</v>
      </c>
      <c r="V4920" t="s">
        <v>24</v>
      </c>
    </row>
    <row r="4921" spans="1:22" x14ac:dyDescent="0.35">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s="26">
        <v>39.15</v>
      </c>
      <c r="T4921" s="26" t="str">
        <f>IF(Table1[[#This Row],[MonthlyCharges]]&lt;=51,"Low",IF(Table1[[#This Row],[MonthlyCharges]]&lt;=84,"Medium","High"))</f>
        <v>Low</v>
      </c>
      <c r="U4921" s="26">
        <v>2692.75</v>
      </c>
      <c r="V4921" t="s">
        <v>24</v>
      </c>
    </row>
    <row r="4922" spans="1:22" x14ac:dyDescent="0.35">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s="26">
        <v>20.100000000000001</v>
      </c>
      <c r="T4922" s="26" t="str">
        <f>IF(Table1[[#This Row],[MonthlyCharges]]&lt;=51,"Low",IF(Table1[[#This Row],[MonthlyCharges]]&lt;=84,"Medium","High"))</f>
        <v>Low</v>
      </c>
      <c r="U4922" s="26">
        <v>1389.6</v>
      </c>
      <c r="V4922" t="s">
        <v>24</v>
      </c>
    </row>
    <row r="4923" spans="1:22" x14ac:dyDescent="0.35">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s="26">
        <v>99.95</v>
      </c>
      <c r="T4923" s="26" t="str">
        <f>IF(Table1[[#This Row],[MonthlyCharges]]&lt;=51,"Low",IF(Table1[[#This Row],[MonthlyCharges]]&lt;=84,"Medium","High"))</f>
        <v>High</v>
      </c>
      <c r="U4923" s="26">
        <v>3767.4</v>
      </c>
      <c r="V4923" t="s">
        <v>24</v>
      </c>
    </row>
    <row r="4924" spans="1:22" x14ac:dyDescent="0.35">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s="26">
        <v>59.8</v>
      </c>
      <c r="T4924" s="26" t="str">
        <f>IF(Table1[[#This Row],[MonthlyCharges]]&lt;=51,"Low",IF(Table1[[#This Row],[MonthlyCharges]]&lt;=84,"Medium","High"))</f>
        <v>Medium</v>
      </c>
      <c r="U4924" s="26">
        <v>3641.5</v>
      </c>
      <c r="V4924" t="s">
        <v>24</v>
      </c>
    </row>
    <row r="4925" spans="1:22" x14ac:dyDescent="0.35">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s="26">
        <v>49.75</v>
      </c>
      <c r="T4925" s="26" t="str">
        <f>IF(Table1[[#This Row],[MonthlyCharges]]&lt;=51,"Low",IF(Table1[[#This Row],[MonthlyCharges]]&lt;=84,"Medium","High"))</f>
        <v>Low</v>
      </c>
      <c r="U4925" s="26">
        <v>2535.5500000000002</v>
      </c>
      <c r="V4925" t="s">
        <v>24</v>
      </c>
    </row>
    <row r="4926" spans="1:22" x14ac:dyDescent="0.35">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s="26">
        <v>35.75</v>
      </c>
      <c r="T4926" s="26" t="str">
        <f>IF(Table1[[#This Row],[MonthlyCharges]]&lt;=51,"Low",IF(Table1[[#This Row],[MonthlyCharges]]&lt;=84,"Medium","High"))</f>
        <v>Low</v>
      </c>
      <c r="U4926" s="26">
        <v>35.75</v>
      </c>
      <c r="V4926" t="s">
        <v>23</v>
      </c>
    </row>
    <row r="4927" spans="1:22" x14ac:dyDescent="0.35">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s="26">
        <v>108.5</v>
      </c>
      <c r="T4927" s="26" t="str">
        <f>IF(Table1[[#This Row],[MonthlyCharges]]&lt;=51,"Low",IF(Table1[[#This Row],[MonthlyCharges]]&lt;=84,"Medium","High"))</f>
        <v>High</v>
      </c>
      <c r="U4927" s="26">
        <v>6880.85</v>
      </c>
      <c r="V4927" t="s">
        <v>24</v>
      </c>
    </row>
    <row r="4928" spans="1:22" x14ac:dyDescent="0.35">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s="26">
        <v>60.15</v>
      </c>
      <c r="T4928" s="26" t="str">
        <f>IF(Table1[[#This Row],[MonthlyCharges]]&lt;=51,"Low",IF(Table1[[#This Row],[MonthlyCharges]]&lt;=84,"Medium","High"))</f>
        <v>Medium</v>
      </c>
      <c r="U4928" s="26">
        <v>3753.2</v>
      </c>
      <c r="V4928" t="s">
        <v>24</v>
      </c>
    </row>
    <row r="4929" spans="1:22" x14ac:dyDescent="0.35">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s="26">
        <v>19.05</v>
      </c>
      <c r="T4929" s="26" t="str">
        <f>IF(Table1[[#This Row],[MonthlyCharges]]&lt;=51,"Low",IF(Table1[[#This Row],[MonthlyCharges]]&lt;=84,"Medium","High"))</f>
        <v>Low</v>
      </c>
      <c r="U4929" s="26">
        <v>637.54999999999995</v>
      </c>
      <c r="V4929" t="s">
        <v>24</v>
      </c>
    </row>
    <row r="4930" spans="1:22" x14ac:dyDescent="0.35">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s="26">
        <v>46</v>
      </c>
      <c r="T4930" s="26" t="str">
        <f>IF(Table1[[#This Row],[MonthlyCharges]]&lt;=51,"Low",IF(Table1[[#This Row],[MonthlyCharges]]&lt;=84,"Medium","High"))</f>
        <v>Low</v>
      </c>
      <c r="U4930" s="26">
        <v>181.6</v>
      </c>
      <c r="V4930" t="s">
        <v>23</v>
      </c>
    </row>
    <row r="4931" spans="1:22" x14ac:dyDescent="0.35">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s="26">
        <v>84</v>
      </c>
      <c r="T4931" s="26" t="str">
        <f>IF(Table1[[#This Row],[MonthlyCharges]]&lt;=51,"Low",IF(Table1[[#This Row],[MonthlyCharges]]&lt;=84,"Medium","High"))</f>
        <v>Medium</v>
      </c>
      <c r="U4931" s="26">
        <v>5329.55</v>
      </c>
      <c r="V4931" t="s">
        <v>24</v>
      </c>
    </row>
    <row r="4932" spans="1:22" x14ac:dyDescent="0.35">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s="26">
        <v>44.55</v>
      </c>
      <c r="T4932" s="26" t="str">
        <f>IF(Table1[[#This Row],[MonthlyCharges]]&lt;=51,"Low",IF(Table1[[#This Row],[MonthlyCharges]]&lt;=84,"Medium","High"))</f>
        <v>Low</v>
      </c>
      <c r="U4932" s="26">
        <v>44.55</v>
      </c>
      <c r="V4932" t="s">
        <v>24</v>
      </c>
    </row>
    <row r="4933" spans="1:22" x14ac:dyDescent="0.35">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s="26">
        <v>103.45</v>
      </c>
      <c r="T4933" s="26" t="str">
        <f>IF(Table1[[#This Row],[MonthlyCharges]]&lt;=51,"Low",IF(Table1[[#This Row],[MonthlyCharges]]&lt;=84,"Medium","High"))</f>
        <v>High</v>
      </c>
      <c r="U4933" s="26">
        <v>1539.8</v>
      </c>
      <c r="V4933" t="s">
        <v>24</v>
      </c>
    </row>
    <row r="4934" spans="1:22" x14ac:dyDescent="0.35">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s="26">
        <v>80.650000000000006</v>
      </c>
      <c r="T4934" s="26" t="str">
        <f>IF(Table1[[#This Row],[MonthlyCharges]]&lt;=51,"Low",IF(Table1[[#This Row],[MonthlyCharges]]&lt;=84,"Medium","High"))</f>
        <v>Medium</v>
      </c>
      <c r="U4934" s="26">
        <v>2209.75</v>
      </c>
      <c r="V4934" t="s">
        <v>24</v>
      </c>
    </row>
    <row r="4935" spans="1:22" x14ac:dyDescent="0.35">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s="26">
        <v>57.2</v>
      </c>
      <c r="T4935" s="26" t="str">
        <f>IF(Table1[[#This Row],[MonthlyCharges]]&lt;=51,"Low",IF(Table1[[#This Row],[MonthlyCharges]]&lt;=84,"Medium","High"))</f>
        <v>Medium</v>
      </c>
      <c r="U4935" s="26">
        <v>223.75</v>
      </c>
      <c r="V4935" t="s">
        <v>24</v>
      </c>
    </row>
    <row r="4936" spans="1:22" x14ac:dyDescent="0.35">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s="26">
        <v>110.75</v>
      </c>
      <c r="T4936" s="26" t="str">
        <f>IF(Table1[[#This Row],[MonthlyCharges]]&lt;=51,"Low",IF(Table1[[#This Row],[MonthlyCharges]]&lt;=84,"Medium","High"))</f>
        <v>High</v>
      </c>
      <c r="U4936" s="26">
        <v>7751.7</v>
      </c>
      <c r="V4936" t="s">
        <v>24</v>
      </c>
    </row>
    <row r="4937" spans="1:22" x14ac:dyDescent="0.35">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s="26">
        <v>24.7</v>
      </c>
      <c r="T4937" s="26" t="str">
        <f>IF(Table1[[#This Row],[MonthlyCharges]]&lt;=51,"Low",IF(Table1[[#This Row],[MonthlyCharges]]&lt;=84,"Medium","High"))</f>
        <v>Low</v>
      </c>
      <c r="U4937" s="26">
        <v>1174.3499999999999</v>
      </c>
      <c r="V4937" t="s">
        <v>24</v>
      </c>
    </row>
    <row r="4938" spans="1:22" x14ac:dyDescent="0.35">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s="26">
        <v>97.05</v>
      </c>
      <c r="T4938" s="26" t="str">
        <f>IF(Table1[[#This Row],[MonthlyCharges]]&lt;=51,"Low",IF(Table1[[#This Row],[MonthlyCharges]]&lt;=84,"Medium","High"))</f>
        <v>High</v>
      </c>
      <c r="U4938" s="26">
        <v>4385.05</v>
      </c>
      <c r="V4938" t="s">
        <v>24</v>
      </c>
    </row>
    <row r="4939" spans="1:22" x14ac:dyDescent="0.35">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s="26">
        <v>76.349999999999994</v>
      </c>
      <c r="T4939" s="26" t="str">
        <f>IF(Table1[[#This Row],[MonthlyCharges]]&lt;=51,"Low",IF(Table1[[#This Row],[MonthlyCharges]]&lt;=84,"Medium","High"))</f>
        <v>Medium</v>
      </c>
      <c r="U4939" s="26">
        <v>2606.35</v>
      </c>
      <c r="V4939" t="s">
        <v>24</v>
      </c>
    </row>
    <row r="4940" spans="1:22" x14ac:dyDescent="0.35">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s="26">
        <v>89.4</v>
      </c>
      <c r="T4940" s="26" t="str">
        <f>IF(Table1[[#This Row],[MonthlyCharges]]&lt;=51,"Low",IF(Table1[[#This Row],[MonthlyCharges]]&lt;=84,"Medium","High"))</f>
        <v>High</v>
      </c>
      <c r="U4940" s="26">
        <v>1539.45</v>
      </c>
      <c r="V4940" t="s">
        <v>23</v>
      </c>
    </row>
    <row r="4941" spans="1:22" x14ac:dyDescent="0.35">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s="26">
        <v>18.899999999999999</v>
      </c>
      <c r="T4941" s="26" t="str">
        <f>IF(Table1[[#This Row],[MonthlyCharges]]&lt;=51,"Low",IF(Table1[[#This Row],[MonthlyCharges]]&lt;=84,"Medium","High"))</f>
        <v>Low</v>
      </c>
      <c r="U4941" s="26">
        <v>18.899999999999999</v>
      </c>
      <c r="V4941" t="s">
        <v>24</v>
      </c>
    </row>
    <row r="4942" spans="1:22" x14ac:dyDescent="0.35">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s="26">
        <v>74.45</v>
      </c>
      <c r="T4942" s="26" t="str">
        <f>IF(Table1[[#This Row],[MonthlyCharges]]&lt;=51,"Low",IF(Table1[[#This Row],[MonthlyCharges]]&lt;=84,"Medium","High"))</f>
        <v>Medium</v>
      </c>
      <c r="U4942" s="26">
        <v>1261.3499999999999</v>
      </c>
      <c r="V4942" t="s">
        <v>24</v>
      </c>
    </row>
    <row r="4943" spans="1:22" x14ac:dyDescent="0.35">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s="26">
        <v>19.8</v>
      </c>
      <c r="T4943" s="26" t="str">
        <f>IF(Table1[[#This Row],[MonthlyCharges]]&lt;=51,"Low",IF(Table1[[#This Row],[MonthlyCharges]]&lt;=84,"Medium","High"))</f>
        <v>Low</v>
      </c>
      <c r="U4943" s="26">
        <v>58.15</v>
      </c>
      <c r="V4943" t="s">
        <v>23</v>
      </c>
    </row>
    <row r="4944" spans="1:22" x14ac:dyDescent="0.35">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s="26">
        <v>50.9</v>
      </c>
      <c r="T4944" s="26" t="str">
        <f>IF(Table1[[#This Row],[MonthlyCharges]]&lt;=51,"Low",IF(Table1[[#This Row],[MonthlyCharges]]&lt;=84,"Medium","High"))</f>
        <v>Low</v>
      </c>
      <c r="U4944" s="26">
        <v>225.6</v>
      </c>
      <c r="V4944" t="s">
        <v>23</v>
      </c>
    </row>
    <row r="4945" spans="1:22" x14ac:dyDescent="0.35">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s="26">
        <v>84.4</v>
      </c>
      <c r="T4945" s="26" t="str">
        <f>IF(Table1[[#This Row],[MonthlyCharges]]&lt;=51,"Low",IF(Table1[[#This Row],[MonthlyCharges]]&lt;=84,"Medium","High"))</f>
        <v>High</v>
      </c>
      <c r="U4945" s="26">
        <v>5969.3</v>
      </c>
      <c r="V4945" t="s">
        <v>24</v>
      </c>
    </row>
    <row r="4946" spans="1:22" x14ac:dyDescent="0.35">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s="26">
        <v>24.4</v>
      </c>
      <c r="T4946" s="26" t="str">
        <f>IF(Table1[[#This Row],[MonthlyCharges]]&lt;=51,"Low",IF(Table1[[#This Row],[MonthlyCharges]]&lt;=84,"Medium","High"))</f>
        <v>Low</v>
      </c>
      <c r="U4946" s="26">
        <v>253.9</v>
      </c>
      <c r="V4946" t="s">
        <v>24</v>
      </c>
    </row>
    <row r="4947" spans="1:22" x14ac:dyDescent="0.35">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s="26">
        <v>20.05</v>
      </c>
      <c r="T4947" s="26" t="str">
        <f>IF(Table1[[#This Row],[MonthlyCharges]]&lt;=51,"Low",IF(Table1[[#This Row],[MonthlyCharges]]&lt;=84,"Medium","High"))</f>
        <v>Low</v>
      </c>
      <c r="U4947" s="26">
        <v>400</v>
      </c>
      <c r="V4947" t="s">
        <v>24</v>
      </c>
    </row>
    <row r="4948" spans="1:22" x14ac:dyDescent="0.35">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s="26">
        <v>81</v>
      </c>
      <c r="T4948" s="26" t="str">
        <f>IF(Table1[[#This Row],[MonthlyCharges]]&lt;=51,"Low",IF(Table1[[#This Row],[MonthlyCharges]]&lt;=84,"Medium","High"))</f>
        <v>Medium</v>
      </c>
      <c r="U4948" s="26">
        <v>340.85</v>
      </c>
      <c r="V4948" t="s">
        <v>23</v>
      </c>
    </row>
    <row r="4949" spans="1:22" x14ac:dyDescent="0.35">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s="26">
        <v>98.35</v>
      </c>
      <c r="T4949" s="26" t="str">
        <f>IF(Table1[[#This Row],[MonthlyCharges]]&lt;=51,"Low",IF(Table1[[#This Row],[MonthlyCharges]]&lt;=84,"Medium","High"))</f>
        <v>High</v>
      </c>
      <c r="U4949" s="26">
        <v>2515.3000000000002</v>
      </c>
      <c r="V4949" t="s">
        <v>23</v>
      </c>
    </row>
    <row r="4950" spans="1:22" x14ac:dyDescent="0.35">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s="26">
        <v>55.5</v>
      </c>
      <c r="T4950" s="26" t="str">
        <f>IF(Table1[[#This Row],[MonthlyCharges]]&lt;=51,"Low",IF(Table1[[#This Row],[MonthlyCharges]]&lt;=84,"Medium","High"))</f>
        <v>Medium</v>
      </c>
      <c r="U4950" s="26">
        <v>227.35</v>
      </c>
      <c r="V4950" t="s">
        <v>24</v>
      </c>
    </row>
    <row r="4951" spans="1:22" x14ac:dyDescent="0.35">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s="26">
        <v>51</v>
      </c>
      <c r="T4951" s="26" t="str">
        <f>IF(Table1[[#This Row],[MonthlyCharges]]&lt;=51,"Low",IF(Table1[[#This Row],[MonthlyCharges]]&lt;=84,"Medium","High"))</f>
        <v>Low</v>
      </c>
      <c r="U4951" s="26">
        <v>305.95</v>
      </c>
      <c r="V4951" t="s">
        <v>23</v>
      </c>
    </row>
    <row r="4952" spans="1:22" x14ac:dyDescent="0.35">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s="26">
        <v>91.65</v>
      </c>
      <c r="T4952" s="26" t="str">
        <f>IF(Table1[[#This Row],[MonthlyCharges]]&lt;=51,"Low",IF(Table1[[#This Row],[MonthlyCharges]]&lt;=84,"Medium","High"))</f>
        <v>High</v>
      </c>
      <c r="U4952" s="26">
        <v>365.4</v>
      </c>
      <c r="V4952" t="s">
        <v>23</v>
      </c>
    </row>
    <row r="4953" spans="1:22" x14ac:dyDescent="0.35">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s="26">
        <v>84.3</v>
      </c>
      <c r="T4953" s="26" t="str">
        <f>IF(Table1[[#This Row],[MonthlyCharges]]&lt;=51,"Low",IF(Table1[[#This Row],[MonthlyCharges]]&lt;=84,"Medium","High"))</f>
        <v>High</v>
      </c>
      <c r="U4953" s="26">
        <v>2357.75</v>
      </c>
      <c r="V4953" t="s">
        <v>24</v>
      </c>
    </row>
    <row r="4954" spans="1:22" x14ac:dyDescent="0.35">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s="26">
        <v>100.2</v>
      </c>
      <c r="T4954" s="26" t="str">
        <f>IF(Table1[[#This Row],[MonthlyCharges]]&lt;=51,"Low",IF(Table1[[#This Row],[MonthlyCharges]]&lt;=84,"Medium","High"))</f>
        <v>High</v>
      </c>
      <c r="U4954" s="26">
        <v>198.5</v>
      </c>
      <c r="V4954" t="s">
        <v>24</v>
      </c>
    </row>
    <row r="4955" spans="1:22" x14ac:dyDescent="0.35">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s="26">
        <v>19.399999999999999</v>
      </c>
      <c r="T4955" s="26" t="str">
        <f>IF(Table1[[#This Row],[MonthlyCharges]]&lt;=51,"Low",IF(Table1[[#This Row],[MonthlyCharges]]&lt;=84,"Medium","High"))</f>
        <v>Low</v>
      </c>
      <c r="U4955" s="26">
        <v>554.25</v>
      </c>
      <c r="V4955" t="s">
        <v>24</v>
      </c>
    </row>
    <row r="4956" spans="1:22" x14ac:dyDescent="0.35">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s="26">
        <v>90.85</v>
      </c>
      <c r="T4956" s="26" t="str">
        <f>IF(Table1[[#This Row],[MonthlyCharges]]&lt;=51,"Low",IF(Table1[[#This Row],[MonthlyCharges]]&lt;=84,"Medium","High"))</f>
        <v>High</v>
      </c>
      <c r="U4956" s="26">
        <v>90.85</v>
      </c>
      <c r="V4956" t="s">
        <v>23</v>
      </c>
    </row>
    <row r="4957" spans="1:22" x14ac:dyDescent="0.35">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s="26">
        <v>69.400000000000006</v>
      </c>
      <c r="T4957" s="26" t="str">
        <f>IF(Table1[[#This Row],[MonthlyCharges]]&lt;=51,"Low",IF(Table1[[#This Row],[MonthlyCharges]]&lt;=84,"Medium","High"))</f>
        <v>Medium</v>
      </c>
      <c r="U4957" s="26">
        <v>69.400000000000006</v>
      </c>
      <c r="V4957" t="s">
        <v>23</v>
      </c>
    </row>
    <row r="4958" spans="1:22" x14ac:dyDescent="0.35">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s="26">
        <v>94.45</v>
      </c>
      <c r="T4958" s="26" t="str">
        <f>IF(Table1[[#This Row],[MonthlyCharges]]&lt;=51,"Low",IF(Table1[[#This Row],[MonthlyCharges]]&lt;=84,"Medium","High"))</f>
        <v>High</v>
      </c>
      <c r="U4958" s="26">
        <v>742.95</v>
      </c>
      <c r="V4958" t="s">
        <v>23</v>
      </c>
    </row>
    <row r="4959" spans="1:22" x14ac:dyDescent="0.35">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s="26">
        <v>20.399999999999999</v>
      </c>
      <c r="T4959" s="26" t="str">
        <f>IF(Table1[[#This Row],[MonthlyCharges]]&lt;=51,"Low",IF(Table1[[#This Row],[MonthlyCharges]]&lt;=84,"Medium","High"))</f>
        <v>Low</v>
      </c>
      <c r="U4959" s="26">
        <v>251.65</v>
      </c>
      <c r="V4959" t="s">
        <v>24</v>
      </c>
    </row>
    <row r="4960" spans="1:22" x14ac:dyDescent="0.35">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s="26">
        <v>94.75</v>
      </c>
      <c r="T4960" s="26" t="str">
        <f>IF(Table1[[#This Row],[MonthlyCharges]]&lt;=51,"Low",IF(Table1[[#This Row],[MonthlyCharges]]&lt;=84,"Medium","High"))</f>
        <v>High</v>
      </c>
      <c r="U4960" s="26">
        <v>5597.65</v>
      </c>
      <c r="V4960" t="s">
        <v>24</v>
      </c>
    </row>
    <row r="4961" spans="1:22" x14ac:dyDescent="0.35">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s="26">
        <v>20.149999999999999</v>
      </c>
      <c r="T4961" s="26" t="str">
        <f>IF(Table1[[#This Row],[MonthlyCharges]]&lt;=51,"Low",IF(Table1[[#This Row],[MonthlyCharges]]&lt;=84,"Medium","High"))</f>
        <v>Low</v>
      </c>
      <c r="U4961" s="26">
        <v>20.149999999999999</v>
      </c>
      <c r="V4961" t="s">
        <v>23</v>
      </c>
    </row>
    <row r="4962" spans="1:22" x14ac:dyDescent="0.35">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s="26">
        <v>95.7</v>
      </c>
      <c r="T4962" s="26" t="str">
        <f>IF(Table1[[#This Row],[MonthlyCharges]]&lt;=51,"Low",IF(Table1[[#This Row],[MonthlyCharges]]&lt;=84,"Medium","High"))</f>
        <v>High</v>
      </c>
      <c r="U4962" s="26">
        <v>4816.7</v>
      </c>
      <c r="V4962" t="s">
        <v>23</v>
      </c>
    </row>
    <row r="4963" spans="1:22" x14ac:dyDescent="0.35">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s="26">
        <v>44.35</v>
      </c>
      <c r="T4963" s="26" t="str">
        <f>IF(Table1[[#This Row],[MonthlyCharges]]&lt;=51,"Low",IF(Table1[[#This Row],[MonthlyCharges]]&lt;=84,"Medium","High"))</f>
        <v>Low</v>
      </c>
      <c r="U4963" s="26">
        <v>768.05</v>
      </c>
      <c r="V4963" t="s">
        <v>24</v>
      </c>
    </row>
    <row r="4964" spans="1:22" x14ac:dyDescent="0.35">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s="26">
        <v>74.55</v>
      </c>
      <c r="T4964" s="26" t="str">
        <f>IF(Table1[[#This Row],[MonthlyCharges]]&lt;=51,"Low",IF(Table1[[#This Row],[MonthlyCharges]]&lt;=84,"Medium","High"))</f>
        <v>Medium</v>
      </c>
      <c r="U4964" s="26">
        <v>1215.8</v>
      </c>
      <c r="V4964" t="s">
        <v>24</v>
      </c>
    </row>
    <row r="4965" spans="1:22" x14ac:dyDescent="0.35">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s="26">
        <v>73.599999999999994</v>
      </c>
      <c r="T4965" s="26" t="str">
        <f>IF(Table1[[#This Row],[MonthlyCharges]]&lt;=51,"Low",IF(Table1[[#This Row],[MonthlyCharges]]&lt;=84,"Medium","High"))</f>
        <v>Medium</v>
      </c>
      <c r="U4965" s="26">
        <v>3522.65</v>
      </c>
      <c r="V4965" t="s">
        <v>24</v>
      </c>
    </row>
    <row r="4966" spans="1:22" x14ac:dyDescent="0.35">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s="26">
        <v>74.95</v>
      </c>
      <c r="T4966" s="26" t="str">
        <f>IF(Table1[[#This Row],[MonthlyCharges]]&lt;=51,"Low",IF(Table1[[#This Row],[MonthlyCharges]]&lt;=84,"Medium","High"))</f>
        <v>Medium</v>
      </c>
      <c r="U4966" s="26">
        <v>1834.95</v>
      </c>
      <c r="V4966" t="s">
        <v>23</v>
      </c>
    </row>
    <row r="4967" spans="1:22" x14ac:dyDescent="0.35">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s="26">
        <v>47.95</v>
      </c>
      <c r="T4967" s="26" t="str">
        <f>IF(Table1[[#This Row],[MonthlyCharges]]&lt;=51,"Low",IF(Table1[[#This Row],[MonthlyCharges]]&lt;=84,"Medium","High"))</f>
        <v>Low</v>
      </c>
      <c r="U4967" s="26">
        <v>305.10000000000002</v>
      </c>
      <c r="V4967" t="s">
        <v>23</v>
      </c>
    </row>
    <row r="4968" spans="1:22" x14ac:dyDescent="0.35">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s="26">
        <v>50.1</v>
      </c>
      <c r="T4968" s="26" t="str">
        <f>IF(Table1[[#This Row],[MonthlyCharges]]&lt;=51,"Low",IF(Table1[[#This Row],[MonthlyCharges]]&lt;=84,"Medium","High"))</f>
        <v>Low</v>
      </c>
      <c r="U4968" s="26">
        <v>910.45</v>
      </c>
      <c r="V4968" t="s">
        <v>24</v>
      </c>
    </row>
    <row r="4969" spans="1:22" x14ac:dyDescent="0.35">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s="26">
        <v>63.6</v>
      </c>
      <c r="T4969" s="26" t="str">
        <f>IF(Table1[[#This Row],[MonthlyCharges]]&lt;=51,"Low",IF(Table1[[#This Row],[MonthlyCharges]]&lt;=84,"Medium","High"))</f>
        <v>Medium</v>
      </c>
      <c r="U4969" s="26">
        <v>155.65</v>
      </c>
      <c r="V4969" t="s">
        <v>23</v>
      </c>
    </row>
    <row r="4970" spans="1:22" x14ac:dyDescent="0.35">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s="26">
        <v>53</v>
      </c>
      <c r="T4970" s="26" t="str">
        <f>IF(Table1[[#This Row],[MonthlyCharges]]&lt;=51,"Low",IF(Table1[[#This Row],[MonthlyCharges]]&lt;=84,"Medium","High"))</f>
        <v>Medium</v>
      </c>
      <c r="U4970" s="26">
        <v>3656.25</v>
      </c>
      <c r="V4970" t="s">
        <v>24</v>
      </c>
    </row>
    <row r="4971" spans="1:22" x14ac:dyDescent="0.35">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s="26">
        <v>19.850000000000001</v>
      </c>
      <c r="T4971" s="26" t="str">
        <f>IF(Table1[[#This Row],[MonthlyCharges]]&lt;=51,"Low",IF(Table1[[#This Row],[MonthlyCharges]]&lt;=84,"Medium","High"))</f>
        <v>Low</v>
      </c>
      <c r="U4971" s="26">
        <v>52</v>
      </c>
      <c r="V4971" t="s">
        <v>24</v>
      </c>
    </row>
    <row r="4972" spans="1:22" x14ac:dyDescent="0.35">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s="26">
        <v>24.35</v>
      </c>
      <c r="T4972" s="26" t="str">
        <f>IF(Table1[[#This Row],[MonthlyCharges]]&lt;=51,"Low",IF(Table1[[#This Row],[MonthlyCharges]]&lt;=84,"Medium","High"))</f>
        <v>Low</v>
      </c>
      <c r="U4972" s="26">
        <v>150.85</v>
      </c>
      <c r="V4972" t="s">
        <v>24</v>
      </c>
    </row>
    <row r="4973" spans="1:22" x14ac:dyDescent="0.35">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s="26">
        <v>19.55</v>
      </c>
      <c r="T4973" s="26" t="str">
        <f>IF(Table1[[#This Row],[MonthlyCharges]]&lt;=51,"Low",IF(Table1[[#This Row],[MonthlyCharges]]&lt;=84,"Medium","High"))</f>
        <v>Low</v>
      </c>
      <c r="U4973" s="26">
        <v>389.25</v>
      </c>
      <c r="V4973" t="s">
        <v>24</v>
      </c>
    </row>
    <row r="4974" spans="1:22" x14ac:dyDescent="0.35">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s="26">
        <v>25.05</v>
      </c>
      <c r="T4974" s="26" t="str">
        <f>IF(Table1[[#This Row],[MonthlyCharges]]&lt;=51,"Low",IF(Table1[[#This Row],[MonthlyCharges]]&lt;=84,"Medium","High"))</f>
        <v>Low</v>
      </c>
      <c r="U4974" s="26">
        <v>1873.7</v>
      </c>
      <c r="V4974" t="s">
        <v>24</v>
      </c>
    </row>
    <row r="4975" spans="1:22" x14ac:dyDescent="0.35">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s="26">
        <v>93.8</v>
      </c>
      <c r="T4975" s="26" t="str">
        <f>IF(Table1[[#This Row],[MonthlyCharges]]&lt;=51,"Low",IF(Table1[[#This Row],[MonthlyCharges]]&lt;=84,"Medium","High"))</f>
        <v>High</v>
      </c>
      <c r="U4975" s="26">
        <v>1261</v>
      </c>
      <c r="V4975" t="s">
        <v>24</v>
      </c>
    </row>
    <row r="4976" spans="1:22" x14ac:dyDescent="0.35">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s="26">
        <v>36.85</v>
      </c>
      <c r="T4976" s="26" t="str">
        <f>IF(Table1[[#This Row],[MonthlyCharges]]&lt;=51,"Low",IF(Table1[[#This Row],[MonthlyCharges]]&lt;=84,"Medium","High"))</f>
        <v>Low</v>
      </c>
      <c r="U4976" s="26">
        <v>108.7</v>
      </c>
      <c r="V4976" t="s">
        <v>23</v>
      </c>
    </row>
    <row r="4977" spans="1:22" x14ac:dyDescent="0.35">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s="26">
        <v>103.75</v>
      </c>
      <c r="T4977" s="26" t="str">
        <f>IF(Table1[[#This Row],[MonthlyCharges]]&lt;=51,"Low",IF(Table1[[#This Row],[MonthlyCharges]]&lt;=84,"Medium","High"))</f>
        <v>High</v>
      </c>
      <c r="U4977" s="26">
        <v>7346.2</v>
      </c>
      <c r="V4977" t="s">
        <v>24</v>
      </c>
    </row>
    <row r="4978" spans="1:22" x14ac:dyDescent="0.35">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s="26">
        <v>56.75</v>
      </c>
      <c r="T4978" s="26" t="str">
        <f>IF(Table1[[#This Row],[MonthlyCharges]]&lt;=51,"Low",IF(Table1[[#This Row],[MonthlyCharges]]&lt;=84,"Medium","High"))</f>
        <v>Medium</v>
      </c>
      <c r="U4978" s="26">
        <v>3708.4</v>
      </c>
      <c r="V4978" t="s">
        <v>24</v>
      </c>
    </row>
    <row r="4979" spans="1:22" x14ac:dyDescent="0.35">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s="26">
        <v>20.8</v>
      </c>
      <c r="T4979" s="26" t="str">
        <f>IF(Table1[[#This Row],[MonthlyCharges]]&lt;=51,"Low",IF(Table1[[#This Row],[MonthlyCharges]]&lt;=84,"Medium","High"))</f>
        <v>Low</v>
      </c>
      <c r="U4979" s="26">
        <v>469.65</v>
      </c>
      <c r="V4979" t="s">
        <v>24</v>
      </c>
    </row>
    <row r="4980" spans="1:22" x14ac:dyDescent="0.35">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s="26">
        <v>44.1</v>
      </c>
      <c r="T4980" s="26" t="str">
        <f>IF(Table1[[#This Row],[MonthlyCharges]]&lt;=51,"Low",IF(Table1[[#This Row],[MonthlyCharges]]&lt;=84,"Medium","High"))</f>
        <v>Low</v>
      </c>
      <c r="U4980" s="26">
        <v>44.1</v>
      </c>
      <c r="V4980" t="s">
        <v>23</v>
      </c>
    </row>
    <row r="4981" spans="1:22" x14ac:dyDescent="0.35">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s="26">
        <v>24.45</v>
      </c>
      <c r="T4981" s="26" t="str">
        <f>IF(Table1[[#This Row],[MonthlyCharges]]&lt;=51,"Low",IF(Table1[[#This Row],[MonthlyCharges]]&lt;=84,"Medium","High"))</f>
        <v>Low</v>
      </c>
      <c r="U4981" s="26">
        <v>1385.85</v>
      </c>
      <c r="V4981" t="s">
        <v>24</v>
      </c>
    </row>
    <row r="4982" spans="1:22" x14ac:dyDescent="0.35">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s="26">
        <v>25.6</v>
      </c>
      <c r="T4982" s="26" t="str">
        <f>IF(Table1[[#This Row],[MonthlyCharges]]&lt;=51,"Low",IF(Table1[[#This Row],[MonthlyCharges]]&lt;=84,"Medium","High"))</f>
        <v>Low</v>
      </c>
      <c r="U4982" s="26">
        <v>548.79999999999995</v>
      </c>
      <c r="V4982" t="s">
        <v>24</v>
      </c>
    </row>
    <row r="4983" spans="1:22" x14ac:dyDescent="0.35">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s="26">
        <v>50.75</v>
      </c>
      <c r="T4983" s="26" t="str">
        <f>IF(Table1[[#This Row],[MonthlyCharges]]&lt;=51,"Low",IF(Table1[[#This Row],[MonthlyCharges]]&lt;=84,"Medium","High"))</f>
        <v>Low</v>
      </c>
      <c r="U4983" s="26">
        <v>712.75</v>
      </c>
      <c r="V4983" t="s">
        <v>23</v>
      </c>
    </row>
    <row r="4984" spans="1:22" x14ac:dyDescent="0.35">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s="26">
        <v>104.4</v>
      </c>
      <c r="T4984" s="26" t="str">
        <f>IF(Table1[[#This Row],[MonthlyCharges]]&lt;=51,"Low",IF(Table1[[#This Row],[MonthlyCharges]]&lt;=84,"Medium","High"))</f>
        <v>High</v>
      </c>
      <c r="U4984" s="26">
        <v>6405</v>
      </c>
      <c r="V4984" t="s">
        <v>23</v>
      </c>
    </row>
    <row r="4985" spans="1:22" x14ac:dyDescent="0.35">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s="26">
        <v>39.299999999999997</v>
      </c>
      <c r="T4985" s="26" t="str">
        <f>IF(Table1[[#This Row],[MonthlyCharges]]&lt;=51,"Low",IF(Table1[[#This Row],[MonthlyCharges]]&lt;=84,"Medium","High"))</f>
        <v>Low</v>
      </c>
      <c r="U4985" s="26">
        <v>1637.4</v>
      </c>
      <c r="V4985" t="s">
        <v>23</v>
      </c>
    </row>
    <row r="4986" spans="1:22" x14ac:dyDescent="0.35">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s="26">
        <v>59.65</v>
      </c>
      <c r="T4986" s="26" t="str">
        <f>IF(Table1[[#This Row],[MonthlyCharges]]&lt;=51,"Low",IF(Table1[[#This Row],[MonthlyCharges]]&lt;=84,"Medium","High"))</f>
        <v>Medium</v>
      </c>
      <c r="U4986" s="26">
        <v>2536.5500000000002</v>
      </c>
      <c r="V4986" t="s">
        <v>24</v>
      </c>
    </row>
    <row r="4987" spans="1:22" x14ac:dyDescent="0.35">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s="26">
        <v>83.3</v>
      </c>
      <c r="T4987" s="26" t="str">
        <f>IF(Table1[[#This Row],[MonthlyCharges]]&lt;=51,"Low",IF(Table1[[#This Row],[MonthlyCharges]]&lt;=84,"Medium","High"))</f>
        <v>Medium</v>
      </c>
      <c r="U4987" s="26">
        <v>6042.7</v>
      </c>
      <c r="V4987" t="s">
        <v>24</v>
      </c>
    </row>
    <row r="4988" spans="1:22" x14ac:dyDescent="0.35">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s="26">
        <v>79.55</v>
      </c>
      <c r="T4988" s="26" t="str">
        <f>IF(Table1[[#This Row],[MonthlyCharges]]&lt;=51,"Low",IF(Table1[[#This Row],[MonthlyCharges]]&lt;=84,"Medium","High"))</f>
        <v>Medium</v>
      </c>
      <c r="U4988" s="26">
        <v>958.25</v>
      </c>
      <c r="V4988" t="s">
        <v>24</v>
      </c>
    </row>
    <row r="4989" spans="1:22" x14ac:dyDescent="0.35">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s="26">
        <v>24.45</v>
      </c>
      <c r="T4989" s="26" t="str">
        <f>IF(Table1[[#This Row],[MonthlyCharges]]&lt;=51,"Low",IF(Table1[[#This Row],[MonthlyCharges]]&lt;=84,"Medium","High"))</f>
        <v>Low</v>
      </c>
      <c r="U4989" s="26">
        <v>1730.65</v>
      </c>
      <c r="V4989" t="s">
        <v>24</v>
      </c>
    </row>
    <row r="4990" spans="1:22" x14ac:dyDescent="0.35">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s="26">
        <v>19.2</v>
      </c>
      <c r="T4990" s="26" t="str">
        <f>IF(Table1[[#This Row],[MonthlyCharges]]&lt;=51,"Low",IF(Table1[[#This Row],[MonthlyCharges]]&lt;=84,"Medium","High"))</f>
        <v>Low</v>
      </c>
      <c r="U4990" s="26">
        <v>459.6</v>
      </c>
      <c r="V4990" t="s">
        <v>24</v>
      </c>
    </row>
    <row r="4991" spans="1:22" x14ac:dyDescent="0.35">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s="26">
        <v>29.8</v>
      </c>
      <c r="T4991" s="26" t="str">
        <f>IF(Table1[[#This Row],[MonthlyCharges]]&lt;=51,"Low",IF(Table1[[#This Row],[MonthlyCharges]]&lt;=84,"Medium","High"))</f>
        <v>Low</v>
      </c>
      <c r="U4991" s="26">
        <v>201.95</v>
      </c>
      <c r="V4991" t="s">
        <v>24</v>
      </c>
    </row>
    <row r="4992" spans="1:22" x14ac:dyDescent="0.35">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s="26">
        <v>45.5</v>
      </c>
      <c r="T4992" s="26" t="str">
        <f>IF(Table1[[#This Row],[MonthlyCharges]]&lt;=51,"Low",IF(Table1[[#This Row],[MonthlyCharges]]&lt;=84,"Medium","High"))</f>
        <v>Low</v>
      </c>
      <c r="U4992" s="26">
        <v>285.2</v>
      </c>
      <c r="V4992" t="s">
        <v>24</v>
      </c>
    </row>
    <row r="4993" spans="1:22" x14ac:dyDescent="0.35">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s="26">
        <v>106.45</v>
      </c>
      <c r="T4993" s="26" t="str">
        <f>IF(Table1[[#This Row],[MonthlyCharges]]&lt;=51,"Low",IF(Table1[[#This Row],[MonthlyCharges]]&lt;=84,"Medium","High"))</f>
        <v>High</v>
      </c>
      <c r="U4993" s="26">
        <v>6145.85</v>
      </c>
      <c r="V4993" t="s">
        <v>23</v>
      </c>
    </row>
    <row r="4994" spans="1:22" x14ac:dyDescent="0.35">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s="26">
        <v>30.05</v>
      </c>
      <c r="T4994" s="26" t="str">
        <f>IF(Table1[[#This Row],[MonthlyCharges]]&lt;=51,"Low",IF(Table1[[#This Row],[MonthlyCharges]]&lt;=84,"Medium","High"))</f>
        <v>Low</v>
      </c>
      <c r="U4994" s="26">
        <v>1529.45</v>
      </c>
      <c r="V4994" t="s">
        <v>24</v>
      </c>
    </row>
    <row r="4995" spans="1:22" x14ac:dyDescent="0.35">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s="26">
        <v>65.650000000000006</v>
      </c>
      <c r="T4995" s="26" t="str">
        <f>IF(Table1[[#This Row],[MonthlyCharges]]&lt;=51,"Low",IF(Table1[[#This Row],[MonthlyCharges]]&lt;=84,"Medium","High"))</f>
        <v>Medium</v>
      </c>
      <c r="U4995" s="26">
        <v>4664.5</v>
      </c>
      <c r="V4995" t="s">
        <v>24</v>
      </c>
    </row>
    <row r="4996" spans="1:22" x14ac:dyDescent="0.35">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s="26">
        <v>96.05</v>
      </c>
      <c r="T4996" s="26" t="str">
        <f>IF(Table1[[#This Row],[MonthlyCharges]]&lt;=51,"Low",IF(Table1[[#This Row],[MonthlyCharges]]&lt;=84,"Medium","High"))</f>
        <v>High</v>
      </c>
      <c r="U4996" s="26">
        <v>1740.7</v>
      </c>
      <c r="V4996" t="s">
        <v>23</v>
      </c>
    </row>
    <row r="4997" spans="1:22" x14ac:dyDescent="0.35">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s="26">
        <v>75.099999999999994</v>
      </c>
      <c r="T4997" s="26" t="str">
        <f>IF(Table1[[#This Row],[MonthlyCharges]]&lt;=51,"Low",IF(Table1[[#This Row],[MonthlyCharges]]&lt;=84,"Medium","High"))</f>
        <v>Medium</v>
      </c>
      <c r="U4997" s="26">
        <v>552.95000000000005</v>
      </c>
      <c r="V4997" t="s">
        <v>23</v>
      </c>
    </row>
    <row r="4998" spans="1:22" x14ac:dyDescent="0.35">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s="26">
        <v>74.05</v>
      </c>
      <c r="T4998" s="26" t="str">
        <f>IF(Table1[[#This Row],[MonthlyCharges]]&lt;=51,"Low",IF(Table1[[#This Row],[MonthlyCharges]]&lt;=84,"Medium","High"))</f>
        <v>Medium</v>
      </c>
      <c r="U4998" s="26">
        <v>3496.3</v>
      </c>
      <c r="V4998" t="s">
        <v>24</v>
      </c>
    </row>
    <row r="4999" spans="1:22" x14ac:dyDescent="0.35">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s="26">
        <v>44.7</v>
      </c>
      <c r="T4999" s="26" t="str">
        <f>IF(Table1[[#This Row],[MonthlyCharges]]&lt;=51,"Low",IF(Table1[[#This Row],[MonthlyCharges]]&lt;=84,"Medium","High"))</f>
        <v>Low</v>
      </c>
      <c r="U4999" s="26">
        <v>93.7</v>
      </c>
      <c r="V4999" t="s">
        <v>23</v>
      </c>
    </row>
    <row r="5000" spans="1:22" x14ac:dyDescent="0.35">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s="26">
        <v>110.75</v>
      </c>
      <c r="T5000" s="26" t="str">
        <f>IF(Table1[[#This Row],[MonthlyCharges]]&lt;=51,"Low",IF(Table1[[#This Row],[MonthlyCharges]]&lt;=84,"Medium","High"))</f>
        <v>High</v>
      </c>
      <c r="U5000" s="26">
        <v>7053.35</v>
      </c>
      <c r="V5000" t="s">
        <v>24</v>
      </c>
    </row>
    <row r="5001" spans="1:22" x14ac:dyDescent="0.35">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s="26">
        <v>19.7</v>
      </c>
      <c r="T5001" s="26" t="str">
        <f>IF(Table1[[#This Row],[MonthlyCharges]]&lt;=51,"Low",IF(Table1[[#This Row],[MonthlyCharges]]&lt;=84,"Medium","High"))</f>
        <v>Low</v>
      </c>
      <c r="U5001" s="26">
        <v>301.55</v>
      </c>
      <c r="V5001" t="s">
        <v>24</v>
      </c>
    </row>
    <row r="5002" spans="1:22" x14ac:dyDescent="0.35">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s="26">
        <v>49.5</v>
      </c>
      <c r="T5002" s="26" t="str">
        <f>IF(Table1[[#This Row],[MonthlyCharges]]&lt;=51,"Low",IF(Table1[[#This Row],[MonthlyCharges]]&lt;=84,"Medium","High"))</f>
        <v>Low</v>
      </c>
      <c r="U5002" s="26">
        <v>312.7</v>
      </c>
      <c r="V5002" t="s">
        <v>24</v>
      </c>
    </row>
    <row r="5003" spans="1:22" x14ac:dyDescent="0.35">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s="26">
        <v>55</v>
      </c>
      <c r="T5003" s="26" t="str">
        <f>IF(Table1[[#This Row],[MonthlyCharges]]&lt;=51,"Low",IF(Table1[[#This Row],[MonthlyCharges]]&lt;=84,"Medium","High"))</f>
        <v>Medium</v>
      </c>
      <c r="U5003" s="26">
        <v>1046.5</v>
      </c>
      <c r="V5003" t="s">
        <v>23</v>
      </c>
    </row>
    <row r="5004" spans="1:22" x14ac:dyDescent="0.35">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s="26">
        <v>43.95</v>
      </c>
      <c r="T5004" s="26" t="str">
        <f>IF(Table1[[#This Row],[MonthlyCharges]]&lt;=51,"Low",IF(Table1[[#This Row],[MonthlyCharges]]&lt;=84,"Medium","High"))</f>
        <v>Low</v>
      </c>
      <c r="U5004" s="26">
        <v>2960.1</v>
      </c>
      <c r="V5004" t="s">
        <v>24</v>
      </c>
    </row>
    <row r="5005" spans="1:22" x14ac:dyDescent="0.35">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s="26">
        <v>74.349999999999994</v>
      </c>
      <c r="T5005" s="26" t="str">
        <f>IF(Table1[[#This Row],[MonthlyCharges]]&lt;=51,"Low",IF(Table1[[#This Row],[MonthlyCharges]]&lt;=84,"Medium","High"))</f>
        <v>Medium</v>
      </c>
      <c r="U5005" s="26">
        <v>834.2</v>
      </c>
      <c r="V5005" t="s">
        <v>23</v>
      </c>
    </row>
    <row r="5006" spans="1:22" x14ac:dyDescent="0.35">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s="26">
        <v>111.15</v>
      </c>
      <c r="T5006" s="26" t="str">
        <f>IF(Table1[[#This Row],[MonthlyCharges]]&lt;=51,"Low",IF(Table1[[#This Row],[MonthlyCharges]]&lt;=84,"Medium","High"))</f>
        <v>High</v>
      </c>
      <c r="U5006" s="26">
        <v>6953.4</v>
      </c>
      <c r="V5006" t="s">
        <v>24</v>
      </c>
    </row>
    <row r="5007" spans="1:22" x14ac:dyDescent="0.35">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s="26">
        <v>104.7</v>
      </c>
      <c r="T5007" s="26" t="str">
        <f>IF(Table1[[#This Row],[MonthlyCharges]]&lt;=51,"Low",IF(Table1[[#This Row],[MonthlyCharges]]&lt;=84,"Medium","High"))</f>
        <v>High</v>
      </c>
      <c r="U5007" s="26">
        <v>4134.8500000000004</v>
      </c>
      <c r="V5007" t="s">
        <v>23</v>
      </c>
    </row>
    <row r="5008" spans="1:22" x14ac:dyDescent="0.35">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s="26">
        <v>55.7</v>
      </c>
      <c r="T5008" s="26" t="str">
        <f>IF(Table1[[#This Row],[MonthlyCharges]]&lt;=51,"Low",IF(Table1[[#This Row],[MonthlyCharges]]&lt;=84,"Medium","High"))</f>
        <v>Medium</v>
      </c>
      <c r="U5008" s="26">
        <v>899.8</v>
      </c>
      <c r="V5008" t="s">
        <v>23</v>
      </c>
    </row>
    <row r="5009" spans="1:22" x14ac:dyDescent="0.35">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s="26">
        <v>20.6</v>
      </c>
      <c r="T5009" s="26" t="str">
        <f>IF(Table1[[#This Row],[MonthlyCharges]]&lt;=51,"Low",IF(Table1[[#This Row],[MonthlyCharges]]&lt;=84,"Medium","High"))</f>
        <v>Low</v>
      </c>
      <c r="U5009" s="26">
        <v>541.5</v>
      </c>
      <c r="V5009" t="s">
        <v>24</v>
      </c>
    </row>
    <row r="5010" spans="1:22" x14ac:dyDescent="0.35">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s="26">
        <v>19.649999999999999</v>
      </c>
      <c r="T5010" s="26" t="str">
        <f>IF(Table1[[#This Row],[MonthlyCharges]]&lt;=51,"Low",IF(Table1[[#This Row],[MonthlyCharges]]&lt;=84,"Medium","High"))</f>
        <v>Low</v>
      </c>
      <c r="U5010" s="26">
        <v>116.85</v>
      </c>
      <c r="V5010" t="s">
        <v>24</v>
      </c>
    </row>
    <row r="5011" spans="1:22" x14ac:dyDescent="0.35">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s="26">
        <v>115.8</v>
      </c>
      <c r="T5011" s="26" t="str">
        <f>IF(Table1[[#This Row],[MonthlyCharges]]&lt;=51,"Low",IF(Table1[[#This Row],[MonthlyCharges]]&lt;=84,"Medium","High"))</f>
        <v>High</v>
      </c>
      <c r="U5011" s="26">
        <v>7942.15</v>
      </c>
      <c r="V5011" t="s">
        <v>24</v>
      </c>
    </row>
    <row r="5012" spans="1:22" x14ac:dyDescent="0.35">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s="26">
        <v>88.65</v>
      </c>
      <c r="T5012" s="26" t="str">
        <f>IF(Table1[[#This Row],[MonthlyCharges]]&lt;=51,"Low",IF(Table1[[#This Row],[MonthlyCharges]]&lt;=84,"Medium","High"))</f>
        <v>High</v>
      </c>
      <c r="U5012" s="26">
        <v>5321.25</v>
      </c>
      <c r="V5012" t="s">
        <v>24</v>
      </c>
    </row>
    <row r="5013" spans="1:22" x14ac:dyDescent="0.35">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s="26">
        <v>94.5</v>
      </c>
      <c r="T5013" s="26" t="str">
        <f>IF(Table1[[#This Row],[MonthlyCharges]]&lt;=51,"Low",IF(Table1[[#This Row],[MonthlyCharges]]&lt;=84,"Medium","High"))</f>
        <v>High</v>
      </c>
      <c r="U5013" s="26">
        <v>4156.8</v>
      </c>
      <c r="V5013" t="s">
        <v>24</v>
      </c>
    </row>
    <row r="5014" spans="1:22" x14ac:dyDescent="0.35">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s="26">
        <v>20.100000000000001</v>
      </c>
      <c r="T5014" s="26" t="str">
        <f>IF(Table1[[#This Row],[MonthlyCharges]]&lt;=51,"Low",IF(Table1[[#This Row],[MonthlyCharges]]&lt;=84,"Medium","High"))</f>
        <v>Low</v>
      </c>
      <c r="U5014" s="26">
        <v>223.6</v>
      </c>
      <c r="V5014" t="s">
        <v>24</v>
      </c>
    </row>
    <row r="5015" spans="1:22" x14ac:dyDescent="0.35">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s="26">
        <v>34.65</v>
      </c>
      <c r="T5015" s="26" t="str">
        <f>IF(Table1[[#This Row],[MonthlyCharges]]&lt;=51,"Low",IF(Table1[[#This Row],[MonthlyCharges]]&lt;=84,"Medium","High"))</f>
        <v>Low</v>
      </c>
      <c r="U5015" s="26">
        <v>768.45</v>
      </c>
      <c r="V5015" t="s">
        <v>24</v>
      </c>
    </row>
    <row r="5016" spans="1:22" x14ac:dyDescent="0.35">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s="26">
        <v>52.3</v>
      </c>
      <c r="T5016" s="26" t="str">
        <f>IF(Table1[[#This Row],[MonthlyCharges]]&lt;=51,"Low",IF(Table1[[#This Row],[MonthlyCharges]]&lt;=84,"Medium","High"))</f>
        <v>Medium</v>
      </c>
      <c r="U5016" s="26">
        <v>3765.05</v>
      </c>
      <c r="V5016" t="s">
        <v>24</v>
      </c>
    </row>
    <row r="5017" spans="1:22" x14ac:dyDescent="0.35">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s="26">
        <v>65</v>
      </c>
      <c r="T5017" s="26" t="str">
        <f>IF(Table1[[#This Row],[MonthlyCharges]]&lt;=51,"Low",IF(Table1[[#This Row],[MonthlyCharges]]&lt;=84,"Medium","High"))</f>
        <v>Medium</v>
      </c>
      <c r="U5017" s="26">
        <v>2157.5</v>
      </c>
      <c r="V5017" t="s">
        <v>24</v>
      </c>
    </row>
    <row r="5018" spans="1:22" x14ac:dyDescent="0.35">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s="26">
        <v>19.850000000000001</v>
      </c>
      <c r="T5018" s="26" t="str">
        <f>IF(Table1[[#This Row],[MonthlyCharges]]&lt;=51,"Low",IF(Table1[[#This Row],[MonthlyCharges]]&lt;=84,"Medium","High"))</f>
        <v>Low</v>
      </c>
      <c r="U5018" s="26">
        <v>108.05</v>
      </c>
      <c r="V5018" t="s">
        <v>23</v>
      </c>
    </row>
    <row r="5019" spans="1:22" x14ac:dyDescent="0.35">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s="26">
        <v>35.450000000000003</v>
      </c>
      <c r="T5019" s="26" t="str">
        <f>IF(Table1[[#This Row],[MonthlyCharges]]&lt;=51,"Low",IF(Table1[[#This Row],[MonthlyCharges]]&lt;=84,"Medium","High"))</f>
        <v>Low</v>
      </c>
      <c r="U5019" s="26">
        <v>1391.65</v>
      </c>
      <c r="V5019" t="s">
        <v>24</v>
      </c>
    </row>
    <row r="5020" spans="1:22" x14ac:dyDescent="0.35">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s="26">
        <v>19.7</v>
      </c>
      <c r="T5020" s="26" t="str">
        <f>IF(Table1[[#This Row],[MonthlyCharges]]&lt;=51,"Low",IF(Table1[[#This Row],[MonthlyCharges]]&lt;=84,"Medium","High"))</f>
        <v>Low</v>
      </c>
      <c r="U5020" s="26">
        <v>1379.8</v>
      </c>
      <c r="V5020" t="s">
        <v>24</v>
      </c>
    </row>
    <row r="5021" spans="1:22" x14ac:dyDescent="0.35">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s="26">
        <v>95.6</v>
      </c>
      <c r="T5021" s="26" t="str">
        <f>IF(Table1[[#This Row],[MonthlyCharges]]&lt;=51,"Low",IF(Table1[[#This Row],[MonthlyCharges]]&lt;=84,"Medium","High"))</f>
        <v>High</v>
      </c>
      <c r="U5021" s="26">
        <v>1273.3</v>
      </c>
      <c r="V5021" t="s">
        <v>24</v>
      </c>
    </row>
    <row r="5022" spans="1:22" x14ac:dyDescent="0.35">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s="26">
        <v>19.850000000000001</v>
      </c>
      <c r="T5022" s="26" t="str">
        <f>IF(Table1[[#This Row],[MonthlyCharges]]&lt;=51,"Low",IF(Table1[[#This Row],[MonthlyCharges]]&lt;=84,"Medium","High"))</f>
        <v>Low</v>
      </c>
      <c r="U5022" s="26">
        <v>810.45</v>
      </c>
      <c r="V5022" t="s">
        <v>24</v>
      </c>
    </row>
    <row r="5023" spans="1:22" x14ac:dyDescent="0.35">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s="26">
        <v>81.849999999999994</v>
      </c>
      <c r="T5023" s="26" t="str">
        <f>IF(Table1[[#This Row],[MonthlyCharges]]&lt;=51,"Low",IF(Table1[[#This Row],[MonthlyCharges]]&lt;=84,"Medium","High"))</f>
        <v>Medium</v>
      </c>
      <c r="U5023" s="26">
        <v>1810.85</v>
      </c>
      <c r="V5023" t="s">
        <v>24</v>
      </c>
    </row>
    <row r="5024" spans="1:22" x14ac:dyDescent="0.35">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s="26">
        <v>109.3</v>
      </c>
      <c r="T5024" s="26" t="str">
        <f>IF(Table1[[#This Row],[MonthlyCharges]]&lt;=51,"Low",IF(Table1[[#This Row],[MonthlyCharges]]&lt;=84,"Medium","High"))</f>
        <v>High</v>
      </c>
      <c r="U5024" s="26">
        <v>7782.85</v>
      </c>
      <c r="V5024" t="s">
        <v>24</v>
      </c>
    </row>
    <row r="5025" spans="1:22" x14ac:dyDescent="0.35">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s="26">
        <v>70.3</v>
      </c>
      <c r="T5025" s="26" t="str">
        <f>IF(Table1[[#This Row],[MonthlyCharges]]&lt;=51,"Low",IF(Table1[[#This Row],[MonthlyCharges]]&lt;=84,"Medium","High"))</f>
        <v>Medium</v>
      </c>
      <c r="U5025" s="26">
        <v>70.3</v>
      </c>
      <c r="V5025" t="s">
        <v>23</v>
      </c>
    </row>
    <row r="5026" spans="1:22" x14ac:dyDescent="0.35">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s="26">
        <v>25.4</v>
      </c>
      <c r="T5026" s="26" t="str">
        <f>IF(Table1[[#This Row],[MonthlyCharges]]&lt;=51,"Low",IF(Table1[[#This Row],[MonthlyCharges]]&lt;=84,"Medium","High"))</f>
        <v>Low</v>
      </c>
      <c r="U5026" s="26">
        <v>1797.1</v>
      </c>
      <c r="V5026" t="s">
        <v>24</v>
      </c>
    </row>
    <row r="5027" spans="1:22" x14ac:dyDescent="0.35">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s="26">
        <v>69.8</v>
      </c>
      <c r="T5027" s="26" t="str">
        <f>IF(Table1[[#This Row],[MonthlyCharges]]&lt;=51,"Low",IF(Table1[[#This Row],[MonthlyCharges]]&lt;=84,"Medium","High"))</f>
        <v>Medium</v>
      </c>
      <c r="U5027" s="26">
        <v>377.85</v>
      </c>
      <c r="V5027" t="s">
        <v>24</v>
      </c>
    </row>
    <row r="5028" spans="1:22" x14ac:dyDescent="0.35">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s="26">
        <v>20</v>
      </c>
      <c r="T5028" s="26" t="str">
        <f>IF(Table1[[#This Row],[MonthlyCharges]]&lt;=51,"Low",IF(Table1[[#This Row],[MonthlyCharges]]&lt;=84,"Medium","High"))</f>
        <v>Low</v>
      </c>
      <c r="U5028" s="26">
        <v>445.3</v>
      </c>
      <c r="V5028" t="s">
        <v>24</v>
      </c>
    </row>
    <row r="5029" spans="1:22" x14ac:dyDescent="0.35">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s="26">
        <v>85.55</v>
      </c>
      <c r="T5029" s="26" t="str">
        <f>IF(Table1[[#This Row],[MonthlyCharges]]&lt;=51,"Low",IF(Table1[[#This Row],[MonthlyCharges]]&lt;=84,"Medium","High"))</f>
        <v>High</v>
      </c>
      <c r="U5029" s="26">
        <v>851.75</v>
      </c>
      <c r="V5029" t="s">
        <v>23</v>
      </c>
    </row>
    <row r="5030" spans="1:22" x14ac:dyDescent="0.35">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s="26">
        <v>109.9</v>
      </c>
      <c r="T5030" s="26" t="str">
        <f>IF(Table1[[#This Row],[MonthlyCharges]]&lt;=51,"Low",IF(Table1[[#This Row],[MonthlyCharges]]&lt;=84,"Medium","High"))</f>
        <v>High</v>
      </c>
      <c r="U5030" s="26">
        <v>7624.2</v>
      </c>
      <c r="V5030" t="s">
        <v>24</v>
      </c>
    </row>
    <row r="5031" spans="1:22" x14ac:dyDescent="0.35">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s="26">
        <v>50.3</v>
      </c>
      <c r="T5031" s="26" t="str">
        <f>IF(Table1[[#This Row],[MonthlyCharges]]&lt;=51,"Low",IF(Table1[[#This Row],[MonthlyCharges]]&lt;=84,"Medium","High"))</f>
        <v>Low</v>
      </c>
      <c r="U5031" s="26">
        <v>355.1</v>
      </c>
      <c r="V5031" t="s">
        <v>24</v>
      </c>
    </row>
    <row r="5032" spans="1:22" x14ac:dyDescent="0.35">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s="26">
        <v>94.5</v>
      </c>
      <c r="T5032" s="26" t="str">
        <f>IF(Table1[[#This Row],[MonthlyCharges]]&lt;=51,"Low",IF(Table1[[#This Row],[MonthlyCharges]]&lt;=84,"Medium","High"))</f>
        <v>High</v>
      </c>
      <c r="U5032" s="26">
        <v>575.45000000000005</v>
      </c>
      <c r="V5032" t="s">
        <v>23</v>
      </c>
    </row>
    <row r="5033" spans="1:22" x14ac:dyDescent="0.35">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s="26">
        <v>101.5</v>
      </c>
      <c r="T5033" s="26" t="str">
        <f>IF(Table1[[#This Row],[MonthlyCharges]]&lt;=51,"Low",IF(Table1[[#This Row],[MonthlyCharges]]&lt;=84,"Medium","High"))</f>
        <v>High</v>
      </c>
      <c r="U5033" s="26">
        <v>906.85</v>
      </c>
      <c r="V5033" t="s">
        <v>24</v>
      </c>
    </row>
    <row r="5034" spans="1:22" x14ac:dyDescent="0.35">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s="26">
        <v>89.15</v>
      </c>
      <c r="T5034" s="26" t="str">
        <f>IF(Table1[[#This Row],[MonthlyCharges]]&lt;=51,"Low",IF(Table1[[#This Row],[MonthlyCharges]]&lt;=84,"Medium","High"))</f>
        <v>High</v>
      </c>
      <c r="U5034" s="26">
        <v>1057.55</v>
      </c>
      <c r="V5034" t="s">
        <v>24</v>
      </c>
    </row>
    <row r="5035" spans="1:22" x14ac:dyDescent="0.35">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s="26">
        <v>19.399999999999999</v>
      </c>
      <c r="T5035" s="26" t="str">
        <f>IF(Table1[[#This Row],[MonthlyCharges]]&lt;=51,"Low",IF(Table1[[#This Row],[MonthlyCharges]]&lt;=84,"Medium","High"))</f>
        <v>Low</v>
      </c>
      <c r="U5035" s="26">
        <v>19.399999999999999</v>
      </c>
      <c r="V5035" t="s">
        <v>24</v>
      </c>
    </row>
    <row r="5036" spans="1:22" x14ac:dyDescent="0.35">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s="26">
        <v>29.9</v>
      </c>
      <c r="T5036" s="26" t="str">
        <f>IF(Table1[[#This Row],[MonthlyCharges]]&lt;=51,"Low",IF(Table1[[#This Row],[MonthlyCharges]]&lt;=84,"Medium","High"))</f>
        <v>Low</v>
      </c>
      <c r="U5036" s="26">
        <v>1388.75</v>
      </c>
      <c r="V5036" t="s">
        <v>24</v>
      </c>
    </row>
    <row r="5037" spans="1:22" x14ac:dyDescent="0.35">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s="26">
        <v>78.8</v>
      </c>
      <c r="T5037" s="26" t="str">
        <f>IF(Table1[[#This Row],[MonthlyCharges]]&lt;=51,"Low",IF(Table1[[#This Row],[MonthlyCharges]]&lt;=84,"Medium","High"))</f>
        <v>Medium</v>
      </c>
      <c r="U5037" s="26">
        <v>1641.3</v>
      </c>
      <c r="V5037" t="s">
        <v>24</v>
      </c>
    </row>
    <row r="5038" spans="1:22" x14ac:dyDescent="0.35">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s="26">
        <v>85.35</v>
      </c>
      <c r="T5038" s="26" t="str">
        <f>IF(Table1[[#This Row],[MonthlyCharges]]&lt;=51,"Low",IF(Table1[[#This Row],[MonthlyCharges]]&lt;=84,"Medium","High"))</f>
        <v>High</v>
      </c>
      <c r="U5038" s="26">
        <v>1375.15</v>
      </c>
      <c r="V5038" t="s">
        <v>23</v>
      </c>
    </row>
    <row r="5039" spans="1:22" x14ac:dyDescent="0.35">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s="26">
        <v>79.650000000000006</v>
      </c>
      <c r="T5039" s="26" t="str">
        <f>IF(Table1[[#This Row],[MonthlyCharges]]&lt;=51,"Low",IF(Table1[[#This Row],[MonthlyCharges]]&lt;=84,"Medium","High"))</f>
        <v>Medium</v>
      </c>
      <c r="U5039" s="26">
        <v>152.69999999999999</v>
      </c>
      <c r="V5039" t="s">
        <v>23</v>
      </c>
    </row>
    <row r="5040" spans="1:22" x14ac:dyDescent="0.35">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s="26">
        <v>19.3</v>
      </c>
      <c r="T5040" s="26" t="str">
        <f>IF(Table1[[#This Row],[MonthlyCharges]]&lt;=51,"Low",IF(Table1[[#This Row],[MonthlyCharges]]&lt;=84,"Medium","High"))</f>
        <v>Low</v>
      </c>
      <c r="U5040" s="26">
        <v>185.2</v>
      </c>
      <c r="V5040" t="s">
        <v>24</v>
      </c>
    </row>
    <row r="5041" spans="1:22" x14ac:dyDescent="0.35">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s="26">
        <v>79.599999999999994</v>
      </c>
      <c r="T5041" s="26" t="str">
        <f>IF(Table1[[#This Row],[MonthlyCharges]]&lt;=51,"Low",IF(Table1[[#This Row],[MonthlyCharges]]&lt;=84,"Medium","High"))</f>
        <v>Medium</v>
      </c>
      <c r="U5041" s="26">
        <v>195.05</v>
      </c>
      <c r="V5041" t="s">
        <v>23</v>
      </c>
    </row>
    <row r="5042" spans="1:22" x14ac:dyDescent="0.35">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s="26">
        <v>96.8</v>
      </c>
      <c r="T5042" s="26" t="str">
        <f>IF(Table1[[#This Row],[MonthlyCharges]]&lt;=51,"Low",IF(Table1[[#This Row],[MonthlyCharges]]&lt;=84,"Medium","High"))</f>
        <v>High</v>
      </c>
      <c r="U5042" s="26">
        <v>1826.7</v>
      </c>
      <c r="V5042" t="s">
        <v>24</v>
      </c>
    </row>
    <row r="5043" spans="1:22" x14ac:dyDescent="0.35">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s="26">
        <v>20.65</v>
      </c>
      <c r="T5043" s="26" t="str">
        <f>IF(Table1[[#This Row],[MonthlyCharges]]&lt;=51,"Low",IF(Table1[[#This Row],[MonthlyCharges]]&lt;=84,"Medium","High"))</f>
        <v>Low</v>
      </c>
      <c r="U5043" s="26">
        <v>417.5</v>
      </c>
      <c r="V5043" t="s">
        <v>24</v>
      </c>
    </row>
    <row r="5044" spans="1:22" x14ac:dyDescent="0.35">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s="26">
        <v>19.8</v>
      </c>
      <c r="T5044" s="26" t="str">
        <f>IF(Table1[[#This Row],[MonthlyCharges]]&lt;=51,"Low",IF(Table1[[#This Row],[MonthlyCharges]]&lt;=84,"Medium","High"))</f>
        <v>Low</v>
      </c>
      <c r="U5044" s="26">
        <v>344.5</v>
      </c>
      <c r="V5044" t="s">
        <v>24</v>
      </c>
    </row>
    <row r="5045" spans="1:22" x14ac:dyDescent="0.35">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s="26">
        <v>90.6</v>
      </c>
      <c r="T5045" s="26" t="str">
        <f>IF(Table1[[#This Row],[MonthlyCharges]]&lt;=51,"Low",IF(Table1[[#This Row],[MonthlyCharges]]&lt;=84,"Medium","High"))</f>
        <v>High</v>
      </c>
      <c r="U5045" s="26">
        <v>1660</v>
      </c>
      <c r="V5045" t="s">
        <v>23</v>
      </c>
    </row>
    <row r="5046" spans="1:22" x14ac:dyDescent="0.35">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s="26">
        <v>104.6</v>
      </c>
      <c r="T5046" s="26" t="str">
        <f>IF(Table1[[#This Row],[MonthlyCharges]]&lt;=51,"Low",IF(Table1[[#This Row],[MonthlyCharges]]&lt;=84,"Medium","High"))</f>
        <v>High</v>
      </c>
      <c r="U5046" s="26">
        <v>2180.5500000000002</v>
      </c>
      <c r="V5046" t="s">
        <v>24</v>
      </c>
    </row>
    <row r="5047" spans="1:22" x14ac:dyDescent="0.35">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s="26">
        <v>80.05</v>
      </c>
      <c r="T5047" s="26" t="str">
        <f>IF(Table1[[#This Row],[MonthlyCharges]]&lt;=51,"Low",IF(Table1[[#This Row],[MonthlyCharges]]&lt;=84,"Medium","High"))</f>
        <v>Medium</v>
      </c>
      <c r="U5047" s="26">
        <v>2835.9</v>
      </c>
      <c r="V5047" t="s">
        <v>24</v>
      </c>
    </row>
    <row r="5048" spans="1:22" x14ac:dyDescent="0.35">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s="26">
        <v>45.15</v>
      </c>
      <c r="T5048" s="26" t="str">
        <f>IF(Table1[[#This Row],[MonthlyCharges]]&lt;=51,"Low",IF(Table1[[#This Row],[MonthlyCharges]]&lt;=84,"Medium","High"))</f>
        <v>Low</v>
      </c>
      <c r="U5048" s="26">
        <v>45.15</v>
      </c>
      <c r="V5048" t="s">
        <v>24</v>
      </c>
    </row>
    <row r="5049" spans="1:22" x14ac:dyDescent="0.35">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s="26">
        <v>73.150000000000006</v>
      </c>
      <c r="T5049" s="26" t="str">
        <f>IF(Table1[[#This Row],[MonthlyCharges]]&lt;=51,"Low",IF(Table1[[#This Row],[MonthlyCharges]]&lt;=84,"Medium","High"))</f>
        <v>Medium</v>
      </c>
      <c r="U5049" s="26">
        <v>2730.85</v>
      </c>
      <c r="V5049" t="s">
        <v>24</v>
      </c>
    </row>
    <row r="5050" spans="1:22" x14ac:dyDescent="0.35">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s="26">
        <v>99.1</v>
      </c>
      <c r="T5050" s="26" t="str">
        <f>IF(Table1[[#This Row],[MonthlyCharges]]&lt;=51,"Low",IF(Table1[[#This Row],[MonthlyCharges]]&lt;=84,"Medium","High"))</f>
        <v>High</v>
      </c>
      <c r="U5050" s="26">
        <v>5437.1</v>
      </c>
      <c r="V5050" t="s">
        <v>24</v>
      </c>
    </row>
    <row r="5051" spans="1:22" x14ac:dyDescent="0.35">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s="26">
        <v>20.2</v>
      </c>
      <c r="T5051" s="26" t="str">
        <f>IF(Table1[[#This Row],[MonthlyCharges]]&lt;=51,"Low",IF(Table1[[#This Row],[MonthlyCharges]]&lt;=84,"Medium","High"))</f>
        <v>Low</v>
      </c>
      <c r="U5051" s="26">
        <v>20.2</v>
      </c>
      <c r="V5051" t="s">
        <v>23</v>
      </c>
    </row>
    <row r="5052" spans="1:22" x14ac:dyDescent="0.35">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s="26">
        <v>106.05</v>
      </c>
      <c r="T5052" s="26" t="str">
        <f>IF(Table1[[#This Row],[MonthlyCharges]]&lt;=51,"Low",IF(Table1[[#This Row],[MonthlyCharges]]&lt;=84,"Medium","High"))</f>
        <v>High</v>
      </c>
      <c r="U5052" s="26">
        <v>6981.35</v>
      </c>
      <c r="V5052" t="s">
        <v>23</v>
      </c>
    </row>
    <row r="5053" spans="1:22" x14ac:dyDescent="0.35">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s="26">
        <v>105.35</v>
      </c>
      <c r="T5053" s="26" t="str">
        <f>IF(Table1[[#This Row],[MonthlyCharges]]&lt;=51,"Low",IF(Table1[[#This Row],[MonthlyCharges]]&lt;=84,"Medium","High"))</f>
        <v>High</v>
      </c>
      <c r="U5053" s="26">
        <v>5794.45</v>
      </c>
      <c r="V5053" t="s">
        <v>24</v>
      </c>
    </row>
    <row r="5054" spans="1:22" x14ac:dyDescent="0.35">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s="26">
        <v>45.65</v>
      </c>
      <c r="T5054" s="26" t="str">
        <f>IF(Table1[[#This Row],[MonthlyCharges]]&lt;=51,"Low",IF(Table1[[#This Row],[MonthlyCharges]]&lt;=84,"Medium","High"))</f>
        <v>Low</v>
      </c>
      <c r="U5054" s="26">
        <v>747.2</v>
      </c>
      <c r="V5054" t="s">
        <v>24</v>
      </c>
    </row>
    <row r="5055" spans="1:22" x14ac:dyDescent="0.35">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s="26">
        <v>79.95</v>
      </c>
      <c r="T5055" s="26" t="str">
        <f>IF(Table1[[#This Row],[MonthlyCharges]]&lt;=51,"Low",IF(Table1[[#This Row],[MonthlyCharges]]&lt;=84,"Medium","High"))</f>
        <v>Medium</v>
      </c>
      <c r="U5055" s="26">
        <v>1267.95</v>
      </c>
      <c r="V5055" t="s">
        <v>24</v>
      </c>
    </row>
    <row r="5056" spans="1:22" x14ac:dyDescent="0.35">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s="26">
        <v>54.45</v>
      </c>
      <c r="T5056" s="26" t="str">
        <f>IF(Table1[[#This Row],[MonthlyCharges]]&lt;=51,"Low",IF(Table1[[#This Row],[MonthlyCharges]]&lt;=84,"Medium","High"))</f>
        <v>Medium</v>
      </c>
      <c r="U5056" s="26">
        <v>3674.95</v>
      </c>
      <c r="V5056" t="s">
        <v>24</v>
      </c>
    </row>
    <row r="5057" spans="1:22" x14ac:dyDescent="0.35">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s="26">
        <v>25.1</v>
      </c>
      <c r="T5057" s="26" t="str">
        <f>IF(Table1[[#This Row],[MonthlyCharges]]&lt;=51,"Low",IF(Table1[[#This Row],[MonthlyCharges]]&lt;=84,"Medium","High"))</f>
        <v>Low</v>
      </c>
      <c r="U5057" s="26">
        <v>1275.5999999999999</v>
      </c>
      <c r="V5057" t="s">
        <v>24</v>
      </c>
    </row>
    <row r="5058" spans="1:22" x14ac:dyDescent="0.35">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s="26">
        <v>84.7</v>
      </c>
      <c r="T5058" s="26" t="str">
        <f>IF(Table1[[#This Row],[MonthlyCharges]]&lt;=51,"Low",IF(Table1[[#This Row],[MonthlyCharges]]&lt;=84,"Medium","High"))</f>
        <v>High</v>
      </c>
      <c r="U5058" s="26">
        <v>5893.9</v>
      </c>
      <c r="V5058" t="s">
        <v>24</v>
      </c>
    </row>
    <row r="5059" spans="1:22" x14ac:dyDescent="0.35">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s="26">
        <v>75.849999999999994</v>
      </c>
      <c r="T5059" s="26" t="str">
        <f>IF(Table1[[#This Row],[MonthlyCharges]]&lt;=51,"Low",IF(Table1[[#This Row],[MonthlyCharges]]&lt;=84,"Medium","High"))</f>
        <v>Medium</v>
      </c>
      <c r="U5059" s="26">
        <v>724.65</v>
      </c>
      <c r="V5059" t="s">
        <v>24</v>
      </c>
    </row>
    <row r="5060" spans="1:22" x14ac:dyDescent="0.35">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s="26">
        <v>48.8</v>
      </c>
      <c r="T5060" s="26" t="str">
        <f>IF(Table1[[#This Row],[MonthlyCharges]]&lt;=51,"Low",IF(Table1[[#This Row],[MonthlyCharges]]&lt;=84,"Medium","High"))</f>
        <v>Low</v>
      </c>
      <c r="U5060" s="26">
        <v>1536.75</v>
      </c>
      <c r="V5060" t="s">
        <v>24</v>
      </c>
    </row>
    <row r="5061" spans="1:22" x14ac:dyDescent="0.35">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s="26">
        <v>99.15</v>
      </c>
      <c r="T5061" s="26" t="str">
        <f>IF(Table1[[#This Row],[MonthlyCharges]]&lt;=51,"Low",IF(Table1[[#This Row],[MonthlyCharges]]&lt;=84,"Medium","High"))</f>
        <v>High</v>
      </c>
      <c r="U5061" s="26">
        <v>3615.6</v>
      </c>
      <c r="V5061" t="s">
        <v>23</v>
      </c>
    </row>
    <row r="5062" spans="1:22" x14ac:dyDescent="0.35">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s="26">
        <v>35.200000000000003</v>
      </c>
      <c r="T5062" s="26" t="str">
        <f>IF(Table1[[#This Row],[MonthlyCharges]]&lt;=51,"Low",IF(Table1[[#This Row],[MonthlyCharges]]&lt;=84,"Medium","High"))</f>
        <v>Low</v>
      </c>
      <c r="U5062" s="26">
        <v>607.29999999999995</v>
      </c>
      <c r="V5062" t="s">
        <v>24</v>
      </c>
    </row>
    <row r="5063" spans="1:22" x14ac:dyDescent="0.35">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s="26">
        <v>76.25</v>
      </c>
      <c r="T5063" s="26" t="str">
        <f>IF(Table1[[#This Row],[MonthlyCharges]]&lt;=51,"Low",IF(Table1[[#This Row],[MonthlyCharges]]&lt;=84,"Medium","High"))</f>
        <v>Medium</v>
      </c>
      <c r="U5063" s="26">
        <v>4154.55</v>
      </c>
      <c r="V5063" t="s">
        <v>24</v>
      </c>
    </row>
    <row r="5064" spans="1:22" x14ac:dyDescent="0.35">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s="26">
        <v>55.9</v>
      </c>
      <c r="T5064" s="26" t="str">
        <f>IF(Table1[[#This Row],[MonthlyCharges]]&lt;=51,"Low",IF(Table1[[#This Row],[MonthlyCharges]]&lt;=84,"Medium","High"))</f>
        <v>Medium</v>
      </c>
      <c r="U5064" s="26">
        <v>2184.35</v>
      </c>
      <c r="V5064" t="s">
        <v>23</v>
      </c>
    </row>
    <row r="5065" spans="1:22" x14ac:dyDescent="0.35">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s="26">
        <v>82.35</v>
      </c>
      <c r="T5065" s="26" t="str">
        <f>IF(Table1[[#This Row],[MonthlyCharges]]&lt;=51,"Low",IF(Table1[[#This Row],[MonthlyCharges]]&lt;=84,"Medium","High"))</f>
        <v>Medium</v>
      </c>
      <c r="U5065" s="26">
        <v>1852.85</v>
      </c>
      <c r="V5065" t="s">
        <v>23</v>
      </c>
    </row>
    <row r="5066" spans="1:22" x14ac:dyDescent="0.35">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s="26">
        <v>40.4</v>
      </c>
      <c r="T5066" s="26" t="str">
        <f>IF(Table1[[#This Row],[MonthlyCharges]]&lt;=51,"Low",IF(Table1[[#This Row],[MonthlyCharges]]&lt;=84,"Medium","High"))</f>
        <v>Low</v>
      </c>
      <c r="U5066" s="26">
        <v>77.150000000000006</v>
      </c>
      <c r="V5066" t="s">
        <v>23</v>
      </c>
    </row>
    <row r="5067" spans="1:22" x14ac:dyDescent="0.35">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s="26">
        <v>24.9</v>
      </c>
      <c r="T5067" s="26" t="str">
        <f>IF(Table1[[#This Row],[MonthlyCharges]]&lt;=51,"Low",IF(Table1[[#This Row],[MonthlyCharges]]&lt;=84,"Medium","High"))</f>
        <v>Low</v>
      </c>
      <c r="U5067" s="26">
        <v>847.8</v>
      </c>
      <c r="V5067" t="s">
        <v>24</v>
      </c>
    </row>
    <row r="5068" spans="1:22" x14ac:dyDescent="0.35">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s="26">
        <v>54.3</v>
      </c>
      <c r="T5068" s="26" t="str">
        <f>IF(Table1[[#This Row],[MonthlyCharges]]&lt;=51,"Low",IF(Table1[[#This Row],[MonthlyCharges]]&lt;=84,"Medium","High"))</f>
        <v>Medium</v>
      </c>
      <c r="U5068" s="26">
        <v>2390.4499999999998</v>
      </c>
      <c r="V5068" t="s">
        <v>24</v>
      </c>
    </row>
    <row r="5069" spans="1:22" x14ac:dyDescent="0.35">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s="26">
        <v>66.3</v>
      </c>
      <c r="T5069" s="26" t="str">
        <f>IF(Table1[[#This Row],[MonthlyCharges]]&lt;=51,"Low",IF(Table1[[#This Row],[MonthlyCharges]]&lt;=84,"Medium","High"))</f>
        <v>Medium</v>
      </c>
      <c r="U5069" s="26">
        <v>1923.5</v>
      </c>
      <c r="V5069" t="s">
        <v>24</v>
      </c>
    </row>
    <row r="5070" spans="1:22" x14ac:dyDescent="0.35">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s="26">
        <v>20.9</v>
      </c>
      <c r="T5070" s="26" t="str">
        <f>IF(Table1[[#This Row],[MonthlyCharges]]&lt;=51,"Low",IF(Table1[[#This Row],[MonthlyCharges]]&lt;=84,"Medium","High"))</f>
        <v>Low</v>
      </c>
      <c r="U5070" s="26">
        <v>1493.2</v>
      </c>
      <c r="V5070" t="s">
        <v>24</v>
      </c>
    </row>
    <row r="5071" spans="1:22" x14ac:dyDescent="0.35">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s="26">
        <v>75.349999999999994</v>
      </c>
      <c r="T5071" s="26" t="str">
        <f>IF(Table1[[#This Row],[MonthlyCharges]]&lt;=51,"Low",IF(Table1[[#This Row],[MonthlyCharges]]&lt;=84,"Medium","High"))</f>
        <v>Medium</v>
      </c>
      <c r="U5071" s="26">
        <v>338.1</v>
      </c>
      <c r="V5071" t="s">
        <v>23</v>
      </c>
    </row>
    <row r="5072" spans="1:22" x14ac:dyDescent="0.35">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s="26">
        <v>85.15</v>
      </c>
      <c r="T5072" s="26" t="str">
        <f>IF(Table1[[#This Row],[MonthlyCharges]]&lt;=51,"Low",IF(Table1[[#This Row],[MonthlyCharges]]&lt;=84,"Medium","High"))</f>
        <v>High</v>
      </c>
      <c r="U5072" s="26">
        <v>3030.6</v>
      </c>
      <c r="V5072" t="s">
        <v>23</v>
      </c>
    </row>
    <row r="5073" spans="1:22" x14ac:dyDescent="0.35">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s="26">
        <v>75.349999999999994</v>
      </c>
      <c r="T5073" s="26" t="str">
        <f>IF(Table1[[#This Row],[MonthlyCharges]]&lt;=51,"Low",IF(Table1[[#This Row],[MonthlyCharges]]&lt;=84,"Medium","High"))</f>
        <v>Medium</v>
      </c>
      <c r="U5073" s="26">
        <v>75.349999999999994</v>
      </c>
      <c r="V5073" t="s">
        <v>24</v>
      </c>
    </row>
    <row r="5074" spans="1:22" x14ac:dyDescent="0.35">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s="26">
        <v>104.45</v>
      </c>
      <c r="T5074" s="26" t="str">
        <f>IF(Table1[[#This Row],[MonthlyCharges]]&lt;=51,"Low",IF(Table1[[#This Row],[MonthlyCharges]]&lt;=84,"Medium","High"))</f>
        <v>High</v>
      </c>
      <c r="U5074" s="26">
        <v>2184.85</v>
      </c>
      <c r="V5074" t="s">
        <v>24</v>
      </c>
    </row>
    <row r="5075" spans="1:22" x14ac:dyDescent="0.35">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s="26">
        <v>49.45</v>
      </c>
      <c r="T5075" s="26" t="str">
        <f>IF(Table1[[#This Row],[MonthlyCharges]]&lt;=51,"Low",IF(Table1[[#This Row],[MonthlyCharges]]&lt;=84,"Medium","High"))</f>
        <v>Low</v>
      </c>
      <c r="U5075" s="26">
        <v>1031.4000000000001</v>
      </c>
      <c r="V5075" t="s">
        <v>24</v>
      </c>
    </row>
    <row r="5076" spans="1:22" x14ac:dyDescent="0.35">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s="26">
        <v>19.45</v>
      </c>
      <c r="T5076" s="26" t="str">
        <f>IF(Table1[[#This Row],[MonthlyCharges]]&lt;=51,"Low",IF(Table1[[#This Row],[MonthlyCharges]]&lt;=84,"Medium","High"))</f>
        <v>Low</v>
      </c>
      <c r="U5076" s="26">
        <v>921.3</v>
      </c>
      <c r="V5076" t="s">
        <v>24</v>
      </c>
    </row>
    <row r="5077" spans="1:22" x14ac:dyDescent="0.35">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s="26">
        <v>92.15</v>
      </c>
      <c r="T5077" s="26" t="str">
        <f>IF(Table1[[#This Row],[MonthlyCharges]]&lt;=51,"Low",IF(Table1[[#This Row],[MonthlyCharges]]&lt;=84,"Medium","High"))</f>
        <v>High</v>
      </c>
      <c r="U5077" s="26">
        <v>3875.4</v>
      </c>
      <c r="V5077" t="s">
        <v>24</v>
      </c>
    </row>
    <row r="5078" spans="1:22" x14ac:dyDescent="0.35">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s="26">
        <v>93.8</v>
      </c>
      <c r="T5078" s="26" t="str">
        <f>IF(Table1[[#This Row],[MonthlyCharges]]&lt;=51,"Low",IF(Table1[[#This Row],[MonthlyCharges]]&lt;=84,"Medium","High"))</f>
        <v>High</v>
      </c>
      <c r="U5078" s="26">
        <v>3124.5</v>
      </c>
      <c r="V5078" t="s">
        <v>23</v>
      </c>
    </row>
    <row r="5079" spans="1:22" x14ac:dyDescent="0.35">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s="26">
        <v>19.850000000000001</v>
      </c>
      <c r="T5079" s="26" t="str">
        <f>IF(Table1[[#This Row],[MonthlyCharges]]&lt;=51,"Low",IF(Table1[[#This Row],[MonthlyCharges]]&lt;=84,"Medium","High"))</f>
        <v>Low</v>
      </c>
      <c r="U5079" s="26">
        <v>144.15</v>
      </c>
      <c r="V5079" t="s">
        <v>24</v>
      </c>
    </row>
    <row r="5080" spans="1:22" x14ac:dyDescent="0.35">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s="26">
        <v>100.25</v>
      </c>
      <c r="T5080" s="26" t="str">
        <f>IF(Table1[[#This Row],[MonthlyCharges]]&lt;=51,"Low",IF(Table1[[#This Row],[MonthlyCharges]]&lt;=84,"Medium","High"))</f>
        <v>High</v>
      </c>
      <c r="U5080" s="26">
        <v>6689</v>
      </c>
      <c r="V5080" t="s">
        <v>24</v>
      </c>
    </row>
    <row r="5081" spans="1:22" x14ac:dyDescent="0.35">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s="26">
        <v>95.7</v>
      </c>
      <c r="T5081" s="26" t="str">
        <f>IF(Table1[[#This Row],[MonthlyCharges]]&lt;=51,"Low",IF(Table1[[#This Row],[MonthlyCharges]]&lt;=84,"Medium","High"))</f>
        <v>High</v>
      </c>
      <c r="U5081" s="26">
        <v>1451.1</v>
      </c>
      <c r="V5081" t="s">
        <v>24</v>
      </c>
    </row>
    <row r="5082" spans="1:22" x14ac:dyDescent="0.35">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s="26">
        <v>93.15</v>
      </c>
      <c r="T5082" s="26" t="str">
        <f>IF(Table1[[#This Row],[MonthlyCharges]]&lt;=51,"Low",IF(Table1[[#This Row],[MonthlyCharges]]&lt;=84,"Medium","High"))</f>
        <v>High</v>
      </c>
      <c r="U5082" s="26">
        <v>6368.2</v>
      </c>
      <c r="V5082" t="s">
        <v>24</v>
      </c>
    </row>
    <row r="5083" spans="1:22" x14ac:dyDescent="0.35">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s="26">
        <v>69.7</v>
      </c>
      <c r="T5083" s="26" t="str">
        <f>IF(Table1[[#This Row],[MonthlyCharges]]&lt;=51,"Low",IF(Table1[[#This Row],[MonthlyCharges]]&lt;=84,"Medium","High"))</f>
        <v>Medium</v>
      </c>
      <c r="U5083" s="26">
        <v>3729.6</v>
      </c>
      <c r="V5083" t="s">
        <v>24</v>
      </c>
    </row>
    <row r="5084" spans="1:22" x14ac:dyDescent="0.35">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s="26">
        <v>19.8</v>
      </c>
      <c r="T5084" s="26" t="str">
        <f>IF(Table1[[#This Row],[MonthlyCharges]]&lt;=51,"Low",IF(Table1[[#This Row],[MonthlyCharges]]&lt;=84,"Medium","High"))</f>
        <v>Low</v>
      </c>
      <c r="U5084" s="26">
        <v>350.1</v>
      </c>
      <c r="V5084" t="s">
        <v>24</v>
      </c>
    </row>
    <row r="5085" spans="1:22" x14ac:dyDescent="0.35">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s="26">
        <v>71.349999999999994</v>
      </c>
      <c r="T5085" s="26" t="str">
        <f>IF(Table1[[#This Row],[MonthlyCharges]]&lt;=51,"Low",IF(Table1[[#This Row],[MonthlyCharges]]&lt;=84,"Medium","High"))</f>
        <v>Medium</v>
      </c>
      <c r="U5085" s="26">
        <v>2847.2</v>
      </c>
      <c r="V5085" t="s">
        <v>24</v>
      </c>
    </row>
    <row r="5086" spans="1:22" x14ac:dyDescent="0.35">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s="26">
        <v>20.75</v>
      </c>
      <c r="T5086" s="26" t="str">
        <f>IF(Table1[[#This Row],[MonthlyCharges]]&lt;=51,"Low",IF(Table1[[#This Row],[MonthlyCharges]]&lt;=84,"Medium","High"))</f>
        <v>Low</v>
      </c>
      <c r="U5086" s="26">
        <v>452.35</v>
      </c>
      <c r="V5086" t="s">
        <v>24</v>
      </c>
    </row>
    <row r="5087" spans="1:22" x14ac:dyDescent="0.35">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s="26">
        <v>40.6</v>
      </c>
      <c r="T5087" s="26" t="str">
        <f>IF(Table1[[#This Row],[MonthlyCharges]]&lt;=51,"Low",IF(Table1[[#This Row],[MonthlyCharges]]&lt;=84,"Medium","High"))</f>
        <v>Low</v>
      </c>
      <c r="U5087" s="26">
        <v>1494.5</v>
      </c>
      <c r="V5087" t="s">
        <v>24</v>
      </c>
    </row>
    <row r="5088" spans="1:22" x14ac:dyDescent="0.35">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s="26">
        <v>20.399999999999999</v>
      </c>
      <c r="T5088" s="26" t="str">
        <f>IF(Table1[[#This Row],[MonthlyCharges]]&lt;=51,"Low",IF(Table1[[#This Row],[MonthlyCharges]]&lt;=84,"Medium","High"))</f>
        <v>Low</v>
      </c>
      <c r="U5088" s="26">
        <v>930.45</v>
      </c>
      <c r="V5088" t="s">
        <v>23</v>
      </c>
    </row>
    <row r="5089" spans="1:22" x14ac:dyDescent="0.35">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s="26">
        <v>20.350000000000001</v>
      </c>
      <c r="T5089" s="26" t="str">
        <f>IF(Table1[[#This Row],[MonthlyCharges]]&lt;=51,"Low",IF(Table1[[#This Row],[MonthlyCharges]]&lt;=84,"Medium","High"))</f>
        <v>Low</v>
      </c>
      <c r="U5089" s="26">
        <v>41.85</v>
      </c>
      <c r="V5089" t="s">
        <v>24</v>
      </c>
    </row>
    <row r="5090" spans="1:22" x14ac:dyDescent="0.35">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s="26">
        <v>19.75</v>
      </c>
      <c r="T5090" s="26" t="str">
        <f>IF(Table1[[#This Row],[MonthlyCharges]]&lt;=51,"Low",IF(Table1[[#This Row],[MonthlyCharges]]&lt;=84,"Medium","High"))</f>
        <v>Low</v>
      </c>
      <c r="U5090" s="26">
        <v>1272.05</v>
      </c>
      <c r="V5090" t="s">
        <v>24</v>
      </c>
    </row>
    <row r="5091" spans="1:22" x14ac:dyDescent="0.35">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s="26">
        <v>54.4</v>
      </c>
      <c r="T5091" s="26" t="str">
        <f>IF(Table1[[#This Row],[MonthlyCharges]]&lt;=51,"Low",IF(Table1[[#This Row],[MonthlyCharges]]&lt;=84,"Medium","High"))</f>
        <v>Medium</v>
      </c>
      <c r="U5091" s="26">
        <v>475.1</v>
      </c>
      <c r="V5091" t="s">
        <v>24</v>
      </c>
    </row>
    <row r="5092" spans="1:22" x14ac:dyDescent="0.35">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s="26">
        <v>94.7</v>
      </c>
      <c r="T5092" s="26" t="str">
        <f>IF(Table1[[#This Row],[MonthlyCharges]]&lt;=51,"Low",IF(Table1[[#This Row],[MonthlyCharges]]&lt;=84,"Medium","High"))</f>
        <v>High</v>
      </c>
      <c r="U5092" s="26">
        <v>673.1</v>
      </c>
      <c r="V5092" t="s">
        <v>23</v>
      </c>
    </row>
    <row r="5093" spans="1:22" x14ac:dyDescent="0.35">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s="26">
        <v>30.5</v>
      </c>
      <c r="T5093" s="26" t="str">
        <f>IF(Table1[[#This Row],[MonthlyCharges]]&lt;=51,"Low",IF(Table1[[#This Row],[MonthlyCharges]]&lt;=84,"Medium","High"))</f>
        <v>Low</v>
      </c>
      <c r="U5093" s="26">
        <v>208.7</v>
      </c>
      <c r="V5093" t="s">
        <v>23</v>
      </c>
    </row>
    <row r="5094" spans="1:22" x14ac:dyDescent="0.35">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s="26">
        <v>20.45</v>
      </c>
      <c r="T5094" s="26" t="str">
        <f>IF(Table1[[#This Row],[MonthlyCharges]]&lt;=51,"Low",IF(Table1[[#This Row],[MonthlyCharges]]&lt;=84,"Medium","High"))</f>
        <v>Low</v>
      </c>
      <c r="U5094" s="26">
        <v>150.75</v>
      </c>
      <c r="V5094" t="s">
        <v>24</v>
      </c>
    </row>
    <row r="5095" spans="1:22" x14ac:dyDescent="0.35">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s="26">
        <v>66.150000000000006</v>
      </c>
      <c r="T5095" s="26" t="str">
        <f>IF(Table1[[#This Row],[MonthlyCharges]]&lt;=51,"Low",IF(Table1[[#This Row],[MonthlyCharges]]&lt;=84,"Medium","High"))</f>
        <v>Medium</v>
      </c>
      <c r="U5095" s="26">
        <v>3199</v>
      </c>
      <c r="V5095" t="s">
        <v>24</v>
      </c>
    </row>
    <row r="5096" spans="1:22" x14ac:dyDescent="0.35">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s="26">
        <v>89.85</v>
      </c>
      <c r="T5096" s="26" t="str">
        <f>IF(Table1[[#This Row],[MonthlyCharges]]&lt;=51,"Low",IF(Table1[[#This Row],[MonthlyCharges]]&lt;=84,"Medium","High"))</f>
        <v>High</v>
      </c>
      <c r="U5096" s="26">
        <v>5844.65</v>
      </c>
      <c r="V5096" t="s">
        <v>24</v>
      </c>
    </row>
    <row r="5097" spans="1:22" x14ac:dyDescent="0.35">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s="26">
        <v>45.05</v>
      </c>
      <c r="T5097" s="26" t="str">
        <f>IF(Table1[[#This Row],[MonthlyCharges]]&lt;=51,"Low",IF(Table1[[#This Row],[MonthlyCharges]]&lt;=84,"Medium","High"))</f>
        <v>Low</v>
      </c>
      <c r="U5097" s="26">
        <v>2462.6</v>
      </c>
      <c r="V5097" t="s">
        <v>24</v>
      </c>
    </row>
    <row r="5098" spans="1:22" x14ac:dyDescent="0.35">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s="26">
        <v>86.85</v>
      </c>
      <c r="T5098" s="26" t="str">
        <f>IF(Table1[[#This Row],[MonthlyCharges]]&lt;=51,"Low",IF(Table1[[#This Row],[MonthlyCharges]]&lt;=84,"Medium","High"))</f>
        <v>High</v>
      </c>
      <c r="U5098" s="26">
        <v>6263.8</v>
      </c>
      <c r="V5098" t="s">
        <v>24</v>
      </c>
    </row>
    <row r="5099" spans="1:22" x14ac:dyDescent="0.35">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s="26">
        <v>96.75</v>
      </c>
      <c r="T5099" s="26" t="str">
        <f>IF(Table1[[#This Row],[MonthlyCharges]]&lt;=51,"Low",IF(Table1[[#This Row],[MonthlyCharges]]&lt;=84,"Medium","High"))</f>
        <v>High</v>
      </c>
      <c r="U5099" s="26">
        <v>3403.4</v>
      </c>
      <c r="V5099" t="s">
        <v>24</v>
      </c>
    </row>
    <row r="5100" spans="1:22" x14ac:dyDescent="0.35">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s="26">
        <v>77</v>
      </c>
      <c r="T5100" s="26" t="str">
        <f>IF(Table1[[#This Row],[MonthlyCharges]]&lt;=51,"Low",IF(Table1[[#This Row],[MonthlyCharges]]&lt;=84,"Medium","High"))</f>
        <v>Medium</v>
      </c>
      <c r="U5100" s="26">
        <v>237.75</v>
      </c>
      <c r="V5100" t="s">
        <v>23</v>
      </c>
    </row>
    <row r="5101" spans="1:22" x14ac:dyDescent="0.35">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s="26">
        <v>20.100000000000001</v>
      </c>
      <c r="T5101" s="26" t="str">
        <f>IF(Table1[[#This Row],[MonthlyCharges]]&lt;=51,"Low",IF(Table1[[#This Row],[MonthlyCharges]]&lt;=84,"Medium","High"))</f>
        <v>Low</v>
      </c>
      <c r="U5101" s="26">
        <v>221.35</v>
      </c>
      <c r="V5101" t="s">
        <v>23</v>
      </c>
    </row>
    <row r="5102" spans="1:22" x14ac:dyDescent="0.35">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s="26">
        <v>75.3</v>
      </c>
      <c r="T5102" s="26" t="str">
        <f>IF(Table1[[#This Row],[MonthlyCharges]]&lt;=51,"Low",IF(Table1[[#This Row],[MonthlyCharges]]&lt;=84,"Medium","High"))</f>
        <v>Medium</v>
      </c>
      <c r="U5102" s="26">
        <v>75.3</v>
      </c>
      <c r="V5102" t="s">
        <v>23</v>
      </c>
    </row>
    <row r="5103" spans="1:22" x14ac:dyDescent="0.35">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s="26">
        <v>106.65</v>
      </c>
      <c r="T5103" s="26" t="str">
        <f>IF(Table1[[#This Row],[MonthlyCharges]]&lt;=51,"Low",IF(Table1[[#This Row],[MonthlyCharges]]&lt;=84,"Medium","High"))</f>
        <v>High</v>
      </c>
      <c r="U5103" s="26">
        <v>1672.1</v>
      </c>
      <c r="V5103" t="s">
        <v>24</v>
      </c>
    </row>
    <row r="5104" spans="1:22" x14ac:dyDescent="0.35">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s="26">
        <v>110.15</v>
      </c>
      <c r="T5104" s="26" t="str">
        <f>IF(Table1[[#This Row],[MonthlyCharges]]&lt;=51,"Low",IF(Table1[[#This Row],[MonthlyCharges]]&lt;=84,"Medium","High"))</f>
        <v>High</v>
      </c>
      <c r="U5104" s="26">
        <v>7881.2</v>
      </c>
      <c r="V5104" t="s">
        <v>24</v>
      </c>
    </row>
    <row r="5105" spans="1:22" x14ac:dyDescent="0.35">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s="26">
        <v>82.85</v>
      </c>
      <c r="T5105" s="26" t="str">
        <f>IF(Table1[[#This Row],[MonthlyCharges]]&lt;=51,"Low",IF(Table1[[#This Row],[MonthlyCharges]]&lt;=84,"Medium","High"))</f>
        <v>Medium</v>
      </c>
      <c r="U5105" s="26">
        <v>2320.8000000000002</v>
      </c>
      <c r="V5105" t="s">
        <v>24</v>
      </c>
    </row>
    <row r="5106" spans="1:22" x14ac:dyDescent="0.35">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s="26">
        <v>20.100000000000001</v>
      </c>
      <c r="T5106" s="26" t="str">
        <f>IF(Table1[[#This Row],[MonthlyCharges]]&lt;=51,"Low",IF(Table1[[#This Row],[MonthlyCharges]]&lt;=84,"Medium","High"))</f>
        <v>Low</v>
      </c>
      <c r="U5106" s="26">
        <v>370.5</v>
      </c>
      <c r="V5106" t="s">
        <v>24</v>
      </c>
    </row>
    <row r="5107" spans="1:22" x14ac:dyDescent="0.35">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s="26">
        <v>99.2</v>
      </c>
      <c r="T5107" s="26" t="str">
        <f>IF(Table1[[#This Row],[MonthlyCharges]]&lt;=51,"Low",IF(Table1[[#This Row],[MonthlyCharges]]&lt;=84,"Medium","High"))</f>
        <v>High</v>
      </c>
      <c r="U5107" s="26">
        <v>4062.2</v>
      </c>
      <c r="V5107" t="s">
        <v>23</v>
      </c>
    </row>
    <row r="5108" spans="1:22" x14ac:dyDescent="0.35">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s="26">
        <v>59.45</v>
      </c>
      <c r="T5108" s="26" t="str">
        <f>IF(Table1[[#This Row],[MonthlyCharges]]&lt;=51,"Low",IF(Table1[[#This Row],[MonthlyCharges]]&lt;=84,"Medium","High"))</f>
        <v>Medium</v>
      </c>
      <c r="U5108" s="26">
        <v>3043.7</v>
      </c>
      <c r="V5108" t="s">
        <v>24</v>
      </c>
    </row>
    <row r="5109" spans="1:22" x14ac:dyDescent="0.35">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s="26">
        <v>58.6</v>
      </c>
      <c r="T5109" s="26" t="str">
        <f>IF(Table1[[#This Row],[MonthlyCharges]]&lt;=51,"Low",IF(Table1[[#This Row],[MonthlyCharges]]&lt;=84,"Medium","High"))</f>
        <v>Medium</v>
      </c>
      <c r="U5109" s="26">
        <v>2723.4</v>
      </c>
      <c r="V5109" t="s">
        <v>24</v>
      </c>
    </row>
    <row r="5110" spans="1:22" x14ac:dyDescent="0.35">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s="26">
        <v>49.7</v>
      </c>
      <c r="T5110" s="26" t="str">
        <f>IF(Table1[[#This Row],[MonthlyCharges]]&lt;=51,"Low",IF(Table1[[#This Row],[MonthlyCharges]]&lt;=84,"Medium","High"))</f>
        <v>Low</v>
      </c>
      <c r="U5110" s="26">
        <v>1081.25</v>
      </c>
      <c r="V5110" t="s">
        <v>24</v>
      </c>
    </row>
    <row r="5111" spans="1:22" x14ac:dyDescent="0.35">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s="26">
        <v>65.849999999999994</v>
      </c>
      <c r="T5111" s="26" t="str">
        <f>IF(Table1[[#This Row],[MonthlyCharges]]&lt;=51,"Low",IF(Table1[[#This Row],[MonthlyCharges]]&lt;=84,"Medium","High"))</f>
        <v>Medium</v>
      </c>
      <c r="U5111" s="26">
        <v>4097.05</v>
      </c>
      <c r="V5111" t="s">
        <v>24</v>
      </c>
    </row>
    <row r="5112" spans="1:22" x14ac:dyDescent="0.35">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s="26">
        <v>73.5</v>
      </c>
      <c r="T5112" s="26" t="str">
        <f>IF(Table1[[#This Row],[MonthlyCharges]]&lt;=51,"Low",IF(Table1[[#This Row],[MonthlyCharges]]&lt;=84,"Medium","High"))</f>
        <v>Medium</v>
      </c>
      <c r="U5112" s="26">
        <v>632.20000000000005</v>
      </c>
      <c r="V5112" t="s">
        <v>24</v>
      </c>
    </row>
    <row r="5113" spans="1:22" x14ac:dyDescent="0.35">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s="26">
        <v>85.5</v>
      </c>
      <c r="T5113" s="26" t="str">
        <f>IF(Table1[[#This Row],[MonthlyCharges]]&lt;=51,"Low",IF(Table1[[#This Row],[MonthlyCharges]]&lt;=84,"Medium","High"))</f>
        <v>High</v>
      </c>
      <c r="U5113" s="26">
        <v>4042.3</v>
      </c>
      <c r="V5113" t="s">
        <v>23</v>
      </c>
    </row>
    <row r="5114" spans="1:22" x14ac:dyDescent="0.35">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s="26">
        <v>20.05</v>
      </c>
      <c r="T5114" s="26" t="str">
        <f>IF(Table1[[#This Row],[MonthlyCharges]]&lt;=51,"Low",IF(Table1[[#This Row],[MonthlyCharges]]&lt;=84,"Medium","High"))</f>
        <v>Low</v>
      </c>
      <c r="U5114" s="26">
        <v>164.85</v>
      </c>
      <c r="V5114" t="s">
        <v>23</v>
      </c>
    </row>
    <row r="5115" spans="1:22" x14ac:dyDescent="0.35">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s="26">
        <v>113.65</v>
      </c>
      <c r="T5115" s="26" t="str">
        <f>IF(Table1[[#This Row],[MonthlyCharges]]&lt;=51,"Low",IF(Table1[[#This Row],[MonthlyCharges]]&lt;=84,"Medium","High"))</f>
        <v>High</v>
      </c>
      <c r="U5115" s="26">
        <v>8166.8</v>
      </c>
      <c r="V5115" t="s">
        <v>24</v>
      </c>
    </row>
    <row r="5116" spans="1:22" x14ac:dyDescent="0.35">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s="26">
        <v>83.4</v>
      </c>
      <c r="T5116" s="26" t="str">
        <f>IF(Table1[[#This Row],[MonthlyCharges]]&lt;=51,"Low",IF(Table1[[#This Row],[MonthlyCharges]]&lt;=84,"Medium","High"))</f>
        <v>Medium</v>
      </c>
      <c r="U5116" s="26">
        <v>4113.7</v>
      </c>
      <c r="V5116" t="s">
        <v>24</v>
      </c>
    </row>
    <row r="5117" spans="1:22" x14ac:dyDescent="0.35">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s="26">
        <v>65.650000000000006</v>
      </c>
      <c r="T5117" s="26" t="str">
        <f>IF(Table1[[#This Row],[MonthlyCharges]]&lt;=51,"Low",IF(Table1[[#This Row],[MonthlyCharges]]&lt;=84,"Medium","High"))</f>
        <v>Medium</v>
      </c>
      <c r="U5117" s="26">
        <v>3047.15</v>
      </c>
      <c r="V5117" t="s">
        <v>24</v>
      </c>
    </row>
    <row r="5118" spans="1:22" x14ac:dyDescent="0.35">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s="26">
        <v>70.400000000000006</v>
      </c>
      <c r="T5118" s="26" t="str">
        <f>IF(Table1[[#This Row],[MonthlyCharges]]&lt;=51,"Low",IF(Table1[[#This Row],[MonthlyCharges]]&lt;=84,"Medium","High"))</f>
        <v>Medium</v>
      </c>
      <c r="U5118" s="26">
        <v>70.400000000000006</v>
      </c>
      <c r="V5118" t="s">
        <v>23</v>
      </c>
    </row>
    <row r="5119" spans="1:22" x14ac:dyDescent="0.35">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s="26">
        <v>61.35</v>
      </c>
      <c r="T5119" s="26" t="str">
        <f>IF(Table1[[#This Row],[MonthlyCharges]]&lt;=51,"Low",IF(Table1[[#This Row],[MonthlyCharges]]&lt;=84,"Medium","High"))</f>
        <v>Medium</v>
      </c>
      <c r="U5119" s="26">
        <v>4193.3999999999996</v>
      </c>
      <c r="V5119" t="s">
        <v>24</v>
      </c>
    </row>
    <row r="5120" spans="1:22" x14ac:dyDescent="0.35">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s="26">
        <v>85.9</v>
      </c>
      <c r="T5120" s="26" t="str">
        <f>IF(Table1[[#This Row],[MonthlyCharges]]&lt;=51,"Low",IF(Table1[[#This Row],[MonthlyCharges]]&lt;=84,"Medium","High"))</f>
        <v>High</v>
      </c>
      <c r="U5120" s="26">
        <v>3729.75</v>
      </c>
      <c r="V5120" t="s">
        <v>24</v>
      </c>
    </row>
    <row r="5121" spans="1:22" x14ac:dyDescent="0.35">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s="26">
        <v>75.650000000000006</v>
      </c>
      <c r="T5121" s="26" t="str">
        <f>IF(Table1[[#This Row],[MonthlyCharges]]&lt;=51,"Low",IF(Table1[[#This Row],[MonthlyCharges]]&lt;=84,"Medium","High"))</f>
        <v>Medium</v>
      </c>
      <c r="U5121" s="26">
        <v>399.45</v>
      </c>
      <c r="V5121" t="s">
        <v>24</v>
      </c>
    </row>
    <row r="5122" spans="1:22" x14ac:dyDescent="0.35">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s="26">
        <v>49.75</v>
      </c>
      <c r="T5122" s="26" t="str">
        <f>IF(Table1[[#This Row],[MonthlyCharges]]&lt;=51,"Low",IF(Table1[[#This Row],[MonthlyCharges]]&lt;=84,"Medium","High"))</f>
        <v>Low</v>
      </c>
      <c r="U5122" s="26">
        <v>331.3</v>
      </c>
      <c r="V5122" t="s">
        <v>23</v>
      </c>
    </row>
    <row r="5123" spans="1:22" x14ac:dyDescent="0.35">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s="26">
        <v>70.900000000000006</v>
      </c>
      <c r="T5123" s="26" t="str">
        <f>IF(Table1[[#This Row],[MonthlyCharges]]&lt;=51,"Low",IF(Table1[[#This Row],[MonthlyCharges]]&lt;=84,"Medium","High"))</f>
        <v>Medium</v>
      </c>
      <c r="U5123" s="26">
        <v>1964.6</v>
      </c>
      <c r="V5123" t="s">
        <v>24</v>
      </c>
    </row>
    <row r="5124" spans="1:22" x14ac:dyDescent="0.35">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s="26">
        <v>49.85</v>
      </c>
      <c r="T5124" s="26" t="str">
        <f>IF(Table1[[#This Row],[MonthlyCharges]]&lt;=51,"Low",IF(Table1[[#This Row],[MonthlyCharges]]&lt;=84,"Medium","High"))</f>
        <v>Low</v>
      </c>
      <c r="U5124" s="26">
        <v>1336.15</v>
      </c>
      <c r="V5124" t="s">
        <v>24</v>
      </c>
    </row>
    <row r="5125" spans="1:22" x14ac:dyDescent="0.35">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s="26">
        <v>75.3</v>
      </c>
      <c r="T5125" s="26" t="str">
        <f>IF(Table1[[#This Row],[MonthlyCharges]]&lt;=51,"Low",IF(Table1[[#This Row],[MonthlyCharges]]&lt;=84,"Medium","High"))</f>
        <v>Medium</v>
      </c>
      <c r="U5125" s="26">
        <v>1147.45</v>
      </c>
      <c r="V5125" t="s">
        <v>23</v>
      </c>
    </row>
    <row r="5126" spans="1:22" x14ac:dyDescent="0.35">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s="26">
        <v>20.100000000000001</v>
      </c>
      <c r="T5126" s="26" t="str">
        <f>IF(Table1[[#This Row],[MonthlyCharges]]&lt;=51,"Low",IF(Table1[[#This Row],[MonthlyCharges]]&lt;=84,"Medium","High"))</f>
        <v>Low</v>
      </c>
      <c r="U5126" s="26">
        <v>486.05</v>
      </c>
      <c r="V5126" t="s">
        <v>24</v>
      </c>
    </row>
    <row r="5127" spans="1:22" x14ac:dyDescent="0.35">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s="26">
        <v>94</v>
      </c>
      <c r="T5127" s="26" t="str">
        <f>IF(Table1[[#This Row],[MonthlyCharges]]&lt;=51,"Low",IF(Table1[[#This Row],[MonthlyCharges]]&lt;=84,"Medium","High"))</f>
        <v>High</v>
      </c>
      <c r="U5127" s="26">
        <v>1078.9000000000001</v>
      </c>
      <c r="V5127" t="s">
        <v>23</v>
      </c>
    </row>
    <row r="5128" spans="1:22" x14ac:dyDescent="0.35">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s="26">
        <v>103.05</v>
      </c>
      <c r="T5128" s="26" t="str">
        <f>IF(Table1[[#This Row],[MonthlyCharges]]&lt;=51,"Low",IF(Table1[[#This Row],[MonthlyCharges]]&lt;=84,"Medium","High"))</f>
        <v>High</v>
      </c>
      <c r="U5128" s="26">
        <v>5925.75</v>
      </c>
      <c r="V5128" t="s">
        <v>24</v>
      </c>
    </row>
    <row r="5129" spans="1:22" x14ac:dyDescent="0.35">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s="26">
        <v>118.35</v>
      </c>
      <c r="T5129" s="26" t="str">
        <f>IF(Table1[[#This Row],[MonthlyCharges]]&lt;=51,"Low",IF(Table1[[#This Row],[MonthlyCharges]]&lt;=84,"Medium","High"))</f>
        <v>High</v>
      </c>
      <c r="U5129" s="26">
        <v>7804.15</v>
      </c>
      <c r="V5129" t="s">
        <v>23</v>
      </c>
    </row>
    <row r="5130" spans="1:22" x14ac:dyDescent="0.35">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s="26">
        <v>99.7</v>
      </c>
      <c r="T5130" s="26" t="str">
        <f>IF(Table1[[#This Row],[MonthlyCharges]]&lt;=51,"Low",IF(Table1[[#This Row],[MonthlyCharges]]&lt;=84,"Medium","High"))</f>
        <v>High</v>
      </c>
      <c r="U5130" s="26">
        <v>4747.2</v>
      </c>
      <c r="V5130" t="s">
        <v>24</v>
      </c>
    </row>
    <row r="5131" spans="1:22" x14ac:dyDescent="0.35">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s="26">
        <v>81.900000000000006</v>
      </c>
      <c r="T5131" s="26" t="str">
        <f>IF(Table1[[#This Row],[MonthlyCharges]]&lt;=51,"Low",IF(Table1[[#This Row],[MonthlyCharges]]&lt;=84,"Medium","High"))</f>
        <v>Medium</v>
      </c>
      <c r="U5131" s="26">
        <v>1028.9000000000001</v>
      </c>
      <c r="V5131" t="s">
        <v>24</v>
      </c>
    </row>
    <row r="5132" spans="1:22" x14ac:dyDescent="0.35">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s="26">
        <v>30.45</v>
      </c>
      <c r="T5132" s="26" t="str">
        <f>IF(Table1[[#This Row],[MonthlyCharges]]&lt;=51,"Low",IF(Table1[[#This Row],[MonthlyCharges]]&lt;=84,"Medium","High"))</f>
        <v>Low</v>
      </c>
      <c r="U5132" s="26">
        <v>226.45</v>
      </c>
      <c r="V5132" t="s">
        <v>23</v>
      </c>
    </row>
    <row r="5133" spans="1:22" x14ac:dyDescent="0.35">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s="26">
        <v>96.1</v>
      </c>
      <c r="T5133" s="26" t="str">
        <f>IF(Table1[[#This Row],[MonthlyCharges]]&lt;=51,"Low",IF(Table1[[#This Row],[MonthlyCharges]]&lt;=84,"Medium","High"))</f>
        <v>High</v>
      </c>
      <c r="U5133" s="26">
        <v>4364.1000000000004</v>
      </c>
      <c r="V5133" t="s">
        <v>23</v>
      </c>
    </row>
    <row r="5134" spans="1:22" x14ac:dyDescent="0.35">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s="26">
        <v>66.2</v>
      </c>
      <c r="T5134" s="26" t="str">
        <f>IF(Table1[[#This Row],[MonthlyCharges]]&lt;=51,"Low",IF(Table1[[#This Row],[MonthlyCharges]]&lt;=84,"Medium","High"))</f>
        <v>Medium</v>
      </c>
      <c r="U5134" s="26">
        <v>4692.55</v>
      </c>
      <c r="V5134" t="s">
        <v>24</v>
      </c>
    </row>
    <row r="5135" spans="1:22" x14ac:dyDescent="0.35">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s="26">
        <v>104.25</v>
      </c>
      <c r="T5135" s="26" t="str">
        <f>IF(Table1[[#This Row],[MonthlyCharges]]&lt;=51,"Low",IF(Table1[[#This Row],[MonthlyCharges]]&lt;=84,"Medium","High"))</f>
        <v>High</v>
      </c>
      <c r="U5135" s="26">
        <v>2433.9</v>
      </c>
      <c r="V5135" t="s">
        <v>23</v>
      </c>
    </row>
    <row r="5136" spans="1:22" x14ac:dyDescent="0.35">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s="26">
        <v>80.2</v>
      </c>
      <c r="T5136" s="26" t="str">
        <f>IF(Table1[[#This Row],[MonthlyCharges]]&lt;=51,"Low",IF(Table1[[#This Row],[MonthlyCharges]]&lt;=84,"Medium","High"))</f>
        <v>Medium</v>
      </c>
      <c r="U5136" s="26">
        <v>1217.25</v>
      </c>
      <c r="V5136" t="s">
        <v>23</v>
      </c>
    </row>
    <row r="5137" spans="1:22" x14ac:dyDescent="0.35">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s="26">
        <v>19.75</v>
      </c>
      <c r="T5137" s="26" t="str">
        <f>IF(Table1[[#This Row],[MonthlyCharges]]&lt;=51,"Low",IF(Table1[[#This Row],[MonthlyCharges]]&lt;=84,"Medium","High"))</f>
        <v>Low</v>
      </c>
      <c r="U5137" s="26">
        <v>19.75</v>
      </c>
      <c r="V5137" t="s">
        <v>24</v>
      </c>
    </row>
    <row r="5138" spans="1:22" x14ac:dyDescent="0.35">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s="26">
        <v>72.599999999999994</v>
      </c>
      <c r="T5138" s="26" t="str">
        <f>IF(Table1[[#This Row],[MonthlyCharges]]&lt;=51,"Low",IF(Table1[[#This Row],[MonthlyCharges]]&lt;=84,"Medium","High"))</f>
        <v>Medium</v>
      </c>
      <c r="U5138" s="26">
        <v>154.30000000000001</v>
      </c>
      <c r="V5138" t="s">
        <v>24</v>
      </c>
    </row>
    <row r="5139" spans="1:22" x14ac:dyDescent="0.35">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s="26">
        <v>116.5</v>
      </c>
      <c r="T5139" s="26" t="str">
        <f>IF(Table1[[#This Row],[MonthlyCharges]]&lt;=51,"Low",IF(Table1[[#This Row],[MonthlyCharges]]&lt;=84,"Medium","High"))</f>
        <v>High</v>
      </c>
      <c r="U5139" s="26">
        <v>6382.55</v>
      </c>
      <c r="V5139" t="s">
        <v>24</v>
      </c>
    </row>
    <row r="5140" spans="1:22" x14ac:dyDescent="0.35">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s="26">
        <v>106.8</v>
      </c>
      <c r="T5140" s="26" t="str">
        <f>IF(Table1[[#This Row],[MonthlyCharges]]&lt;=51,"Low",IF(Table1[[#This Row],[MonthlyCharges]]&lt;=84,"Medium","High"))</f>
        <v>High</v>
      </c>
      <c r="U5140" s="26">
        <v>7623.2</v>
      </c>
      <c r="V5140" t="s">
        <v>24</v>
      </c>
    </row>
    <row r="5141" spans="1:22" x14ac:dyDescent="0.35">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s="26">
        <v>24.95</v>
      </c>
      <c r="T5141" s="26" t="str">
        <f>IF(Table1[[#This Row],[MonthlyCharges]]&lt;=51,"Low",IF(Table1[[#This Row],[MonthlyCharges]]&lt;=84,"Medium","High"))</f>
        <v>Low</v>
      </c>
      <c r="U5141" s="26">
        <v>1261.45</v>
      </c>
      <c r="V5141" t="s">
        <v>24</v>
      </c>
    </row>
    <row r="5142" spans="1:22" x14ac:dyDescent="0.35">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s="26">
        <v>89.25</v>
      </c>
      <c r="T5142" s="26" t="str">
        <f>IF(Table1[[#This Row],[MonthlyCharges]]&lt;=51,"Low",IF(Table1[[#This Row],[MonthlyCharges]]&lt;=84,"Medium","High"))</f>
        <v>High</v>
      </c>
      <c r="U5142" s="26">
        <v>89.25</v>
      </c>
      <c r="V5142" t="s">
        <v>24</v>
      </c>
    </row>
    <row r="5143" spans="1:22" x14ac:dyDescent="0.35">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s="26">
        <v>19.25</v>
      </c>
      <c r="T5143" s="26" t="str">
        <f>IF(Table1[[#This Row],[MonthlyCharges]]&lt;=51,"Low",IF(Table1[[#This Row],[MonthlyCharges]]&lt;=84,"Medium","High"))</f>
        <v>Low</v>
      </c>
      <c r="U5143" s="26">
        <v>86.05</v>
      </c>
      <c r="V5143" t="s">
        <v>24</v>
      </c>
    </row>
    <row r="5144" spans="1:22" x14ac:dyDescent="0.35">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s="26">
        <v>104.55</v>
      </c>
      <c r="T5144" s="26" t="str">
        <f>IF(Table1[[#This Row],[MonthlyCharges]]&lt;=51,"Low",IF(Table1[[#This Row],[MonthlyCharges]]&lt;=84,"Medium","High"))</f>
        <v>High</v>
      </c>
      <c r="U5144" s="26">
        <v>6779.05</v>
      </c>
      <c r="V5144" t="s">
        <v>24</v>
      </c>
    </row>
    <row r="5145" spans="1:22" x14ac:dyDescent="0.35">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s="26">
        <v>87.2</v>
      </c>
      <c r="T5145" s="26" t="str">
        <f>IF(Table1[[#This Row],[MonthlyCharges]]&lt;=51,"Low",IF(Table1[[#This Row],[MonthlyCharges]]&lt;=84,"Medium","High"))</f>
        <v>High</v>
      </c>
      <c r="U5145" s="26">
        <v>4345</v>
      </c>
      <c r="V5145" t="s">
        <v>24</v>
      </c>
    </row>
    <row r="5146" spans="1:22" x14ac:dyDescent="0.35">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s="26">
        <v>30.75</v>
      </c>
      <c r="T5146" s="26" t="str">
        <f>IF(Table1[[#This Row],[MonthlyCharges]]&lt;=51,"Low",IF(Table1[[#This Row],[MonthlyCharges]]&lt;=84,"Medium","High"))</f>
        <v>Low</v>
      </c>
      <c r="U5146" s="26">
        <v>82.85</v>
      </c>
      <c r="V5146" t="s">
        <v>24</v>
      </c>
    </row>
    <row r="5147" spans="1:22" x14ac:dyDescent="0.35">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s="26">
        <v>25.7</v>
      </c>
      <c r="T5147" s="26" t="str">
        <f>IF(Table1[[#This Row],[MonthlyCharges]]&lt;=51,"Low",IF(Table1[[#This Row],[MonthlyCharges]]&lt;=84,"Medium","High"))</f>
        <v>Low</v>
      </c>
      <c r="U5147" s="26">
        <v>1714.55</v>
      </c>
      <c r="V5147" t="s">
        <v>24</v>
      </c>
    </row>
    <row r="5148" spans="1:22" x14ac:dyDescent="0.35">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s="26">
        <v>86.2</v>
      </c>
      <c r="T5148" s="26" t="str">
        <f>IF(Table1[[#This Row],[MonthlyCharges]]&lt;=51,"Low",IF(Table1[[#This Row],[MonthlyCharges]]&lt;=84,"Medium","High"))</f>
        <v>High</v>
      </c>
      <c r="U5148" s="26">
        <v>893.2</v>
      </c>
      <c r="V5148" t="s">
        <v>24</v>
      </c>
    </row>
    <row r="5149" spans="1:22" x14ac:dyDescent="0.35">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s="26">
        <v>30.1</v>
      </c>
      <c r="T5149" s="26" t="str">
        <f>IF(Table1[[#This Row],[MonthlyCharges]]&lt;=51,"Low",IF(Table1[[#This Row],[MonthlyCharges]]&lt;=84,"Medium","High"))</f>
        <v>Low</v>
      </c>
      <c r="U5149" s="26">
        <v>810.85</v>
      </c>
      <c r="V5149" t="s">
        <v>24</v>
      </c>
    </row>
    <row r="5150" spans="1:22" x14ac:dyDescent="0.35">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s="26">
        <v>99.35</v>
      </c>
      <c r="T5150" s="26" t="str">
        <f>IF(Table1[[#This Row],[MonthlyCharges]]&lt;=51,"Low",IF(Table1[[#This Row],[MonthlyCharges]]&lt;=84,"Medium","High"))</f>
        <v>High</v>
      </c>
      <c r="U5150" s="26">
        <v>6347.55</v>
      </c>
      <c r="V5150" t="s">
        <v>24</v>
      </c>
    </row>
    <row r="5151" spans="1:22" x14ac:dyDescent="0.35">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s="26">
        <v>19.2</v>
      </c>
      <c r="T5151" s="26" t="str">
        <f>IF(Table1[[#This Row],[MonthlyCharges]]&lt;=51,"Low",IF(Table1[[#This Row],[MonthlyCharges]]&lt;=84,"Medium","High"))</f>
        <v>Low</v>
      </c>
      <c r="U5151" s="26">
        <v>1123.6500000000001</v>
      </c>
      <c r="V5151" t="s">
        <v>24</v>
      </c>
    </row>
    <row r="5152" spans="1:22" x14ac:dyDescent="0.35">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s="26">
        <v>20.100000000000001</v>
      </c>
      <c r="T5152" s="26" t="str">
        <f>IF(Table1[[#This Row],[MonthlyCharges]]&lt;=51,"Low",IF(Table1[[#This Row],[MonthlyCharges]]&lt;=84,"Medium","High"))</f>
        <v>Low</v>
      </c>
      <c r="U5152" s="26">
        <v>43.15</v>
      </c>
      <c r="V5152" t="s">
        <v>24</v>
      </c>
    </row>
    <row r="5153" spans="1:22" x14ac:dyDescent="0.35">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s="26">
        <v>20.350000000000001</v>
      </c>
      <c r="T5153" s="26" t="str">
        <f>IF(Table1[[#This Row],[MonthlyCharges]]&lt;=51,"Low",IF(Table1[[#This Row],[MonthlyCharges]]&lt;=84,"Medium","High"))</f>
        <v>Low</v>
      </c>
      <c r="U5153" s="26">
        <v>35.1</v>
      </c>
      <c r="V5153" t="s">
        <v>24</v>
      </c>
    </row>
    <row r="5154" spans="1:22" x14ac:dyDescent="0.35">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s="26">
        <v>25.65</v>
      </c>
      <c r="T5154" s="26" t="str">
        <f>IF(Table1[[#This Row],[MonthlyCharges]]&lt;=51,"Low",IF(Table1[[#This Row],[MonthlyCharges]]&lt;=84,"Medium","High"))</f>
        <v>Low</v>
      </c>
      <c r="U5154" s="26">
        <v>1388</v>
      </c>
      <c r="V5154" t="s">
        <v>24</v>
      </c>
    </row>
    <row r="5155" spans="1:22" x14ac:dyDescent="0.35">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s="26">
        <v>94.55</v>
      </c>
      <c r="T5155" s="26" t="str">
        <f>IF(Table1[[#This Row],[MonthlyCharges]]&lt;=51,"Low",IF(Table1[[#This Row],[MonthlyCharges]]&lt;=84,"Medium","High"))</f>
        <v>High</v>
      </c>
      <c r="U5155" s="26">
        <v>3851.45</v>
      </c>
      <c r="V5155" t="s">
        <v>24</v>
      </c>
    </row>
    <row r="5156" spans="1:22" x14ac:dyDescent="0.35">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s="26">
        <v>104.2</v>
      </c>
      <c r="T5156" s="26" t="str">
        <f>IF(Table1[[#This Row],[MonthlyCharges]]&lt;=51,"Low",IF(Table1[[#This Row],[MonthlyCharges]]&lt;=84,"Medium","High"))</f>
        <v>High</v>
      </c>
      <c r="U5156" s="26">
        <v>1743.5</v>
      </c>
      <c r="V5156" t="s">
        <v>23</v>
      </c>
    </row>
    <row r="5157" spans="1:22" x14ac:dyDescent="0.35">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s="26">
        <v>94.4</v>
      </c>
      <c r="T5157" s="26" t="str">
        <f>IF(Table1[[#This Row],[MonthlyCharges]]&lt;=51,"Low",IF(Table1[[#This Row],[MonthlyCharges]]&lt;=84,"Medium","High"))</f>
        <v>High</v>
      </c>
      <c r="U5157" s="26">
        <v>2638.1</v>
      </c>
      <c r="V5157" t="s">
        <v>24</v>
      </c>
    </row>
    <row r="5158" spans="1:22" x14ac:dyDescent="0.35">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s="26">
        <v>56.1</v>
      </c>
      <c r="T5158" s="26" t="str">
        <f>IF(Table1[[#This Row],[MonthlyCharges]]&lt;=51,"Low",IF(Table1[[#This Row],[MonthlyCharges]]&lt;=84,"Medium","High"))</f>
        <v>Medium</v>
      </c>
      <c r="U5158" s="26">
        <v>946.95</v>
      </c>
      <c r="V5158" t="s">
        <v>24</v>
      </c>
    </row>
    <row r="5159" spans="1:22" x14ac:dyDescent="0.35">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s="26">
        <v>68.25</v>
      </c>
      <c r="T5159" s="26" t="str">
        <f>IF(Table1[[#This Row],[MonthlyCharges]]&lt;=51,"Low",IF(Table1[[#This Row],[MonthlyCharges]]&lt;=84,"Medium","High"))</f>
        <v>Medium</v>
      </c>
      <c r="U5159" s="26">
        <v>1114.8499999999999</v>
      </c>
      <c r="V5159" t="s">
        <v>24</v>
      </c>
    </row>
    <row r="5160" spans="1:22" x14ac:dyDescent="0.35">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s="26">
        <v>24.75</v>
      </c>
      <c r="T5160" s="26" t="str">
        <f>IF(Table1[[#This Row],[MonthlyCharges]]&lt;=51,"Low",IF(Table1[[#This Row],[MonthlyCharges]]&lt;=84,"Medium","High"))</f>
        <v>Low</v>
      </c>
      <c r="U5160" s="26">
        <v>1777.6</v>
      </c>
      <c r="V5160" t="s">
        <v>24</v>
      </c>
    </row>
    <row r="5161" spans="1:22" x14ac:dyDescent="0.35">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s="26">
        <v>76.25</v>
      </c>
      <c r="T5161" s="26" t="str">
        <f>IF(Table1[[#This Row],[MonthlyCharges]]&lt;=51,"Low",IF(Table1[[#This Row],[MonthlyCharges]]&lt;=84,"Medium","High"))</f>
        <v>Medium</v>
      </c>
      <c r="U5161" s="26">
        <v>684.85</v>
      </c>
      <c r="V5161" t="s">
        <v>24</v>
      </c>
    </row>
    <row r="5162" spans="1:22" x14ac:dyDescent="0.35">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s="26">
        <v>74.349999999999994</v>
      </c>
      <c r="T5162" s="26" t="str">
        <f>IF(Table1[[#This Row],[MonthlyCharges]]&lt;=51,"Low",IF(Table1[[#This Row],[MonthlyCharges]]&lt;=84,"Medium","High"))</f>
        <v>Medium</v>
      </c>
      <c r="U5162" s="26">
        <v>74.349999999999994</v>
      </c>
      <c r="V5162" t="s">
        <v>24</v>
      </c>
    </row>
    <row r="5163" spans="1:22" x14ac:dyDescent="0.35">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s="26">
        <v>54.15</v>
      </c>
      <c r="T5163" s="26" t="str">
        <f>IF(Table1[[#This Row],[MonthlyCharges]]&lt;=51,"Low",IF(Table1[[#This Row],[MonthlyCharges]]&lt;=84,"Medium","High"))</f>
        <v>Medium</v>
      </c>
      <c r="U5163" s="26">
        <v>1312.45</v>
      </c>
      <c r="V5163" t="s">
        <v>24</v>
      </c>
    </row>
    <row r="5164" spans="1:22" x14ac:dyDescent="0.35">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s="26">
        <v>19.45</v>
      </c>
      <c r="T5164" s="26" t="str">
        <f>IF(Table1[[#This Row],[MonthlyCharges]]&lt;=51,"Low",IF(Table1[[#This Row],[MonthlyCharges]]&lt;=84,"Medium","High"))</f>
        <v>Low</v>
      </c>
      <c r="U5164" s="26">
        <v>159.19999999999999</v>
      </c>
      <c r="V5164" t="s">
        <v>24</v>
      </c>
    </row>
    <row r="5165" spans="1:22" x14ac:dyDescent="0.35">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s="26">
        <v>34.950000000000003</v>
      </c>
      <c r="T5165" s="26" t="str">
        <f>IF(Table1[[#This Row],[MonthlyCharges]]&lt;=51,"Low",IF(Table1[[#This Row],[MonthlyCharges]]&lt;=84,"Medium","High"))</f>
        <v>Low</v>
      </c>
      <c r="U5165" s="26">
        <v>610.20000000000005</v>
      </c>
      <c r="V5165" t="s">
        <v>24</v>
      </c>
    </row>
    <row r="5166" spans="1:22" x14ac:dyDescent="0.35">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s="26">
        <v>53.65</v>
      </c>
      <c r="T5166" s="26" t="str">
        <f>IF(Table1[[#This Row],[MonthlyCharges]]&lt;=51,"Low",IF(Table1[[#This Row],[MonthlyCharges]]&lt;=84,"Medium","High"))</f>
        <v>Medium</v>
      </c>
      <c r="U5166" s="26">
        <v>404.35</v>
      </c>
      <c r="V5166" t="s">
        <v>24</v>
      </c>
    </row>
    <row r="5167" spans="1:22" x14ac:dyDescent="0.35">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s="26">
        <v>69.650000000000006</v>
      </c>
      <c r="T5167" s="26" t="str">
        <f>IF(Table1[[#This Row],[MonthlyCharges]]&lt;=51,"Low",IF(Table1[[#This Row],[MonthlyCharges]]&lt;=84,"Medium","High"))</f>
        <v>Medium</v>
      </c>
      <c r="U5167" s="26">
        <v>69.650000000000006</v>
      </c>
      <c r="V5167" t="s">
        <v>23</v>
      </c>
    </row>
    <row r="5168" spans="1:22" x14ac:dyDescent="0.35">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s="26">
        <v>104</v>
      </c>
      <c r="T5168" s="26" t="str">
        <f>IF(Table1[[#This Row],[MonthlyCharges]]&lt;=51,"Low",IF(Table1[[#This Row],[MonthlyCharges]]&lt;=84,"Medium","High"))</f>
        <v>High</v>
      </c>
      <c r="U5168" s="26">
        <v>6363.45</v>
      </c>
      <c r="V5168" t="s">
        <v>24</v>
      </c>
    </row>
    <row r="5169" spans="1:22" x14ac:dyDescent="0.35">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s="26">
        <v>70.349999999999994</v>
      </c>
      <c r="T5169" s="26" t="str">
        <f>IF(Table1[[#This Row],[MonthlyCharges]]&lt;=51,"Low",IF(Table1[[#This Row],[MonthlyCharges]]&lt;=84,"Medium","High"))</f>
        <v>Medium</v>
      </c>
      <c r="U5169" s="26">
        <v>4124.6499999999996</v>
      </c>
      <c r="V5169" t="s">
        <v>24</v>
      </c>
    </row>
    <row r="5170" spans="1:22" x14ac:dyDescent="0.35">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s="26">
        <v>80.8</v>
      </c>
      <c r="T5170" s="26" t="str">
        <f>IF(Table1[[#This Row],[MonthlyCharges]]&lt;=51,"Low",IF(Table1[[#This Row],[MonthlyCharges]]&lt;=84,"Medium","High"))</f>
        <v>Medium</v>
      </c>
      <c r="U5170" s="26">
        <v>713.1</v>
      </c>
      <c r="V5170" t="s">
        <v>23</v>
      </c>
    </row>
    <row r="5171" spans="1:22" x14ac:dyDescent="0.35">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s="26">
        <v>64.849999999999994</v>
      </c>
      <c r="T5171" s="26" t="str">
        <f>IF(Table1[[#This Row],[MonthlyCharges]]&lt;=51,"Low",IF(Table1[[#This Row],[MonthlyCharges]]&lt;=84,"Medium","High"))</f>
        <v>Medium</v>
      </c>
      <c r="U5171" s="26">
        <v>950.75</v>
      </c>
      <c r="V5171" t="s">
        <v>24</v>
      </c>
    </row>
    <row r="5172" spans="1:22" x14ac:dyDescent="0.35">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s="26">
        <v>19.649999999999999</v>
      </c>
      <c r="T5172" s="26" t="str">
        <f>IF(Table1[[#This Row],[MonthlyCharges]]&lt;=51,"Low",IF(Table1[[#This Row],[MonthlyCharges]]&lt;=84,"Medium","High"))</f>
        <v>Low</v>
      </c>
      <c r="U5172" s="26">
        <v>19.649999999999999</v>
      </c>
      <c r="V5172" t="s">
        <v>24</v>
      </c>
    </row>
    <row r="5173" spans="1:22" x14ac:dyDescent="0.35">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s="26">
        <v>45.9</v>
      </c>
      <c r="T5173" s="26" t="str">
        <f>IF(Table1[[#This Row],[MonthlyCharges]]&lt;=51,"Low",IF(Table1[[#This Row],[MonthlyCharges]]&lt;=84,"Medium","High"))</f>
        <v>Low</v>
      </c>
      <c r="U5173" s="26">
        <v>505.95</v>
      </c>
      <c r="V5173" t="s">
        <v>24</v>
      </c>
    </row>
    <row r="5174" spans="1:22" x14ac:dyDescent="0.35">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s="26">
        <v>20</v>
      </c>
      <c r="T5174" s="26" t="str">
        <f>IF(Table1[[#This Row],[MonthlyCharges]]&lt;=51,"Low",IF(Table1[[#This Row],[MonthlyCharges]]&lt;=84,"Medium","High"))</f>
        <v>Low</v>
      </c>
      <c r="U5174" s="26">
        <v>1149.6500000000001</v>
      </c>
      <c r="V5174" t="s">
        <v>24</v>
      </c>
    </row>
    <row r="5175" spans="1:22" x14ac:dyDescent="0.35">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s="26">
        <v>44.8</v>
      </c>
      <c r="T5175" s="26" t="str">
        <f>IF(Table1[[#This Row],[MonthlyCharges]]&lt;=51,"Low",IF(Table1[[#This Row],[MonthlyCharges]]&lt;=84,"Medium","High"))</f>
        <v>Low</v>
      </c>
      <c r="U5175" s="26">
        <v>169.65</v>
      </c>
      <c r="V5175" t="s">
        <v>24</v>
      </c>
    </row>
    <row r="5176" spans="1:22" x14ac:dyDescent="0.35">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s="26">
        <v>80.3</v>
      </c>
      <c r="T5176" s="26" t="str">
        <f>IF(Table1[[#This Row],[MonthlyCharges]]&lt;=51,"Low",IF(Table1[[#This Row],[MonthlyCharges]]&lt;=84,"Medium","High"))</f>
        <v>Medium</v>
      </c>
      <c r="U5176" s="26">
        <v>526.70000000000005</v>
      </c>
      <c r="V5176" t="s">
        <v>23</v>
      </c>
    </row>
    <row r="5177" spans="1:22" x14ac:dyDescent="0.35">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s="26">
        <v>20.350000000000001</v>
      </c>
      <c r="T5177" s="26" t="str">
        <f>IF(Table1[[#This Row],[MonthlyCharges]]&lt;=51,"Low",IF(Table1[[#This Row],[MonthlyCharges]]&lt;=84,"Medium","High"))</f>
        <v>Low</v>
      </c>
      <c r="U5177" s="26">
        <v>393.15</v>
      </c>
      <c r="V5177" t="s">
        <v>24</v>
      </c>
    </row>
    <row r="5178" spans="1:22" x14ac:dyDescent="0.35">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s="26">
        <v>45.8</v>
      </c>
      <c r="T5178" s="26" t="str">
        <f>IF(Table1[[#This Row],[MonthlyCharges]]&lt;=51,"Low",IF(Table1[[#This Row],[MonthlyCharges]]&lt;=84,"Medium","High"))</f>
        <v>Low</v>
      </c>
      <c r="U5178" s="26">
        <v>1147</v>
      </c>
      <c r="V5178" t="s">
        <v>24</v>
      </c>
    </row>
    <row r="5179" spans="1:22" x14ac:dyDescent="0.35">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s="26">
        <v>84.1</v>
      </c>
      <c r="T5179" s="26" t="str">
        <f>IF(Table1[[#This Row],[MonthlyCharges]]&lt;=51,"Low",IF(Table1[[#This Row],[MonthlyCharges]]&lt;=84,"Medium","High"))</f>
        <v>High</v>
      </c>
      <c r="U5179" s="26">
        <v>3021.6</v>
      </c>
      <c r="V5179" t="s">
        <v>23</v>
      </c>
    </row>
    <row r="5180" spans="1:22" x14ac:dyDescent="0.35">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s="26">
        <v>108.95</v>
      </c>
      <c r="T5180" s="26" t="str">
        <f>IF(Table1[[#This Row],[MonthlyCharges]]&lt;=51,"Low",IF(Table1[[#This Row],[MonthlyCharges]]&lt;=84,"Medium","High"))</f>
        <v>High</v>
      </c>
      <c r="U5180" s="26">
        <v>5718.2</v>
      </c>
      <c r="V5180" t="s">
        <v>24</v>
      </c>
    </row>
    <row r="5181" spans="1:22" x14ac:dyDescent="0.35">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s="26">
        <v>69.349999999999994</v>
      </c>
      <c r="T5181" s="26" t="str">
        <f>IF(Table1[[#This Row],[MonthlyCharges]]&lt;=51,"Low",IF(Table1[[#This Row],[MonthlyCharges]]&lt;=84,"Medium","High"))</f>
        <v>Medium</v>
      </c>
      <c r="U5181" s="26">
        <v>191.35</v>
      </c>
      <c r="V5181" t="s">
        <v>23</v>
      </c>
    </row>
    <row r="5182" spans="1:22" x14ac:dyDescent="0.35">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s="26">
        <v>64.349999999999994</v>
      </c>
      <c r="T5182" s="26" t="str">
        <f>IF(Table1[[#This Row],[MonthlyCharges]]&lt;=51,"Low",IF(Table1[[#This Row],[MonthlyCharges]]&lt;=84,"Medium","High"))</f>
        <v>Medium</v>
      </c>
      <c r="U5182" s="26">
        <v>4539.6000000000004</v>
      </c>
      <c r="V5182" t="s">
        <v>24</v>
      </c>
    </row>
    <row r="5183" spans="1:22" x14ac:dyDescent="0.35">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s="26">
        <v>90.8</v>
      </c>
      <c r="T5183" s="26" t="str">
        <f>IF(Table1[[#This Row],[MonthlyCharges]]&lt;=51,"Low",IF(Table1[[#This Row],[MonthlyCharges]]&lt;=84,"Medium","High"))</f>
        <v>High</v>
      </c>
      <c r="U5183" s="26">
        <v>6397.6</v>
      </c>
      <c r="V5183" t="s">
        <v>24</v>
      </c>
    </row>
    <row r="5184" spans="1:22" x14ac:dyDescent="0.35">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s="26">
        <v>24.95</v>
      </c>
      <c r="T5184" s="26" t="str">
        <f>IF(Table1[[#This Row],[MonthlyCharges]]&lt;=51,"Low",IF(Table1[[#This Row],[MonthlyCharges]]&lt;=84,"Medium","High"))</f>
        <v>Low</v>
      </c>
      <c r="U5184" s="26">
        <v>280.39999999999998</v>
      </c>
      <c r="V5184" t="s">
        <v>24</v>
      </c>
    </row>
    <row r="5185" spans="1:22" x14ac:dyDescent="0.35">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s="26">
        <v>79.599999999999994</v>
      </c>
      <c r="T5185" s="26" t="str">
        <f>IF(Table1[[#This Row],[MonthlyCharges]]&lt;=51,"Low",IF(Table1[[#This Row],[MonthlyCharges]]&lt;=84,"Medium","High"))</f>
        <v>Medium</v>
      </c>
      <c r="U5185" s="26">
        <v>2718.3</v>
      </c>
      <c r="V5185" t="s">
        <v>23</v>
      </c>
    </row>
    <row r="5186" spans="1:22" x14ac:dyDescent="0.35">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s="26">
        <v>84.7</v>
      </c>
      <c r="T5186" s="26" t="str">
        <f>IF(Table1[[#This Row],[MonthlyCharges]]&lt;=51,"Low",IF(Table1[[#This Row],[MonthlyCharges]]&lt;=84,"Medium","High"))</f>
        <v>High</v>
      </c>
      <c r="U5186" s="26">
        <v>5711.05</v>
      </c>
      <c r="V5186" t="s">
        <v>24</v>
      </c>
    </row>
    <row r="5187" spans="1:22" x14ac:dyDescent="0.35">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s="26">
        <v>70.8</v>
      </c>
      <c r="T5187" s="26" t="str">
        <f>IF(Table1[[#This Row],[MonthlyCharges]]&lt;=51,"Low",IF(Table1[[#This Row],[MonthlyCharges]]&lt;=84,"Medium","High"))</f>
        <v>Medium</v>
      </c>
      <c r="U5187" s="26">
        <v>3478.15</v>
      </c>
      <c r="V5187" t="s">
        <v>24</v>
      </c>
    </row>
    <row r="5188" spans="1:22" x14ac:dyDescent="0.35">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s="26">
        <v>36.450000000000003</v>
      </c>
      <c r="T5188" s="26" t="str">
        <f>IF(Table1[[#This Row],[MonthlyCharges]]&lt;=51,"Low",IF(Table1[[#This Row],[MonthlyCharges]]&lt;=84,"Medium","High"))</f>
        <v>Low</v>
      </c>
      <c r="U5188" s="26">
        <v>36.450000000000003</v>
      </c>
      <c r="V5188" t="s">
        <v>23</v>
      </c>
    </row>
    <row r="5189" spans="1:22" x14ac:dyDescent="0.35">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s="26">
        <v>104.4</v>
      </c>
      <c r="T5189" s="26" t="str">
        <f>IF(Table1[[#This Row],[MonthlyCharges]]&lt;=51,"Low",IF(Table1[[#This Row],[MonthlyCharges]]&lt;=84,"Medium","High"))</f>
        <v>High</v>
      </c>
      <c r="U5189" s="26">
        <v>4133.95</v>
      </c>
      <c r="V5189" t="s">
        <v>24</v>
      </c>
    </row>
    <row r="5190" spans="1:22" x14ac:dyDescent="0.35">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s="26">
        <v>101.5</v>
      </c>
      <c r="T5190" s="26" t="str">
        <f>IF(Table1[[#This Row],[MonthlyCharges]]&lt;=51,"Low",IF(Table1[[#This Row],[MonthlyCharges]]&lt;=84,"Medium","High"))</f>
        <v>High</v>
      </c>
      <c r="U5190" s="26">
        <v>2917.65</v>
      </c>
      <c r="V5190" t="s">
        <v>24</v>
      </c>
    </row>
    <row r="5191" spans="1:22" x14ac:dyDescent="0.35">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s="26">
        <v>54.3</v>
      </c>
      <c r="T5191" s="26" t="str">
        <f>IF(Table1[[#This Row],[MonthlyCharges]]&lt;=51,"Low",IF(Table1[[#This Row],[MonthlyCharges]]&lt;=84,"Medium","High"))</f>
        <v>Medium</v>
      </c>
      <c r="U5191" s="26">
        <v>54.3</v>
      </c>
      <c r="V5191" t="s">
        <v>24</v>
      </c>
    </row>
    <row r="5192" spans="1:22" x14ac:dyDescent="0.35">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s="26">
        <v>103.95</v>
      </c>
      <c r="T5192" s="26" t="str">
        <f>IF(Table1[[#This Row],[MonthlyCharges]]&lt;=51,"Low",IF(Table1[[#This Row],[MonthlyCharges]]&lt;=84,"Medium","High"))</f>
        <v>High</v>
      </c>
      <c r="U5192" s="26">
        <v>2964.8</v>
      </c>
      <c r="V5192" t="s">
        <v>24</v>
      </c>
    </row>
    <row r="5193" spans="1:22" x14ac:dyDescent="0.35">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s="26">
        <v>91.1</v>
      </c>
      <c r="T5193" s="26" t="str">
        <f>IF(Table1[[#This Row],[MonthlyCharges]]&lt;=51,"Low",IF(Table1[[#This Row],[MonthlyCharges]]&lt;=84,"Medium","High"))</f>
        <v>High</v>
      </c>
      <c r="U5193" s="26">
        <v>2198.3000000000002</v>
      </c>
      <c r="V5193" t="s">
        <v>24</v>
      </c>
    </row>
    <row r="5194" spans="1:22" x14ac:dyDescent="0.35">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s="26">
        <v>19.95</v>
      </c>
      <c r="T5194" s="26" t="str">
        <f>IF(Table1[[#This Row],[MonthlyCharges]]&lt;=51,"Low",IF(Table1[[#This Row],[MonthlyCharges]]&lt;=84,"Medium","High"))</f>
        <v>Low</v>
      </c>
      <c r="U5194" s="26">
        <v>1189.9000000000001</v>
      </c>
      <c r="V5194" t="s">
        <v>24</v>
      </c>
    </row>
    <row r="5195" spans="1:22" x14ac:dyDescent="0.35">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s="26">
        <v>26.45</v>
      </c>
      <c r="T5195" s="26" t="str">
        <f>IF(Table1[[#This Row],[MonthlyCharges]]&lt;=51,"Low",IF(Table1[[#This Row],[MonthlyCharges]]&lt;=84,"Medium","High"))</f>
        <v>Low</v>
      </c>
      <c r="U5195" s="26">
        <v>1914.5</v>
      </c>
      <c r="V5195" t="s">
        <v>24</v>
      </c>
    </row>
    <row r="5196" spans="1:22" x14ac:dyDescent="0.35">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s="26">
        <v>89.4</v>
      </c>
      <c r="T5196" s="26" t="str">
        <f>IF(Table1[[#This Row],[MonthlyCharges]]&lt;=51,"Low",IF(Table1[[#This Row],[MonthlyCharges]]&lt;=84,"Medium","High"))</f>
        <v>High</v>
      </c>
      <c r="U5196" s="26">
        <v>2001.5</v>
      </c>
      <c r="V5196" t="s">
        <v>23</v>
      </c>
    </row>
    <row r="5197" spans="1:22" x14ac:dyDescent="0.35">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s="26">
        <v>75.099999999999994</v>
      </c>
      <c r="T5197" s="26" t="str">
        <f>IF(Table1[[#This Row],[MonthlyCharges]]&lt;=51,"Low",IF(Table1[[#This Row],[MonthlyCharges]]&lt;=84,"Medium","High"))</f>
        <v>Medium</v>
      </c>
      <c r="U5197" s="26">
        <v>5336.35</v>
      </c>
      <c r="V5197" t="s">
        <v>24</v>
      </c>
    </row>
    <row r="5198" spans="1:22" x14ac:dyDescent="0.35">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s="26">
        <v>108.1</v>
      </c>
      <c r="T5198" s="26" t="str">
        <f>IF(Table1[[#This Row],[MonthlyCharges]]&lt;=51,"Low",IF(Table1[[#This Row],[MonthlyCharges]]&lt;=84,"Medium","High"))</f>
        <v>High</v>
      </c>
      <c r="U5198" s="26">
        <v>7238.6</v>
      </c>
      <c r="V5198" t="s">
        <v>24</v>
      </c>
    </row>
    <row r="5199" spans="1:22" x14ac:dyDescent="0.35">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s="26">
        <v>110.15</v>
      </c>
      <c r="T5199" s="26" t="str">
        <f>IF(Table1[[#This Row],[MonthlyCharges]]&lt;=51,"Low",IF(Table1[[#This Row],[MonthlyCharges]]&lt;=84,"Medium","High"))</f>
        <v>High</v>
      </c>
      <c r="U5199" s="26">
        <v>7998.8</v>
      </c>
      <c r="V5199" t="s">
        <v>24</v>
      </c>
    </row>
    <row r="5200" spans="1:22" x14ac:dyDescent="0.35">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s="26">
        <v>80.349999999999994</v>
      </c>
      <c r="T5200" s="26" t="str">
        <f>IF(Table1[[#This Row],[MonthlyCharges]]&lt;=51,"Low",IF(Table1[[#This Row],[MonthlyCharges]]&lt;=84,"Medium","High"))</f>
        <v>Medium</v>
      </c>
      <c r="U5200" s="26">
        <v>3825.85</v>
      </c>
      <c r="V5200" t="s">
        <v>23</v>
      </c>
    </row>
    <row r="5201" spans="1:22" x14ac:dyDescent="0.35">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s="26">
        <v>111.5</v>
      </c>
      <c r="T5201" s="26" t="str">
        <f>IF(Table1[[#This Row],[MonthlyCharges]]&lt;=51,"Low",IF(Table1[[#This Row],[MonthlyCharges]]&lt;=84,"Medium","High"))</f>
        <v>High</v>
      </c>
      <c r="U5201" s="26">
        <v>5703.25</v>
      </c>
      <c r="V5201" t="s">
        <v>24</v>
      </c>
    </row>
    <row r="5202" spans="1:22" x14ac:dyDescent="0.35">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s="26">
        <v>106.5</v>
      </c>
      <c r="T5202" s="26" t="str">
        <f>IF(Table1[[#This Row],[MonthlyCharges]]&lt;=51,"Low",IF(Table1[[#This Row],[MonthlyCharges]]&lt;=84,"Medium","High"))</f>
        <v>High</v>
      </c>
      <c r="U5202" s="26">
        <v>7397</v>
      </c>
      <c r="V5202" t="s">
        <v>24</v>
      </c>
    </row>
    <row r="5203" spans="1:22" x14ac:dyDescent="0.35">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s="26">
        <v>19.899999999999999</v>
      </c>
      <c r="T5203" s="26" t="str">
        <f>IF(Table1[[#This Row],[MonthlyCharges]]&lt;=51,"Low",IF(Table1[[#This Row],[MonthlyCharges]]&lt;=84,"Medium","High"))</f>
        <v>Low</v>
      </c>
      <c r="U5203" s="26">
        <v>164.6</v>
      </c>
      <c r="V5203" t="s">
        <v>24</v>
      </c>
    </row>
    <row r="5204" spans="1:22" x14ac:dyDescent="0.35">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s="26">
        <v>111.1</v>
      </c>
      <c r="T5204" s="26" t="str">
        <f>IF(Table1[[#This Row],[MonthlyCharges]]&lt;=51,"Low",IF(Table1[[#This Row],[MonthlyCharges]]&lt;=84,"Medium","High"))</f>
        <v>High</v>
      </c>
      <c r="U5204" s="26">
        <v>6555.2</v>
      </c>
      <c r="V5204" t="s">
        <v>24</v>
      </c>
    </row>
    <row r="5205" spans="1:22" x14ac:dyDescent="0.35">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s="26">
        <v>70.7</v>
      </c>
      <c r="T5205" s="26" t="str">
        <f>IF(Table1[[#This Row],[MonthlyCharges]]&lt;=51,"Low",IF(Table1[[#This Row],[MonthlyCharges]]&lt;=84,"Medium","High"))</f>
        <v>Medium</v>
      </c>
      <c r="U5205" s="26">
        <v>225.65</v>
      </c>
      <c r="V5205" t="s">
        <v>24</v>
      </c>
    </row>
    <row r="5206" spans="1:22" x14ac:dyDescent="0.35">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s="26">
        <v>24.85</v>
      </c>
      <c r="T5206" s="26" t="str">
        <f>IF(Table1[[#This Row],[MonthlyCharges]]&lt;=51,"Low",IF(Table1[[#This Row],[MonthlyCharges]]&lt;=84,"Medium","High"))</f>
        <v>Low</v>
      </c>
      <c r="U5206" s="26">
        <v>955.75</v>
      </c>
      <c r="V5206" t="s">
        <v>24</v>
      </c>
    </row>
    <row r="5207" spans="1:22" x14ac:dyDescent="0.35">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s="26">
        <v>91.2</v>
      </c>
      <c r="T5207" s="26" t="str">
        <f>IF(Table1[[#This Row],[MonthlyCharges]]&lt;=51,"Low",IF(Table1[[#This Row],[MonthlyCharges]]&lt;=84,"Medium","High"))</f>
        <v>High</v>
      </c>
      <c r="U5207" s="26">
        <v>3382.3</v>
      </c>
      <c r="V5207" t="s">
        <v>24</v>
      </c>
    </row>
    <row r="5208" spans="1:22" x14ac:dyDescent="0.35">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s="26">
        <v>65.599999999999994</v>
      </c>
      <c r="T5208" s="26" t="str">
        <f>IF(Table1[[#This Row],[MonthlyCharges]]&lt;=51,"Low",IF(Table1[[#This Row],[MonthlyCharges]]&lt;=84,"Medium","High"))</f>
        <v>Medium</v>
      </c>
      <c r="U5208" s="26">
        <v>2313.8000000000002</v>
      </c>
      <c r="V5208" t="s">
        <v>24</v>
      </c>
    </row>
    <row r="5209" spans="1:22" x14ac:dyDescent="0.35">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s="26">
        <v>40.65</v>
      </c>
      <c r="T5209" s="26" t="str">
        <f>IF(Table1[[#This Row],[MonthlyCharges]]&lt;=51,"Low",IF(Table1[[#This Row],[MonthlyCharges]]&lt;=84,"Medium","High"))</f>
        <v>Low</v>
      </c>
      <c r="U5209" s="26">
        <v>933.3</v>
      </c>
      <c r="V5209" t="s">
        <v>23</v>
      </c>
    </row>
    <row r="5210" spans="1:22" x14ac:dyDescent="0.35">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s="26">
        <v>59.45</v>
      </c>
      <c r="T5210" s="26" t="str">
        <f>IF(Table1[[#This Row],[MonthlyCharges]]&lt;=51,"Low",IF(Table1[[#This Row],[MonthlyCharges]]&lt;=84,"Medium","High"))</f>
        <v>Medium</v>
      </c>
      <c r="U5210" s="26">
        <v>780.85</v>
      </c>
      <c r="V5210" t="s">
        <v>24</v>
      </c>
    </row>
    <row r="5211" spans="1:22" x14ac:dyDescent="0.35">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s="26">
        <v>109.95</v>
      </c>
      <c r="T5211" s="26" t="str">
        <f>IF(Table1[[#This Row],[MonthlyCharges]]&lt;=51,"Low",IF(Table1[[#This Row],[MonthlyCharges]]&lt;=84,"Medium","High"))</f>
        <v>High</v>
      </c>
      <c r="U5211" s="26">
        <v>7852.4</v>
      </c>
      <c r="V5211" t="s">
        <v>24</v>
      </c>
    </row>
    <row r="5212" spans="1:22" x14ac:dyDescent="0.35">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s="26">
        <v>60.45</v>
      </c>
      <c r="T5212" s="26" t="str">
        <f>IF(Table1[[#This Row],[MonthlyCharges]]&lt;=51,"Low",IF(Table1[[#This Row],[MonthlyCharges]]&lt;=84,"Medium","High"))</f>
        <v>Medium</v>
      </c>
      <c r="U5212" s="26">
        <v>3184.25</v>
      </c>
      <c r="V5212" t="s">
        <v>23</v>
      </c>
    </row>
    <row r="5213" spans="1:22" x14ac:dyDescent="0.35">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s="26">
        <v>84.9</v>
      </c>
      <c r="T5213" s="26" t="str">
        <f>IF(Table1[[#This Row],[MonthlyCharges]]&lt;=51,"Low",IF(Table1[[#This Row],[MonthlyCharges]]&lt;=84,"Medium","High"))</f>
        <v>High</v>
      </c>
      <c r="U5213" s="26">
        <v>764.95</v>
      </c>
      <c r="V5213" t="s">
        <v>23</v>
      </c>
    </row>
    <row r="5214" spans="1:22" x14ac:dyDescent="0.35">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s="26">
        <v>38.5</v>
      </c>
      <c r="T5214" s="26" t="str">
        <f>IF(Table1[[#This Row],[MonthlyCharges]]&lt;=51,"Low",IF(Table1[[#This Row],[MonthlyCharges]]&lt;=84,"Medium","High"))</f>
        <v>Low</v>
      </c>
      <c r="U5214" s="26">
        <v>2763</v>
      </c>
      <c r="V5214" t="s">
        <v>24</v>
      </c>
    </row>
    <row r="5215" spans="1:22" x14ac:dyDescent="0.35">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s="26">
        <v>92.55</v>
      </c>
      <c r="T5215" s="26" t="str">
        <f>IF(Table1[[#This Row],[MonthlyCharges]]&lt;=51,"Low",IF(Table1[[#This Row],[MonthlyCharges]]&lt;=84,"Medium","High"))</f>
        <v>High</v>
      </c>
      <c r="U5215" s="26">
        <v>1614.7</v>
      </c>
      <c r="V5215" t="s">
        <v>24</v>
      </c>
    </row>
    <row r="5216" spans="1:22" x14ac:dyDescent="0.35">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s="26">
        <v>73.55</v>
      </c>
      <c r="T5216" s="26" t="str">
        <f>IF(Table1[[#This Row],[MonthlyCharges]]&lt;=51,"Low",IF(Table1[[#This Row],[MonthlyCharges]]&lt;=84,"Medium","High"))</f>
        <v>Medium</v>
      </c>
      <c r="U5216" s="26">
        <v>145.4</v>
      </c>
      <c r="V5216" t="s">
        <v>23</v>
      </c>
    </row>
    <row r="5217" spans="1:22" x14ac:dyDescent="0.35">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s="26">
        <v>20.149999999999999</v>
      </c>
      <c r="T5217" s="26" t="str">
        <f>IF(Table1[[#This Row],[MonthlyCharges]]&lt;=51,"Low",IF(Table1[[#This Row],[MonthlyCharges]]&lt;=84,"Medium","High"))</f>
        <v>Low</v>
      </c>
      <c r="U5217" s="26">
        <v>156.25</v>
      </c>
      <c r="V5217" t="s">
        <v>23</v>
      </c>
    </row>
    <row r="5218" spans="1:22" x14ac:dyDescent="0.35">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s="26">
        <v>34.700000000000003</v>
      </c>
      <c r="T5218" s="26" t="str">
        <f>IF(Table1[[#This Row],[MonthlyCharges]]&lt;=51,"Low",IF(Table1[[#This Row],[MonthlyCharges]]&lt;=84,"Medium","High"))</f>
        <v>Low</v>
      </c>
      <c r="U5218" s="26">
        <v>1604.5</v>
      </c>
      <c r="V5218" t="s">
        <v>23</v>
      </c>
    </row>
    <row r="5219" spans="1:22" x14ac:dyDescent="0.35">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s="26">
        <v>24.5</v>
      </c>
      <c r="T5219" s="26" t="str">
        <f>IF(Table1[[#This Row],[MonthlyCharges]]&lt;=51,"Low",IF(Table1[[#This Row],[MonthlyCharges]]&lt;=84,"Medium","High"))</f>
        <v>Low</v>
      </c>
      <c r="U5219" s="26">
        <v>270.14999999999998</v>
      </c>
      <c r="V5219" t="s">
        <v>24</v>
      </c>
    </row>
    <row r="5220" spans="1:22" x14ac:dyDescent="0.35">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s="26">
        <v>19.7</v>
      </c>
      <c r="T5220" s="26" t="str">
        <f>IF(Table1[[#This Row],[MonthlyCharges]]&lt;=51,"Low",IF(Table1[[#This Row],[MonthlyCharges]]&lt;=84,"Medium","High"))</f>
        <v>Low</v>
      </c>
      <c r="U5220" s="26"/>
      <c r="V5220" t="s">
        <v>24</v>
      </c>
    </row>
    <row r="5221" spans="1:22" x14ac:dyDescent="0.35">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s="26">
        <v>20.6</v>
      </c>
      <c r="T5221" s="26" t="str">
        <f>IF(Table1[[#This Row],[MonthlyCharges]]&lt;=51,"Low",IF(Table1[[#This Row],[MonthlyCharges]]&lt;=84,"Medium","High"))</f>
        <v>Low</v>
      </c>
      <c r="U5221" s="26">
        <v>20.6</v>
      </c>
      <c r="V5221" t="s">
        <v>24</v>
      </c>
    </row>
    <row r="5222" spans="1:22" x14ac:dyDescent="0.35">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s="26">
        <v>58</v>
      </c>
      <c r="T5222" s="26" t="str">
        <f>IF(Table1[[#This Row],[MonthlyCharges]]&lt;=51,"Low",IF(Table1[[#This Row],[MonthlyCharges]]&lt;=84,"Medium","High"))</f>
        <v>Medium</v>
      </c>
      <c r="U5222" s="26">
        <v>1734.5</v>
      </c>
      <c r="V5222" t="s">
        <v>24</v>
      </c>
    </row>
    <row r="5223" spans="1:22" x14ac:dyDescent="0.35">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s="26">
        <v>107.45</v>
      </c>
      <c r="T5223" s="26" t="str">
        <f>IF(Table1[[#This Row],[MonthlyCharges]]&lt;=51,"Low",IF(Table1[[#This Row],[MonthlyCharges]]&lt;=84,"Medium","High"))</f>
        <v>High</v>
      </c>
      <c r="U5223" s="26">
        <v>7047.5</v>
      </c>
      <c r="V5223" t="s">
        <v>24</v>
      </c>
    </row>
    <row r="5224" spans="1:22" x14ac:dyDescent="0.35">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s="26">
        <v>65.5</v>
      </c>
      <c r="T5224" s="26" t="str">
        <f>IF(Table1[[#This Row],[MonthlyCharges]]&lt;=51,"Low",IF(Table1[[#This Row],[MonthlyCharges]]&lt;=84,"Medium","High"))</f>
        <v>Medium</v>
      </c>
      <c r="U5224" s="26">
        <v>573.15</v>
      </c>
      <c r="V5224" t="s">
        <v>24</v>
      </c>
    </row>
    <row r="5225" spans="1:22" x14ac:dyDescent="0.35">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s="26">
        <v>25.45</v>
      </c>
      <c r="T5225" s="26" t="str">
        <f>IF(Table1[[#This Row],[MonthlyCharges]]&lt;=51,"Low",IF(Table1[[#This Row],[MonthlyCharges]]&lt;=84,"Medium","High"))</f>
        <v>Low</v>
      </c>
      <c r="U5225" s="26">
        <v>1538.6</v>
      </c>
      <c r="V5225" t="s">
        <v>24</v>
      </c>
    </row>
    <row r="5226" spans="1:22" x14ac:dyDescent="0.35">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s="26">
        <v>100.15</v>
      </c>
      <c r="T5226" s="26" t="str">
        <f>IF(Table1[[#This Row],[MonthlyCharges]]&lt;=51,"Low",IF(Table1[[#This Row],[MonthlyCharges]]&lt;=84,"Medium","High"))</f>
        <v>High</v>
      </c>
      <c r="U5226" s="26">
        <v>4459.8</v>
      </c>
      <c r="V5226" t="s">
        <v>24</v>
      </c>
    </row>
    <row r="5227" spans="1:22" x14ac:dyDescent="0.35">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s="26">
        <v>104.45</v>
      </c>
      <c r="T5227" s="26" t="str">
        <f>IF(Table1[[#This Row],[MonthlyCharges]]&lt;=51,"Low",IF(Table1[[#This Row],[MonthlyCharges]]&lt;=84,"Medium","High"))</f>
        <v>High</v>
      </c>
      <c r="U5227" s="26">
        <v>7459</v>
      </c>
      <c r="V5227" t="s">
        <v>24</v>
      </c>
    </row>
    <row r="5228" spans="1:22" x14ac:dyDescent="0.35">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s="26">
        <v>21.15</v>
      </c>
      <c r="T5228" s="26" t="str">
        <f>IF(Table1[[#This Row],[MonthlyCharges]]&lt;=51,"Low",IF(Table1[[#This Row],[MonthlyCharges]]&lt;=84,"Medium","High"))</f>
        <v>Low</v>
      </c>
      <c r="U5228" s="26">
        <v>306.05</v>
      </c>
      <c r="V5228" t="s">
        <v>24</v>
      </c>
    </row>
    <row r="5229" spans="1:22" x14ac:dyDescent="0.35">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s="26">
        <v>96.2</v>
      </c>
      <c r="T5229" s="26" t="str">
        <f>IF(Table1[[#This Row],[MonthlyCharges]]&lt;=51,"Low",IF(Table1[[#This Row],[MonthlyCharges]]&lt;=84,"Medium","High"))</f>
        <v>High</v>
      </c>
      <c r="U5229" s="26">
        <v>639.70000000000005</v>
      </c>
      <c r="V5229" t="s">
        <v>24</v>
      </c>
    </row>
    <row r="5230" spans="1:22" x14ac:dyDescent="0.35">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s="26">
        <v>44.4</v>
      </c>
      <c r="T5230" s="26" t="str">
        <f>IF(Table1[[#This Row],[MonthlyCharges]]&lt;=51,"Low",IF(Table1[[#This Row],[MonthlyCharges]]&lt;=84,"Medium","High"))</f>
        <v>Low</v>
      </c>
      <c r="U5230" s="26">
        <v>348.15</v>
      </c>
      <c r="V5230" t="s">
        <v>24</v>
      </c>
    </row>
    <row r="5231" spans="1:22" x14ac:dyDescent="0.35">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s="26">
        <v>107.55</v>
      </c>
      <c r="T5231" s="26" t="str">
        <f>IF(Table1[[#This Row],[MonthlyCharges]]&lt;=51,"Low",IF(Table1[[#This Row],[MonthlyCharges]]&lt;=84,"Medium","High"))</f>
        <v>High</v>
      </c>
      <c r="U5231" s="26">
        <v>4533.8999999999996</v>
      </c>
      <c r="V5231" t="s">
        <v>23</v>
      </c>
    </row>
    <row r="5232" spans="1:22" x14ac:dyDescent="0.35">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s="26">
        <v>94.35</v>
      </c>
      <c r="T5232" s="26" t="str">
        <f>IF(Table1[[#This Row],[MonthlyCharges]]&lt;=51,"Low",IF(Table1[[#This Row],[MonthlyCharges]]&lt;=84,"Medium","High"))</f>
        <v>High</v>
      </c>
      <c r="U5232" s="26">
        <v>5563.65</v>
      </c>
      <c r="V5232" t="s">
        <v>24</v>
      </c>
    </row>
    <row r="5233" spans="1:22" x14ac:dyDescent="0.35">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s="26">
        <v>98.75</v>
      </c>
      <c r="T5233" s="26" t="str">
        <f>IF(Table1[[#This Row],[MonthlyCharges]]&lt;=51,"Low",IF(Table1[[#This Row],[MonthlyCharges]]&lt;=84,"Medium","High"))</f>
        <v>High</v>
      </c>
      <c r="U5233" s="26">
        <v>1587.55</v>
      </c>
      <c r="V5233" t="s">
        <v>23</v>
      </c>
    </row>
    <row r="5234" spans="1:22" x14ac:dyDescent="0.35">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s="26">
        <v>20.3</v>
      </c>
      <c r="T5234" s="26" t="str">
        <f>IF(Table1[[#This Row],[MonthlyCharges]]&lt;=51,"Low",IF(Table1[[#This Row],[MonthlyCharges]]&lt;=84,"Medium","High"))</f>
        <v>Low</v>
      </c>
      <c r="U5234" s="26">
        <v>40.25</v>
      </c>
      <c r="V5234" t="s">
        <v>24</v>
      </c>
    </row>
    <row r="5235" spans="1:22" x14ac:dyDescent="0.35">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s="26">
        <v>101.15</v>
      </c>
      <c r="T5235" s="26" t="str">
        <f>IF(Table1[[#This Row],[MonthlyCharges]]&lt;=51,"Low",IF(Table1[[#This Row],[MonthlyCharges]]&lt;=84,"Medium","High"))</f>
        <v>High</v>
      </c>
      <c r="U5235" s="26">
        <v>842.9</v>
      </c>
      <c r="V5235" t="s">
        <v>23</v>
      </c>
    </row>
    <row r="5236" spans="1:22" x14ac:dyDescent="0.35">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s="26">
        <v>105.75</v>
      </c>
      <c r="T5236" s="26" t="str">
        <f>IF(Table1[[#This Row],[MonthlyCharges]]&lt;=51,"Low",IF(Table1[[#This Row],[MonthlyCharges]]&lt;=84,"Medium","High"))</f>
        <v>High</v>
      </c>
      <c r="U5236" s="26">
        <v>4228.55</v>
      </c>
      <c r="V5236" t="s">
        <v>24</v>
      </c>
    </row>
    <row r="5237" spans="1:22" x14ac:dyDescent="0.35">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s="26">
        <v>81.150000000000006</v>
      </c>
      <c r="T5237" s="26" t="str">
        <f>IF(Table1[[#This Row],[MonthlyCharges]]&lt;=51,"Low",IF(Table1[[#This Row],[MonthlyCharges]]&lt;=84,"Medium","High"))</f>
        <v>Medium</v>
      </c>
      <c r="U5237" s="26">
        <v>784.45</v>
      </c>
      <c r="V5237" t="s">
        <v>24</v>
      </c>
    </row>
    <row r="5238" spans="1:22" x14ac:dyDescent="0.35">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s="26">
        <v>89.55</v>
      </c>
      <c r="T5238" s="26" t="str">
        <f>IF(Table1[[#This Row],[MonthlyCharges]]&lt;=51,"Low",IF(Table1[[#This Row],[MonthlyCharges]]&lt;=84,"Medium","High"))</f>
        <v>High</v>
      </c>
      <c r="U5238" s="26">
        <v>3729.75</v>
      </c>
      <c r="V5238" t="s">
        <v>24</v>
      </c>
    </row>
    <row r="5239" spans="1:22" x14ac:dyDescent="0.35">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s="26">
        <v>54.75</v>
      </c>
      <c r="T5239" s="26" t="str">
        <f>IF(Table1[[#This Row],[MonthlyCharges]]&lt;=51,"Low",IF(Table1[[#This Row],[MonthlyCharges]]&lt;=84,"Medium","High"))</f>
        <v>Medium</v>
      </c>
      <c r="U5239" s="26">
        <v>1406.9</v>
      </c>
      <c r="V5239" t="s">
        <v>24</v>
      </c>
    </row>
    <row r="5240" spans="1:22" x14ac:dyDescent="0.35">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s="26">
        <v>53.75</v>
      </c>
      <c r="T5240" s="26" t="str">
        <f>IF(Table1[[#This Row],[MonthlyCharges]]&lt;=51,"Low",IF(Table1[[#This Row],[MonthlyCharges]]&lt;=84,"Medium","High"))</f>
        <v>Medium</v>
      </c>
      <c r="U5240" s="26">
        <v>1857.3</v>
      </c>
      <c r="V5240" t="s">
        <v>24</v>
      </c>
    </row>
    <row r="5241" spans="1:22" x14ac:dyDescent="0.35">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s="26">
        <v>105.75</v>
      </c>
      <c r="T5241" s="26" t="str">
        <f>IF(Table1[[#This Row],[MonthlyCharges]]&lt;=51,"Low",IF(Table1[[#This Row],[MonthlyCharges]]&lt;=84,"Medium","High"))</f>
        <v>High</v>
      </c>
      <c r="U5241" s="26">
        <v>7322.5</v>
      </c>
      <c r="V5241" t="s">
        <v>24</v>
      </c>
    </row>
    <row r="5242" spans="1:22" x14ac:dyDescent="0.35">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s="26">
        <v>105.85</v>
      </c>
      <c r="T5242" s="26" t="str">
        <f>IF(Table1[[#This Row],[MonthlyCharges]]&lt;=51,"Low",IF(Table1[[#This Row],[MonthlyCharges]]&lt;=84,"Medium","High"))</f>
        <v>High</v>
      </c>
      <c r="U5242" s="26">
        <v>6725.5</v>
      </c>
      <c r="V5242" t="s">
        <v>24</v>
      </c>
    </row>
    <row r="5243" spans="1:22" x14ac:dyDescent="0.35">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s="26">
        <v>64.2</v>
      </c>
      <c r="T5243" s="26" t="str">
        <f>IF(Table1[[#This Row],[MonthlyCharges]]&lt;=51,"Low",IF(Table1[[#This Row],[MonthlyCharges]]&lt;=84,"Medium","High"))</f>
        <v>Medium</v>
      </c>
      <c r="U5243" s="26">
        <v>3627.3</v>
      </c>
      <c r="V5243" t="s">
        <v>24</v>
      </c>
    </row>
    <row r="5244" spans="1:22" x14ac:dyDescent="0.35">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s="26">
        <v>88.7</v>
      </c>
      <c r="T5244" s="26" t="str">
        <f>IF(Table1[[#This Row],[MonthlyCharges]]&lt;=51,"Low",IF(Table1[[#This Row],[MonthlyCharges]]&lt;=84,"Medium","High"))</f>
        <v>High</v>
      </c>
      <c r="U5244" s="26">
        <v>1761.45</v>
      </c>
      <c r="V5244" t="s">
        <v>23</v>
      </c>
    </row>
    <row r="5245" spans="1:22" x14ac:dyDescent="0.35">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s="26">
        <v>87.7</v>
      </c>
      <c r="T5245" s="26" t="str">
        <f>IF(Table1[[#This Row],[MonthlyCharges]]&lt;=51,"Low",IF(Table1[[#This Row],[MonthlyCharges]]&lt;=84,"Medium","High"))</f>
        <v>High</v>
      </c>
      <c r="U5245" s="26">
        <v>1725.95</v>
      </c>
      <c r="V5245" t="s">
        <v>24</v>
      </c>
    </row>
    <row r="5246" spans="1:22" x14ac:dyDescent="0.35">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s="26">
        <v>89.3</v>
      </c>
      <c r="T5246" s="26" t="str">
        <f>IF(Table1[[#This Row],[MonthlyCharges]]&lt;=51,"Low",IF(Table1[[#This Row],[MonthlyCharges]]&lt;=84,"Medium","High"))</f>
        <v>High</v>
      </c>
      <c r="U5246" s="26">
        <v>4192.1499999999996</v>
      </c>
      <c r="V5246" t="s">
        <v>24</v>
      </c>
    </row>
    <row r="5247" spans="1:22" x14ac:dyDescent="0.35">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s="26">
        <v>20.149999999999999</v>
      </c>
      <c r="T5247" s="26" t="str">
        <f>IF(Table1[[#This Row],[MonthlyCharges]]&lt;=51,"Low",IF(Table1[[#This Row],[MonthlyCharges]]&lt;=84,"Medium","High"))</f>
        <v>Low</v>
      </c>
      <c r="U5247" s="26">
        <v>1411.2</v>
      </c>
      <c r="V5247" t="s">
        <v>24</v>
      </c>
    </row>
    <row r="5248" spans="1:22" x14ac:dyDescent="0.35">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s="26">
        <v>79.75</v>
      </c>
      <c r="T5248" s="26" t="str">
        <f>IF(Table1[[#This Row],[MonthlyCharges]]&lt;=51,"Low",IF(Table1[[#This Row],[MonthlyCharges]]&lt;=84,"Medium","High"))</f>
        <v>Medium</v>
      </c>
      <c r="U5248" s="26">
        <v>164.5</v>
      </c>
      <c r="V5248" t="s">
        <v>23</v>
      </c>
    </row>
    <row r="5249" spans="1:22" x14ac:dyDescent="0.35">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s="26">
        <v>94.55</v>
      </c>
      <c r="T5249" s="26" t="str">
        <f>IF(Table1[[#This Row],[MonthlyCharges]]&lt;=51,"Low",IF(Table1[[#This Row],[MonthlyCharges]]&lt;=84,"Medium","High"))</f>
        <v>High</v>
      </c>
      <c r="U5249" s="26">
        <v>2724.6</v>
      </c>
      <c r="V5249" t="s">
        <v>23</v>
      </c>
    </row>
    <row r="5250" spans="1:22" x14ac:dyDescent="0.35">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s="26">
        <v>20.05</v>
      </c>
      <c r="T5250" s="26" t="str">
        <f>IF(Table1[[#This Row],[MonthlyCharges]]&lt;=51,"Low",IF(Table1[[#This Row],[MonthlyCharges]]&lt;=84,"Medium","High"))</f>
        <v>Low</v>
      </c>
      <c r="U5250" s="26">
        <v>264.55</v>
      </c>
      <c r="V5250" t="s">
        <v>24</v>
      </c>
    </row>
    <row r="5251" spans="1:22" x14ac:dyDescent="0.35">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s="26">
        <v>67.2</v>
      </c>
      <c r="T5251" s="26" t="str">
        <f>IF(Table1[[#This Row],[MonthlyCharges]]&lt;=51,"Low",IF(Table1[[#This Row],[MonthlyCharges]]&lt;=84,"Medium","High"))</f>
        <v>Medium</v>
      </c>
      <c r="U5251" s="26">
        <v>4671.7</v>
      </c>
      <c r="V5251" t="s">
        <v>24</v>
      </c>
    </row>
    <row r="5252" spans="1:22" x14ac:dyDescent="0.35">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s="26">
        <v>94.55</v>
      </c>
      <c r="T5252" s="26" t="str">
        <f>IF(Table1[[#This Row],[MonthlyCharges]]&lt;=51,"Low",IF(Table1[[#This Row],[MonthlyCharges]]&lt;=84,"Medium","High"))</f>
        <v>High</v>
      </c>
      <c r="U5252" s="26">
        <v>1173.55</v>
      </c>
      <c r="V5252" t="s">
        <v>24</v>
      </c>
    </row>
    <row r="5253" spans="1:22" x14ac:dyDescent="0.35">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s="26">
        <v>69.05</v>
      </c>
      <c r="T5253" s="26" t="str">
        <f>IF(Table1[[#This Row],[MonthlyCharges]]&lt;=51,"Low",IF(Table1[[#This Row],[MonthlyCharges]]&lt;=84,"Medium","High"))</f>
        <v>Medium</v>
      </c>
      <c r="U5253" s="26">
        <v>318.5</v>
      </c>
      <c r="V5253" t="s">
        <v>23</v>
      </c>
    </row>
    <row r="5254" spans="1:22" x14ac:dyDescent="0.35">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s="26">
        <v>107.5</v>
      </c>
      <c r="T5254" s="26" t="str">
        <f>IF(Table1[[#This Row],[MonthlyCharges]]&lt;=51,"Low",IF(Table1[[#This Row],[MonthlyCharges]]&lt;=84,"Medium","High"))</f>
        <v>High</v>
      </c>
      <c r="U5254" s="26">
        <v>7713.55</v>
      </c>
      <c r="V5254" t="s">
        <v>24</v>
      </c>
    </row>
    <row r="5255" spans="1:22" x14ac:dyDescent="0.35">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s="26">
        <v>73</v>
      </c>
      <c r="T5255" s="26" t="str">
        <f>IF(Table1[[#This Row],[MonthlyCharges]]&lt;=51,"Low",IF(Table1[[#This Row],[MonthlyCharges]]&lt;=84,"Medium","High"))</f>
        <v>Medium</v>
      </c>
      <c r="U5255" s="26">
        <v>2471.25</v>
      </c>
      <c r="V5255" t="s">
        <v>24</v>
      </c>
    </row>
    <row r="5256" spans="1:22" x14ac:dyDescent="0.35">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s="26">
        <v>114.75</v>
      </c>
      <c r="T5256" s="26" t="str">
        <f>IF(Table1[[#This Row],[MonthlyCharges]]&lt;=51,"Low",IF(Table1[[#This Row],[MonthlyCharges]]&lt;=84,"Medium","High"))</f>
        <v>High</v>
      </c>
      <c r="U5256" s="26">
        <v>7842.3</v>
      </c>
      <c r="V5256" t="s">
        <v>24</v>
      </c>
    </row>
    <row r="5257" spans="1:22" x14ac:dyDescent="0.35">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s="26">
        <v>76.05</v>
      </c>
      <c r="T5257" s="26" t="str">
        <f>IF(Table1[[#This Row],[MonthlyCharges]]&lt;=51,"Low",IF(Table1[[#This Row],[MonthlyCharges]]&lt;=84,"Medium","High"))</f>
        <v>Medium</v>
      </c>
      <c r="U5257" s="26">
        <v>2227.8000000000002</v>
      </c>
      <c r="V5257" t="s">
        <v>24</v>
      </c>
    </row>
    <row r="5258" spans="1:22" x14ac:dyDescent="0.35">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s="26">
        <v>96.25</v>
      </c>
      <c r="T5258" s="26" t="str">
        <f>IF(Table1[[#This Row],[MonthlyCharges]]&lt;=51,"Low",IF(Table1[[#This Row],[MonthlyCharges]]&lt;=84,"Medium","High"))</f>
        <v>High</v>
      </c>
      <c r="U5258" s="26">
        <v>4990.25</v>
      </c>
      <c r="V5258" t="s">
        <v>23</v>
      </c>
    </row>
    <row r="5259" spans="1:22" x14ac:dyDescent="0.35">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s="26">
        <v>101.1</v>
      </c>
      <c r="T5259" s="26" t="str">
        <f>IF(Table1[[#This Row],[MonthlyCharges]]&lt;=51,"Low",IF(Table1[[#This Row],[MonthlyCharges]]&lt;=84,"Medium","High"))</f>
        <v>High</v>
      </c>
      <c r="U5259" s="26">
        <v>3744.05</v>
      </c>
      <c r="V5259" t="s">
        <v>23</v>
      </c>
    </row>
    <row r="5260" spans="1:22" x14ac:dyDescent="0.35">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s="26">
        <v>104.7</v>
      </c>
      <c r="T5260" s="26" t="str">
        <f>IF(Table1[[#This Row],[MonthlyCharges]]&lt;=51,"Low",IF(Table1[[#This Row],[MonthlyCharges]]&lt;=84,"Medium","High"))</f>
        <v>High</v>
      </c>
      <c r="U5260" s="26">
        <v>7220.35</v>
      </c>
      <c r="V5260" t="s">
        <v>23</v>
      </c>
    </row>
    <row r="5261" spans="1:22" x14ac:dyDescent="0.35">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s="26">
        <v>77.900000000000006</v>
      </c>
      <c r="T5261" s="26" t="str">
        <f>IF(Table1[[#This Row],[MonthlyCharges]]&lt;=51,"Low",IF(Table1[[#This Row],[MonthlyCharges]]&lt;=84,"Medium","High"))</f>
        <v>Medium</v>
      </c>
      <c r="U5261" s="26">
        <v>2351.4499999999998</v>
      </c>
      <c r="V5261" t="s">
        <v>24</v>
      </c>
    </row>
    <row r="5262" spans="1:22" x14ac:dyDescent="0.35">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s="26">
        <v>90.65</v>
      </c>
      <c r="T5262" s="26" t="str">
        <f>IF(Table1[[#This Row],[MonthlyCharges]]&lt;=51,"Low",IF(Table1[[#This Row],[MonthlyCharges]]&lt;=84,"Medium","High"))</f>
        <v>High</v>
      </c>
      <c r="U5262" s="26">
        <v>2989.6</v>
      </c>
      <c r="V5262" t="s">
        <v>24</v>
      </c>
    </row>
    <row r="5263" spans="1:22" x14ac:dyDescent="0.35">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s="26">
        <v>110.45</v>
      </c>
      <c r="T5263" s="26" t="str">
        <f>IF(Table1[[#This Row],[MonthlyCharges]]&lt;=51,"Low",IF(Table1[[#This Row],[MonthlyCharges]]&lt;=84,"Medium","High"))</f>
        <v>High</v>
      </c>
      <c r="U5263" s="26">
        <v>6077.75</v>
      </c>
      <c r="V5263" t="s">
        <v>24</v>
      </c>
    </row>
    <row r="5264" spans="1:22" x14ac:dyDescent="0.35">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s="26">
        <v>68.7</v>
      </c>
      <c r="T5264" s="26" t="str">
        <f>IF(Table1[[#This Row],[MonthlyCharges]]&lt;=51,"Low",IF(Table1[[#This Row],[MonthlyCharges]]&lt;=84,"Medium","High"))</f>
        <v>Medium</v>
      </c>
      <c r="U5264" s="26">
        <v>4070.95</v>
      </c>
      <c r="V5264" t="s">
        <v>24</v>
      </c>
    </row>
    <row r="5265" spans="1:22" x14ac:dyDescent="0.35">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s="26">
        <v>44.85</v>
      </c>
      <c r="T5265" s="26" t="str">
        <f>IF(Table1[[#This Row],[MonthlyCharges]]&lt;=51,"Low",IF(Table1[[#This Row],[MonthlyCharges]]&lt;=84,"Medium","High"))</f>
        <v>Low</v>
      </c>
      <c r="U5265" s="26">
        <v>2479.0500000000002</v>
      </c>
      <c r="V5265" t="s">
        <v>24</v>
      </c>
    </row>
    <row r="5266" spans="1:22" x14ac:dyDescent="0.35">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s="26">
        <v>29.8</v>
      </c>
      <c r="T5266" s="26" t="str">
        <f>IF(Table1[[#This Row],[MonthlyCharges]]&lt;=51,"Low",IF(Table1[[#This Row],[MonthlyCharges]]&lt;=84,"Medium","High"))</f>
        <v>Low</v>
      </c>
      <c r="U5266" s="26">
        <v>2134.3000000000002</v>
      </c>
      <c r="V5266" t="s">
        <v>24</v>
      </c>
    </row>
    <row r="5267" spans="1:22" x14ac:dyDescent="0.35">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s="26">
        <v>88.9</v>
      </c>
      <c r="T5267" s="26" t="str">
        <f>IF(Table1[[#This Row],[MonthlyCharges]]&lt;=51,"Low",IF(Table1[[#This Row],[MonthlyCharges]]&lt;=84,"Medium","High"))</f>
        <v>High</v>
      </c>
      <c r="U5267" s="26">
        <v>6000.1</v>
      </c>
      <c r="V5267" t="s">
        <v>24</v>
      </c>
    </row>
    <row r="5268" spans="1:22" x14ac:dyDescent="0.35">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s="26">
        <v>58.75</v>
      </c>
      <c r="T5268" s="26" t="str">
        <f>IF(Table1[[#This Row],[MonthlyCharges]]&lt;=51,"Low",IF(Table1[[#This Row],[MonthlyCharges]]&lt;=84,"Medium","High"))</f>
        <v>Medium</v>
      </c>
      <c r="U5268" s="26">
        <v>2203.1</v>
      </c>
      <c r="V5268" t="s">
        <v>24</v>
      </c>
    </row>
    <row r="5269" spans="1:22" x14ac:dyDescent="0.35">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s="26">
        <v>19.850000000000001</v>
      </c>
      <c r="T5269" s="26" t="str">
        <f>IF(Table1[[#This Row],[MonthlyCharges]]&lt;=51,"Low",IF(Table1[[#This Row],[MonthlyCharges]]&lt;=84,"Medium","High"))</f>
        <v>Low</v>
      </c>
      <c r="U5269" s="26">
        <v>183.15</v>
      </c>
      <c r="V5269" t="s">
        <v>24</v>
      </c>
    </row>
    <row r="5270" spans="1:22" x14ac:dyDescent="0.35">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s="26">
        <v>86.9</v>
      </c>
      <c r="T5270" s="26" t="str">
        <f>IF(Table1[[#This Row],[MonthlyCharges]]&lt;=51,"Low",IF(Table1[[#This Row],[MonthlyCharges]]&lt;=84,"Medium","High"))</f>
        <v>High</v>
      </c>
      <c r="U5270" s="26">
        <v>6194.1</v>
      </c>
      <c r="V5270" t="s">
        <v>24</v>
      </c>
    </row>
    <row r="5271" spans="1:22" x14ac:dyDescent="0.35">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s="26">
        <v>59.65</v>
      </c>
      <c r="T5271" s="26" t="str">
        <f>IF(Table1[[#This Row],[MonthlyCharges]]&lt;=51,"Low",IF(Table1[[#This Row],[MonthlyCharges]]&lt;=84,"Medium","High"))</f>
        <v>Medium</v>
      </c>
      <c r="U5271" s="26">
        <v>638.95000000000005</v>
      </c>
      <c r="V5271" t="s">
        <v>24</v>
      </c>
    </row>
    <row r="5272" spans="1:22" x14ac:dyDescent="0.35">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s="26">
        <v>55.25</v>
      </c>
      <c r="T5272" s="26" t="str">
        <f>IF(Table1[[#This Row],[MonthlyCharges]]&lt;=51,"Low",IF(Table1[[#This Row],[MonthlyCharges]]&lt;=84,"Medium","High"))</f>
        <v>Medium</v>
      </c>
      <c r="U5272" s="26">
        <v>2139.1999999999998</v>
      </c>
      <c r="V5272" t="s">
        <v>23</v>
      </c>
    </row>
    <row r="5273" spans="1:22" x14ac:dyDescent="0.35">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s="26">
        <v>66.400000000000006</v>
      </c>
      <c r="T5273" s="26" t="str">
        <f>IF(Table1[[#This Row],[MonthlyCharges]]&lt;=51,"Low",IF(Table1[[#This Row],[MonthlyCharges]]&lt;=84,"Medium","High"))</f>
        <v>Medium</v>
      </c>
      <c r="U5273" s="26">
        <v>831.75</v>
      </c>
      <c r="V5273" t="s">
        <v>24</v>
      </c>
    </row>
    <row r="5274" spans="1:22" x14ac:dyDescent="0.35">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s="26">
        <v>90.1</v>
      </c>
      <c r="T5274" s="26" t="str">
        <f>IF(Table1[[#This Row],[MonthlyCharges]]&lt;=51,"Low",IF(Table1[[#This Row],[MonthlyCharges]]&lt;=84,"Medium","High"))</f>
        <v>High</v>
      </c>
      <c r="U5274" s="26">
        <v>521.29999999999995</v>
      </c>
      <c r="V5274" t="s">
        <v>23</v>
      </c>
    </row>
    <row r="5275" spans="1:22" x14ac:dyDescent="0.35">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s="26">
        <v>20.149999999999999</v>
      </c>
      <c r="T5275" s="26" t="str">
        <f>IF(Table1[[#This Row],[MonthlyCharges]]&lt;=51,"Low",IF(Table1[[#This Row],[MonthlyCharges]]&lt;=84,"Medium","High"))</f>
        <v>Low</v>
      </c>
      <c r="U5275" s="26">
        <v>1337.5</v>
      </c>
      <c r="V5275" t="s">
        <v>24</v>
      </c>
    </row>
    <row r="5276" spans="1:22" x14ac:dyDescent="0.35">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s="26">
        <v>108.1</v>
      </c>
      <c r="T5276" s="26" t="str">
        <f>IF(Table1[[#This Row],[MonthlyCharges]]&lt;=51,"Low",IF(Table1[[#This Row],[MonthlyCharges]]&lt;=84,"Medium","High"))</f>
        <v>High</v>
      </c>
      <c r="U5276" s="26">
        <v>7181.95</v>
      </c>
      <c r="V5276" t="s">
        <v>24</v>
      </c>
    </row>
    <row r="5277" spans="1:22" x14ac:dyDescent="0.35">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s="26">
        <v>53.75</v>
      </c>
      <c r="T5277" s="26" t="str">
        <f>IF(Table1[[#This Row],[MonthlyCharges]]&lt;=51,"Low",IF(Table1[[#This Row],[MonthlyCharges]]&lt;=84,"Medium","High"))</f>
        <v>Medium</v>
      </c>
      <c r="U5277" s="26">
        <v>608</v>
      </c>
      <c r="V5277" t="s">
        <v>23</v>
      </c>
    </row>
    <row r="5278" spans="1:22" x14ac:dyDescent="0.35">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s="26">
        <v>56.9</v>
      </c>
      <c r="T5278" s="26" t="str">
        <f>IF(Table1[[#This Row],[MonthlyCharges]]&lt;=51,"Low",IF(Table1[[#This Row],[MonthlyCharges]]&lt;=84,"Medium","High"))</f>
        <v>Medium</v>
      </c>
      <c r="U5278" s="26">
        <v>2560.1</v>
      </c>
      <c r="V5278" t="s">
        <v>24</v>
      </c>
    </row>
    <row r="5279" spans="1:22" x14ac:dyDescent="0.35">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s="26">
        <v>89.3</v>
      </c>
      <c r="T5279" s="26" t="str">
        <f>IF(Table1[[#This Row],[MonthlyCharges]]&lt;=51,"Low",IF(Table1[[#This Row],[MonthlyCharges]]&lt;=84,"Medium","High"))</f>
        <v>High</v>
      </c>
      <c r="U5279" s="26">
        <v>577.6</v>
      </c>
      <c r="V5279" t="s">
        <v>23</v>
      </c>
    </row>
    <row r="5280" spans="1:22" x14ac:dyDescent="0.35">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s="26">
        <v>109.6</v>
      </c>
      <c r="T5280" s="26" t="str">
        <f>IF(Table1[[#This Row],[MonthlyCharges]]&lt;=51,"Low",IF(Table1[[#This Row],[MonthlyCharges]]&lt;=84,"Medium","High"))</f>
        <v>High</v>
      </c>
      <c r="U5280" s="26">
        <v>5953</v>
      </c>
      <c r="V5280" t="s">
        <v>24</v>
      </c>
    </row>
    <row r="5281" spans="1:22" x14ac:dyDescent="0.35">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s="26">
        <v>25.15</v>
      </c>
      <c r="T5281" s="26" t="str">
        <f>IF(Table1[[#This Row],[MonthlyCharges]]&lt;=51,"Low",IF(Table1[[#This Row],[MonthlyCharges]]&lt;=84,"Medium","High"))</f>
        <v>Low</v>
      </c>
      <c r="U5281" s="26">
        <v>1790.15</v>
      </c>
      <c r="V5281" t="s">
        <v>24</v>
      </c>
    </row>
    <row r="5282" spans="1:22" x14ac:dyDescent="0.35">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s="26">
        <v>79.150000000000006</v>
      </c>
      <c r="T5282" s="26" t="str">
        <f>IF(Table1[[#This Row],[MonthlyCharges]]&lt;=51,"Low",IF(Table1[[#This Row],[MonthlyCharges]]&lt;=84,"Medium","High"))</f>
        <v>Medium</v>
      </c>
      <c r="U5282" s="26">
        <v>2531.4</v>
      </c>
      <c r="V5282" t="s">
        <v>24</v>
      </c>
    </row>
    <row r="5283" spans="1:22" x14ac:dyDescent="0.35">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s="26">
        <v>66.75</v>
      </c>
      <c r="T5283" s="26" t="str">
        <f>IF(Table1[[#This Row],[MonthlyCharges]]&lt;=51,"Low",IF(Table1[[#This Row],[MonthlyCharges]]&lt;=84,"Medium","High"))</f>
        <v>Medium</v>
      </c>
      <c r="U5283" s="26">
        <v>4760.3</v>
      </c>
      <c r="V5283" t="s">
        <v>24</v>
      </c>
    </row>
    <row r="5284" spans="1:22" x14ac:dyDescent="0.35">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s="26">
        <v>95.2</v>
      </c>
      <c r="T5284" s="26" t="str">
        <f>IF(Table1[[#This Row],[MonthlyCharges]]&lt;=51,"Low",IF(Table1[[#This Row],[MonthlyCharges]]&lt;=84,"Medium","High"))</f>
        <v>High</v>
      </c>
      <c r="U5284" s="26">
        <v>292.85000000000002</v>
      </c>
      <c r="V5284" t="s">
        <v>23</v>
      </c>
    </row>
    <row r="5285" spans="1:22" x14ac:dyDescent="0.35">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s="26">
        <v>48.8</v>
      </c>
      <c r="T5285" s="26" t="str">
        <f>IF(Table1[[#This Row],[MonthlyCharges]]&lt;=51,"Low",IF(Table1[[#This Row],[MonthlyCharges]]&lt;=84,"Medium","High"))</f>
        <v>Low</v>
      </c>
      <c r="U5285" s="26">
        <v>953.65</v>
      </c>
      <c r="V5285" t="s">
        <v>24</v>
      </c>
    </row>
    <row r="5286" spans="1:22" x14ac:dyDescent="0.35">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s="26">
        <v>45.7</v>
      </c>
      <c r="T5286" s="26" t="str">
        <f>IF(Table1[[#This Row],[MonthlyCharges]]&lt;=51,"Low",IF(Table1[[#This Row],[MonthlyCharges]]&lt;=84,"Medium","High"))</f>
        <v>Low</v>
      </c>
      <c r="U5286" s="26">
        <v>198</v>
      </c>
      <c r="V5286" t="s">
        <v>23</v>
      </c>
    </row>
    <row r="5287" spans="1:22" x14ac:dyDescent="0.35">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s="26">
        <v>80.7</v>
      </c>
      <c r="T5287" s="26" t="str">
        <f>IF(Table1[[#This Row],[MonthlyCharges]]&lt;=51,"Low",IF(Table1[[#This Row],[MonthlyCharges]]&lt;=84,"Medium","High"))</f>
        <v>Medium</v>
      </c>
      <c r="U5287" s="26">
        <v>5705.05</v>
      </c>
      <c r="V5287" t="s">
        <v>24</v>
      </c>
    </row>
    <row r="5288" spans="1:22" x14ac:dyDescent="0.35">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s="26">
        <v>74.5</v>
      </c>
      <c r="T5288" s="26" t="str">
        <f>IF(Table1[[#This Row],[MonthlyCharges]]&lt;=51,"Low",IF(Table1[[#This Row],[MonthlyCharges]]&lt;=84,"Medium","High"))</f>
        <v>Medium</v>
      </c>
      <c r="U5288" s="26">
        <v>609.9</v>
      </c>
      <c r="V5288" t="s">
        <v>23</v>
      </c>
    </row>
    <row r="5289" spans="1:22" x14ac:dyDescent="0.35">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s="26">
        <v>20.55</v>
      </c>
      <c r="T5289" s="26" t="str">
        <f>IF(Table1[[#This Row],[MonthlyCharges]]&lt;=51,"Low",IF(Table1[[#This Row],[MonthlyCharges]]&lt;=84,"Medium","High"))</f>
        <v>Low</v>
      </c>
      <c r="U5289" s="26">
        <v>20.55</v>
      </c>
      <c r="V5289" t="s">
        <v>24</v>
      </c>
    </row>
    <row r="5290" spans="1:22" x14ac:dyDescent="0.35">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s="26">
        <v>79.650000000000006</v>
      </c>
      <c r="T5290" s="26" t="str">
        <f>IF(Table1[[#This Row],[MonthlyCharges]]&lt;=51,"Low",IF(Table1[[#This Row],[MonthlyCharges]]&lt;=84,"Medium","High"))</f>
        <v>Medium</v>
      </c>
      <c r="U5290" s="26">
        <v>79.650000000000006</v>
      </c>
      <c r="V5290" t="s">
        <v>23</v>
      </c>
    </row>
    <row r="5291" spans="1:22" x14ac:dyDescent="0.35">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s="26">
        <v>115.1</v>
      </c>
      <c r="T5291" s="26" t="str">
        <f>IF(Table1[[#This Row],[MonthlyCharges]]&lt;=51,"Low",IF(Table1[[#This Row],[MonthlyCharges]]&lt;=84,"Medium","High"))</f>
        <v>High</v>
      </c>
      <c r="U5291" s="26">
        <v>6993.65</v>
      </c>
      <c r="V5291" t="s">
        <v>24</v>
      </c>
    </row>
    <row r="5292" spans="1:22" x14ac:dyDescent="0.35">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s="26">
        <v>59.7</v>
      </c>
      <c r="T5292" s="26" t="str">
        <f>IF(Table1[[#This Row],[MonthlyCharges]]&lt;=51,"Low",IF(Table1[[#This Row],[MonthlyCharges]]&lt;=84,"Medium","High"))</f>
        <v>Medium</v>
      </c>
      <c r="U5292" s="26">
        <v>4122.6499999999996</v>
      </c>
      <c r="V5292" t="s">
        <v>24</v>
      </c>
    </row>
    <row r="5293" spans="1:22" x14ac:dyDescent="0.35">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s="26">
        <v>86.45</v>
      </c>
      <c r="T5293" s="26" t="str">
        <f>IF(Table1[[#This Row],[MonthlyCharges]]&lt;=51,"Low",IF(Table1[[#This Row],[MonthlyCharges]]&lt;=84,"Medium","High"))</f>
        <v>High</v>
      </c>
      <c r="U5293" s="26">
        <v>5762.95</v>
      </c>
      <c r="V5293" t="s">
        <v>24</v>
      </c>
    </row>
    <row r="5294" spans="1:22" x14ac:dyDescent="0.35">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s="26">
        <v>33.700000000000003</v>
      </c>
      <c r="T5294" s="26" t="str">
        <f>IF(Table1[[#This Row],[MonthlyCharges]]&lt;=51,"Low",IF(Table1[[#This Row],[MonthlyCharges]]&lt;=84,"Medium","High"))</f>
        <v>Low</v>
      </c>
      <c r="U5294" s="26">
        <v>1537.85</v>
      </c>
      <c r="V5294" t="s">
        <v>24</v>
      </c>
    </row>
    <row r="5295" spans="1:22" x14ac:dyDescent="0.35">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s="26">
        <v>80.099999999999994</v>
      </c>
      <c r="T5295" s="26" t="str">
        <f>IF(Table1[[#This Row],[MonthlyCharges]]&lt;=51,"Low",IF(Table1[[#This Row],[MonthlyCharges]]&lt;=84,"Medium","High"))</f>
        <v>Medium</v>
      </c>
      <c r="U5295" s="26">
        <v>2603.3000000000002</v>
      </c>
      <c r="V5295" t="s">
        <v>24</v>
      </c>
    </row>
    <row r="5296" spans="1:22" x14ac:dyDescent="0.35">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s="26">
        <v>104.05</v>
      </c>
      <c r="T5296" s="26" t="str">
        <f>IF(Table1[[#This Row],[MonthlyCharges]]&lt;=51,"Low",IF(Table1[[#This Row],[MonthlyCharges]]&lt;=84,"Medium","High"))</f>
        <v>High</v>
      </c>
      <c r="U5296" s="26">
        <v>5566.4</v>
      </c>
      <c r="V5296" t="s">
        <v>24</v>
      </c>
    </row>
    <row r="5297" spans="1:22" x14ac:dyDescent="0.35">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s="26">
        <v>108.75</v>
      </c>
      <c r="T5297" s="26" t="str">
        <f>IF(Table1[[#This Row],[MonthlyCharges]]&lt;=51,"Low",IF(Table1[[#This Row],[MonthlyCharges]]&lt;=84,"Medium","High"))</f>
        <v>High</v>
      </c>
      <c r="U5297" s="26">
        <v>5431.9</v>
      </c>
      <c r="V5297" t="s">
        <v>24</v>
      </c>
    </row>
    <row r="5298" spans="1:22" x14ac:dyDescent="0.35">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s="26">
        <v>41.1</v>
      </c>
      <c r="T5298" s="26" t="str">
        <f>IF(Table1[[#This Row],[MonthlyCharges]]&lt;=51,"Low",IF(Table1[[#This Row],[MonthlyCharges]]&lt;=84,"Medium","High"))</f>
        <v>Low</v>
      </c>
      <c r="U5298" s="26">
        <v>2258.25</v>
      </c>
      <c r="V5298" t="s">
        <v>24</v>
      </c>
    </row>
    <row r="5299" spans="1:22" x14ac:dyDescent="0.35">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s="26">
        <v>20.350000000000001</v>
      </c>
      <c r="T5299" s="26" t="str">
        <f>IF(Table1[[#This Row],[MonthlyCharges]]&lt;=51,"Low",IF(Table1[[#This Row],[MonthlyCharges]]&lt;=84,"Medium","High"))</f>
        <v>Low</v>
      </c>
      <c r="U5299" s="26">
        <v>1092.3499999999999</v>
      </c>
      <c r="V5299" t="s">
        <v>24</v>
      </c>
    </row>
    <row r="5300" spans="1:22" x14ac:dyDescent="0.35">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s="26">
        <v>105.9</v>
      </c>
      <c r="T5300" s="26" t="str">
        <f>IF(Table1[[#This Row],[MonthlyCharges]]&lt;=51,"Low",IF(Table1[[#This Row],[MonthlyCharges]]&lt;=84,"Medium","High"))</f>
        <v>High</v>
      </c>
      <c r="U5300" s="26">
        <v>6401.25</v>
      </c>
      <c r="V5300" t="s">
        <v>24</v>
      </c>
    </row>
    <row r="5301" spans="1:22" x14ac:dyDescent="0.35">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s="26">
        <v>101.3</v>
      </c>
      <c r="T5301" s="26" t="str">
        <f>IF(Table1[[#This Row],[MonthlyCharges]]&lt;=51,"Low",IF(Table1[[#This Row],[MonthlyCharges]]&lt;=84,"Medium","High"))</f>
        <v>High</v>
      </c>
      <c r="U5301" s="26">
        <v>2812.2</v>
      </c>
      <c r="V5301" t="s">
        <v>23</v>
      </c>
    </row>
    <row r="5302" spans="1:22" x14ac:dyDescent="0.35">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s="26">
        <v>80.05</v>
      </c>
      <c r="T5302" s="26" t="str">
        <f>IF(Table1[[#This Row],[MonthlyCharges]]&lt;=51,"Low",IF(Table1[[#This Row],[MonthlyCharges]]&lt;=84,"Medium","High"))</f>
        <v>Medium</v>
      </c>
      <c r="U5302" s="26">
        <v>80.05</v>
      </c>
      <c r="V5302" t="s">
        <v>23</v>
      </c>
    </row>
    <row r="5303" spans="1:22" x14ac:dyDescent="0.35">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s="26">
        <v>89.2</v>
      </c>
      <c r="T5303" s="26" t="str">
        <f>IF(Table1[[#This Row],[MonthlyCharges]]&lt;=51,"Low",IF(Table1[[#This Row],[MonthlyCharges]]&lt;=84,"Medium","High"))</f>
        <v>High</v>
      </c>
      <c r="U5303" s="26">
        <v>2698.35</v>
      </c>
      <c r="V5303" t="s">
        <v>23</v>
      </c>
    </row>
    <row r="5304" spans="1:22" x14ac:dyDescent="0.35">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s="26">
        <v>65.5</v>
      </c>
      <c r="T5304" s="26" t="str">
        <f>IF(Table1[[#This Row],[MonthlyCharges]]&lt;=51,"Low",IF(Table1[[#This Row],[MonthlyCharges]]&lt;=84,"Medium","High"))</f>
        <v>Medium</v>
      </c>
      <c r="U5304" s="26">
        <v>616.9</v>
      </c>
      <c r="V5304" t="s">
        <v>24</v>
      </c>
    </row>
    <row r="5305" spans="1:22" x14ac:dyDescent="0.35">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s="26">
        <v>40.450000000000003</v>
      </c>
      <c r="T5305" s="26" t="str">
        <f>IF(Table1[[#This Row],[MonthlyCharges]]&lt;=51,"Low",IF(Table1[[#This Row],[MonthlyCharges]]&lt;=84,"Medium","High"))</f>
        <v>Low</v>
      </c>
      <c r="U5305" s="26">
        <v>1912.85</v>
      </c>
      <c r="V5305" t="s">
        <v>24</v>
      </c>
    </row>
    <row r="5306" spans="1:22" x14ac:dyDescent="0.35">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s="26">
        <v>70.45</v>
      </c>
      <c r="T5306" s="26" t="str">
        <f>IF(Table1[[#This Row],[MonthlyCharges]]&lt;=51,"Low",IF(Table1[[#This Row],[MonthlyCharges]]&lt;=84,"Medium","High"))</f>
        <v>Medium</v>
      </c>
      <c r="U5306" s="26">
        <v>849.1</v>
      </c>
      <c r="V5306" t="s">
        <v>24</v>
      </c>
    </row>
    <row r="5307" spans="1:22" x14ac:dyDescent="0.35">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s="26">
        <v>78.8</v>
      </c>
      <c r="T5307" s="26" t="str">
        <f>IF(Table1[[#This Row],[MonthlyCharges]]&lt;=51,"Low",IF(Table1[[#This Row],[MonthlyCharges]]&lt;=84,"Medium","High"))</f>
        <v>Medium</v>
      </c>
      <c r="U5307" s="26">
        <v>3460.3</v>
      </c>
      <c r="V5307" t="s">
        <v>24</v>
      </c>
    </row>
    <row r="5308" spans="1:22" x14ac:dyDescent="0.35">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s="26">
        <v>83.65</v>
      </c>
      <c r="T5308" s="26" t="str">
        <f>IF(Table1[[#This Row],[MonthlyCharges]]&lt;=51,"Low",IF(Table1[[#This Row],[MonthlyCharges]]&lt;=84,"Medium","High"))</f>
        <v>Medium</v>
      </c>
      <c r="U5308" s="26">
        <v>1465.75</v>
      </c>
      <c r="V5308" t="s">
        <v>23</v>
      </c>
    </row>
    <row r="5309" spans="1:22" x14ac:dyDescent="0.35">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s="26">
        <v>90.1</v>
      </c>
      <c r="T5309" s="26" t="str">
        <f>IF(Table1[[#This Row],[MonthlyCharges]]&lt;=51,"Low",IF(Table1[[#This Row],[MonthlyCharges]]&lt;=84,"Medium","High"))</f>
        <v>High</v>
      </c>
      <c r="U5309" s="26">
        <v>90.1</v>
      </c>
      <c r="V5309" t="s">
        <v>24</v>
      </c>
    </row>
    <row r="5310" spans="1:22" x14ac:dyDescent="0.35">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s="26">
        <v>82.45</v>
      </c>
      <c r="T5310" s="26" t="str">
        <f>IF(Table1[[#This Row],[MonthlyCharges]]&lt;=51,"Low",IF(Table1[[#This Row],[MonthlyCharges]]&lt;=84,"Medium","High"))</f>
        <v>Medium</v>
      </c>
      <c r="U5310" s="26">
        <v>5555.3</v>
      </c>
      <c r="V5310" t="s">
        <v>24</v>
      </c>
    </row>
    <row r="5311" spans="1:22" x14ac:dyDescent="0.35">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s="26">
        <v>20.25</v>
      </c>
      <c r="T5311" s="26" t="str">
        <f>IF(Table1[[#This Row],[MonthlyCharges]]&lt;=51,"Low",IF(Table1[[#This Row],[MonthlyCharges]]&lt;=84,"Medium","High"))</f>
        <v>Low</v>
      </c>
      <c r="U5311" s="26">
        <v>1278.8</v>
      </c>
      <c r="V5311" t="s">
        <v>24</v>
      </c>
    </row>
    <row r="5312" spans="1:22" x14ac:dyDescent="0.35">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s="26">
        <v>66.25</v>
      </c>
      <c r="T5312" s="26" t="str">
        <f>IF(Table1[[#This Row],[MonthlyCharges]]&lt;=51,"Low",IF(Table1[[#This Row],[MonthlyCharges]]&lt;=84,"Medium","High"))</f>
        <v>Medium</v>
      </c>
      <c r="U5312" s="26">
        <v>2907.35</v>
      </c>
      <c r="V5312" t="s">
        <v>24</v>
      </c>
    </row>
    <row r="5313" spans="1:22" x14ac:dyDescent="0.35">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s="26">
        <v>19.5</v>
      </c>
      <c r="T5313" s="26" t="str">
        <f>IF(Table1[[#This Row],[MonthlyCharges]]&lt;=51,"Low",IF(Table1[[#This Row],[MonthlyCharges]]&lt;=84,"Medium","High"))</f>
        <v>Low</v>
      </c>
      <c r="U5313" s="26">
        <v>146.30000000000001</v>
      </c>
      <c r="V5313" t="s">
        <v>23</v>
      </c>
    </row>
    <row r="5314" spans="1:22" x14ac:dyDescent="0.35">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s="26">
        <v>51.25</v>
      </c>
      <c r="T5314" s="26" t="str">
        <f>IF(Table1[[#This Row],[MonthlyCharges]]&lt;=51,"Low",IF(Table1[[#This Row],[MonthlyCharges]]&lt;=84,"Medium","High"))</f>
        <v>Medium</v>
      </c>
      <c r="U5314" s="26">
        <v>51.25</v>
      </c>
      <c r="V5314" t="s">
        <v>23</v>
      </c>
    </row>
    <row r="5315" spans="1:22" x14ac:dyDescent="0.35">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s="26">
        <v>89.7</v>
      </c>
      <c r="T5315" s="26" t="str">
        <f>IF(Table1[[#This Row],[MonthlyCharges]]&lt;=51,"Low",IF(Table1[[#This Row],[MonthlyCharges]]&lt;=84,"Medium","High"))</f>
        <v>High</v>
      </c>
      <c r="U5315" s="26">
        <v>4952.95</v>
      </c>
      <c r="V5315" t="s">
        <v>24</v>
      </c>
    </row>
    <row r="5316" spans="1:22" x14ac:dyDescent="0.35">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s="26">
        <v>64.55</v>
      </c>
      <c r="T5316" s="26" t="str">
        <f>IF(Table1[[#This Row],[MonthlyCharges]]&lt;=51,"Low",IF(Table1[[#This Row],[MonthlyCharges]]&lt;=84,"Medium","High"))</f>
        <v>Medium</v>
      </c>
      <c r="U5316" s="26">
        <v>4504.8999999999996</v>
      </c>
      <c r="V5316" t="s">
        <v>24</v>
      </c>
    </row>
    <row r="5317" spans="1:22" x14ac:dyDescent="0.35">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s="26">
        <v>45.6</v>
      </c>
      <c r="T5317" s="26" t="str">
        <f>IF(Table1[[#This Row],[MonthlyCharges]]&lt;=51,"Low",IF(Table1[[#This Row],[MonthlyCharges]]&lt;=84,"Medium","High"))</f>
        <v>Low</v>
      </c>
      <c r="U5317" s="26">
        <v>45.6</v>
      </c>
      <c r="V5317" t="s">
        <v>23</v>
      </c>
    </row>
    <row r="5318" spans="1:22" x14ac:dyDescent="0.35">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s="26">
        <v>93.65</v>
      </c>
      <c r="T5318" s="26" t="str">
        <f>IF(Table1[[#This Row],[MonthlyCharges]]&lt;=51,"Low",IF(Table1[[#This Row],[MonthlyCharges]]&lt;=84,"Medium","High"))</f>
        <v>High</v>
      </c>
      <c r="U5318" s="26">
        <v>4520.1499999999996</v>
      </c>
      <c r="V5318" t="s">
        <v>24</v>
      </c>
    </row>
    <row r="5319" spans="1:22" x14ac:dyDescent="0.35">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s="26">
        <v>49.65</v>
      </c>
      <c r="T5319" s="26" t="str">
        <f>IF(Table1[[#This Row],[MonthlyCharges]]&lt;=51,"Low",IF(Table1[[#This Row],[MonthlyCharges]]&lt;=84,"Medium","High"))</f>
        <v>Low</v>
      </c>
      <c r="U5319" s="26">
        <v>267.35000000000002</v>
      </c>
      <c r="V5319" t="s">
        <v>23</v>
      </c>
    </row>
    <row r="5320" spans="1:22" x14ac:dyDescent="0.35">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s="26">
        <v>73.599999999999994</v>
      </c>
      <c r="T5320" s="26" t="str">
        <f>IF(Table1[[#This Row],[MonthlyCharges]]&lt;=51,"Low",IF(Table1[[#This Row],[MonthlyCharges]]&lt;=84,"Medium","High"))</f>
        <v>Medium</v>
      </c>
      <c r="U5320" s="26">
        <v>2316.85</v>
      </c>
      <c r="V5320" t="s">
        <v>24</v>
      </c>
    </row>
    <row r="5321" spans="1:22" x14ac:dyDescent="0.35">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s="26">
        <v>109.75</v>
      </c>
      <c r="T5321" s="26" t="str">
        <f>IF(Table1[[#This Row],[MonthlyCharges]]&lt;=51,"Low",IF(Table1[[#This Row],[MonthlyCharges]]&lt;=84,"Medium","High"))</f>
        <v>High</v>
      </c>
      <c r="U5321" s="26">
        <v>8075.35</v>
      </c>
      <c r="V5321" t="s">
        <v>24</v>
      </c>
    </row>
    <row r="5322" spans="1:22" x14ac:dyDescent="0.35">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s="26">
        <v>61.45</v>
      </c>
      <c r="T5322" s="26" t="str">
        <f>IF(Table1[[#This Row],[MonthlyCharges]]&lt;=51,"Low",IF(Table1[[#This Row],[MonthlyCharges]]&lt;=84,"Medium","High"))</f>
        <v>Medium</v>
      </c>
      <c r="U5322" s="26">
        <v>2302.35</v>
      </c>
      <c r="V5322" t="s">
        <v>24</v>
      </c>
    </row>
    <row r="5323" spans="1:22" x14ac:dyDescent="0.35">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s="26">
        <v>106.4</v>
      </c>
      <c r="T5323" s="26" t="str">
        <f>IF(Table1[[#This Row],[MonthlyCharges]]&lt;=51,"Low",IF(Table1[[#This Row],[MonthlyCharges]]&lt;=84,"Medium","High"))</f>
        <v>High</v>
      </c>
      <c r="U5323" s="26">
        <v>7251.9</v>
      </c>
      <c r="V5323" t="s">
        <v>24</v>
      </c>
    </row>
    <row r="5324" spans="1:22" x14ac:dyDescent="0.35">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s="26">
        <v>81.900000000000006</v>
      </c>
      <c r="T5324" s="26" t="str">
        <f>IF(Table1[[#This Row],[MonthlyCharges]]&lt;=51,"Low",IF(Table1[[#This Row],[MonthlyCharges]]&lt;=84,"Medium","High"))</f>
        <v>Medium</v>
      </c>
      <c r="U5324" s="26">
        <v>2078.5500000000002</v>
      </c>
      <c r="V5324" t="s">
        <v>24</v>
      </c>
    </row>
    <row r="5325" spans="1:22" x14ac:dyDescent="0.35">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s="26">
        <v>105.2</v>
      </c>
      <c r="T5325" s="26" t="str">
        <f>IF(Table1[[#This Row],[MonthlyCharges]]&lt;=51,"Low",IF(Table1[[#This Row],[MonthlyCharges]]&lt;=84,"Medium","High"))</f>
        <v>High</v>
      </c>
      <c r="U5325" s="26">
        <v>6225.4</v>
      </c>
      <c r="V5325" t="s">
        <v>24</v>
      </c>
    </row>
    <row r="5326" spans="1:22" x14ac:dyDescent="0.35">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s="26">
        <v>54.6</v>
      </c>
      <c r="T5326" s="26" t="str">
        <f>IF(Table1[[#This Row],[MonthlyCharges]]&lt;=51,"Low",IF(Table1[[#This Row],[MonthlyCharges]]&lt;=84,"Medium","High"))</f>
        <v>Medium</v>
      </c>
      <c r="U5326" s="26">
        <v>1242.25</v>
      </c>
      <c r="V5326" t="s">
        <v>24</v>
      </c>
    </row>
    <row r="5327" spans="1:22" x14ac:dyDescent="0.35">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s="26">
        <v>20.55</v>
      </c>
      <c r="T5327" s="26" t="str">
        <f>IF(Table1[[#This Row],[MonthlyCharges]]&lt;=51,"Low",IF(Table1[[#This Row],[MonthlyCharges]]&lt;=84,"Medium","High"))</f>
        <v>Low</v>
      </c>
      <c r="U5327" s="26">
        <v>99.45</v>
      </c>
      <c r="V5327" t="s">
        <v>24</v>
      </c>
    </row>
    <row r="5328" spans="1:22" x14ac:dyDescent="0.35">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s="26">
        <v>20</v>
      </c>
      <c r="T5328" s="26" t="str">
        <f>IF(Table1[[#This Row],[MonthlyCharges]]&lt;=51,"Low",IF(Table1[[#This Row],[MonthlyCharges]]&lt;=84,"Medium","High"))</f>
        <v>Low</v>
      </c>
      <c r="U5328" s="26">
        <v>288.05</v>
      </c>
      <c r="V5328" t="s">
        <v>23</v>
      </c>
    </row>
    <row r="5329" spans="1:22" x14ac:dyDescent="0.35">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s="26">
        <v>19.7</v>
      </c>
      <c r="T5329" s="26" t="str">
        <f>IF(Table1[[#This Row],[MonthlyCharges]]&lt;=51,"Low",IF(Table1[[#This Row],[MonthlyCharges]]&lt;=84,"Medium","High"))</f>
        <v>Low</v>
      </c>
      <c r="U5329" s="26">
        <v>599.25</v>
      </c>
      <c r="V5329" t="s">
        <v>24</v>
      </c>
    </row>
    <row r="5330" spans="1:22" x14ac:dyDescent="0.35">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s="26">
        <v>66.05</v>
      </c>
      <c r="T5330" s="26" t="str">
        <f>IF(Table1[[#This Row],[MonthlyCharges]]&lt;=51,"Low",IF(Table1[[#This Row],[MonthlyCharges]]&lt;=84,"Medium","High"))</f>
        <v>Medium</v>
      </c>
      <c r="U5330" s="26">
        <v>3462.1</v>
      </c>
      <c r="V5330" t="s">
        <v>24</v>
      </c>
    </row>
    <row r="5331" spans="1:22" x14ac:dyDescent="0.35">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s="26">
        <v>34</v>
      </c>
      <c r="T5331" s="26" t="str">
        <f>IF(Table1[[#This Row],[MonthlyCharges]]&lt;=51,"Low",IF(Table1[[#This Row],[MonthlyCharges]]&lt;=84,"Medium","High"))</f>
        <v>Low</v>
      </c>
      <c r="U5331" s="26">
        <v>853</v>
      </c>
      <c r="V5331" t="s">
        <v>23</v>
      </c>
    </row>
    <row r="5332" spans="1:22" x14ac:dyDescent="0.35">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s="26">
        <v>92.5</v>
      </c>
      <c r="T5332" s="26" t="str">
        <f>IF(Table1[[#This Row],[MonthlyCharges]]&lt;=51,"Low",IF(Table1[[#This Row],[MonthlyCharges]]&lt;=84,"Medium","High"))</f>
        <v>High</v>
      </c>
      <c r="U5332" s="26">
        <v>934.1</v>
      </c>
      <c r="V5332" t="s">
        <v>23</v>
      </c>
    </row>
    <row r="5333" spans="1:22" x14ac:dyDescent="0.35">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s="26">
        <v>54.05</v>
      </c>
      <c r="T5333" s="26" t="str">
        <f>IF(Table1[[#This Row],[MonthlyCharges]]&lt;=51,"Low",IF(Table1[[#This Row],[MonthlyCharges]]&lt;=84,"Medium","High"))</f>
        <v>Medium</v>
      </c>
      <c r="U5333" s="26">
        <v>2375.1999999999998</v>
      </c>
      <c r="V5333" t="s">
        <v>24</v>
      </c>
    </row>
    <row r="5334" spans="1:22" x14ac:dyDescent="0.35">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s="26">
        <v>58.9</v>
      </c>
      <c r="T5334" s="26" t="str">
        <f>IF(Table1[[#This Row],[MonthlyCharges]]&lt;=51,"Low",IF(Table1[[#This Row],[MonthlyCharges]]&lt;=84,"Medium","High"))</f>
        <v>Medium</v>
      </c>
      <c r="U5334" s="26">
        <v>2813.05</v>
      </c>
      <c r="V5334" t="s">
        <v>24</v>
      </c>
    </row>
    <row r="5335" spans="1:22" x14ac:dyDescent="0.35">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s="26">
        <v>88.35</v>
      </c>
      <c r="T5335" s="26" t="str">
        <f>IF(Table1[[#This Row],[MonthlyCharges]]&lt;=51,"Low",IF(Table1[[#This Row],[MonthlyCharges]]&lt;=84,"Medium","High"))</f>
        <v>High</v>
      </c>
      <c r="U5335" s="26">
        <v>1222.8</v>
      </c>
      <c r="V5335" t="s">
        <v>23</v>
      </c>
    </row>
    <row r="5336" spans="1:22" x14ac:dyDescent="0.35">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s="26">
        <v>107.95</v>
      </c>
      <c r="T5336" s="26" t="str">
        <f>IF(Table1[[#This Row],[MonthlyCharges]]&lt;=51,"Low",IF(Table1[[#This Row],[MonthlyCharges]]&lt;=84,"Medium","High"))</f>
        <v>High</v>
      </c>
      <c r="U5336" s="26">
        <v>5293.2</v>
      </c>
      <c r="V5336" t="s">
        <v>23</v>
      </c>
    </row>
    <row r="5337" spans="1:22" x14ac:dyDescent="0.35">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s="26">
        <v>96.9</v>
      </c>
      <c r="T5337" s="26" t="str">
        <f>IF(Table1[[#This Row],[MonthlyCharges]]&lt;=51,"Low",IF(Table1[[#This Row],[MonthlyCharges]]&lt;=84,"Medium","High"))</f>
        <v>High</v>
      </c>
      <c r="U5337" s="26">
        <v>6314.35</v>
      </c>
      <c r="V5337" t="s">
        <v>24</v>
      </c>
    </row>
    <row r="5338" spans="1:22" x14ac:dyDescent="0.35">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s="26">
        <v>19.100000000000001</v>
      </c>
      <c r="T5338" s="26" t="str">
        <f>IF(Table1[[#This Row],[MonthlyCharges]]&lt;=51,"Low",IF(Table1[[#This Row],[MonthlyCharges]]&lt;=84,"Medium","High"))</f>
        <v>Low</v>
      </c>
      <c r="U5338" s="26">
        <v>19.100000000000001</v>
      </c>
      <c r="V5338" t="s">
        <v>24</v>
      </c>
    </row>
    <row r="5339" spans="1:22" x14ac:dyDescent="0.35">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s="26">
        <v>50</v>
      </c>
      <c r="T5339" s="26" t="str">
        <f>IF(Table1[[#This Row],[MonthlyCharges]]&lt;=51,"Low",IF(Table1[[#This Row],[MonthlyCharges]]&lt;=84,"Medium","High"))</f>
        <v>Low</v>
      </c>
      <c r="U5339" s="26">
        <v>1003.05</v>
      </c>
      <c r="V5339" t="s">
        <v>24</v>
      </c>
    </row>
    <row r="5340" spans="1:22" x14ac:dyDescent="0.35">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s="26">
        <v>45.4</v>
      </c>
      <c r="T5340" s="26" t="str">
        <f>IF(Table1[[#This Row],[MonthlyCharges]]&lt;=51,"Low",IF(Table1[[#This Row],[MonthlyCharges]]&lt;=84,"Medium","High"))</f>
        <v>Low</v>
      </c>
      <c r="U5340" s="26">
        <v>1593.1</v>
      </c>
      <c r="V5340" t="s">
        <v>24</v>
      </c>
    </row>
    <row r="5341" spans="1:22" x14ac:dyDescent="0.35">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s="26">
        <v>85.45</v>
      </c>
      <c r="T5341" s="26" t="str">
        <f>IF(Table1[[#This Row],[MonthlyCharges]]&lt;=51,"Low",IF(Table1[[#This Row],[MonthlyCharges]]&lt;=84,"Medium","High"))</f>
        <v>High</v>
      </c>
      <c r="U5341" s="26">
        <v>2509.9499999999998</v>
      </c>
      <c r="V5341" t="s">
        <v>24</v>
      </c>
    </row>
    <row r="5342" spans="1:22" x14ac:dyDescent="0.35">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s="26">
        <v>84.1</v>
      </c>
      <c r="T5342" s="26" t="str">
        <f>IF(Table1[[#This Row],[MonthlyCharges]]&lt;=51,"Low",IF(Table1[[#This Row],[MonthlyCharges]]&lt;=84,"Medium","High"))</f>
        <v>High</v>
      </c>
      <c r="U5342" s="26">
        <v>3187.65</v>
      </c>
      <c r="V5342" t="s">
        <v>24</v>
      </c>
    </row>
    <row r="5343" spans="1:22" x14ac:dyDescent="0.35">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s="26">
        <v>74.45</v>
      </c>
      <c r="T5343" s="26" t="str">
        <f>IF(Table1[[#This Row],[MonthlyCharges]]&lt;=51,"Low",IF(Table1[[#This Row],[MonthlyCharges]]&lt;=84,"Medium","High"))</f>
        <v>Medium</v>
      </c>
      <c r="U5343" s="26">
        <v>74.45</v>
      </c>
      <c r="V5343" t="s">
        <v>23</v>
      </c>
    </row>
    <row r="5344" spans="1:22" x14ac:dyDescent="0.35">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s="26">
        <v>64.75</v>
      </c>
      <c r="T5344" s="26" t="str">
        <f>IF(Table1[[#This Row],[MonthlyCharges]]&lt;=51,"Low",IF(Table1[[#This Row],[MonthlyCharges]]&lt;=84,"Medium","High"))</f>
        <v>Medium</v>
      </c>
      <c r="U5344" s="26">
        <v>2345.1999999999998</v>
      </c>
      <c r="V5344" t="s">
        <v>23</v>
      </c>
    </row>
    <row r="5345" spans="1:22" x14ac:dyDescent="0.35">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s="26">
        <v>66.25</v>
      </c>
      <c r="T5345" s="26" t="str">
        <f>IF(Table1[[#This Row],[MonthlyCharges]]&lt;=51,"Low",IF(Table1[[#This Row],[MonthlyCharges]]&lt;=84,"Medium","High"))</f>
        <v>Medium</v>
      </c>
      <c r="U5345" s="26">
        <v>3330.1</v>
      </c>
      <c r="V5345" t="s">
        <v>24</v>
      </c>
    </row>
    <row r="5346" spans="1:22" x14ac:dyDescent="0.35">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s="26">
        <v>76.900000000000006</v>
      </c>
      <c r="T5346" s="26" t="str">
        <f>IF(Table1[[#This Row],[MonthlyCharges]]&lt;=51,"Low",IF(Table1[[#This Row],[MonthlyCharges]]&lt;=84,"Medium","High"))</f>
        <v>Medium</v>
      </c>
      <c r="U5346" s="26">
        <v>5522.7</v>
      </c>
      <c r="V5346" t="s">
        <v>24</v>
      </c>
    </row>
    <row r="5347" spans="1:22" x14ac:dyDescent="0.35">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s="26">
        <v>89.8</v>
      </c>
      <c r="T5347" s="26" t="str">
        <f>IF(Table1[[#This Row],[MonthlyCharges]]&lt;=51,"Low",IF(Table1[[#This Row],[MonthlyCharges]]&lt;=84,"Medium","High"))</f>
        <v>High</v>
      </c>
      <c r="U5347" s="26">
        <v>2335.3000000000002</v>
      </c>
      <c r="V5347" t="s">
        <v>23</v>
      </c>
    </row>
    <row r="5348" spans="1:22" x14ac:dyDescent="0.35">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s="26">
        <v>74.599999999999994</v>
      </c>
      <c r="T5348" s="26" t="str">
        <f>IF(Table1[[#This Row],[MonthlyCharges]]&lt;=51,"Low",IF(Table1[[#This Row],[MonthlyCharges]]&lt;=84,"Medium","High"))</f>
        <v>Medium</v>
      </c>
      <c r="U5348" s="26">
        <v>4798.3999999999996</v>
      </c>
      <c r="V5348" t="s">
        <v>24</v>
      </c>
    </row>
    <row r="5349" spans="1:22" x14ac:dyDescent="0.35">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s="26">
        <v>116.95</v>
      </c>
      <c r="T5349" s="26" t="str">
        <f>IF(Table1[[#This Row],[MonthlyCharges]]&lt;=51,"Low",IF(Table1[[#This Row],[MonthlyCharges]]&lt;=84,"Medium","High"))</f>
        <v>High</v>
      </c>
      <c r="U5349" s="26">
        <v>8594.4</v>
      </c>
      <c r="V5349" t="s">
        <v>24</v>
      </c>
    </row>
    <row r="5350" spans="1:22" x14ac:dyDescent="0.35">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s="26">
        <v>40.65</v>
      </c>
      <c r="T5350" s="26" t="str">
        <f>IF(Table1[[#This Row],[MonthlyCharges]]&lt;=51,"Low",IF(Table1[[#This Row],[MonthlyCharges]]&lt;=84,"Medium","High"))</f>
        <v>Low</v>
      </c>
      <c r="U5350" s="26">
        <v>970.55</v>
      </c>
      <c r="V5350" t="s">
        <v>24</v>
      </c>
    </row>
    <row r="5351" spans="1:22" x14ac:dyDescent="0.35">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s="26">
        <v>114.35</v>
      </c>
      <c r="T5351" s="26" t="str">
        <f>IF(Table1[[#This Row],[MonthlyCharges]]&lt;=51,"Low",IF(Table1[[#This Row],[MonthlyCharges]]&lt;=84,"Medium","High"))</f>
        <v>High</v>
      </c>
      <c r="U5351" s="26">
        <v>7665.8</v>
      </c>
      <c r="V5351" t="s">
        <v>24</v>
      </c>
    </row>
    <row r="5352" spans="1:22" x14ac:dyDescent="0.35">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s="26">
        <v>69.7</v>
      </c>
      <c r="T5352" s="26" t="str">
        <f>IF(Table1[[#This Row],[MonthlyCharges]]&lt;=51,"Low",IF(Table1[[#This Row],[MonthlyCharges]]&lt;=84,"Medium","High"))</f>
        <v>Medium</v>
      </c>
      <c r="U5352" s="26">
        <v>3686.05</v>
      </c>
      <c r="V5352" t="s">
        <v>24</v>
      </c>
    </row>
    <row r="5353" spans="1:22" x14ac:dyDescent="0.35">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s="26">
        <v>95.5</v>
      </c>
      <c r="T5353" s="26" t="str">
        <f>IF(Table1[[#This Row],[MonthlyCharges]]&lt;=51,"Low",IF(Table1[[#This Row],[MonthlyCharges]]&lt;=84,"Medium","High"))</f>
        <v>High</v>
      </c>
      <c r="U5353" s="26">
        <v>1115.1500000000001</v>
      </c>
      <c r="V5353" t="s">
        <v>23</v>
      </c>
    </row>
    <row r="5354" spans="1:22" x14ac:dyDescent="0.35">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s="26">
        <v>98.65</v>
      </c>
      <c r="T5354" s="26" t="str">
        <f>IF(Table1[[#This Row],[MonthlyCharges]]&lt;=51,"Low",IF(Table1[[#This Row],[MonthlyCharges]]&lt;=84,"Medium","High"))</f>
        <v>High</v>
      </c>
      <c r="U5354" s="26">
        <v>2537</v>
      </c>
      <c r="V5354" t="s">
        <v>24</v>
      </c>
    </row>
    <row r="5355" spans="1:22" x14ac:dyDescent="0.35">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s="26">
        <v>61.65</v>
      </c>
      <c r="T5355" s="26" t="str">
        <f>IF(Table1[[#This Row],[MonthlyCharges]]&lt;=51,"Low",IF(Table1[[#This Row],[MonthlyCharges]]&lt;=84,"Medium","High"))</f>
        <v>Medium</v>
      </c>
      <c r="U5355" s="26">
        <v>1393.6</v>
      </c>
      <c r="V5355" t="s">
        <v>24</v>
      </c>
    </row>
    <row r="5356" spans="1:22" x14ac:dyDescent="0.35">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s="26">
        <v>89.35</v>
      </c>
      <c r="T5356" s="26" t="str">
        <f>IF(Table1[[#This Row],[MonthlyCharges]]&lt;=51,"Low",IF(Table1[[#This Row],[MonthlyCharges]]&lt;=84,"Medium","High"))</f>
        <v>High</v>
      </c>
      <c r="U5356" s="26">
        <v>89.35</v>
      </c>
      <c r="V5356" t="s">
        <v>24</v>
      </c>
    </row>
    <row r="5357" spans="1:22" x14ac:dyDescent="0.35">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s="26">
        <v>95.4</v>
      </c>
      <c r="T5357" s="26" t="str">
        <f>IF(Table1[[#This Row],[MonthlyCharges]]&lt;=51,"Low",IF(Table1[[#This Row],[MonthlyCharges]]&lt;=84,"Medium","High"))</f>
        <v>High</v>
      </c>
      <c r="U5357" s="26">
        <v>4445.3</v>
      </c>
      <c r="V5357" t="s">
        <v>24</v>
      </c>
    </row>
    <row r="5358" spans="1:22" x14ac:dyDescent="0.35">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s="26">
        <v>35.4</v>
      </c>
      <c r="T5358" s="26" t="str">
        <f>IF(Table1[[#This Row],[MonthlyCharges]]&lt;=51,"Low",IF(Table1[[#This Row],[MonthlyCharges]]&lt;=84,"Medium","High"))</f>
        <v>Low</v>
      </c>
      <c r="U5358" s="26">
        <v>978.6</v>
      </c>
      <c r="V5358" t="s">
        <v>24</v>
      </c>
    </row>
    <row r="5359" spans="1:22" x14ac:dyDescent="0.35">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s="26">
        <v>19.95</v>
      </c>
      <c r="T5359" s="26" t="str">
        <f>IF(Table1[[#This Row],[MonthlyCharges]]&lt;=51,"Low",IF(Table1[[#This Row],[MonthlyCharges]]&lt;=84,"Medium","High"))</f>
        <v>Low</v>
      </c>
      <c r="U5359" s="26">
        <v>1258.1500000000001</v>
      </c>
      <c r="V5359" t="s">
        <v>24</v>
      </c>
    </row>
    <row r="5360" spans="1:22" x14ac:dyDescent="0.35">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s="26">
        <v>19.25</v>
      </c>
      <c r="T5360" s="26" t="str">
        <f>IF(Table1[[#This Row],[MonthlyCharges]]&lt;=51,"Low",IF(Table1[[#This Row],[MonthlyCharges]]&lt;=84,"Medium","High"))</f>
        <v>Low</v>
      </c>
      <c r="U5360" s="26">
        <v>331.35</v>
      </c>
      <c r="V5360" t="s">
        <v>24</v>
      </c>
    </row>
    <row r="5361" spans="1:22" x14ac:dyDescent="0.35">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s="26">
        <v>29.65</v>
      </c>
      <c r="T5361" s="26" t="str">
        <f>IF(Table1[[#This Row],[MonthlyCharges]]&lt;=51,"Low",IF(Table1[[#This Row],[MonthlyCharges]]&lt;=84,"Medium","High"))</f>
        <v>Low</v>
      </c>
      <c r="U5361" s="26">
        <v>291.39999999999998</v>
      </c>
      <c r="V5361" t="s">
        <v>23</v>
      </c>
    </row>
    <row r="5362" spans="1:22" x14ac:dyDescent="0.35">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s="26">
        <v>84.5</v>
      </c>
      <c r="T5362" s="26" t="str">
        <f>IF(Table1[[#This Row],[MonthlyCharges]]&lt;=51,"Low",IF(Table1[[#This Row],[MonthlyCharges]]&lt;=84,"Medium","High"))</f>
        <v>High</v>
      </c>
      <c r="U5362" s="26">
        <v>453.75</v>
      </c>
      <c r="V5362" t="s">
        <v>23</v>
      </c>
    </row>
    <row r="5363" spans="1:22" x14ac:dyDescent="0.35">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s="26">
        <v>20.399999999999999</v>
      </c>
      <c r="T5363" s="26" t="str">
        <f>IF(Table1[[#This Row],[MonthlyCharges]]&lt;=51,"Low",IF(Table1[[#This Row],[MonthlyCharges]]&lt;=84,"Medium","High"))</f>
        <v>Low</v>
      </c>
      <c r="U5363" s="26">
        <v>84.75</v>
      </c>
      <c r="V5363" t="s">
        <v>24</v>
      </c>
    </row>
    <row r="5364" spans="1:22" x14ac:dyDescent="0.35">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s="26">
        <v>24.75</v>
      </c>
      <c r="T5364" s="26" t="str">
        <f>IF(Table1[[#This Row],[MonthlyCharges]]&lt;=51,"Low",IF(Table1[[#This Row],[MonthlyCharges]]&lt;=84,"Medium","High"))</f>
        <v>Low</v>
      </c>
      <c r="U5364" s="26">
        <v>1715.1</v>
      </c>
      <c r="V5364" t="s">
        <v>24</v>
      </c>
    </row>
    <row r="5365" spans="1:22" x14ac:dyDescent="0.35">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s="26">
        <v>25.35</v>
      </c>
      <c r="T5365" s="26" t="str">
        <f>IF(Table1[[#This Row],[MonthlyCharges]]&lt;=51,"Low",IF(Table1[[#This Row],[MonthlyCharges]]&lt;=84,"Medium","High"))</f>
        <v>Low</v>
      </c>
      <c r="U5365" s="26">
        <v>1715.15</v>
      </c>
      <c r="V5365" t="s">
        <v>24</v>
      </c>
    </row>
    <row r="5366" spans="1:22" x14ac:dyDescent="0.35">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s="26">
        <v>90.7</v>
      </c>
      <c r="T5366" s="26" t="str">
        <f>IF(Table1[[#This Row],[MonthlyCharges]]&lt;=51,"Low",IF(Table1[[#This Row],[MonthlyCharges]]&lt;=84,"Medium","High"))</f>
        <v>High</v>
      </c>
      <c r="U5366" s="26">
        <v>1597.25</v>
      </c>
      <c r="V5366" t="s">
        <v>23</v>
      </c>
    </row>
    <row r="5367" spans="1:22" x14ac:dyDescent="0.35">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s="26">
        <v>20</v>
      </c>
      <c r="T5367" s="26" t="str">
        <f>IF(Table1[[#This Row],[MonthlyCharges]]&lt;=51,"Low",IF(Table1[[#This Row],[MonthlyCharges]]&lt;=84,"Medium","High"))</f>
        <v>Low</v>
      </c>
      <c r="U5367" s="26">
        <v>1250.0999999999999</v>
      </c>
      <c r="V5367" t="s">
        <v>24</v>
      </c>
    </row>
    <row r="5368" spans="1:22" x14ac:dyDescent="0.35">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s="26">
        <v>59.75</v>
      </c>
      <c r="T5368" s="26" t="str">
        <f>IF(Table1[[#This Row],[MonthlyCharges]]&lt;=51,"Low",IF(Table1[[#This Row],[MonthlyCharges]]&lt;=84,"Medium","High"))</f>
        <v>Medium</v>
      </c>
      <c r="U5368" s="26">
        <v>3996.8</v>
      </c>
      <c r="V5368" t="s">
        <v>24</v>
      </c>
    </row>
    <row r="5369" spans="1:22" x14ac:dyDescent="0.35">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s="26">
        <v>82.5</v>
      </c>
      <c r="T5369" s="26" t="str">
        <f>IF(Table1[[#This Row],[MonthlyCharges]]&lt;=51,"Low",IF(Table1[[#This Row],[MonthlyCharges]]&lt;=84,"Medium","High"))</f>
        <v>Medium</v>
      </c>
      <c r="U5369" s="26">
        <v>5215.1000000000004</v>
      </c>
      <c r="V5369" t="s">
        <v>24</v>
      </c>
    </row>
    <row r="5370" spans="1:22" x14ac:dyDescent="0.35">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s="26">
        <v>70.3</v>
      </c>
      <c r="T5370" s="26" t="str">
        <f>IF(Table1[[#This Row],[MonthlyCharges]]&lt;=51,"Low",IF(Table1[[#This Row],[MonthlyCharges]]&lt;=84,"Medium","High"))</f>
        <v>Medium</v>
      </c>
      <c r="U5370" s="26">
        <v>235.5</v>
      </c>
      <c r="V5370" t="s">
        <v>23</v>
      </c>
    </row>
    <row r="5371" spans="1:22" x14ac:dyDescent="0.35">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s="26">
        <v>20.350000000000001</v>
      </c>
      <c r="T5371" s="26" t="str">
        <f>IF(Table1[[#This Row],[MonthlyCharges]]&lt;=51,"Low",IF(Table1[[#This Row],[MonthlyCharges]]&lt;=84,"Medium","High"))</f>
        <v>Low</v>
      </c>
      <c r="U5371" s="26">
        <v>673.2</v>
      </c>
      <c r="V5371" t="s">
        <v>24</v>
      </c>
    </row>
    <row r="5372" spans="1:22" x14ac:dyDescent="0.35">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s="26">
        <v>90.8</v>
      </c>
      <c r="T5372" s="26" t="str">
        <f>IF(Table1[[#This Row],[MonthlyCharges]]&lt;=51,"Low",IF(Table1[[#This Row],[MonthlyCharges]]&lt;=84,"Medium","High"))</f>
        <v>High</v>
      </c>
      <c r="U5372" s="26">
        <v>1442.2</v>
      </c>
      <c r="V5372" t="s">
        <v>24</v>
      </c>
    </row>
    <row r="5373" spans="1:22" x14ac:dyDescent="0.35">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s="26">
        <v>103.95</v>
      </c>
      <c r="T5373" s="26" t="str">
        <f>IF(Table1[[#This Row],[MonthlyCharges]]&lt;=51,"Low",IF(Table1[[#This Row],[MonthlyCharges]]&lt;=84,"Medium","High"))</f>
        <v>High</v>
      </c>
      <c r="U5373" s="26">
        <v>5639.05</v>
      </c>
      <c r="V5373" t="s">
        <v>23</v>
      </c>
    </row>
    <row r="5374" spans="1:22" x14ac:dyDescent="0.35">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s="26">
        <v>104.95</v>
      </c>
      <c r="T5374" s="26" t="str">
        <f>IF(Table1[[#This Row],[MonthlyCharges]]&lt;=51,"Low",IF(Table1[[#This Row],[MonthlyCharges]]&lt;=84,"Medium","High"))</f>
        <v>High</v>
      </c>
      <c r="U5374" s="26">
        <v>5222.3500000000004</v>
      </c>
      <c r="V5374" t="s">
        <v>24</v>
      </c>
    </row>
    <row r="5375" spans="1:22" x14ac:dyDescent="0.35">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s="26">
        <v>105.25</v>
      </c>
      <c r="T5375" s="26" t="str">
        <f>IF(Table1[[#This Row],[MonthlyCharges]]&lt;=51,"Low",IF(Table1[[#This Row],[MonthlyCharges]]&lt;=84,"Medium","High"))</f>
        <v>High</v>
      </c>
      <c r="U5375" s="26">
        <v>7291.75</v>
      </c>
      <c r="V5375" t="s">
        <v>24</v>
      </c>
    </row>
    <row r="5376" spans="1:22" x14ac:dyDescent="0.35">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s="26">
        <v>74.75</v>
      </c>
      <c r="T5376" s="26" t="str">
        <f>IF(Table1[[#This Row],[MonthlyCharges]]&lt;=51,"Low",IF(Table1[[#This Row],[MonthlyCharges]]&lt;=84,"Medium","High"))</f>
        <v>Medium</v>
      </c>
      <c r="U5376" s="26">
        <v>799.65</v>
      </c>
      <c r="V5376" t="s">
        <v>23</v>
      </c>
    </row>
    <row r="5377" spans="1:22" x14ac:dyDescent="0.35">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s="26">
        <v>50.8</v>
      </c>
      <c r="T5377" s="26" t="str">
        <f>IF(Table1[[#This Row],[MonthlyCharges]]&lt;=51,"Low",IF(Table1[[#This Row],[MonthlyCharges]]&lt;=84,"Medium","High"))</f>
        <v>Low</v>
      </c>
      <c r="U5377" s="26">
        <v>50.8</v>
      </c>
      <c r="V5377" t="s">
        <v>23</v>
      </c>
    </row>
    <row r="5378" spans="1:22" x14ac:dyDescent="0.35">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s="26">
        <v>23.75</v>
      </c>
      <c r="T5378" s="26" t="str">
        <f>IF(Table1[[#This Row],[MonthlyCharges]]&lt;=51,"Low",IF(Table1[[#This Row],[MonthlyCharges]]&lt;=84,"Medium","High"))</f>
        <v>Low</v>
      </c>
      <c r="U5378" s="26">
        <v>424.5</v>
      </c>
      <c r="V5378" t="s">
        <v>24</v>
      </c>
    </row>
    <row r="5379" spans="1:22" x14ac:dyDescent="0.35">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s="26">
        <v>61.3</v>
      </c>
      <c r="T5379" s="26" t="str">
        <f>IF(Table1[[#This Row],[MonthlyCharges]]&lt;=51,"Low",IF(Table1[[#This Row],[MonthlyCharges]]&lt;=84,"Medium","High"))</f>
        <v>Medium</v>
      </c>
      <c r="U5379" s="26">
        <v>249.4</v>
      </c>
      <c r="V5379" t="s">
        <v>24</v>
      </c>
    </row>
    <row r="5380" spans="1:22" x14ac:dyDescent="0.35">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s="26">
        <v>75.8</v>
      </c>
      <c r="T5380" s="26" t="str">
        <f>IF(Table1[[#This Row],[MonthlyCharges]]&lt;=51,"Low",IF(Table1[[#This Row],[MonthlyCharges]]&lt;=84,"Medium","High"))</f>
        <v>Medium</v>
      </c>
      <c r="U5380" s="26">
        <v>4415.75</v>
      </c>
      <c r="V5380" t="s">
        <v>24</v>
      </c>
    </row>
    <row r="5381" spans="1:22" x14ac:dyDescent="0.35">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s="26">
        <v>98</v>
      </c>
      <c r="T5381" s="26" t="str">
        <f>IF(Table1[[#This Row],[MonthlyCharges]]&lt;=51,"Low",IF(Table1[[#This Row],[MonthlyCharges]]&lt;=84,"Medium","High"))</f>
        <v>High</v>
      </c>
      <c r="U5381" s="26">
        <v>5270.6</v>
      </c>
      <c r="V5381" t="s">
        <v>24</v>
      </c>
    </row>
    <row r="5382" spans="1:22" x14ac:dyDescent="0.35">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s="26">
        <v>80.25</v>
      </c>
      <c r="T5382" s="26" t="str">
        <f>IF(Table1[[#This Row],[MonthlyCharges]]&lt;=51,"Low",IF(Table1[[#This Row],[MonthlyCharges]]&lt;=84,"Medium","High"))</f>
        <v>Medium</v>
      </c>
      <c r="U5382" s="26">
        <v>144.55000000000001</v>
      </c>
      <c r="V5382" t="s">
        <v>23</v>
      </c>
    </row>
    <row r="5383" spans="1:22" x14ac:dyDescent="0.35">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s="26">
        <v>78.900000000000006</v>
      </c>
      <c r="T5383" s="26" t="str">
        <f>IF(Table1[[#This Row],[MonthlyCharges]]&lt;=51,"Low",IF(Table1[[#This Row],[MonthlyCharges]]&lt;=84,"Medium","High"))</f>
        <v>Medium</v>
      </c>
      <c r="U5383" s="26">
        <v>2447.9499999999998</v>
      </c>
      <c r="V5383" t="s">
        <v>23</v>
      </c>
    </row>
    <row r="5384" spans="1:22" x14ac:dyDescent="0.35">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s="26">
        <v>52</v>
      </c>
      <c r="T5384" s="26" t="str">
        <f>IF(Table1[[#This Row],[MonthlyCharges]]&lt;=51,"Low",IF(Table1[[#This Row],[MonthlyCharges]]&lt;=84,"Medium","High"))</f>
        <v>Medium</v>
      </c>
      <c r="U5384" s="26">
        <v>2884.9</v>
      </c>
      <c r="V5384" t="s">
        <v>24</v>
      </c>
    </row>
    <row r="5385" spans="1:22" x14ac:dyDescent="0.35">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s="26">
        <v>84.75</v>
      </c>
      <c r="T5385" s="26" t="str">
        <f>IF(Table1[[#This Row],[MonthlyCharges]]&lt;=51,"Low",IF(Table1[[#This Row],[MonthlyCharges]]&lt;=84,"Medium","High"))</f>
        <v>High</v>
      </c>
      <c r="U5385" s="26">
        <v>3050.15</v>
      </c>
      <c r="V5385" t="s">
        <v>23</v>
      </c>
    </row>
    <row r="5386" spans="1:22" x14ac:dyDescent="0.35">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s="26">
        <v>64.400000000000006</v>
      </c>
      <c r="T5386" s="26" t="str">
        <f>IF(Table1[[#This Row],[MonthlyCharges]]&lt;=51,"Low",IF(Table1[[#This Row],[MonthlyCharges]]&lt;=84,"Medium","High"))</f>
        <v>Medium</v>
      </c>
      <c r="U5386" s="26">
        <v>253</v>
      </c>
      <c r="V5386" t="s">
        <v>24</v>
      </c>
    </row>
    <row r="5387" spans="1:22" x14ac:dyDescent="0.35">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s="26">
        <v>85.45</v>
      </c>
      <c r="T5387" s="26" t="str">
        <f>IF(Table1[[#This Row],[MonthlyCharges]]&lt;=51,"Low",IF(Table1[[#This Row],[MonthlyCharges]]&lt;=84,"Medium","High"))</f>
        <v>High</v>
      </c>
      <c r="U5387" s="26">
        <v>4517.25</v>
      </c>
      <c r="V5387" t="s">
        <v>23</v>
      </c>
    </row>
    <row r="5388" spans="1:22" x14ac:dyDescent="0.35">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s="26">
        <v>45.8</v>
      </c>
      <c r="T5388" s="26" t="str">
        <f>IF(Table1[[#This Row],[MonthlyCharges]]&lt;=51,"Low",IF(Table1[[#This Row],[MonthlyCharges]]&lt;=84,"Medium","High"))</f>
        <v>Low</v>
      </c>
      <c r="U5388" s="26">
        <v>436.2</v>
      </c>
      <c r="V5388" t="s">
        <v>24</v>
      </c>
    </row>
    <row r="5389" spans="1:22" x14ac:dyDescent="0.35">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s="26">
        <v>30.5</v>
      </c>
      <c r="T5389" s="26" t="str">
        <f>IF(Table1[[#This Row],[MonthlyCharges]]&lt;=51,"Low",IF(Table1[[#This Row],[MonthlyCharges]]&lt;=84,"Medium","High"))</f>
        <v>Low</v>
      </c>
      <c r="U5389" s="26">
        <v>118.4</v>
      </c>
      <c r="V5389" t="s">
        <v>24</v>
      </c>
    </row>
    <row r="5390" spans="1:22" x14ac:dyDescent="0.35">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s="26">
        <v>19.899999999999999</v>
      </c>
      <c r="T5390" s="26" t="str">
        <f>IF(Table1[[#This Row],[MonthlyCharges]]&lt;=51,"Low",IF(Table1[[#This Row],[MonthlyCharges]]&lt;=84,"Medium","High"))</f>
        <v>Low</v>
      </c>
      <c r="U5390" s="26">
        <v>19.899999999999999</v>
      </c>
      <c r="V5390" t="s">
        <v>23</v>
      </c>
    </row>
    <row r="5391" spans="1:22" x14ac:dyDescent="0.35">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s="26">
        <v>69.150000000000006</v>
      </c>
      <c r="T5391" s="26" t="str">
        <f>IF(Table1[[#This Row],[MonthlyCharges]]&lt;=51,"Low",IF(Table1[[#This Row],[MonthlyCharges]]&lt;=84,"Medium","High"))</f>
        <v>Medium</v>
      </c>
      <c r="U5391" s="26">
        <v>3649.6</v>
      </c>
      <c r="V5391" t="s">
        <v>24</v>
      </c>
    </row>
    <row r="5392" spans="1:22" x14ac:dyDescent="0.35">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s="26">
        <v>99.45</v>
      </c>
      <c r="T5392" s="26" t="str">
        <f>IF(Table1[[#This Row],[MonthlyCharges]]&lt;=51,"Low",IF(Table1[[#This Row],[MonthlyCharges]]&lt;=84,"Medium","High"))</f>
        <v>High</v>
      </c>
      <c r="U5392" s="26">
        <v>1200.1500000000001</v>
      </c>
      <c r="V5392" t="s">
        <v>23</v>
      </c>
    </row>
    <row r="5393" spans="1:22" x14ac:dyDescent="0.35">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s="26">
        <v>49.25</v>
      </c>
      <c r="T5393" s="26" t="str">
        <f>IF(Table1[[#This Row],[MonthlyCharges]]&lt;=51,"Low",IF(Table1[[#This Row],[MonthlyCharges]]&lt;=84,"Medium","High"))</f>
        <v>Low</v>
      </c>
      <c r="U5393" s="26">
        <v>255.6</v>
      </c>
      <c r="V5393" t="s">
        <v>24</v>
      </c>
    </row>
    <row r="5394" spans="1:22" x14ac:dyDescent="0.35">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s="26">
        <v>39.35</v>
      </c>
      <c r="T5394" s="26" t="str">
        <f>IF(Table1[[#This Row],[MonthlyCharges]]&lt;=51,"Low",IF(Table1[[#This Row],[MonthlyCharges]]&lt;=84,"Medium","High"))</f>
        <v>Low</v>
      </c>
      <c r="U5394" s="26">
        <v>2395.0500000000002</v>
      </c>
      <c r="V5394" t="s">
        <v>24</v>
      </c>
    </row>
    <row r="5395" spans="1:22" x14ac:dyDescent="0.35">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s="26">
        <v>70.599999999999994</v>
      </c>
      <c r="T5395" s="26" t="str">
        <f>IF(Table1[[#This Row],[MonthlyCharges]]&lt;=51,"Low",IF(Table1[[#This Row],[MonthlyCharges]]&lt;=84,"Medium","High"))</f>
        <v>Medium</v>
      </c>
      <c r="U5395" s="26">
        <v>70.599999999999994</v>
      </c>
      <c r="V5395" t="s">
        <v>23</v>
      </c>
    </row>
    <row r="5396" spans="1:22" x14ac:dyDescent="0.35">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s="26">
        <v>105.1</v>
      </c>
      <c r="T5396" s="26" t="str">
        <f>IF(Table1[[#This Row],[MonthlyCharges]]&lt;=51,"Low",IF(Table1[[#This Row],[MonthlyCharges]]&lt;=84,"Medium","High"))</f>
        <v>High</v>
      </c>
      <c r="U5396" s="26">
        <v>5083.55</v>
      </c>
      <c r="V5396" t="s">
        <v>24</v>
      </c>
    </row>
    <row r="5397" spans="1:22" x14ac:dyDescent="0.35">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s="26">
        <v>81</v>
      </c>
      <c r="T5397" s="26" t="str">
        <f>IF(Table1[[#This Row],[MonthlyCharges]]&lt;=51,"Low",IF(Table1[[#This Row],[MonthlyCharges]]&lt;=84,"Medium","High"))</f>
        <v>Medium</v>
      </c>
      <c r="U5397" s="26">
        <v>389.6</v>
      </c>
      <c r="V5397" t="s">
        <v>23</v>
      </c>
    </row>
    <row r="5398" spans="1:22" x14ac:dyDescent="0.35">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s="26">
        <v>20.100000000000001</v>
      </c>
      <c r="T5398" s="26" t="str">
        <f>IF(Table1[[#This Row],[MonthlyCharges]]&lt;=51,"Low",IF(Table1[[#This Row],[MonthlyCharges]]&lt;=84,"Medium","High"))</f>
        <v>Low</v>
      </c>
      <c r="U5398" s="26">
        <v>644.5</v>
      </c>
      <c r="V5398" t="s">
        <v>24</v>
      </c>
    </row>
    <row r="5399" spans="1:22" x14ac:dyDescent="0.35">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s="26">
        <v>84.85</v>
      </c>
      <c r="T5399" s="26" t="str">
        <f>IF(Table1[[#This Row],[MonthlyCharges]]&lt;=51,"Low",IF(Table1[[#This Row],[MonthlyCharges]]&lt;=84,"Medium","High"))</f>
        <v>High</v>
      </c>
      <c r="U5399" s="26">
        <v>523.5</v>
      </c>
      <c r="V5399" t="s">
        <v>23</v>
      </c>
    </row>
    <row r="5400" spans="1:22" x14ac:dyDescent="0.35">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s="26">
        <v>19.75</v>
      </c>
      <c r="T5400" s="26" t="str">
        <f>IF(Table1[[#This Row],[MonthlyCharges]]&lt;=51,"Low",IF(Table1[[#This Row],[MonthlyCharges]]&lt;=84,"Medium","High"))</f>
        <v>Low</v>
      </c>
      <c r="U5400" s="26">
        <v>39.299999999999997</v>
      </c>
      <c r="V5400" t="s">
        <v>24</v>
      </c>
    </row>
    <row r="5401" spans="1:22" x14ac:dyDescent="0.35">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s="26">
        <v>19.75</v>
      </c>
      <c r="T5401" s="26" t="str">
        <f>IF(Table1[[#This Row],[MonthlyCharges]]&lt;=51,"Low",IF(Table1[[#This Row],[MonthlyCharges]]&lt;=84,"Medium","High"))</f>
        <v>Low</v>
      </c>
      <c r="U5401" s="26">
        <v>989.05</v>
      </c>
      <c r="V5401" t="s">
        <v>24</v>
      </c>
    </row>
    <row r="5402" spans="1:22" x14ac:dyDescent="0.35">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s="26">
        <v>70.400000000000006</v>
      </c>
      <c r="T5402" s="26" t="str">
        <f>IF(Table1[[#This Row],[MonthlyCharges]]&lt;=51,"Low",IF(Table1[[#This Row],[MonthlyCharges]]&lt;=84,"Medium","High"))</f>
        <v>Medium</v>
      </c>
      <c r="U5402" s="26">
        <v>2406.1</v>
      </c>
      <c r="V5402" t="s">
        <v>24</v>
      </c>
    </row>
    <row r="5403" spans="1:22" x14ac:dyDescent="0.35">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s="26">
        <v>20.45</v>
      </c>
      <c r="T5403" s="26" t="str">
        <f>IF(Table1[[#This Row],[MonthlyCharges]]&lt;=51,"Low",IF(Table1[[#This Row],[MonthlyCharges]]&lt;=84,"Medium","High"))</f>
        <v>Low</v>
      </c>
      <c r="U5403" s="26">
        <v>638.54999999999995</v>
      </c>
      <c r="V5403" t="s">
        <v>24</v>
      </c>
    </row>
    <row r="5404" spans="1:22" x14ac:dyDescent="0.35">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s="26">
        <v>20.350000000000001</v>
      </c>
      <c r="T5404" s="26" t="str">
        <f>IF(Table1[[#This Row],[MonthlyCharges]]&lt;=51,"Low",IF(Table1[[#This Row],[MonthlyCharges]]&lt;=84,"Medium","High"))</f>
        <v>Low</v>
      </c>
      <c r="U5404" s="26">
        <v>191.1</v>
      </c>
      <c r="V5404" t="s">
        <v>24</v>
      </c>
    </row>
    <row r="5405" spans="1:22" x14ac:dyDescent="0.35">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s="26">
        <v>86.2</v>
      </c>
      <c r="T5405" s="26" t="str">
        <f>IF(Table1[[#This Row],[MonthlyCharges]]&lt;=51,"Low",IF(Table1[[#This Row],[MonthlyCharges]]&lt;=84,"Medium","High"))</f>
        <v>High</v>
      </c>
      <c r="U5405" s="26">
        <v>4524.05</v>
      </c>
      <c r="V5405" t="s">
        <v>24</v>
      </c>
    </row>
    <row r="5406" spans="1:22" x14ac:dyDescent="0.35">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s="26">
        <v>95.65</v>
      </c>
      <c r="T5406" s="26" t="str">
        <f>IF(Table1[[#This Row],[MonthlyCharges]]&lt;=51,"Low",IF(Table1[[#This Row],[MonthlyCharges]]&lt;=84,"Medium","High"))</f>
        <v>High</v>
      </c>
      <c r="U5406" s="26">
        <v>4664.2</v>
      </c>
      <c r="V5406" t="s">
        <v>24</v>
      </c>
    </row>
    <row r="5407" spans="1:22" x14ac:dyDescent="0.35">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s="26">
        <v>103.8</v>
      </c>
      <c r="T5407" s="26" t="str">
        <f>IF(Table1[[#This Row],[MonthlyCharges]]&lt;=51,"Low",IF(Table1[[#This Row],[MonthlyCharges]]&lt;=84,"Medium","High"))</f>
        <v>High</v>
      </c>
      <c r="U5407" s="26">
        <v>3470.8</v>
      </c>
      <c r="V5407" t="s">
        <v>24</v>
      </c>
    </row>
    <row r="5408" spans="1:22" x14ac:dyDescent="0.35">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s="26">
        <v>97.2</v>
      </c>
      <c r="T5408" s="26" t="str">
        <f>IF(Table1[[#This Row],[MonthlyCharges]]&lt;=51,"Low",IF(Table1[[#This Row],[MonthlyCharges]]&lt;=84,"Medium","High"))</f>
        <v>High</v>
      </c>
      <c r="U5408" s="26">
        <v>6910.3</v>
      </c>
      <c r="V5408" t="s">
        <v>24</v>
      </c>
    </row>
    <row r="5409" spans="1:22" x14ac:dyDescent="0.35">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s="26">
        <v>63.55</v>
      </c>
      <c r="T5409" s="26" t="str">
        <f>IF(Table1[[#This Row],[MonthlyCharges]]&lt;=51,"Low",IF(Table1[[#This Row],[MonthlyCharges]]&lt;=84,"Medium","High"))</f>
        <v>Medium</v>
      </c>
      <c r="U5409" s="26">
        <v>4014.2</v>
      </c>
      <c r="V5409" t="s">
        <v>24</v>
      </c>
    </row>
    <row r="5410" spans="1:22" x14ac:dyDescent="0.35">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s="26">
        <v>24.95</v>
      </c>
      <c r="T5410" s="26" t="str">
        <f>IF(Table1[[#This Row],[MonthlyCharges]]&lt;=51,"Low",IF(Table1[[#This Row],[MonthlyCharges]]&lt;=84,"Medium","High"))</f>
        <v>Low</v>
      </c>
      <c r="U5410" s="26">
        <v>1288</v>
      </c>
      <c r="V5410" t="s">
        <v>24</v>
      </c>
    </row>
    <row r="5411" spans="1:22" x14ac:dyDescent="0.35">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s="26">
        <v>89.15</v>
      </c>
      <c r="T5411" s="26" t="str">
        <f>IF(Table1[[#This Row],[MonthlyCharges]]&lt;=51,"Low",IF(Table1[[#This Row],[MonthlyCharges]]&lt;=84,"Medium","High"))</f>
        <v>High</v>
      </c>
      <c r="U5411" s="26">
        <v>2277.65</v>
      </c>
      <c r="V5411" t="s">
        <v>23</v>
      </c>
    </row>
    <row r="5412" spans="1:22" x14ac:dyDescent="0.35">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s="26">
        <v>99</v>
      </c>
      <c r="T5412" s="26" t="str">
        <f>IF(Table1[[#This Row],[MonthlyCharges]]&lt;=51,"Low",IF(Table1[[#This Row],[MonthlyCharges]]&lt;=84,"Medium","High"))</f>
        <v>High</v>
      </c>
      <c r="U5412" s="26">
        <v>6375.8</v>
      </c>
      <c r="V5412" t="s">
        <v>24</v>
      </c>
    </row>
    <row r="5413" spans="1:22" x14ac:dyDescent="0.35">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s="26">
        <v>24.8</v>
      </c>
      <c r="T5413" s="26" t="str">
        <f>IF(Table1[[#This Row],[MonthlyCharges]]&lt;=51,"Low",IF(Table1[[#This Row],[MonthlyCharges]]&lt;=84,"Medium","High"))</f>
        <v>Low</v>
      </c>
      <c r="U5413" s="26">
        <v>24.8</v>
      </c>
      <c r="V5413" t="s">
        <v>23</v>
      </c>
    </row>
    <row r="5414" spans="1:22" x14ac:dyDescent="0.35">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s="26">
        <v>85.55</v>
      </c>
      <c r="T5414" s="26" t="str">
        <f>IF(Table1[[#This Row],[MonthlyCharges]]&lt;=51,"Low",IF(Table1[[#This Row],[MonthlyCharges]]&lt;=84,"Medium","High"))</f>
        <v>High</v>
      </c>
      <c r="U5414" s="26">
        <v>5251.75</v>
      </c>
      <c r="V5414" t="s">
        <v>24</v>
      </c>
    </row>
    <row r="5415" spans="1:22" x14ac:dyDescent="0.35">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s="26">
        <v>94</v>
      </c>
      <c r="T5415" s="26" t="str">
        <f>IF(Table1[[#This Row],[MonthlyCharges]]&lt;=51,"Low",IF(Table1[[#This Row],[MonthlyCharges]]&lt;=84,"Medium","High"))</f>
        <v>High</v>
      </c>
      <c r="U5415" s="26">
        <v>1505.45</v>
      </c>
      <c r="V5415" t="s">
        <v>24</v>
      </c>
    </row>
    <row r="5416" spans="1:22" x14ac:dyDescent="0.35">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s="26">
        <v>105.65</v>
      </c>
      <c r="T5416" s="26" t="str">
        <f>IF(Table1[[#This Row],[MonthlyCharges]]&lt;=51,"Low",IF(Table1[[#This Row],[MonthlyCharges]]&lt;=84,"Medium","High"))</f>
        <v>High</v>
      </c>
      <c r="U5416" s="26">
        <v>6903.1</v>
      </c>
      <c r="V5416" t="s">
        <v>23</v>
      </c>
    </row>
    <row r="5417" spans="1:22" x14ac:dyDescent="0.35">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s="26">
        <v>50.3</v>
      </c>
      <c r="T5417" s="26" t="str">
        <f>IF(Table1[[#This Row],[MonthlyCharges]]&lt;=51,"Low",IF(Table1[[#This Row],[MonthlyCharges]]&lt;=84,"Medium","High"))</f>
        <v>Low</v>
      </c>
      <c r="U5417" s="26">
        <v>913.3</v>
      </c>
      <c r="V5417" t="s">
        <v>24</v>
      </c>
    </row>
    <row r="5418" spans="1:22" x14ac:dyDescent="0.35">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s="26">
        <v>95</v>
      </c>
      <c r="T5418" s="26" t="str">
        <f>IF(Table1[[#This Row],[MonthlyCharges]]&lt;=51,"Low",IF(Table1[[#This Row],[MonthlyCharges]]&lt;=84,"Medium","High"))</f>
        <v>High</v>
      </c>
      <c r="U5418" s="26">
        <v>5535.8</v>
      </c>
      <c r="V5418" t="s">
        <v>24</v>
      </c>
    </row>
    <row r="5419" spans="1:22" x14ac:dyDescent="0.35">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s="26">
        <v>61.4</v>
      </c>
      <c r="T5419" s="26" t="str">
        <f>IF(Table1[[#This Row],[MonthlyCharges]]&lt;=51,"Low",IF(Table1[[#This Row],[MonthlyCharges]]&lt;=84,"Medium","High"))</f>
        <v>Medium</v>
      </c>
      <c r="U5419" s="26">
        <v>815.55</v>
      </c>
      <c r="V5419" t="s">
        <v>24</v>
      </c>
    </row>
    <row r="5420" spans="1:22" x14ac:dyDescent="0.35">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s="26">
        <v>80.55</v>
      </c>
      <c r="T5420" s="26" t="str">
        <f>IF(Table1[[#This Row],[MonthlyCharges]]&lt;=51,"Low",IF(Table1[[#This Row],[MonthlyCharges]]&lt;=84,"Medium","High"))</f>
        <v>Medium</v>
      </c>
      <c r="U5420" s="26">
        <v>1411.65</v>
      </c>
      <c r="V5420" t="s">
        <v>24</v>
      </c>
    </row>
    <row r="5421" spans="1:22" x14ac:dyDescent="0.35">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s="26">
        <v>78.5</v>
      </c>
      <c r="T5421" s="26" t="str">
        <f>IF(Table1[[#This Row],[MonthlyCharges]]&lt;=51,"Low",IF(Table1[[#This Row],[MonthlyCharges]]&lt;=84,"Medium","High"))</f>
        <v>Medium</v>
      </c>
      <c r="U5421" s="26">
        <v>5602.25</v>
      </c>
      <c r="V5421" t="s">
        <v>24</v>
      </c>
    </row>
    <row r="5422" spans="1:22" x14ac:dyDescent="0.35">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s="26">
        <v>114.3</v>
      </c>
      <c r="T5422" s="26" t="str">
        <f>IF(Table1[[#This Row],[MonthlyCharges]]&lt;=51,"Low",IF(Table1[[#This Row],[MonthlyCharges]]&lt;=84,"Medium","High"))</f>
        <v>High</v>
      </c>
      <c r="U5422" s="26">
        <v>8244.2999999999993</v>
      </c>
      <c r="V5422" t="s">
        <v>24</v>
      </c>
    </row>
    <row r="5423" spans="1:22" x14ac:dyDescent="0.35">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s="26">
        <v>20.05</v>
      </c>
      <c r="T5423" s="26" t="str">
        <f>IF(Table1[[#This Row],[MonthlyCharges]]&lt;=51,"Low",IF(Table1[[#This Row],[MonthlyCharges]]&lt;=84,"Medium","High"))</f>
        <v>Low</v>
      </c>
      <c r="U5423" s="26">
        <v>741.5</v>
      </c>
      <c r="V5423" t="s">
        <v>24</v>
      </c>
    </row>
    <row r="5424" spans="1:22" x14ac:dyDescent="0.35">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s="26">
        <v>62.65</v>
      </c>
      <c r="T5424" s="26" t="str">
        <f>IF(Table1[[#This Row],[MonthlyCharges]]&lt;=51,"Low",IF(Table1[[#This Row],[MonthlyCharges]]&lt;=84,"Medium","High"))</f>
        <v>Medium</v>
      </c>
      <c r="U5424" s="26">
        <v>4375.8</v>
      </c>
      <c r="V5424" t="s">
        <v>24</v>
      </c>
    </row>
    <row r="5425" spans="1:22" x14ac:dyDescent="0.35">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s="26">
        <v>80.849999999999994</v>
      </c>
      <c r="T5425" s="26" t="str">
        <f>IF(Table1[[#This Row],[MonthlyCharges]]&lt;=51,"Low",IF(Table1[[#This Row],[MonthlyCharges]]&lt;=84,"Medium","High"))</f>
        <v>Medium</v>
      </c>
      <c r="U5425" s="26">
        <v>1008.7</v>
      </c>
      <c r="V5425" t="s">
        <v>23</v>
      </c>
    </row>
    <row r="5426" spans="1:22" x14ac:dyDescent="0.35">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s="26">
        <v>92.7</v>
      </c>
      <c r="T5426" s="26" t="str">
        <f>IF(Table1[[#This Row],[MonthlyCharges]]&lt;=51,"Low",IF(Table1[[#This Row],[MonthlyCharges]]&lt;=84,"Medium","High"))</f>
        <v>High</v>
      </c>
      <c r="U5426" s="26">
        <v>5968.4</v>
      </c>
      <c r="V5426" t="s">
        <v>24</v>
      </c>
    </row>
    <row r="5427" spans="1:22" x14ac:dyDescent="0.35">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s="26">
        <v>100.45</v>
      </c>
      <c r="T5427" s="26" t="str">
        <f>IF(Table1[[#This Row],[MonthlyCharges]]&lt;=51,"Low",IF(Table1[[#This Row],[MonthlyCharges]]&lt;=84,"Medium","High"))</f>
        <v>High</v>
      </c>
      <c r="U5427" s="26">
        <v>3096.9</v>
      </c>
      <c r="V5427" t="s">
        <v>24</v>
      </c>
    </row>
    <row r="5428" spans="1:22" x14ac:dyDescent="0.35">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s="26">
        <v>75.2</v>
      </c>
      <c r="T5428" s="26" t="str">
        <f>IF(Table1[[#This Row],[MonthlyCharges]]&lt;=51,"Low",IF(Table1[[#This Row],[MonthlyCharges]]&lt;=84,"Medium","High"))</f>
        <v>Medium</v>
      </c>
      <c r="U5428" s="26">
        <v>3901.25</v>
      </c>
      <c r="V5428" t="s">
        <v>24</v>
      </c>
    </row>
    <row r="5429" spans="1:22" x14ac:dyDescent="0.35">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s="26">
        <v>84.75</v>
      </c>
      <c r="T5429" s="26" t="str">
        <f>IF(Table1[[#This Row],[MonthlyCharges]]&lt;=51,"Low",IF(Table1[[#This Row],[MonthlyCharges]]&lt;=84,"Medium","High"))</f>
        <v>High</v>
      </c>
      <c r="U5429" s="26">
        <v>2613.4</v>
      </c>
      <c r="V5429" t="s">
        <v>24</v>
      </c>
    </row>
    <row r="5430" spans="1:22" x14ac:dyDescent="0.35">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s="26">
        <v>89.45</v>
      </c>
      <c r="T5430" s="26" t="str">
        <f>IF(Table1[[#This Row],[MonthlyCharges]]&lt;=51,"Low",IF(Table1[[#This Row],[MonthlyCharges]]&lt;=84,"Medium","High"))</f>
        <v>High</v>
      </c>
      <c r="U5430" s="26">
        <v>853.1</v>
      </c>
      <c r="V5430" t="s">
        <v>23</v>
      </c>
    </row>
    <row r="5431" spans="1:22" x14ac:dyDescent="0.35">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s="26">
        <v>79.5</v>
      </c>
      <c r="T5431" s="26" t="str">
        <f>IF(Table1[[#This Row],[MonthlyCharges]]&lt;=51,"Low",IF(Table1[[#This Row],[MonthlyCharges]]&lt;=84,"Medium","High"))</f>
        <v>Medium</v>
      </c>
      <c r="U5431" s="26">
        <v>5661.7</v>
      </c>
      <c r="V5431" t="s">
        <v>24</v>
      </c>
    </row>
    <row r="5432" spans="1:22" x14ac:dyDescent="0.35">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s="26">
        <v>72.150000000000006</v>
      </c>
      <c r="T5432" s="26" t="str">
        <f>IF(Table1[[#This Row],[MonthlyCharges]]&lt;=51,"Low",IF(Table1[[#This Row],[MonthlyCharges]]&lt;=84,"Medium","High"))</f>
        <v>Medium</v>
      </c>
      <c r="U5432" s="26">
        <v>794.25</v>
      </c>
      <c r="V5432" t="s">
        <v>23</v>
      </c>
    </row>
    <row r="5433" spans="1:22" x14ac:dyDescent="0.35">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s="26">
        <v>19.8</v>
      </c>
      <c r="T5433" s="26" t="str">
        <f>IF(Table1[[#This Row],[MonthlyCharges]]&lt;=51,"Low",IF(Table1[[#This Row],[MonthlyCharges]]&lt;=84,"Medium","High"))</f>
        <v>Low</v>
      </c>
      <c r="U5433" s="26">
        <v>695.05</v>
      </c>
      <c r="V5433" t="s">
        <v>24</v>
      </c>
    </row>
    <row r="5434" spans="1:22" x14ac:dyDescent="0.35">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s="26">
        <v>76.400000000000006</v>
      </c>
      <c r="T5434" s="26" t="str">
        <f>IF(Table1[[#This Row],[MonthlyCharges]]&lt;=51,"Low",IF(Table1[[#This Row],[MonthlyCharges]]&lt;=84,"Medium","High"))</f>
        <v>Medium</v>
      </c>
      <c r="U5434" s="26">
        <v>160.80000000000001</v>
      </c>
      <c r="V5434" t="s">
        <v>23</v>
      </c>
    </row>
    <row r="5435" spans="1:22" x14ac:dyDescent="0.35">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s="26">
        <v>100.9</v>
      </c>
      <c r="T5435" s="26" t="str">
        <f>IF(Table1[[#This Row],[MonthlyCharges]]&lt;=51,"Low",IF(Table1[[#This Row],[MonthlyCharges]]&lt;=84,"Medium","High"))</f>
        <v>High</v>
      </c>
      <c r="U5435" s="26">
        <v>5552.05</v>
      </c>
      <c r="V5435" t="s">
        <v>24</v>
      </c>
    </row>
    <row r="5436" spans="1:22" x14ac:dyDescent="0.35">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s="26">
        <v>95.3</v>
      </c>
      <c r="T5436" s="26" t="str">
        <f>IF(Table1[[#This Row],[MonthlyCharges]]&lt;=51,"Low",IF(Table1[[#This Row],[MonthlyCharges]]&lt;=84,"Medium","High"))</f>
        <v>High</v>
      </c>
      <c r="U5436" s="26">
        <v>3275.15</v>
      </c>
      <c r="V5436" t="s">
        <v>24</v>
      </c>
    </row>
    <row r="5437" spans="1:22" x14ac:dyDescent="0.35">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s="26">
        <v>90.95</v>
      </c>
      <c r="T5437" s="26" t="str">
        <f>IF(Table1[[#This Row],[MonthlyCharges]]&lt;=51,"Low",IF(Table1[[#This Row],[MonthlyCharges]]&lt;=84,"Medium","High"))</f>
        <v>High</v>
      </c>
      <c r="U5437" s="26">
        <v>4236.6000000000004</v>
      </c>
      <c r="V5437" t="s">
        <v>24</v>
      </c>
    </row>
    <row r="5438" spans="1:22" x14ac:dyDescent="0.35">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s="26">
        <v>54.5</v>
      </c>
      <c r="T5438" s="26" t="str">
        <f>IF(Table1[[#This Row],[MonthlyCharges]]&lt;=51,"Low",IF(Table1[[#This Row],[MonthlyCharges]]&lt;=84,"Medium","High"))</f>
        <v>Medium</v>
      </c>
      <c r="U5438" s="26">
        <v>54.5</v>
      </c>
      <c r="V5438" t="s">
        <v>24</v>
      </c>
    </row>
    <row r="5439" spans="1:22" x14ac:dyDescent="0.35">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s="26">
        <v>61.6</v>
      </c>
      <c r="T5439" s="26" t="str">
        <f>IF(Table1[[#This Row],[MonthlyCharges]]&lt;=51,"Low",IF(Table1[[#This Row],[MonthlyCharges]]&lt;=84,"Medium","High"))</f>
        <v>Medium</v>
      </c>
      <c r="U5439" s="26">
        <v>1174.3499999999999</v>
      </c>
      <c r="V5439" t="s">
        <v>23</v>
      </c>
    </row>
    <row r="5440" spans="1:22" x14ac:dyDescent="0.35">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s="26">
        <v>79.900000000000006</v>
      </c>
      <c r="T5440" s="26" t="str">
        <f>IF(Table1[[#This Row],[MonthlyCharges]]&lt;=51,"Low",IF(Table1[[#This Row],[MonthlyCharges]]&lt;=84,"Medium","High"))</f>
        <v>Medium</v>
      </c>
      <c r="U5440" s="26">
        <v>741.7</v>
      </c>
      <c r="V5440" t="s">
        <v>23</v>
      </c>
    </row>
    <row r="5441" spans="1:22" x14ac:dyDescent="0.35">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s="26">
        <v>96.15</v>
      </c>
      <c r="T5441" s="26" t="str">
        <f>IF(Table1[[#This Row],[MonthlyCharges]]&lt;=51,"Low",IF(Table1[[#This Row],[MonthlyCharges]]&lt;=84,"Medium","High"))</f>
        <v>High</v>
      </c>
      <c r="U5441" s="26">
        <v>3019.25</v>
      </c>
      <c r="V5441" t="s">
        <v>23</v>
      </c>
    </row>
    <row r="5442" spans="1:22" x14ac:dyDescent="0.35">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s="26">
        <v>49.6</v>
      </c>
      <c r="T5442" s="26" t="str">
        <f>IF(Table1[[#This Row],[MonthlyCharges]]&lt;=51,"Low",IF(Table1[[#This Row],[MonthlyCharges]]&lt;=84,"Medium","High"))</f>
        <v>Low</v>
      </c>
      <c r="U5442" s="26">
        <v>962.9</v>
      </c>
      <c r="V5442" t="s">
        <v>24</v>
      </c>
    </row>
    <row r="5443" spans="1:22" x14ac:dyDescent="0.35">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s="26">
        <v>65.3</v>
      </c>
      <c r="T5443" s="26" t="str">
        <f>IF(Table1[[#This Row],[MonthlyCharges]]&lt;=51,"Low",IF(Table1[[#This Row],[MonthlyCharges]]&lt;=84,"Medium","High"))</f>
        <v>Medium</v>
      </c>
      <c r="U5443" s="26">
        <v>4759.75</v>
      </c>
      <c r="V5443" t="s">
        <v>23</v>
      </c>
    </row>
    <row r="5444" spans="1:22" x14ac:dyDescent="0.35">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s="26">
        <v>25</v>
      </c>
      <c r="T5444" s="26" t="str">
        <f>IF(Table1[[#This Row],[MonthlyCharges]]&lt;=51,"Low",IF(Table1[[#This Row],[MonthlyCharges]]&lt;=84,"Medium","High"))</f>
        <v>Low</v>
      </c>
      <c r="U5444" s="26">
        <v>1498.35</v>
      </c>
      <c r="V5444" t="s">
        <v>24</v>
      </c>
    </row>
    <row r="5445" spans="1:22" x14ac:dyDescent="0.35">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s="26">
        <v>45.45</v>
      </c>
      <c r="T5445" s="26" t="str">
        <f>IF(Table1[[#This Row],[MonthlyCharges]]&lt;=51,"Low",IF(Table1[[#This Row],[MonthlyCharges]]&lt;=84,"Medium","High"))</f>
        <v>Low</v>
      </c>
      <c r="U5445" s="26">
        <v>1233.1500000000001</v>
      </c>
      <c r="V5445" t="s">
        <v>24</v>
      </c>
    </row>
    <row r="5446" spans="1:22" x14ac:dyDescent="0.35">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s="26">
        <v>107.75</v>
      </c>
      <c r="T5446" s="26" t="str">
        <f>IF(Table1[[#This Row],[MonthlyCharges]]&lt;=51,"Low",IF(Table1[[#This Row],[MonthlyCharges]]&lt;=84,"Medium","High"))</f>
        <v>High</v>
      </c>
      <c r="U5446" s="26">
        <v>4882.8</v>
      </c>
      <c r="V5446" t="s">
        <v>24</v>
      </c>
    </row>
    <row r="5447" spans="1:22" x14ac:dyDescent="0.35">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s="26">
        <v>89.1</v>
      </c>
      <c r="T5447" s="26" t="str">
        <f>IF(Table1[[#This Row],[MonthlyCharges]]&lt;=51,"Low",IF(Table1[[#This Row],[MonthlyCharges]]&lt;=84,"Medium","High"))</f>
        <v>High</v>
      </c>
      <c r="U5447" s="26">
        <v>5411.65</v>
      </c>
      <c r="V5447" t="s">
        <v>24</v>
      </c>
    </row>
    <row r="5448" spans="1:22" x14ac:dyDescent="0.35">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s="26">
        <v>19.649999999999999</v>
      </c>
      <c r="T5448" s="26" t="str">
        <f>IF(Table1[[#This Row],[MonthlyCharges]]&lt;=51,"Low",IF(Table1[[#This Row],[MonthlyCharges]]&lt;=84,"Medium","High"))</f>
        <v>Low</v>
      </c>
      <c r="U5448" s="26">
        <v>19.649999999999999</v>
      </c>
      <c r="V5448" t="s">
        <v>23</v>
      </c>
    </row>
    <row r="5449" spans="1:22" x14ac:dyDescent="0.35">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s="26">
        <v>44.75</v>
      </c>
      <c r="T5449" s="26" t="str">
        <f>IF(Table1[[#This Row],[MonthlyCharges]]&lt;=51,"Low",IF(Table1[[#This Row],[MonthlyCharges]]&lt;=84,"Medium","High"))</f>
        <v>Low</v>
      </c>
      <c r="U5449" s="26">
        <v>148.05000000000001</v>
      </c>
      <c r="V5449" t="s">
        <v>24</v>
      </c>
    </row>
    <row r="5450" spans="1:22" x14ac:dyDescent="0.35">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s="26">
        <v>101.6</v>
      </c>
      <c r="T5450" s="26" t="str">
        <f>IF(Table1[[#This Row],[MonthlyCharges]]&lt;=51,"Low",IF(Table1[[#This Row],[MonthlyCharges]]&lt;=84,"Medium","High"))</f>
        <v>High</v>
      </c>
      <c r="U5450" s="26">
        <v>3930.55</v>
      </c>
      <c r="V5450" t="s">
        <v>24</v>
      </c>
    </row>
    <row r="5451" spans="1:22" x14ac:dyDescent="0.35">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s="26">
        <v>103.15</v>
      </c>
      <c r="T5451" s="26" t="str">
        <f>IF(Table1[[#This Row],[MonthlyCharges]]&lt;=51,"Low",IF(Table1[[#This Row],[MonthlyCharges]]&lt;=84,"Medium","High"))</f>
        <v>High</v>
      </c>
      <c r="U5451" s="26">
        <v>6895.5</v>
      </c>
      <c r="V5451" t="s">
        <v>24</v>
      </c>
    </row>
    <row r="5452" spans="1:22" x14ac:dyDescent="0.35">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s="26">
        <v>84.65</v>
      </c>
      <c r="T5452" s="26" t="str">
        <f>IF(Table1[[#This Row],[MonthlyCharges]]&lt;=51,"Low",IF(Table1[[#This Row],[MonthlyCharges]]&lt;=84,"Medium","High"))</f>
        <v>High</v>
      </c>
      <c r="U5452" s="26">
        <v>84.65</v>
      </c>
      <c r="V5452" t="s">
        <v>23</v>
      </c>
    </row>
    <row r="5453" spans="1:22" x14ac:dyDescent="0.35">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s="26">
        <v>95.65</v>
      </c>
      <c r="T5453" s="26" t="str">
        <f>IF(Table1[[#This Row],[MonthlyCharges]]&lt;=51,"Low",IF(Table1[[#This Row],[MonthlyCharges]]&lt;=84,"Medium","High"))</f>
        <v>High</v>
      </c>
      <c r="U5453" s="26">
        <v>6856.95</v>
      </c>
      <c r="V5453" t="s">
        <v>24</v>
      </c>
    </row>
    <row r="5454" spans="1:22" x14ac:dyDescent="0.35">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s="26">
        <v>75.099999999999994</v>
      </c>
      <c r="T5454" s="26" t="str">
        <f>IF(Table1[[#This Row],[MonthlyCharges]]&lt;=51,"Low",IF(Table1[[#This Row],[MonthlyCharges]]&lt;=84,"Medium","High"))</f>
        <v>Medium</v>
      </c>
      <c r="U5454" s="26">
        <v>2658.8</v>
      </c>
      <c r="V5454" t="s">
        <v>24</v>
      </c>
    </row>
    <row r="5455" spans="1:22" x14ac:dyDescent="0.35">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s="26">
        <v>61.35</v>
      </c>
      <c r="T5455" s="26" t="str">
        <f>IF(Table1[[#This Row],[MonthlyCharges]]&lt;=51,"Low",IF(Table1[[#This Row],[MonthlyCharges]]&lt;=84,"Medium","High"))</f>
        <v>Medium</v>
      </c>
      <c r="U5455" s="26">
        <v>3766.2</v>
      </c>
      <c r="V5455" t="s">
        <v>24</v>
      </c>
    </row>
    <row r="5456" spans="1:22" x14ac:dyDescent="0.35">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s="26">
        <v>69.55</v>
      </c>
      <c r="T5456" s="26" t="str">
        <f>IF(Table1[[#This Row],[MonthlyCharges]]&lt;=51,"Low",IF(Table1[[#This Row],[MonthlyCharges]]&lt;=84,"Medium","High"))</f>
        <v>Medium</v>
      </c>
      <c r="U5456" s="26">
        <v>69.55</v>
      </c>
      <c r="V5456" t="s">
        <v>23</v>
      </c>
    </row>
    <row r="5457" spans="1:22" x14ac:dyDescent="0.35">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s="26">
        <v>19.7</v>
      </c>
      <c r="T5457" s="26" t="str">
        <f>IF(Table1[[#This Row],[MonthlyCharges]]&lt;=51,"Low",IF(Table1[[#This Row],[MonthlyCharges]]&lt;=84,"Medium","High"))</f>
        <v>Low</v>
      </c>
      <c r="U5457" s="26">
        <v>129.55000000000001</v>
      </c>
      <c r="V5457" t="s">
        <v>24</v>
      </c>
    </row>
    <row r="5458" spans="1:22" x14ac:dyDescent="0.35">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s="26">
        <v>31.05</v>
      </c>
      <c r="T5458" s="26" t="str">
        <f>IF(Table1[[#This Row],[MonthlyCharges]]&lt;=51,"Low",IF(Table1[[#This Row],[MonthlyCharges]]&lt;=84,"Medium","High"))</f>
        <v>Low</v>
      </c>
      <c r="U5458" s="26">
        <v>347.25</v>
      </c>
      <c r="V5458" t="s">
        <v>23</v>
      </c>
    </row>
    <row r="5459" spans="1:22" x14ac:dyDescent="0.35">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s="26">
        <v>51</v>
      </c>
      <c r="T5459" s="26" t="str">
        <f>IF(Table1[[#This Row],[MonthlyCharges]]&lt;=51,"Low",IF(Table1[[#This Row],[MonthlyCharges]]&lt;=84,"Medium","High"))</f>
        <v>Low</v>
      </c>
      <c r="U5459" s="26">
        <v>581.70000000000005</v>
      </c>
      <c r="V5459" t="s">
        <v>24</v>
      </c>
    </row>
    <row r="5460" spans="1:22" x14ac:dyDescent="0.35">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s="26">
        <v>51</v>
      </c>
      <c r="T5460" s="26" t="str">
        <f>IF(Table1[[#This Row],[MonthlyCharges]]&lt;=51,"Low",IF(Table1[[#This Row],[MonthlyCharges]]&lt;=84,"Medium","High"))</f>
        <v>Low</v>
      </c>
      <c r="U5460" s="26">
        <v>354.05</v>
      </c>
      <c r="V5460" t="s">
        <v>23</v>
      </c>
    </row>
    <row r="5461" spans="1:22" x14ac:dyDescent="0.35">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s="26">
        <v>88.85</v>
      </c>
      <c r="T5461" s="26" t="str">
        <f>IF(Table1[[#This Row],[MonthlyCharges]]&lt;=51,"Low",IF(Table1[[#This Row],[MonthlyCharges]]&lt;=84,"Medium","High"))</f>
        <v>High</v>
      </c>
      <c r="U5461" s="26">
        <v>929.45</v>
      </c>
      <c r="V5461" t="s">
        <v>24</v>
      </c>
    </row>
    <row r="5462" spans="1:22" x14ac:dyDescent="0.35">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s="26">
        <v>20.05</v>
      </c>
      <c r="T5462" s="26" t="str">
        <f>IF(Table1[[#This Row],[MonthlyCharges]]&lt;=51,"Low",IF(Table1[[#This Row],[MonthlyCharges]]&lt;=84,"Medium","High"))</f>
        <v>Low</v>
      </c>
      <c r="U5462" s="26">
        <v>679</v>
      </c>
      <c r="V5462" t="s">
        <v>24</v>
      </c>
    </row>
    <row r="5463" spans="1:22" x14ac:dyDescent="0.35">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s="26">
        <v>65.099999999999994</v>
      </c>
      <c r="T5463" s="26" t="str">
        <f>IF(Table1[[#This Row],[MonthlyCharges]]&lt;=51,"Low",IF(Table1[[#This Row],[MonthlyCharges]]&lt;=84,"Medium","High"))</f>
        <v>Medium</v>
      </c>
      <c r="U5463" s="26">
        <v>3846.75</v>
      </c>
      <c r="V5463" t="s">
        <v>24</v>
      </c>
    </row>
    <row r="5464" spans="1:22" x14ac:dyDescent="0.35">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s="26">
        <v>70.150000000000006</v>
      </c>
      <c r="T5464" s="26" t="str">
        <f>IF(Table1[[#This Row],[MonthlyCharges]]&lt;=51,"Low",IF(Table1[[#This Row],[MonthlyCharges]]&lt;=84,"Medium","High"))</f>
        <v>Medium</v>
      </c>
      <c r="U5464" s="26">
        <v>4480.7</v>
      </c>
      <c r="V5464" t="s">
        <v>24</v>
      </c>
    </row>
    <row r="5465" spans="1:22" x14ac:dyDescent="0.35">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s="26">
        <v>44.35</v>
      </c>
      <c r="T5465" s="26" t="str">
        <f>IF(Table1[[#This Row],[MonthlyCharges]]&lt;=51,"Low",IF(Table1[[#This Row],[MonthlyCharges]]&lt;=84,"Medium","High"))</f>
        <v>Low</v>
      </c>
      <c r="U5465" s="26">
        <v>44.35</v>
      </c>
      <c r="V5465" t="s">
        <v>23</v>
      </c>
    </row>
    <row r="5466" spans="1:22" x14ac:dyDescent="0.35">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s="26">
        <v>20.75</v>
      </c>
      <c r="T5466" s="26" t="str">
        <f>IF(Table1[[#This Row],[MonthlyCharges]]&lt;=51,"Low",IF(Table1[[#This Row],[MonthlyCharges]]&lt;=84,"Medium","High"))</f>
        <v>Low</v>
      </c>
      <c r="U5466" s="26">
        <v>499.4</v>
      </c>
      <c r="V5466" t="s">
        <v>24</v>
      </c>
    </row>
    <row r="5467" spans="1:22" x14ac:dyDescent="0.35">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s="26">
        <v>56.05</v>
      </c>
      <c r="T5467" s="26" t="str">
        <f>IF(Table1[[#This Row],[MonthlyCharges]]&lt;=51,"Low",IF(Table1[[#This Row],[MonthlyCharges]]&lt;=84,"Medium","High"))</f>
        <v>Medium</v>
      </c>
      <c r="U5467" s="26">
        <v>1553.2</v>
      </c>
      <c r="V5467" t="s">
        <v>24</v>
      </c>
    </row>
    <row r="5468" spans="1:22" x14ac:dyDescent="0.35">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s="26">
        <v>19.95</v>
      </c>
      <c r="T5468" s="26" t="str">
        <f>IF(Table1[[#This Row],[MonthlyCharges]]&lt;=51,"Low",IF(Table1[[#This Row],[MonthlyCharges]]&lt;=84,"Medium","High"))</f>
        <v>Low</v>
      </c>
      <c r="U5468" s="26">
        <v>219.5</v>
      </c>
      <c r="V5468" t="s">
        <v>24</v>
      </c>
    </row>
    <row r="5469" spans="1:22" x14ac:dyDescent="0.35">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s="26">
        <v>98.6</v>
      </c>
      <c r="T5469" s="26" t="str">
        <f>IF(Table1[[#This Row],[MonthlyCharges]]&lt;=51,"Low",IF(Table1[[#This Row],[MonthlyCharges]]&lt;=84,"Medium","High"))</f>
        <v>High</v>
      </c>
      <c r="U5469" s="26">
        <v>5311.85</v>
      </c>
      <c r="V5469" t="s">
        <v>24</v>
      </c>
    </row>
    <row r="5470" spans="1:22" x14ac:dyDescent="0.35">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s="26">
        <v>79.7</v>
      </c>
      <c r="T5470" s="26" t="str">
        <f>IF(Table1[[#This Row],[MonthlyCharges]]&lt;=51,"Low",IF(Table1[[#This Row],[MonthlyCharges]]&lt;=84,"Medium","High"))</f>
        <v>Medium</v>
      </c>
      <c r="U5470" s="26">
        <v>586.04999999999995</v>
      </c>
      <c r="V5470" t="s">
        <v>23</v>
      </c>
    </row>
    <row r="5471" spans="1:22" x14ac:dyDescent="0.35">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s="26">
        <v>79</v>
      </c>
      <c r="T5471" s="26" t="str">
        <f>IF(Table1[[#This Row],[MonthlyCharges]]&lt;=51,"Low",IF(Table1[[#This Row],[MonthlyCharges]]&lt;=84,"Medium","High"))</f>
        <v>Medium</v>
      </c>
      <c r="U5471" s="26">
        <v>2576.8000000000002</v>
      </c>
      <c r="V5471" t="s">
        <v>24</v>
      </c>
    </row>
    <row r="5472" spans="1:22" x14ac:dyDescent="0.35">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s="26">
        <v>89.45</v>
      </c>
      <c r="T5472" s="26" t="str">
        <f>IF(Table1[[#This Row],[MonthlyCharges]]&lt;=51,"Low",IF(Table1[[#This Row],[MonthlyCharges]]&lt;=84,"Medium","High"))</f>
        <v>High</v>
      </c>
      <c r="U5472" s="26">
        <v>6435.25</v>
      </c>
      <c r="V5472" t="s">
        <v>24</v>
      </c>
    </row>
    <row r="5473" spans="1:22" x14ac:dyDescent="0.35">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s="26">
        <v>74.2</v>
      </c>
      <c r="T5473" s="26" t="str">
        <f>IF(Table1[[#This Row],[MonthlyCharges]]&lt;=51,"Low",IF(Table1[[#This Row],[MonthlyCharges]]&lt;=84,"Medium","High"))</f>
        <v>Medium</v>
      </c>
      <c r="U5473" s="26">
        <v>1993.25</v>
      </c>
      <c r="V5473" t="s">
        <v>24</v>
      </c>
    </row>
    <row r="5474" spans="1:22" x14ac:dyDescent="0.35">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s="26">
        <v>81</v>
      </c>
      <c r="T5474" s="26" t="str">
        <f>IF(Table1[[#This Row],[MonthlyCharges]]&lt;=51,"Low",IF(Table1[[#This Row],[MonthlyCharges]]&lt;=84,"Medium","High"))</f>
        <v>Medium</v>
      </c>
      <c r="U5474" s="26">
        <v>1923.85</v>
      </c>
      <c r="V5474" t="s">
        <v>24</v>
      </c>
    </row>
    <row r="5475" spans="1:22" x14ac:dyDescent="0.35">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s="26">
        <v>49.6</v>
      </c>
      <c r="T5475" s="26" t="str">
        <f>IF(Table1[[#This Row],[MonthlyCharges]]&lt;=51,"Low",IF(Table1[[#This Row],[MonthlyCharges]]&lt;=84,"Medium","High"))</f>
        <v>Low</v>
      </c>
      <c r="U5475" s="26">
        <v>939.8</v>
      </c>
      <c r="V5475" t="s">
        <v>24</v>
      </c>
    </row>
    <row r="5476" spans="1:22" x14ac:dyDescent="0.35">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s="26">
        <v>84.6</v>
      </c>
      <c r="T5476" s="26" t="str">
        <f>IF(Table1[[#This Row],[MonthlyCharges]]&lt;=51,"Low",IF(Table1[[#This Row],[MonthlyCharges]]&lt;=84,"Medium","High"))</f>
        <v>High</v>
      </c>
      <c r="U5476" s="26">
        <v>84.6</v>
      </c>
      <c r="V5476" t="s">
        <v>24</v>
      </c>
    </row>
    <row r="5477" spans="1:22" x14ac:dyDescent="0.35">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s="26">
        <v>55</v>
      </c>
      <c r="T5477" s="26" t="str">
        <f>IF(Table1[[#This Row],[MonthlyCharges]]&lt;=51,"Low",IF(Table1[[#This Row],[MonthlyCharges]]&lt;=84,"Medium","High"))</f>
        <v>Medium</v>
      </c>
      <c r="U5477" s="26">
        <v>3092.65</v>
      </c>
      <c r="V5477" t="s">
        <v>23</v>
      </c>
    </row>
    <row r="5478" spans="1:22" x14ac:dyDescent="0.35">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s="26">
        <v>84.85</v>
      </c>
      <c r="T5478" s="26" t="str">
        <f>IF(Table1[[#This Row],[MonthlyCharges]]&lt;=51,"Low",IF(Table1[[#This Row],[MonthlyCharges]]&lt;=84,"Medium","High"))</f>
        <v>High</v>
      </c>
      <c r="U5478" s="26">
        <v>415.55</v>
      </c>
      <c r="V5478" t="s">
        <v>23</v>
      </c>
    </row>
    <row r="5479" spans="1:22" x14ac:dyDescent="0.35">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s="26">
        <v>84.2</v>
      </c>
      <c r="T5479" s="26" t="str">
        <f>IF(Table1[[#This Row],[MonthlyCharges]]&lt;=51,"Low",IF(Table1[[#This Row],[MonthlyCharges]]&lt;=84,"Medium","High"))</f>
        <v>High</v>
      </c>
      <c r="U5479" s="26">
        <v>5986.55</v>
      </c>
      <c r="V5479" t="s">
        <v>24</v>
      </c>
    </row>
    <row r="5480" spans="1:22" x14ac:dyDescent="0.35">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s="26">
        <v>106.3</v>
      </c>
      <c r="T5480" s="26" t="str">
        <f>IF(Table1[[#This Row],[MonthlyCharges]]&lt;=51,"Low",IF(Table1[[#This Row],[MonthlyCharges]]&lt;=84,"Medium","High"))</f>
        <v>High</v>
      </c>
      <c r="U5480" s="26">
        <v>5487</v>
      </c>
      <c r="V5480" t="s">
        <v>24</v>
      </c>
    </row>
    <row r="5481" spans="1:22" x14ac:dyDescent="0.35">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s="26">
        <v>69.05</v>
      </c>
      <c r="T5481" s="26" t="str">
        <f>IF(Table1[[#This Row],[MonthlyCharges]]&lt;=51,"Low",IF(Table1[[#This Row],[MonthlyCharges]]&lt;=84,"Medium","High"))</f>
        <v>Medium</v>
      </c>
      <c r="U5481" s="26">
        <v>651.5</v>
      </c>
      <c r="V5481" t="s">
        <v>24</v>
      </c>
    </row>
    <row r="5482" spans="1:22" x14ac:dyDescent="0.35">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s="26">
        <v>45.4</v>
      </c>
      <c r="T5482" s="26" t="str">
        <f>IF(Table1[[#This Row],[MonthlyCharges]]&lt;=51,"Low",IF(Table1[[#This Row],[MonthlyCharges]]&lt;=84,"Medium","High"))</f>
        <v>Low</v>
      </c>
      <c r="U5482" s="26">
        <v>45.4</v>
      </c>
      <c r="V5482" t="s">
        <v>24</v>
      </c>
    </row>
    <row r="5483" spans="1:22" x14ac:dyDescent="0.35">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s="26">
        <v>73.650000000000006</v>
      </c>
      <c r="T5483" s="26" t="str">
        <f>IF(Table1[[#This Row],[MonthlyCharges]]&lt;=51,"Low",IF(Table1[[#This Row],[MonthlyCharges]]&lt;=84,"Medium","High"))</f>
        <v>Medium</v>
      </c>
      <c r="U5483" s="26">
        <v>73.650000000000006</v>
      </c>
      <c r="V5483" t="s">
        <v>23</v>
      </c>
    </row>
    <row r="5484" spans="1:22" x14ac:dyDescent="0.35">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s="26">
        <v>73.900000000000006</v>
      </c>
      <c r="T5484" s="26" t="str">
        <f>IF(Table1[[#This Row],[MonthlyCharges]]&lt;=51,"Low",IF(Table1[[#This Row],[MonthlyCharges]]&lt;=84,"Medium","High"))</f>
        <v>Medium</v>
      </c>
      <c r="U5484" s="26">
        <v>2405.0500000000002</v>
      </c>
      <c r="V5484" t="s">
        <v>23</v>
      </c>
    </row>
    <row r="5485" spans="1:22" x14ac:dyDescent="0.35">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s="26">
        <v>77.75</v>
      </c>
      <c r="T5485" s="26" t="str">
        <f>IF(Table1[[#This Row],[MonthlyCharges]]&lt;=51,"Low",IF(Table1[[#This Row],[MonthlyCharges]]&lt;=84,"Medium","High"))</f>
        <v>Medium</v>
      </c>
      <c r="U5485" s="26">
        <v>4458.1499999999996</v>
      </c>
      <c r="V5485" t="s">
        <v>23</v>
      </c>
    </row>
    <row r="5486" spans="1:22" x14ac:dyDescent="0.35">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s="26">
        <v>99.35</v>
      </c>
      <c r="T5486" s="26" t="str">
        <f>IF(Table1[[#This Row],[MonthlyCharges]]&lt;=51,"Low",IF(Table1[[#This Row],[MonthlyCharges]]&lt;=84,"Medium","High"))</f>
        <v>High</v>
      </c>
      <c r="U5486" s="26">
        <v>6856.45</v>
      </c>
      <c r="V5486" t="s">
        <v>24</v>
      </c>
    </row>
    <row r="5487" spans="1:22" x14ac:dyDescent="0.35">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s="26">
        <v>50.75</v>
      </c>
      <c r="T5487" s="26" t="str">
        <f>IF(Table1[[#This Row],[MonthlyCharges]]&lt;=51,"Low",IF(Table1[[#This Row],[MonthlyCharges]]&lt;=84,"Medium","High"))</f>
        <v>Low</v>
      </c>
      <c r="U5487" s="26">
        <v>50.75</v>
      </c>
      <c r="V5487" t="s">
        <v>24</v>
      </c>
    </row>
    <row r="5488" spans="1:22" x14ac:dyDescent="0.35">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s="26">
        <v>87.1</v>
      </c>
      <c r="T5488" s="26" t="str">
        <f>IF(Table1[[#This Row],[MonthlyCharges]]&lt;=51,"Low",IF(Table1[[#This Row],[MonthlyCharges]]&lt;=84,"Medium","High"))</f>
        <v>High</v>
      </c>
      <c r="U5488" s="26">
        <v>4735.2</v>
      </c>
      <c r="V5488" t="s">
        <v>24</v>
      </c>
    </row>
    <row r="5489" spans="1:22" x14ac:dyDescent="0.35">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s="26">
        <v>20.149999999999999</v>
      </c>
      <c r="T5489" s="26" t="str">
        <f>IF(Table1[[#This Row],[MonthlyCharges]]&lt;=51,"Low",IF(Table1[[#This Row],[MonthlyCharges]]&lt;=84,"Medium","High"))</f>
        <v>Low</v>
      </c>
      <c r="U5489" s="26">
        <v>682.15</v>
      </c>
      <c r="V5489" t="s">
        <v>24</v>
      </c>
    </row>
    <row r="5490" spans="1:22" x14ac:dyDescent="0.35">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s="26">
        <v>98.7</v>
      </c>
      <c r="T5490" s="26" t="str">
        <f>IF(Table1[[#This Row],[MonthlyCharges]]&lt;=51,"Low",IF(Table1[[#This Row],[MonthlyCharges]]&lt;=84,"Medium","High"))</f>
        <v>High</v>
      </c>
      <c r="U5490" s="26">
        <v>4525.8</v>
      </c>
      <c r="V5490" t="s">
        <v>24</v>
      </c>
    </row>
    <row r="5491" spans="1:22" x14ac:dyDescent="0.35">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s="26">
        <v>25.2</v>
      </c>
      <c r="T5491" s="26" t="str">
        <f>IF(Table1[[#This Row],[MonthlyCharges]]&lt;=51,"Low",IF(Table1[[#This Row],[MonthlyCharges]]&lt;=84,"Medium","High"))</f>
        <v>Low</v>
      </c>
      <c r="U5491" s="26">
        <v>321.05</v>
      </c>
      <c r="V5491" t="s">
        <v>24</v>
      </c>
    </row>
    <row r="5492" spans="1:22" x14ac:dyDescent="0.35">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s="26">
        <v>55.7</v>
      </c>
      <c r="T5492" s="26" t="str">
        <f>IF(Table1[[#This Row],[MonthlyCharges]]&lt;=51,"Low",IF(Table1[[#This Row],[MonthlyCharges]]&lt;=84,"Medium","High"))</f>
        <v>Medium</v>
      </c>
      <c r="U5492" s="26">
        <v>335.65</v>
      </c>
      <c r="V5492" t="s">
        <v>24</v>
      </c>
    </row>
    <row r="5493" spans="1:22" x14ac:dyDescent="0.35">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s="26">
        <v>65.349999999999994</v>
      </c>
      <c r="T5493" s="26" t="str">
        <f>IF(Table1[[#This Row],[MonthlyCharges]]&lt;=51,"Low",IF(Table1[[#This Row],[MonthlyCharges]]&lt;=84,"Medium","High"))</f>
        <v>Medium</v>
      </c>
      <c r="U5493" s="26">
        <v>1424.4</v>
      </c>
      <c r="V5493" t="s">
        <v>24</v>
      </c>
    </row>
    <row r="5494" spans="1:22" x14ac:dyDescent="0.35">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s="26">
        <v>25.3</v>
      </c>
      <c r="T5494" s="26" t="str">
        <f>IF(Table1[[#This Row],[MonthlyCharges]]&lt;=51,"Low",IF(Table1[[#This Row],[MonthlyCharges]]&lt;=84,"Medium","High"))</f>
        <v>Low</v>
      </c>
      <c r="U5494" s="26">
        <v>1748.55</v>
      </c>
      <c r="V5494" t="s">
        <v>24</v>
      </c>
    </row>
    <row r="5495" spans="1:22" x14ac:dyDescent="0.35">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s="26">
        <v>84.35</v>
      </c>
      <c r="T5495" s="26" t="str">
        <f>IF(Table1[[#This Row],[MonthlyCharges]]&lt;=51,"Low",IF(Table1[[#This Row],[MonthlyCharges]]&lt;=84,"Medium","High"))</f>
        <v>High</v>
      </c>
      <c r="U5495" s="26">
        <v>474.9</v>
      </c>
      <c r="V5495" t="s">
        <v>23</v>
      </c>
    </row>
    <row r="5496" spans="1:22" x14ac:dyDescent="0.35">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s="26">
        <v>84.95</v>
      </c>
      <c r="T5496" s="26" t="str">
        <f>IF(Table1[[#This Row],[MonthlyCharges]]&lt;=51,"Low",IF(Table1[[#This Row],[MonthlyCharges]]&lt;=84,"Medium","High"))</f>
        <v>High</v>
      </c>
      <c r="U5496" s="26">
        <v>668.4</v>
      </c>
      <c r="V5496" t="s">
        <v>23</v>
      </c>
    </row>
    <row r="5497" spans="1:22" x14ac:dyDescent="0.35">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s="26">
        <v>73.849999999999994</v>
      </c>
      <c r="T5497" s="26" t="str">
        <f>IF(Table1[[#This Row],[MonthlyCharges]]&lt;=51,"Low",IF(Table1[[#This Row],[MonthlyCharges]]&lt;=84,"Medium","High"))</f>
        <v>Medium</v>
      </c>
      <c r="U5497" s="26">
        <v>926.25</v>
      </c>
      <c r="V5497" t="s">
        <v>23</v>
      </c>
    </row>
    <row r="5498" spans="1:22" x14ac:dyDescent="0.35">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s="26">
        <v>24.25</v>
      </c>
      <c r="T5498" s="26" t="str">
        <f>IF(Table1[[#This Row],[MonthlyCharges]]&lt;=51,"Low",IF(Table1[[#This Row],[MonthlyCharges]]&lt;=84,"Medium","High"))</f>
        <v>Low</v>
      </c>
      <c r="U5498" s="26">
        <v>1077.95</v>
      </c>
      <c r="V5498" t="s">
        <v>24</v>
      </c>
    </row>
    <row r="5499" spans="1:22" x14ac:dyDescent="0.35">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s="26">
        <v>51.8</v>
      </c>
      <c r="T5499" s="26" t="str">
        <f>IF(Table1[[#This Row],[MonthlyCharges]]&lt;=51,"Low",IF(Table1[[#This Row],[MonthlyCharges]]&lt;=84,"Medium","High"))</f>
        <v>Medium</v>
      </c>
      <c r="U5499" s="26">
        <v>2541.25</v>
      </c>
      <c r="V5499" t="s">
        <v>23</v>
      </c>
    </row>
    <row r="5500" spans="1:22" x14ac:dyDescent="0.35">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s="26">
        <v>46</v>
      </c>
      <c r="T5500" s="26" t="str">
        <f>IF(Table1[[#This Row],[MonthlyCharges]]&lt;=51,"Low",IF(Table1[[#This Row],[MonthlyCharges]]&lt;=84,"Medium","High"))</f>
        <v>Low</v>
      </c>
      <c r="U5500" s="26">
        <v>46</v>
      </c>
      <c r="V5500" t="s">
        <v>23</v>
      </c>
    </row>
    <row r="5501" spans="1:22" x14ac:dyDescent="0.35">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s="26">
        <v>79.400000000000006</v>
      </c>
      <c r="T5501" s="26" t="str">
        <f>IF(Table1[[#This Row],[MonthlyCharges]]&lt;=51,"Low",IF(Table1[[#This Row],[MonthlyCharges]]&lt;=84,"Medium","High"))</f>
        <v>Medium</v>
      </c>
      <c r="U5501" s="26">
        <v>1156.0999999999999</v>
      </c>
      <c r="V5501" t="s">
        <v>23</v>
      </c>
    </row>
    <row r="5502" spans="1:22" x14ac:dyDescent="0.35">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s="26">
        <v>60.5</v>
      </c>
      <c r="T5502" s="26" t="str">
        <f>IF(Table1[[#This Row],[MonthlyCharges]]&lt;=51,"Low",IF(Table1[[#This Row],[MonthlyCharges]]&lt;=84,"Medium","High"))</f>
        <v>Medium</v>
      </c>
      <c r="U5502" s="26">
        <v>3694.45</v>
      </c>
      <c r="V5502" t="s">
        <v>24</v>
      </c>
    </row>
    <row r="5503" spans="1:22" x14ac:dyDescent="0.35">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s="26">
        <v>25.1</v>
      </c>
      <c r="T5503" s="26" t="str">
        <f>IF(Table1[[#This Row],[MonthlyCharges]]&lt;=51,"Low",IF(Table1[[#This Row],[MonthlyCharges]]&lt;=84,"Medium","High"))</f>
        <v>Low</v>
      </c>
      <c r="U5503" s="26">
        <v>382.8</v>
      </c>
      <c r="V5503" t="s">
        <v>24</v>
      </c>
    </row>
    <row r="5504" spans="1:22" x14ac:dyDescent="0.35">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s="26">
        <v>71.8</v>
      </c>
      <c r="T5504" s="26" t="str">
        <f>IF(Table1[[#This Row],[MonthlyCharges]]&lt;=51,"Low",IF(Table1[[#This Row],[MonthlyCharges]]&lt;=84,"Medium","High"))</f>
        <v>Medium</v>
      </c>
      <c r="U5504" s="26">
        <v>1167.8</v>
      </c>
      <c r="V5504" t="s">
        <v>23</v>
      </c>
    </row>
    <row r="5505" spans="1:22" x14ac:dyDescent="0.35">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s="26">
        <v>20.05</v>
      </c>
      <c r="T5505" s="26" t="str">
        <f>IF(Table1[[#This Row],[MonthlyCharges]]&lt;=51,"Low",IF(Table1[[#This Row],[MonthlyCharges]]&lt;=84,"Medium","High"))</f>
        <v>Low</v>
      </c>
      <c r="U5505" s="26">
        <v>746.75</v>
      </c>
      <c r="V5505" t="s">
        <v>24</v>
      </c>
    </row>
    <row r="5506" spans="1:22" x14ac:dyDescent="0.35">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s="26">
        <v>88.4</v>
      </c>
      <c r="T5506" s="26" t="str">
        <f>IF(Table1[[#This Row],[MonthlyCharges]]&lt;=51,"Low",IF(Table1[[#This Row],[MonthlyCharges]]&lt;=84,"Medium","High"))</f>
        <v>High</v>
      </c>
      <c r="U5506" s="26">
        <v>3912.9</v>
      </c>
      <c r="V5506" t="s">
        <v>23</v>
      </c>
    </row>
    <row r="5507" spans="1:22" x14ac:dyDescent="0.35">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s="26">
        <v>30.25</v>
      </c>
      <c r="T5507" s="26" t="str">
        <f>IF(Table1[[#This Row],[MonthlyCharges]]&lt;=51,"Low",IF(Table1[[#This Row],[MonthlyCharges]]&lt;=84,"Medium","High"))</f>
        <v>Low</v>
      </c>
      <c r="U5507" s="26">
        <v>368.85</v>
      </c>
      <c r="V5507" t="s">
        <v>24</v>
      </c>
    </row>
    <row r="5508" spans="1:22" x14ac:dyDescent="0.35">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s="26">
        <v>20.2</v>
      </c>
      <c r="T5508" s="26" t="str">
        <f>IF(Table1[[#This Row],[MonthlyCharges]]&lt;=51,"Low",IF(Table1[[#This Row],[MonthlyCharges]]&lt;=84,"Medium","High"))</f>
        <v>Low</v>
      </c>
      <c r="U5508" s="26">
        <v>20.2</v>
      </c>
      <c r="V5508" t="s">
        <v>24</v>
      </c>
    </row>
    <row r="5509" spans="1:22" x14ac:dyDescent="0.35">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s="26">
        <v>59.9</v>
      </c>
      <c r="T5509" s="26" t="str">
        <f>IF(Table1[[#This Row],[MonthlyCharges]]&lt;=51,"Low",IF(Table1[[#This Row],[MonthlyCharges]]&lt;=84,"Medium","High"))</f>
        <v>Medium</v>
      </c>
      <c r="U5509" s="26">
        <v>1654.7</v>
      </c>
      <c r="V5509" t="s">
        <v>24</v>
      </c>
    </row>
    <row r="5510" spans="1:22" x14ac:dyDescent="0.35">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s="26">
        <v>25.15</v>
      </c>
      <c r="T5510" s="26" t="str">
        <f>IF(Table1[[#This Row],[MonthlyCharges]]&lt;=51,"Low",IF(Table1[[#This Row],[MonthlyCharges]]&lt;=84,"Medium","High"))</f>
        <v>Low</v>
      </c>
      <c r="U5510" s="26">
        <v>1940.85</v>
      </c>
      <c r="V5510" t="s">
        <v>24</v>
      </c>
    </row>
    <row r="5511" spans="1:22" x14ac:dyDescent="0.35">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s="26">
        <v>46</v>
      </c>
      <c r="T5511" s="26" t="str">
        <f>IF(Table1[[#This Row],[MonthlyCharges]]&lt;=51,"Low",IF(Table1[[#This Row],[MonthlyCharges]]&lt;=84,"Medium","High"))</f>
        <v>Low</v>
      </c>
      <c r="U5511" s="26">
        <v>221.7</v>
      </c>
      <c r="V5511" t="s">
        <v>23</v>
      </c>
    </row>
    <row r="5512" spans="1:22" x14ac:dyDescent="0.35">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s="26">
        <v>101.3</v>
      </c>
      <c r="T5512" s="26" t="str">
        <f>IF(Table1[[#This Row],[MonthlyCharges]]&lt;=51,"Low",IF(Table1[[#This Row],[MonthlyCharges]]&lt;=84,"Medium","High"))</f>
        <v>High</v>
      </c>
      <c r="U5512" s="26">
        <v>1794.65</v>
      </c>
      <c r="V5512" t="s">
        <v>24</v>
      </c>
    </row>
    <row r="5513" spans="1:22" x14ac:dyDescent="0.35">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s="26">
        <v>76.95</v>
      </c>
      <c r="T5513" s="26" t="str">
        <f>IF(Table1[[#This Row],[MonthlyCharges]]&lt;=51,"Low",IF(Table1[[#This Row],[MonthlyCharges]]&lt;=84,"Medium","High"))</f>
        <v>Medium</v>
      </c>
      <c r="U5513" s="26">
        <v>5289.8</v>
      </c>
      <c r="V5513" t="s">
        <v>24</v>
      </c>
    </row>
    <row r="5514" spans="1:22" x14ac:dyDescent="0.35">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s="26">
        <v>55.3</v>
      </c>
      <c r="T5514" s="26" t="str">
        <f>IF(Table1[[#This Row],[MonthlyCharges]]&lt;=51,"Low",IF(Table1[[#This Row],[MonthlyCharges]]&lt;=84,"Medium","High"))</f>
        <v>Medium</v>
      </c>
      <c r="U5514" s="26">
        <v>501.2</v>
      </c>
      <c r="V5514" t="s">
        <v>24</v>
      </c>
    </row>
    <row r="5515" spans="1:22" x14ac:dyDescent="0.35">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s="26">
        <v>92.45</v>
      </c>
      <c r="T5515" s="26" t="str">
        <f>IF(Table1[[#This Row],[MonthlyCharges]]&lt;=51,"Low",IF(Table1[[#This Row],[MonthlyCharges]]&lt;=84,"Medium","High"))</f>
        <v>High</v>
      </c>
      <c r="U5515" s="26">
        <v>6140.85</v>
      </c>
      <c r="V5515" t="s">
        <v>24</v>
      </c>
    </row>
    <row r="5516" spans="1:22" x14ac:dyDescent="0.35">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s="26">
        <v>48.45</v>
      </c>
      <c r="T5516" s="26" t="str">
        <f>IF(Table1[[#This Row],[MonthlyCharges]]&lt;=51,"Low",IF(Table1[[#This Row],[MonthlyCharges]]&lt;=84,"Medium","High"))</f>
        <v>Low</v>
      </c>
      <c r="U5516" s="26">
        <v>48.45</v>
      </c>
      <c r="V5516" t="s">
        <v>24</v>
      </c>
    </row>
    <row r="5517" spans="1:22" x14ac:dyDescent="0.35">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s="26">
        <v>19.350000000000001</v>
      </c>
      <c r="T5517" s="26" t="str">
        <f>IF(Table1[[#This Row],[MonthlyCharges]]&lt;=51,"Low",IF(Table1[[#This Row],[MonthlyCharges]]&lt;=84,"Medium","High"))</f>
        <v>Low</v>
      </c>
      <c r="U5517" s="26">
        <v>309.25</v>
      </c>
      <c r="V5517" t="s">
        <v>24</v>
      </c>
    </row>
    <row r="5518" spans="1:22" x14ac:dyDescent="0.35">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s="26">
        <v>51.75</v>
      </c>
      <c r="T5518" s="26" t="str">
        <f>IF(Table1[[#This Row],[MonthlyCharges]]&lt;=51,"Low",IF(Table1[[#This Row],[MonthlyCharges]]&lt;=84,"Medium","High"))</f>
        <v>Medium</v>
      </c>
      <c r="U5518" s="26">
        <v>201.1</v>
      </c>
      <c r="V5518" t="s">
        <v>23</v>
      </c>
    </row>
    <row r="5519" spans="1:22" x14ac:dyDescent="0.35">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s="26">
        <v>86.7</v>
      </c>
      <c r="T5519" s="26" t="str">
        <f>IF(Table1[[#This Row],[MonthlyCharges]]&lt;=51,"Low",IF(Table1[[#This Row],[MonthlyCharges]]&lt;=84,"Medium","High"))</f>
        <v>High</v>
      </c>
      <c r="U5519" s="26">
        <v>6179.35</v>
      </c>
      <c r="V5519" t="s">
        <v>24</v>
      </c>
    </row>
    <row r="5520" spans="1:22" x14ac:dyDescent="0.35">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s="26">
        <v>94.4</v>
      </c>
      <c r="T5520" s="26" t="str">
        <f>IF(Table1[[#This Row],[MonthlyCharges]]&lt;=51,"Low",IF(Table1[[#This Row],[MonthlyCharges]]&lt;=84,"Medium","High"))</f>
        <v>High</v>
      </c>
      <c r="U5520" s="26">
        <v>2838.7</v>
      </c>
      <c r="V5520" t="s">
        <v>23</v>
      </c>
    </row>
    <row r="5521" spans="1:22" x14ac:dyDescent="0.35">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s="26">
        <v>55.7</v>
      </c>
      <c r="T5521" s="26" t="str">
        <f>IF(Table1[[#This Row],[MonthlyCharges]]&lt;=51,"Low",IF(Table1[[#This Row],[MonthlyCharges]]&lt;=84,"Medium","High"))</f>
        <v>Medium</v>
      </c>
      <c r="U5521" s="26">
        <v>55.7</v>
      </c>
      <c r="V5521" t="s">
        <v>24</v>
      </c>
    </row>
    <row r="5522" spans="1:22" x14ac:dyDescent="0.35">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s="26">
        <v>84.25</v>
      </c>
      <c r="T5522" s="26" t="str">
        <f>IF(Table1[[#This Row],[MonthlyCharges]]&lt;=51,"Low",IF(Table1[[#This Row],[MonthlyCharges]]&lt;=84,"Medium","High"))</f>
        <v>High</v>
      </c>
      <c r="U5522" s="26">
        <v>4589.8500000000004</v>
      </c>
      <c r="V5522" t="s">
        <v>24</v>
      </c>
    </row>
    <row r="5523" spans="1:22" x14ac:dyDescent="0.35">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s="26">
        <v>64.650000000000006</v>
      </c>
      <c r="T5523" s="26" t="str">
        <f>IF(Table1[[#This Row],[MonthlyCharges]]&lt;=51,"Low",IF(Table1[[#This Row],[MonthlyCharges]]&lt;=84,"Medium","High"))</f>
        <v>Medium</v>
      </c>
      <c r="U5523" s="26">
        <v>3735.45</v>
      </c>
      <c r="V5523" t="s">
        <v>24</v>
      </c>
    </row>
    <row r="5524" spans="1:22" x14ac:dyDescent="0.35">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s="26">
        <v>70.150000000000006</v>
      </c>
      <c r="T5524" s="26" t="str">
        <f>IF(Table1[[#This Row],[MonthlyCharges]]&lt;=51,"Low",IF(Table1[[#This Row],[MonthlyCharges]]&lt;=84,"Medium","High"))</f>
        <v>Medium</v>
      </c>
      <c r="U5524" s="26">
        <v>70.150000000000006</v>
      </c>
      <c r="V5524" t="s">
        <v>23</v>
      </c>
    </row>
    <row r="5525" spans="1:22" x14ac:dyDescent="0.35">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s="26">
        <v>69.2</v>
      </c>
      <c r="T5525" s="26" t="str">
        <f>IF(Table1[[#This Row],[MonthlyCharges]]&lt;=51,"Low",IF(Table1[[#This Row],[MonthlyCharges]]&lt;=84,"Medium","High"))</f>
        <v>Medium</v>
      </c>
      <c r="U5525" s="26">
        <v>477.55</v>
      </c>
      <c r="V5525" t="s">
        <v>24</v>
      </c>
    </row>
    <row r="5526" spans="1:22" x14ac:dyDescent="0.35">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s="26">
        <v>54.65</v>
      </c>
      <c r="T5526" s="26" t="str">
        <f>IF(Table1[[#This Row],[MonthlyCharges]]&lt;=51,"Low",IF(Table1[[#This Row],[MonthlyCharges]]&lt;=84,"Medium","High"))</f>
        <v>Medium</v>
      </c>
      <c r="U5526" s="26">
        <v>2553.6999999999998</v>
      </c>
      <c r="V5526" t="s">
        <v>24</v>
      </c>
    </row>
    <row r="5527" spans="1:22" x14ac:dyDescent="0.35">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s="26">
        <v>24.75</v>
      </c>
      <c r="T5527" s="26" t="str">
        <f>IF(Table1[[#This Row],[MonthlyCharges]]&lt;=51,"Low",IF(Table1[[#This Row],[MonthlyCharges]]&lt;=84,"Medium","High"))</f>
        <v>Low</v>
      </c>
      <c r="U5527" s="26">
        <v>1342.15</v>
      </c>
      <c r="V5527" t="s">
        <v>24</v>
      </c>
    </row>
    <row r="5528" spans="1:22" x14ac:dyDescent="0.35">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s="26">
        <v>23.95</v>
      </c>
      <c r="T5528" s="26" t="str">
        <f>IF(Table1[[#This Row],[MonthlyCharges]]&lt;=51,"Low",IF(Table1[[#This Row],[MonthlyCharges]]&lt;=84,"Medium","High"))</f>
        <v>Low</v>
      </c>
      <c r="U5528" s="26">
        <v>1216.3499999999999</v>
      </c>
      <c r="V5528" t="s">
        <v>24</v>
      </c>
    </row>
    <row r="5529" spans="1:22" x14ac:dyDescent="0.35">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s="26">
        <v>105</v>
      </c>
      <c r="T5529" s="26" t="str">
        <f>IF(Table1[[#This Row],[MonthlyCharges]]&lt;=51,"Low",IF(Table1[[#This Row],[MonthlyCharges]]&lt;=84,"Medium","High"))</f>
        <v>High</v>
      </c>
      <c r="U5529" s="26">
        <v>7578.05</v>
      </c>
      <c r="V5529" t="s">
        <v>24</v>
      </c>
    </row>
    <row r="5530" spans="1:22" x14ac:dyDescent="0.35">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s="26">
        <v>59.85</v>
      </c>
      <c r="T5530" s="26" t="str">
        <f>IF(Table1[[#This Row],[MonthlyCharges]]&lt;=51,"Low",IF(Table1[[#This Row],[MonthlyCharges]]&lt;=84,"Medium","High"))</f>
        <v>Medium</v>
      </c>
      <c r="U5530" s="26">
        <v>2603.9499999999998</v>
      </c>
      <c r="V5530" t="s">
        <v>24</v>
      </c>
    </row>
    <row r="5531" spans="1:22" x14ac:dyDescent="0.35">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s="26">
        <v>20.05</v>
      </c>
      <c r="T5531" s="26" t="str">
        <f>IF(Table1[[#This Row],[MonthlyCharges]]&lt;=51,"Low",IF(Table1[[#This Row],[MonthlyCharges]]&lt;=84,"Medium","High"))</f>
        <v>Low</v>
      </c>
      <c r="U5531" s="26">
        <v>42.7</v>
      </c>
      <c r="V5531" t="s">
        <v>24</v>
      </c>
    </row>
    <row r="5532" spans="1:22" x14ac:dyDescent="0.35">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s="26">
        <v>92.15</v>
      </c>
      <c r="T5532" s="26" t="str">
        <f>IF(Table1[[#This Row],[MonthlyCharges]]&lt;=51,"Low",IF(Table1[[#This Row],[MonthlyCharges]]&lt;=84,"Medium","High"))</f>
        <v>High</v>
      </c>
      <c r="U5532" s="26">
        <v>6056.9</v>
      </c>
      <c r="V5532" t="s">
        <v>24</v>
      </c>
    </row>
    <row r="5533" spans="1:22" x14ac:dyDescent="0.35">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s="26">
        <v>44.8</v>
      </c>
      <c r="T5533" s="26" t="str">
        <f>IF(Table1[[#This Row],[MonthlyCharges]]&lt;=51,"Low",IF(Table1[[#This Row],[MonthlyCharges]]&lt;=84,"Medium","High"))</f>
        <v>Low</v>
      </c>
      <c r="U5533" s="26">
        <v>2983.65</v>
      </c>
      <c r="V5533" t="s">
        <v>24</v>
      </c>
    </row>
    <row r="5534" spans="1:22" x14ac:dyDescent="0.35">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s="26">
        <v>20.9</v>
      </c>
      <c r="T5534" s="26" t="str">
        <f>IF(Table1[[#This Row],[MonthlyCharges]]&lt;=51,"Low",IF(Table1[[#This Row],[MonthlyCharges]]&lt;=84,"Medium","High"))</f>
        <v>Low</v>
      </c>
      <c r="U5534" s="26">
        <v>689.35</v>
      </c>
      <c r="V5534" t="s">
        <v>24</v>
      </c>
    </row>
    <row r="5535" spans="1:22" x14ac:dyDescent="0.35">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s="26">
        <v>95.4</v>
      </c>
      <c r="T5535" s="26" t="str">
        <f>IF(Table1[[#This Row],[MonthlyCharges]]&lt;=51,"Low",IF(Table1[[#This Row],[MonthlyCharges]]&lt;=84,"Medium","High"))</f>
        <v>High</v>
      </c>
      <c r="U5535" s="26">
        <v>2025.1</v>
      </c>
      <c r="V5535" t="s">
        <v>24</v>
      </c>
    </row>
    <row r="5536" spans="1:22" x14ac:dyDescent="0.35">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s="26">
        <v>80.349999999999994</v>
      </c>
      <c r="T5536" s="26" t="str">
        <f>IF(Table1[[#This Row],[MonthlyCharges]]&lt;=51,"Low",IF(Table1[[#This Row],[MonthlyCharges]]&lt;=84,"Medium","High"))</f>
        <v>Medium</v>
      </c>
      <c r="U5536" s="26">
        <v>1747.2</v>
      </c>
      <c r="V5536" t="s">
        <v>24</v>
      </c>
    </row>
    <row r="5537" spans="1:22" x14ac:dyDescent="0.35">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s="26">
        <v>85.1</v>
      </c>
      <c r="T5537" s="26" t="str">
        <f>IF(Table1[[#This Row],[MonthlyCharges]]&lt;=51,"Low",IF(Table1[[#This Row],[MonthlyCharges]]&lt;=84,"Medium","High"))</f>
        <v>High</v>
      </c>
      <c r="U5537" s="26">
        <v>4657.95</v>
      </c>
      <c r="V5537" t="s">
        <v>24</v>
      </c>
    </row>
    <row r="5538" spans="1:22" x14ac:dyDescent="0.35">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s="26">
        <v>34.700000000000003</v>
      </c>
      <c r="T5538" s="26" t="str">
        <f>IF(Table1[[#This Row],[MonthlyCharges]]&lt;=51,"Low",IF(Table1[[#This Row],[MonthlyCharges]]&lt;=84,"Medium","High"))</f>
        <v>Low</v>
      </c>
      <c r="U5538" s="26">
        <v>296.10000000000002</v>
      </c>
      <c r="V5538" t="s">
        <v>23</v>
      </c>
    </row>
    <row r="5539" spans="1:22" x14ac:dyDescent="0.35">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s="26">
        <v>115.05</v>
      </c>
      <c r="T5539" s="26" t="str">
        <f>IF(Table1[[#This Row],[MonthlyCharges]]&lt;=51,"Low",IF(Table1[[#This Row],[MonthlyCharges]]&lt;=84,"Medium","High"))</f>
        <v>High</v>
      </c>
      <c r="U5539" s="26">
        <v>8016.6</v>
      </c>
      <c r="V5539" t="s">
        <v>24</v>
      </c>
    </row>
    <row r="5540" spans="1:22" x14ac:dyDescent="0.35">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s="26">
        <v>81.099999999999994</v>
      </c>
      <c r="T5540" s="26" t="str">
        <f>IF(Table1[[#This Row],[MonthlyCharges]]&lt;=51,"Low",IF(Table1[[#This Row],[MonthlyCharges]]&lt;=84,"Medium","High"))</f>
        <v>Medium</v>
      </c>
      <c r="U5540" s="26">
        <v>81.099999999999994</v>
      </c>
      <c r="V5540" t="s">
        <v>23</v>
      </c>
    </row>
    <row r="5541" spans="1:22" x14ac:dyDescent="0.35">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s="26">
        <v>19.95</v>
      </c>
      <c r="T5541" s="26" t="str">
        <f>IF(Table1[[#This Row],[MonthlyCharges]]&lt;=51,"Low",IF(Table1[[#This Row],[MonthlyCharges]]&lt;=84,"Medium","High"))</f>
        <v>Low</v>
      </c>
      <c r="U5541" s="26">
        <v>433.5</v>
      </c>
      <c r="V5541" t="s">
        <v>24</v>
      </c>
    </row>
    <row r="5542" spans="1:22" x14ac:dyDescent="0.35">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s="26">
        <v>20.55</v>
      </c>
      <c r="T5542" s="26" t="str">
        <f>IF(Table1[[#This Row],[MonthlyCharges]]&lt;=51,"Low",IF(Table1[[#This Row],[MonthlyCharges]]&lt;=84,"Medium","High"))</f>
        <v>Low</v>
      </c>
      <c r="U5542" s="26">
        <v>20.55</v>
      </c>
      <c r="V5542" t="s">
        <v>23</v>
      </c>
    </row>
    <row r="5543" spans="1:22" x14ac:dyDescent="0.35">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s="26">
        <v>106.6</v>
      </c>
      <c r="T5543" s="26" t="str">
        <f>IF(Table1[[#This Row],[MonthlyCharges]]&lt;=51,"Low",IF(Table1[[#This Row],[MonthlyCharges]]&lt;=84,"Medium","High"))</f>
        <v>High</v>
      </c>
      <c r="U5543" s="26">
        <v>6428.4</v>
      </c>
      <c r="V5543" t="s">
        <v>23</v>
      </c>
    </row>
    <row r="5544" spans="1:22" x14ac:dyDescent="0.35">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s="26">
        <v>86.15</v>
      </c>
      <c r="T5544" s="26" t="str">
        <f>IF(Table1[[#This Row],[MonthlyCharges]]&lt;=51,"Low",IF(Table1[[#This Row],[MonthlyCharges]]&lt;=84,"Medium","High"))</f>
        <v>High</v>
      </c>
      <c r="U5544" s="26">
        <v>5883.85</v>
      </c>
      <c r="V5544" t="s">
        <v>24</v>
      </c>
    </row>
    <row r="5545" spans="1:22" x14ac:dyDescent="0.35">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s="26">
        <v>78.849999999999994</v>
      </c>
      <c r="T5545" s="26" t="str">
        <f>IF(Table1[[#This Row],[MonthlyCharges]]&lt;=51,"Low",IF(Table1[[#This Row],[MonthlyCharges]]&lt;=84,"Medium","High"))</f>
        <v>Medium</v>
      </c>
      <c r="U5545" s="26">
        <v>1043.8</v>
      </c>
      <c r="V5545" t="s">
        <v>24</v>
      </c>
    </row>
    <row r="5546" spans="1:22" x14ac:dyDescent="0.35">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s="26">
        <v>106.75</v>
      </c>
      <c r="T5546" s="26" t="str">
        <f>IF(Table1[[#This Row],[MonthlyCharges]]&lt;=51,"Low",IF(Table1[[#This Row],[MonthlyCharges]]&lt;=84,"Medium","High"))</f>
        <v>High</v>
      </c>
      <c r="U5546" s="26">
        <v>6252.9</v>
      </c>
      <c r="V5546" t="s">
        <v>23</v>
      </c>
    </row>
    <row r="5547" spans="1:22" x14ac:dyDescent="0.35">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s="26">
        <v>86.55</v>
      </c>
      <c r="T5547" s="26" t="str">
        <f>IF(Table1[[#This Row],[MonthlyCharges]]&lt;=51,"Low",IF(Table1[[#This Row],[MonthlyCharges]]&lt;=84,"Medium","High"))</f>
        <v>High</v>
      </c>
      <c r="U5547" s="26">
        <v>1857.25</v>
      </c>
      <c r="V5547" t="s">
        <v>24</v>
      </c>
    </row>
    <row r="5548" spans="1:22" x14ac:dyDescent="0.35">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s="26">
        <v>42.4</v>
      </c>
      <c r="T5548" s="26" t="str">
        <f>IF(Table1[[#This Row],[MonthlyCharges]]&lt;=51,"Low",IF(Table1[[#This Row],[MonthlyCharges]]&lt;=84,"Medium","High"))</f>
        <v>Low</v>
      </c>
      <c r="U5548" s="26">
        <v>146.4</v>
      </c>
      <c r="V5548" t="s">
        <v>24</v>
      </c>
    </row>
    <row r="5549" spans="1:22" x14ac:dyDescent="0.35">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s="26">
        <v>89.45</v>
      </c>
      <c r="T5549" s="26" t="str">
        <f>IF(Table1[[#This Row],[MonthlyCharges]]&lt;=51,"Low",IF(Table1[[#This Row],[MonthlyCharges]]&lt;=84,"Medium","High"))</f>
        <v>High</v>
      </c>
      <c r="U5549" s="26">
        <v>240.45</v>
      </c>
      <c r="V5549" t="s">
        <v>23</v>
      </c>
    </row>
    <row r="5550" spans="1:22" x14ac:dyDescent="0.35">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s="26">
        <v>24.25</v>
      </c>
      <c r="T5550" s="26" t="str">
        <f>IF(Table1[[#This Row],[MonthlyCharges]]&lt;=51,"Low",IF(Table1[[#This Row],[MonthlyCharges]]&lt;=84,"Medium","High"))</f>
        <v>Low</v>
      </c>
      <c r="U5550" s="26">
        <v>1724.15</v>
      </c>
      <c r="V5550" t="s">
        <v>24</v>
      </c>
    </row>
    <row r="5551" spans="1:22" x14ac:dyDescent="0.35">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s="26">
        <v>97.9</v>
      </c>
      <c r="T5551" s="26" t="str">
        <f>IF(Table1[[#This Row],[MonthlyCharges]]&lt;=51,"Low",IF(Table1[[#This Row],[MonthlyCharges]]&lt;=84,"Medium","High"))</f>
        <v>High</v>
      </c>
      <c r="U5551" s="26">
        <v>315.3</v>
      </c>
      <c r="V5551" t="s">
        <v>23</v>
      </c>
    </row>
    <row r="5552" spans="1:22" x14ac:dyDescent="0.35">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s="26">
        <v>20.5</v>
      </c>
      <c r="T5552" s="26" t="str">
        <f>IF(Table1[[#This Row],[MonthlyCharges]]&lt;=51,"Low",IF(Table1[[#This Row],[MonthlyCharges]]&lt;=84,"Medium","High"))</f>
        <v>Low</v>
      </c>
      <c r="U5552" s="26">
        <v>429.55</v>
      </c>
      <c r="V5552" t="s">
        <v>24</v>
      </c>
    </row>
    <row r="5553" spans="1:22" x14ac:dyDescent="0.35">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s="26">
        <v>19.600000000000001</v>
      </c>
      <c r="T5553" s="26" t="str">
        <f>IF(Table1[[#This Row],[MonthlyCharges]]&lt;=51,"Low",IF(Table1[[#This Row],[MonthlyCharges]]&lt;=84,"Medium","High"))</f>
        <v>Low</v>
      </c>
      <c r="U5553" s="26">
        <v>356.15</v>
      </c>
      <c r="V5553" t="s">
        <v>24</v>
      </c>
    </row>
    <row r="5554" spans="1:22" x14ac:dyDescent="0.35">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s="26">
        <v>20.25</v>
      </c>
      <c r="T5554" s="26" t="str">
        <f>IF(Table1[[#This Row],[MonthlyCharges]]&lt;=51,"Low",IF(Table1[[#This Row],[MonthlyCharges]]&lt;=84,"Medium","High"))</f>
        <v>Low</v>
      </c>
      <c r="U5554" s="26">
        <v>488.25</v>
      </c>
      <c r="V5554" t="s">
        <v>24</v>
      </c>
    </row>
    <row r="5555" spans="1:22" x14ac:dyDescent="0.35">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s="26">
        <v>55.7</v>
      </c>
      <c r="T5555" s="26" t="str">
        <f>IF(Table1[[#This Row],[MonthlyCharges]]&lt;=51,"Low",IF(Table1[[#This Row],[MonthlyCharges]]&lt;=84,"Medium","High"))</f>
        <v>Medium</v>
      </c>
      <c r="U5555" s="26">
        <v>55.7</v>
      </c>
      <c r="V5555" t="s">
        <v>23</v>
      </c>
    </row>
    <row r="5556" spans="1:22" x14ac:dyDescent="0.35">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s="26">
        <v>20.6</v>
      </c>
      <c r="T5556" s="26" t="str">
        <f>IF(Table1[[#This Row],[MonthlyCharges]]&lt;=51,"Low",IF(Table1[[#This Row],[MonthlyCharges]]&lt;=84,"Medium","High"))</f>
        <v>Low</v>
      </c>
      <c r="U5556" s="26">
        <v>1298.7</v>
      </c>
      <c r="V5556" t="s">
        <v>24</v>
      </c>
    </row>
    <row r="5557" spans="1:22" x14ac:dyDescent="0.35">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s="26">
        <v>19.8</v>
      </c>
      <c r="T5557" s="26" t="str">
        <f>IF(Table1[[#This Row],[MonthlyCharges]]&lt;=51,"Low",IF(Table1[[#This Row],[MonthlyCharges]]&lt;=84,"Medium","High"))</f>
        <v>Low</v>
      </c>
      <c r="U5557" s="26">
        <v>1378.75</v>
      </c>
      <c r="V5557" t="s">
        <v>24</v>
      </c>
    </row>
    <row r="5558" spans="1:22" x14ac:dyDescent="0.35">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s="26">
        <v>79.8</v>
      </c>
      <c r="T5558" s="26" t="str">
        <f>IF(Table1[[#This Row],[MonthlyCharges]]&lt;=51,"Low",IF(Table1[[#This Row],[MonthlyCharges]]&lt;=84,"Medium","High"))</f>
        <v>Medium</v>
      </c>
      <c r="U5558" s="26">
        <v>973.45</v>
      </c>
      <c r="V5558" t="s">
        <v>23</v>
      </c>
    </row>
    <row r="5559" spans="1:22" x14ac:dyDescent="0.35">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s="26">
        <v>80.2</v>
      </c>
      <c r="T5559" s="26" t="str">
        <f>IF(Table1[[#This Row],[MonthlyCharges]]&lt;=51,"Low",IF(Table1[[#This Row],[MonthlyCharges]]&lt;=84,"Medium","High"))</f>
        <v>Medium</v>
      </c>
      <c r="U5559" s="26">
        <v>384.25</v>
      </c>
      <c r="V5559" t="s">
        <v>24</v>
      </c>
    </row>
    <row r="5560" spans="1:22" x14ac:dyDescent="0.35">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s="26">
        <v>116.4</v>
      </c>
      <c r="T5560" s="26" t="str">
        <f>IF(Table1[[#This Row],[MonthlyCharges]]&lt;=51,"Low",IF(Table1[[#This Row],[MonthlyCharges]]&lt;=84,"Medium","High"))</f>
        <v>High</v>
      </c>
      <c r="U5560" s="26">
        <v>8543.25</v>
      </c>
      <c r="V5560" t="s">
        <v>24</v>
      </c>
    </row>
    <row r="5561" spans="1:22" x14ac:dyDescent="0.35">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s="26">
        <v>31.65</v>
      </c>
      <c r="T5561" s="26" t="str">
        <f>IF(Table1[[#This Row],[MonthlyCharges]]&lt;=51,"Low",IF(Table1[[#This Row],[MonthlyCharges]]&lt;=84,"Medium","High"))</f>
        <v>Low</v>
      </c>
      <c r="U5561" s="26">
        <v>389.95</v>
      </c>
      <c r="V5561" t="s">
        <v>24</v>
      </c>
    </row>
    <row r="5562" spans="1:22" x14ac:dyDescent="0.35">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s="26">
        <v>94.15</v>
      </c>
      <c r="T5562" s="26" t="str">
        <f>IF(Table1[[#This Row],[MonthlyCharges]]&lt;=51,"Low",IF(Table1[[#This Row],[MonthlyCharges]]&lt;=84,"Medium","High"))</f>
        <v>High</v>
      </c>
      <c r="U5562" s="26">
        <v>5731.85</v>
      </c>
      <c r="V5562" t="s">
        <v>24</v>
      </c>
    </row>
    <row r="5563" spans="1:22" x14ac:dyDescent="0.35">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s="26">
        <v>20.65</v>
      </c>
      <c r="T5563" s="26" t="str">
        <f>IF(Table1[[#This Row],[MonthlyCharges]]&lt;=51,"Low",IF(Table1[[#This Row],[MonthlyCharges]]&lt;=84,"Medium","High"))</f>
        <v>Low</v>
      </c>
      <c r="U5563" s="26">
        <v>20.65</v>
      </c>
      <c r="V5563" t="s">
        <v>24</v>
      </c>
    </row>
    <row r="5564" spans="1:22" x14ac:dyDescent="0.35">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s="26">
        <v>76.849999999999994</v>
      </c>
      <c r="T5564" s="26" t="str">
        <f>IF(Table1[[#This Row],[MonthlyCharges]]&lt;=51,"Low",IF(Table1[[#This Row],[MonthlyCharges]]&lt;=84,"Medium","High"))</f>
        <v>Medium</v>
      </c>
      <c r="U5564" s="26">
        <v>4275.75</v>
      </c>
      <c r="V5564" t="s">
        <v>24</v>
      </c>
    </row>
    <row r="5565" spans="1:22" x14ac:dyDescent="0.35">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s="26">
        <v>20.149999999999999</v>
      </c>
      <c r="T5565" s="26" t="str">
        <f>IF(Table1[[#This Row],[MonthlyCharges]]&lt;=51,"Low",IF(Table1[[#This Row],[MonthlyCharges]]&lt;=84,"Medium","High"))</f>
        <v>Low</v>
      </c>
      <c r="U5565" s="26">
        <v>84.5</v>
      </c>
      <c r="V5565" t="s">
        <v>24</v>
      </c>
    </row>
    <row r="5566" spans="1:22" x14ac:dyDescent="0.35">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s="26">
        <v>55.25</v>
      </c>
      <c r="T5566" s="26" t="str">
        <f>IF(Table1[[#This Row],[MonthlyCharges]]&lt;=51,"Low",IF(Table1[[#This Row],[MonthlyCharges]]&lt;=84,"Medium","High"))</f>
        <v>Medium</v>
      </c>
      <c r="U5566" s="26">
        <v>1924.1</v>
      </c>
      <c r="V5566" t="s">
        <v>24</v>
      </c>
    </row>
    <row r="5567" spans="1:22" x14ac:dyDescent="0.35">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s="26">
        <v>39.049999999999997</v>
      </c>
      <c r="T5567" s="26" t="str">
        <f>IF(Table1[[#This Row],[MonthlyCharges]]&lt;=51,"Low",IF(Table1[[#This Row],[MonthlyCharges]]&lt;=84,"Medium","High"))</f>
        <v>Low</v>
      </c>
      <c r="U5567" s="26">
        <v>669.85</v>
      </c>
      <c r="V5567" t="s">
        <v>23</v>
      </c>
    </row>
    <row r="5568" spans="1:22" x14ac:dyDescent="0.35">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s="26">
        <v>82.15</v>
      </c>
      <c r="T5568" s="26" t="str">
        <f>IF(Table1[[#This Row],[MonthlyCharges]]&lt;=51,"Low",IF(Table1[[#This Row],[MonthlyCharges]]&lt;=84,"Medium","High"))</f>
        <v>Medium</v>
      </c>
      <c r="U5568" s="26">
        <v>5784.3</v>
      </c>
      <c r="V5568" t="s">
        <v>24</v>
      </c>
    </row>
    <row r="5569" spans="1:22" x14ac:dyDescent="0.35">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s="26">
        <v>103</v>
      </c>
      <c r="T5569" s="26" t="str">
        <f>IF(Table1[[#This Row],[MonthlyCharges]]&lt;=51,"Low",IF(Table1[[#This Row],[MonthlyCharges]]&lt;=84,"Medium","High"))</f>
        <v>High</v>
      </c>
      <c r="U5569" s="26">
        <v>5166.2</v>
      </c>
      <c r="V5569" t="s">
        <v>24</v>
      </c>
    </row>
    <row r="5570" spans="1:22" x14ac:dyDescent="0.35">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s="26">
        <v>95.1</v>
      </c>
      <c r="T5570" s="26" t="str">
        <f>IF(Table1[[#This Row],[MonthlyCharges]]&lt;=51,"Low",IF(Table1[[#This Row],[MonthlyCharges]]&lt;=84,"Medium","High"))</f>
        <v>High</v>
      </c>
      <c r="U5570" s="26">
        <v>4060.55</v>
      </c>
      <c r="V5570" t="s">
        <v>24</v>
      </c>
    </row>
    <row r="5571" spans="1:22" x14ac:dyDescent="0.35">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s="26">
        <v>83.9</v>
      </c>
      <c r="T5571" s="26" t="str">
        <f>IF(Table1[[#This Row],[MonthlyCharges]]&lt;=51,"Low",IF(Table1[[#This Row],[MonthlyCharges]]&lt;=84,"Medium","High"))</f>
        <v>Medium</v>
      </c>
      <c r="U5571" s="26">
        <v>267.39999999999998</v>
      </c>
      <c r="V5571" t="s">
        <v>23</v>
      </c>
    </row>
    <row r="5572" spans="1:22" x14ac:dyDescent="0.35">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s="26">
        <v>95.15</v>
      </c>
      <c r="T5572" s="26" t="str">
        <f>IF(Table1[[#This Row],[MonthlyCharges]]&lt;=51,"Low",IF(Table1[[#This Row],[MonthlyCharges]]&lt;=84,"Medium","High"))</f>
        <v>High</v>
      </c>
      <c r="U5572" s="26">
        <v>3532.85</v>
      </c>
      <c r="V5572" t="s">
        <v>24</v>
      </c>
    </row>
    <row r="5573" spans="1:22" x14ac:dyDescent="0.35">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s="26">
        <v>79.8</v>
      </c>
      <c r="T5573" s="26" t="str">
        <f>IF(Table1[[#This Row],[MonthlyCharges]]&lt;=51,"Low",IF(Table1[[#This Row],[MonthlyCharges]]&lt;=84,"Medium","High"))</f>
        <v>Medium</v>
      </c>
      <c r="U5573" s="26">
        <v>4914.8</v>
      </c>
      <c r="V5573" t="s">
        <v>24</v>
      </c>
    </row>
    <row r="5574" spans="1:22" x14ac:dyDescent="0.35">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s="26">
        <v>74.8</v>
      </c>
      <c r="T5574" s="26" t="str">
        <f>IF(Table1[[#This Row],[MonthlyCharges]]&lt;=51,"Low",IF(Table1[[#This Row],[MonthlyCharges]]&lt;=84,"Medium","High"))</f>
        <v>Medium</v>
      </c>
      <c r="U5574" s="26">
        <v>5315.8</v>
      </c>
      <c r="V5574" t="s">
        <v>24</v>
      </c>
    </row>
    <row r="5575" spans="1:22" x14ac:dyDescent="0.35">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s="26">
        <v>69.849999999999994</v>
      </c>
      <c r="T5575" s="26" t="str">
        <f>IF(Table1[[#This Row],[MonthlyCharges]]&lt;=51,"Low",IF(Table1[[#This Row],[MonthlyCharges]]&lt;=84,"Medium","High"))</f>
        <v>Medium</v>
      </c>
      <c r="U5575" s="26">
        <v>69.849999999999994</v>
      </c>
      <c r="V5575" t="s">
        <v>23</v>
      </c>
    </row>
    <row r="5576" spans="1:22" x14ac:dyDescent="0.35">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s="26">
        <v>20.45</v>
      </c>
      <c r="T5576" s="26" t="str">
        <f>IF(Table1[[#This Row],[MonthlyCharges]]&lt;=51,"Low",IF(Table1[[#This Row],[MonthlyCharges]]&lt;=84,"Medium","High"))</f>
        <v>Low</v>
      </c>
      <c r="U5576" s="26">
        <v>775.6</v>
      </c>
      <c r="V5576" t="s">
        <v>24</v>
      </c>
    </row>
    <row r="5577" spans="1:22" x14ac:dyDescent="0.35">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s="26">
        <v>78.349999999999994</v>
      </c>
      <c r="T5577" s="26" t="str">
        <f>IF(Table1[[#This Row],[MonthlyCharges]]&lt;=51,"Low",IF(Table1[[#This Row],[MonthlyCharges]]&lt;=84,"Medium","High"))</f>
        <v>Medium</v>
      </c>
      <c r="U5577" s="26">
        <v>5445.95</v>
      </c>
      <c r="V5577" t="s">
        <v>24</v>
      </c>
    </row>
    <row r="5578" spans="1:22" x14ac:dyDescent="0.35">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s="26">
        <v>53.55</v>
      </c>
      <c r="T5578" s="26" t="str">
        <f>IF(Table1[[#This Row],[MonthlyCharges]]&lt;=51,"Low",IF(Table1[[#This Row],[MonthlyCharges]]&lt;=84,"Medium","High"))</f>
        <v>Medium</v>
      </c>
      <c r="U5578" s="26">
        <v>53.55</v>
      </c>
      <c r="V5578" t="s">
        <v>23</v>
      </c>
    </row>
    <row r="5579" spans="1:22" x14ac:dyDescent="0.35">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s="26">
        <v>19.100000000000001</v>
      </c>
      <c r="T5579" s="26" t="str">
        <f>IF(Table1[[#This Row],[MonthlyCharges]]&lt;=51,"Low",IF(Table1[[#This Row],[MonthlyCharges]]&lt;=84,"Medium","High"))</f>
        <v>Low</v>
      </c>
      <c r="U5579" s="26">
        <v>1007.8</v>
      </c>
      <c r="V5579" t="s">
        <v>24</v>
      </c>
    </row>
    <row r="5580" spans="1:22" x14ac:dyDescent="0.35">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s="26">
        <v>20</v>
      </c>
      <c r="T5580" s="26" t="str">
        <f>IF(Table1[[#This Row],[MonthlyCharges]]&lt;=51,"Low",IF(Table1[[#This Row],[MonthlyCharges]]&lt;=84,"Medium","High"))</f>
        <v>Low</v>
      </c>
      <c r="U5580" s="26">
        <v>833.55</v>
      </c>
      <c r="V5580" t="s">
        <v>24</v>
      </c>
    </row>
    <row r="5581" spans="1:22" x14ac:dyDescent="0.35">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s="26">
        <v>93.9</v>
      </c>
      <c r="T5581" s="26" t="str">
        <f>IF(Table1[[#This Row],[MonthlyCharges]]&lt;=51,"Low",IF(Table1[[#This Row],[MonthlyCharges]]&lt;=84,"Medium","High"))</f>
        <v>High</v>
      </c>
      <c r="U5581" s="26">
        <v>6579.05</v>
      </c>
      <c r="V5581" t="s">
        <v>23</v>
      </c>
    </row>
    <row r="5582" spans="1:22" x14ac:dyDescent="0.35">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s="26">
        <v>19.95</v>
      </c>
      <c r="T5582" s="26" t="str">
        <f>IF(Table1[[#This Row],[MonthlyCharges]]&lt;=51,"Low",IF(Table1[[#This Row],[MonthlyCharges]]&lt;=84,"Medium","High"))</f>
        <v>Low</v>
      </c>
      <c r="U5582" s="26">
        <v>1004.5</v>
      </c>
      <c r="V5582" t="s">
        <v>24</v>
      </c>
    </row>
    <row r="5583" spans="1:22" x14ac:dyDescent="0.35">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s="26">
        <v>113.15</v>
      </c>
      <c r="T5583" s="26" t="str">
        <f>IF(Table1[[#This Row],[MonthlyCharges]]&lt;=51,"Low",IF(Table1[[#This Row],[MonthlyCharges]]&lt;=84,"Medium","High"))</f>
        <v>High</v>
      </c>
      <c r="U5583" s="26">
        <v>7856</v>
      </c>
      <c r="V5583" t="s">
        <v>23</v>
      </c>
    </row>
    <row r="5584" spans="1:22" x14ac:dyDescent="0.35">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s="26">
        <v>24</v>
      </c>
      <c r="T5584" s="26" t="str">
        <f>IF(Table1[[#This Row],[MonthlyCharges]]&lt;=51,"Low",IF(Table1[[#This Row],[MonthlyCharges]]&lt;=84,"Medium","High"))</f>
        <v>Low</v>
      </c>
      <c r="U5584" s="26">
        <v>1183.05</v>
      </c>
      <c r="V5584" t="s">
        <v>24</v>
      </c>
    </row>
    <row r="5585" spans="1:22" x14ac:dyDescent="0.35">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s="26">
        <v>84.95</v>
      </c>
      <c r="T5585" s="26" t="str">
        <f>IF(Table1[[#This Row],[MonthlyCharges]]&lt;=51,"Low",IF(Table1[[#This Row],[MonthlyCharges]]&lt;=84,"Medium","High"))</f>
        <v>High</v>
      </c>
      <c r="U5585" s="26">
        <v>2169.75</v>
      </c>
      <c r="V5585" t="s">
        <v>23</v>
      </c>
    </row>
    <row r="5586" spans="1:22" x14ac:dyDescent="0.35">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s="26">
        <v>80.5</v>
      </c>
      <c r="T5586" s="26" t="str">
        <f>IF(Table1[[#This Row],[MonthlyCharges]]&lt;=51,"Low",IF(Table1[[#This Row],[MonthlyCharges]]&lt;=84,"Medium","High"))</f>
        <v>Medium</v>
      </c>
      <c r="U5586" s="26">
        <v>896.9</v>
      </c>
      <c r="V5586" t="s">
        <v>23</v>
      </c>
    </row>
    <row r="5587" spans="1:22" x14ac:dyDescent="0.35">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s="26">
        <v>19.3</v>
      </c>
      <c r="T5587" s="26" t="str">
        <f>IF(Table1[[#This Row],[MonthlyCharges]]&lt;=51,"Low",IF(Table1[[#This Row],[MonthlyCharges]]&lt;=84,"Medium","High"))</f>
        <v>Low</v>
      </c>
      <c r="U5587" s="26">
        <v>19.3</v>
      </c>
      <c r="V5587" t="s">
        <v>23</v>
      </c>
    </row>
    <row r="5588" spans="1:22" x14ac:dyDescent="0.35">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s="26">
        <v>19.149999999999999</v>
      </c>
      <c r="T5588" s="26" t="str">
        <f>IF(Table1[[#This Row],[MonthlyCharges]]&lt;=51,"Low",IF(Table1[[#This Row],[MonthlyCharges]]&lt;=84,"Medium","High"))</f>
        <v>Low</v>
      </c>
      <c r="U5588" s="26">
        <v>501.35</v>
      </c>
      <c r="V5588" t="s">
        <v>24</v>
      </c>
    </row>
    <row r="5589" spans="1:22" x14ac:dyDescent="0.35">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s="26">
        <v>91.3</v>
      </c>
      <c r="T5589" s="26" t="str">
        <f>IF(Table1[[#This Row],[MonthlyCharges]]&lt;=51,"Low",IF(Table1[[#This Row],[MonthlyCharges]]&lt;=84,"Medium","High"))</f>
        <v>High</v>
      </c>
      <c r="U5589" s="26">
        <v>4126.3500000000004</v>
      </c>
      <c r="V5589" t="s">
        <v>24</v>
      </c>
    </row>
    <row r="5590" spans="1:22" x14ac:dyDescent="0.35">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s="26">
        <v>49.65</v>
      </c>
      <c r="T5590" s="26" t="str">
        <f>IF(Table1[[#This Row],[MonthlyCharges]]&lt;=51,"Low",IF(Table1[[#This Row],[MonthlyCharges]]&lt;=84,"Medium","High"))</f>
        <v>Low</v>
      </c>
      <c r="U5590" s="26">
        <v>49.65</v>
      </c>
      <c r="V5590" t="s">
        <v>23</v>
      </c>
    </row>
    <row r="5591" spans="1:22" x14ac:dyDescent="0.35">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s="26">
        <v>54.35</v>
      </c>
      <c r="T5591" s="26" t="str">
        <f>IF(Table1[[#This Row],[MonthlyCharges]]&lt;=51,"Low",IF(Table1[[#This Row],[MonthlyCharges]]&lt;=84,"Medium","High"))</f>
        <v>Medium</v>
      </c>
      <c r="U5591" s="26">
        <v>2460.15</v>
      </c>
      <c r="V5591" t="s">
        <v>23</v>
      </c>
    </row>
    <row r="5592" spans="1:22" x14ac:dyDescent="0.35">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s="26">
        <v>19.149999999999999</v>
      </c>
      <c r="T5592" s="26" t="str">
        <f>IF(Table1[[#This Row],[MonthlyCharges]]&lt;=51,"Low",IF(Table1[[#This Row],[MonthlyCharges]]&lt;=84,"Medium","High"))</f>
        <v>Low</v>
      </c>
      <c r="U5592" s="26">
        <v>477.6</v>
      </c>
      <c r="V5592" t="s">
        <v>24</v>
      </c>
    </row>
    <row r="5593" spans="1:22" x14ac:dyDescent="0.35">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s="26">
        <v>88.45</v>
      </c>
      <c r="T5593" s="26" t="str">
        <f>IF(Table1[[#This Row],[MonthlyCharges]]&lt;=51,"Low",IF(Table1[[#This Row],[MonthlyCharges]]&lt;=84,"Medium","High"))</f>
        <v>High</v>
      </c>
      <c r="U5593" s="26">
        <v>370.65</v>
      </c>
      <c r="V5593" t="s">
        <v>23</v>
      </c>
    </row>
    <row r="5594" spans="1:22" x14ac:dyDescent="0.35">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s="26">
        <v>19.75</v>
      </c>
      <c r="T5594" s="26" t="str">
        <f>IF(Table1[[#This Row],[MonthlyCharges]]&lt;=51,"Low",IF(Table1[[#This Row],[MonthlyCharges]]&lt;=84,"Medium","High"))</f>
        <v>Low</v>
      </c>
      <c r="U5594" s="26">
        <v>265.75</v>
      </c>
      <c r="V5594" t="s">
        <v>24</v>
      </c>
    </row>
    <row r="5595" spans="1:22" x14ac:dyDescent="0.35">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s="26">
        <v>75.5</v>
      </c>
      <c r="T5595" s="26" t="str">
        <f>IF(Table1[[#This Row],[MonthlyCharges]]&lt;=51,"Low",IF(Table1[[#This Row],[MonthlyCharges]]&lt;=84,"Medium","High"))</f>
        <v>Medium</v>
      </c>
      <c r="U5595" s="26">
        <v>2424.4499999999998</v>
      </c>
      <c r="V5595" t="s">
        <v>24</v>
      </c>
    </row>
    <row r="5596" spans="1:22" x14ac:dyDescent="0.35">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s="26">
        <v>83.75</v>
      </c>
      <c r="T5596" s="26" t="str">
        <f>IF(Table1[[#This Row],[MonthlyCharges]]&lt;=51,"Low",IF(Table1[[#This Row],[MonthlyCharges]]&lt;=84,"Medium","High"))</f>
        <v>Medium</v>
      </c>
      <c r="U5596" s="26">
        <v>1849.95</v>
      </c>
      <c r="V5596" t="s">
        <v>24</v>
      </c>
    </row>
    <row r="5597" spans="1:22" x14ac:dyDescent="0.35">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s="26">
        <v>19.399999999999999</v>
      </c>
      <c r="T5597" s="26" t="str">
        <f>IF(Table1[[#This Row],[MonthlyCharges]]&lt;=51,"Low",IF(Table1[[#This Row],[MonthlyCharges]]&lt;=84,"Medium","High"))</f>
        <v>Low</v>
      </c>
      <c r="U5597" s="26">
        <v>61.05</v>
      </c>
      <c r="V5597" t="s">
        <v>24</v>
      </c>
    </row>
    <row r="5598" spans="1:22" x14ac:dyDescent="0.35">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s="26">
        <v>26.5</v>
      </c>
      <c r="T5598" s="26" t="str">
        <f>IF(Table1[[#This Row],[MonthlyCharges]]&lt;=51,"Low",IF(Table1[[#This Row],[MonthlyCharges]]&lt;=84,"Medium","High"))</f>
        <v>Low</v>
      </c>
      <c r="U5598" s="26">
        <v>1698.55</v>
      </c>
      <c r="V5598" t="s">
        <v>24</v>
      </c>
    </row>
    <row r="5599" spans="1:22" x14ac:dyDescent="0.35">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s="26">
        <v>90.5</v>
      </c>
      <c r="T5599" s="26" t="str">
        <f>IF(Table1[[#This Row],[MonthlyCharges]]&lt;=51,"Low",IF(Table1[[#This Row],[MonthlyCharges]]&lt;=84,"Medium","High"))</f>
        <v>High</v>
      </c>
      <c r="U5599" s="26">
        <v>1910.6</v>
      </c>
      <c r="V5599" t="s">
        <v>23</v>
      </c>
    </row>
    <row r="5600" spans="1:22" x14ac:dyDescent="0.35">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s="26">
        <v>19.149999999999999</v>
      </c>
      <c r="T5600" s="26" t="str">
        <f>IF(Table1[[#This Row],[MonthlyCharges]]&lt;=51,"Low",IF(Table1[[#This Row],[MonthlyCharges]]&lt;=84,"Medium","High"))</f>
        <v>Low</v>
      </c>
      <c r="U5600" s="26">
        <v>998.1</v>
      </c>
      <c r="V5600" t="s">
        <v>24</v>
      </c>
    </row>
    <row r="5601" spans="1:22" x14ac:dyDescent="0.35">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s="26">
        <v>94.85</v>
      </c>
      <c r="T5601" s="26" t="str">
        <f>IF(Table1[[#This Row],[MonthlyCharges]]&lt;=51,"Low",IF(Table1[[#This Row],[MonthlyCharges]]&lt;=84,"Medium","High"))</f>
        <v>High</v>
      </c>
      <c r="U5601" s="26">
        <v>890.6</v>
      </c>
      <c r="V5601" t="s">
        <v>23</v>
      </c>
    </row>
    <row r="5602" spans="1:22" x14ac:dyDescent="0.35">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s="26">
        <v>69.95</v>
      </c>
      <c r="T5602" s="26" t="str">
        <f>IF(Table1[[#This Row],[MonthlyCharges]]&lt;=51,"Low",IF(Table1[[#This Row],[MonthlyCharges]]&lt;=84,"Medium","High"))</f>
        <v>Medium</v>
      </c>
      <c r="U5602" s="26">
        <v>529.5</v>
      </c>
      <c r="V5602" t="s">
        <v>23</v>
      </c>
    </row>
    <row r="5603" spans="1:22" x14ac:dyDescent="0.35">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s="26">
        <v>40.9</v>
      </c>
      <c r="T5603" s="26" t="str">
        <f>IF(Table1[[#This Row],[MonthlyCharges]]&lt;=51,"Low",IF(Table1[[#This Row],[MonthlyCharges]]&lt;=84,"Medium","High"))</f>
        <v>Low</v>
      </c>
      <c r="U5603" s="26">
        <v>1383.6</v>
      </c>
      <c r="V5603" t="s">
        <v>24</v>
      </c>
    </row>
    <row r="5604" spans="1:22" x14ac:dyDescent="0.35">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s="26">
        <v>80.25</v>
      </c>
      <c r="T5604" s="26" t="str">
        <f>IF(Table1[[#This Row],[MonthlyCharges]]&lt;=51,"Low",IF(Table1[[#This Row],[MonthlyCharges]]&lt;=84,"Medium","High"))</f>
        <v>Medium</v>
      </c>
      <c r="U5604" s="26">
        <v>493.4</v>
      </c>
      <c r="V5604" t="s">
        <v>24</v>
      </c>
    </row>
    <row r="5605" spans="1:22" x14ac:dyDescent="0.35">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s="26">
        <v>48.6</v>
      </c>
      <c r="T5605" s="26" t="str">
        <f>IF(Table1[[#This Row],[MonthlyCharges]]&lt;=51,"Low",IF(Table1[[#This Row],[MonthlyCharges]]&lt;=84,"Medium","High"))</f>
        <v>Low</v>
      </c>
      <c r="U5605" s="26">
        <v>48.6</v>
      </c>
      <c r="V5605" t="s">
        <v>23</v>
      </c>
    </row>
    <row r="5606" spans="1:22" x14ac:dyDescent="0.35">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s="26">
        <v>70.8</v>
      </c>
      <c r="T5606" s="26" t="str">
        <f>IF(Table1[[#This Row],[MonthlyCharges]]&lt;=51,"Low",IF(Table1[[#This Row],[MonthlyCharges]]&lt;=84,"Medium","High"))</f>
        <v>Medium</v>
      </c>
      <c r="U5606" s="26">
        <v>1207</v>
      </c>
      <c r="V5606" t="s">
        <v>24</v>
      </c>
    </row>
    <row r="5607" spans="1:22" x14ac:dyDescent="0.35">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s="26">
        <v>60.2</v>
      </c>
      <c r="T5607" s="26" t="str">
        <f>IF(Table1[[#This Row],[MonthlyCharges]]&lt;=51,"Low",IF(Table1[[#This Row],[MonthlyCharges]]&lt;=84,"Medium","High"))</f>
        <v>Medium</v>
      </c>
      <c r="U5607" s="26">
        <v>563.5</v>
      </c>
      <c r="V5607" t="s">
        <v>24</v>
      </c>
    </row>
    <row r="5608" spans="1:22" x14ac:dyDescent="0.35">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s="26">
        <v>55.2</v>
      </c>
      <c r="T5608" s="26" t="str">
        <f>IF(Table1[[#This Row],[MonthlyCharges]]&lt;=51,"Low",IF(Table1[[#This Row],[MonthlyCharges]]&lt;=84,"Medium","High"))</f>
        <v>Medium</v>
      </c>
      <c r="U5608" s="26">
        <v>864.55</v>
      </c>
      <c r="V5608" t="s">
        <v>24</v>
      </c>
    </row>
    <row r="5609" spans="1:22" x14ac:dyDescent="0.35">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s="26">
        <v>55.8</v>
      </c>
      <c r="T5609" s="26" t="str">
        <f>IF(Table1[[#This Row],[MonthlyCharges]]&lt;=51,"Low",IF(Table1[[#This Row],[MonthlyCharges]]&lt;=84,"Medium","High"))</f>
        <v>Medium</v>
      </c>
      <c r="U5609" s="26">
        <v>2109.35</v>
      </c>
      <c r="V5609" t="s">
        <v>23</v>
      </c>
    </row>
    <row r="5610" spans="1:22" x14ac:dyDescent="0.35">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s="26">
        <v>54.15</v>
      </c>
      <c r="T5610" s="26" t="str">
        <f>IF(Table1[[#This Row],[MonthlyCharges]]&lt;=51,"Low",IF(Table1[[#This Row],[MonthlyCharges]]&lt;=84,"Medium","High"))</f>
        <v>Medium</v>
      </c>
      <c r="U5610" s="26">
        <v>701.05</v>
      </c>
      <c r="V5610" t="s">
        <v>24</v>
      </c>
    </row>
    <row r="5611" spans="1:22" x14ac:dyDescent="0.35">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s="26">
        <v>80.150000000000006</v>
      </c>
      <c r="T5611" s="26" t="str">
        <f>IF(Table1[[#This Row],[MonthlyCharges]]&lt;=51,"Low",IF(Table1[[#This Row],[MonthlyCharges]]&lt;=84,"Medium","High"))</f>
        <v>Medium</v>
      </c>
      <c r="U5611" s="26">
        <v>2265.25</v>
      </c>
      <c r="V5611" t="s">
        <v>23</v>
      </c>
    </row>
    <row r="5612" spans="1:22" x14ac:dyDescent="0.35">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s="26">
        <v>75.5</v>
      </c>
      <c r="T5612" s="26" t="str">
        <f>IF(Table1[[#This Row],[MonthlyCharges]]&lt;=51,"Low",IF(Table1[[#This Row],[MonthlyCharges]]&lt;=84,"Medium","High"))</f>
        <v>Medium</v>
      </c>
      <c r="U5612" s="26">
        <v>220.6</v>
      </c>
      <c r="V5612" t="s">
        <v>23</v>
      </c>
    </row>
    <row r="5613" spans="1:22" x14ac:dyDescent="0.35">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s="26">
        <v>100.4</v>
      </c>
      <c r="T5613" s="26" t="str">
        <f>IF(Table1[[#This Row],[MonthlyCharges]]&lt;=51,"Low",IF(Table1[[#This Row],[MonthlyCharges]]&lt;=84,"Medium","High"))</f>
        <v>High</v>
      </c>
      <c r="U5613" s="26">
        <v>5749.8</v>
      </c>
      <c r="V5613" t="s">
        <v>24</v>
      </c>
    </row>
    <row r="5614" spans="1:22" x14ac:dyDescent="0.35">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s="26">
        <v>62.55</v>
      </c>
      <c r="T5614" s="26" t="str">
        <f>IF(Table1[[#This Row],[MonthlyCharges]]&lt;=51,"Low",IF(Table1[[#This Row],[MonthlyCharges]]&lt;=84,"Medium","High"))</f>
        <v>Medium</v>
      </c>
      <c r="U5614" s="26">
        <v>2796.45</v>
      </c>
      <c r="V5614" t="s">
        <v>24</v>
      </c>
    </row>
    <row r="5615" spans="1:22" x14ac:dyDescent="0.35">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s="26">
        <v>70.45</v>
      </c>
      <c r="T5615" s="26" t="str">
        <f>IF(Table1[[#This Row],[MonthlyCharges]]&lt;=51,"Low",IF(Table1[[#This Row],[MonthlyCharges]]&lt;=84,"Medium","High"))</f>
        <v>Medium</v>
      </c>
      <c r="U5615" s="26">
        <v>5165.7</v>
      </c>
      <c r="V5615" t="s">
        <v>24</v>
      </c>
    </row>
    <row r="5616" spans="1:22" x14ac:dyDescent="0.35">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s="26">
        <v>85.5</v>
      </c>
      <c r="T5616" s="26" t="str">
        <f>IF(Table1[[#This Row],[MonthlyCharges]]&lt;=51,"Low",IF(Table1[[#This Row],[MonthlyCharges]]&lt;=84,"Medium","High"))</f>
        <v>High</v>
      </c>
      <c r="U5616" s="26">
        <v>5696.6</v>
      </c>
      <c r="V5616" t="s">
        <v>24</v>
      </c>
    </row>
    <row r="5617" spans="1:22" x14ac:dyDescent="0.35">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s="26">
        <v>20.2</v>
      </c>
      <c r="T5617" s="26" t="str">
        <f>IF(Table1[[#This Row],[MonthlyCharges]]&lt;=51,"Low",IF(Table1[[#This Row],[MonthlyCharges]]&lt;=84,"Medium","High"))</f>
        <v>Low</v>
      </c>
      <c r="U5617" s="26">
        <v>20.2</v>
      </c>
      <c r="V5617" t="s">
        <v>23</v>
      </c>
    </row>
    <row r="5618" spans="1:22" x14ac:dyDescent="0.35">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s="26">
        <v>54.5</v>
      </c>
      <c r="T5618" s="26" t="str">
        <f>IF(Table1[[#This Row],[MonthlyCharges]]&lt;=51,"Low",IF(Table1[[#This Row],[MonthlyCharges]]&lt;=84,"Medium","High"))</f>
        <v>Medium</v>
      </c>
      <c r="U5618" s="26">
        <v>2076.0500000000002</v>
      </c>
      <c r="V5618" t="s">
        <v>24</v>
      </c>
    </row>
    <row r="5619" spans="1:22" x14ac:dyDescent="0.35">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s="26">
        <v>20.75</v>
      </c>
      <c r="T5619" s="26" t="str">
        <f>IF(Table1[[#This Row],[MonthlyCharges]]&lt;=51,"Low",IF(Table1[[#This Row],[MonthlyCharges]]&lt;=84,"Medium","High"))</f>
        <v>Low</v>
      </c>
      <c r="U5619" s="26">
        <v>44.2</v>
      </c>
      <c r="V5619" t="s">
        <v>24</v>
      </c>
    </row>
    <row r="5620" spans="1:22" x14ac:dyDescent="0.35">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s="26">
        <v>20.350000000000001</v>
      </c>
      <c r="T5620" s="26" t="str">
        <f>IF(Table1[[#This Row],[MonthlyCharges]]&lt;=51,"Low",IF(Table1[[#This Row],[MonthlyCharges]]&lt;=84,"Medium","High"))</f>
        <v>Low</v>
      </c>
      <c r="U5620" s="26">
        <v>215.25</v>
      </c>
      <c r="V5620" t="s">
        <v>24</v>
      </c>
    </row>
    <row r="5621" spans="1:22" x14ac:dyDescent="0.35">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s="26">
        <v>91</v>
      </c>
      <c r="T5621" s="26" t="str">
        <f>IF(Table1[[#This Row],[MonthlyCharges]]&lt;=51,"Low",IF(Table1[[#This Row],[MonthlyCharges]]&lt;=84,"Medium","High"))</f>
        <v>High</v>
      </c>
      <c r="U5621" s="26">
        <v>1859.5</v>
      </c>
      <c r="V5621" t="s">
        <v>24</v>
      </c>
    </row>
    <row r="5622" spans="1:22" x14ac:dyDescent="0.35">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s="26">
        <v>104.8</v>
      </c>
      <c r="T5622" s="26" t="str">
        <f>IF(Table1[[#This Row],[MonthlyCharges]]&lt;=51,"Low",IF(Table1[[#This Row],[MonthlyCharges]]&lt;=84,"Medium","High"))</f>
        <v>High</v>
      </c>
      <c r="U5622" s="26">
        <v>7470.1</v>
      </c>
      <c r="V5622" t="s">
        <v>24</v>
      </c>
    </row>
    <row r="5623" spans="1:22" x14ac:dyDescent="0.35">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s="26">
        <v>74.75</v>
      </c>
      <c r="T5623" s="26" t="str">
        <f>IF(Table1[[#This Row],[MonthlyCharges]]&lt;=51,"Low",IF(Table1[[#This Row],[MonthlyCharges]]&lt;=84,"Medium","High"))</f>
        <v>Medium</v>
      </c>
      <c r="U5623" s="26">
        <v>229.5</v>
      </c>
      <c r="V5623" t="s">
        <v>23</v>
      </c>
    </row>
    <row r="5624" spans="1:22" x14ac:dyDescent="0.35">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s="26">
        <v>104.05</v>
      </c>
      <c r="T5624" s="26" t="str">
        <f>IF(Table1[[#This Row],[MonthlyCharges]]&lt;=51,"Low",IF(Table1[[#This Row],[MonthlyCharges]]&lt;=84,"Medium","High"))</f>
        <v>High</v>
      </c>
      <c r="U5624" s="26">
        <v>2470.1</v>
      </c>
      <c r="V5624" t="s">
        <v>23</v>
      </c>
    </row>
    <row r="5625" spans="1:22" x14ac:dyDescent="0.35">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s="26">
        <v>51.1</v>
      </c>
      <c r="T5625" s="26" t="str">
        <f>IF(Table1[[#This Row],[MonthlyCharges]]&lt;=51,"Low",IF(Table1[[#This Row],[MonthlyCharges]]&lt;=84,"Medium","High"))</f>
        <v>Medium</v>
      </c>
      <c r="U5625" s="26">
        <v>2092.9</v>
      </c>
      <c r="V5625" t="s">
        <v>24</v>
      </c>
    </row>
    <row r="5626" spans="1:22" x14ac:dyDescent="0.35">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s="26">
        <v>89.8</v>
      </c>
      <c r="T5626" s="26" t="str">
        <f>IF(Table1[[#This Row],[MonthlyCharges]]&lt;=51,"Low",IF(Table1[[#This Row],[MonthlyCharges]]&lt;=84,"Medium","High"))</f>
        <v>High</v>
      </c>
      <c r="U5626" s="26">
        <v>5629.55</v>
      </c>
      <c r="V5626" t="s">
        <v>24</v>
      </c>
    </row>
    <row r="5627" spans="1:22" x14ac:dyDescent="0.35">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s="26">
        <v>20.55</v>
      </c>
      <c r="T5627" s="26" t="str">
        <f>IF(Table1[[#This Row],[MonthlyCharges]]&lt;=51,"Low",IF(Table1[[#This Row],[MonthlyCharges]]&lt;=84,"Medium","High"))</f>
        <v>Low</v>
      </c>
      <c r="U5627" s="26">
        <v>469.85</v>
      </c>
      <c r="V5627" t="s">
        <v>24</v>
      </c>
    </row>
    <row r="5628" spans="1:22" x14ac:dyDescent="0.35">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s="26">
        <v>64.05</v>
      </c>
      <c r="T5628" s="26" t="str">
        <f>IF(Table1[[#This Row],[MonthlyCharges]]&lt;=51,"Low",IF(Table1[[#This Row],[MonthlyCharges]]&lt;=84,"Medium","High"))</f>
        <v>Medium</v>
      </c>
      <c r="U5628" s="26">
        <v>733.95</v>
      </c>
      <c r="V5628" t="s">
        <v>24</v>
      </c>
    </row>
    <row r="5629" spans="1:22" x14ac:dyDescent="0.35">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s="26">
        <v>74.849999999999994</v>
      </c>
      <c r="T5629" s="26" t="str">
        <f>IF(Table1[[#This Row],[MonthlyCharges]]&lt;=51,"Low",IF(Table1[[#This Row],[MonthlyCharges]]&lt;=84,"Medium","High"))</f>
        <v>Medium</v>
      </c>
      <c r="U5629" s="26">
        <v>485.25</v>
      </c>
      <c r="V5629" t="s">
        <v>24</v>
      </c>
    </row>
    <row r="5630" spans="1:22" x14ac:dyDescent="0.35">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s="26">
        <v>96.65</v>
      </c>
      <c r="T5630" s="26" t="str">
        <f>IF(Table1[[#This Row],[MonthlyCharges]]&lt;=51,"Low",IF(Table1[[#This Row],[MonthlyCharges]]&lt;=84,"Medium","High"))</f>
        <v>High</v>
      </c>
      <c r="U5630" s="26">
        <v>1244.5</v>
      </c>
      <c r="V5630" t="s">
        <v>23</v>
      </c>
    </row>
    <row r="5631" spans="1:22" x14ac:dyDescent="0.35">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s="26">
        <v>20.05</v>
      </c>
      <c r="T5631" s="26" t="str">
        <f>IF(Table1[[#This Row],[MonthlyCharges]]&lt;=51,"Low",IF(Table1[[#This Row],[MonthlyCharges]]&lt;=84,"Medium","High"))</f>
        <v>Low</v>
      </c>
      <c r="U5631" s="26">
        <v>20.05</v>
      </c>
      <c r="V5631" t="s">
        <v>23</v>
      </c>
    </row>
    <row r="5632" spans="1:22" x14ac:dyDescent="0.35">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s="26">
        <v>103.45</v>
      </c>
      <c r="T5632" s="26" t="str">
        <f>IF(Table1[[#This Row],[MonthlyCharges]]&lt;=51,"Low",IF(Table1[[#This Row],[MonthlyCharges]]&lt;=84,"Medium","High"))</f>
        <v>High</v>
      </c>
      <c r="U5632" s="26">
        <v>3994.45</v>
      </c>
      <c r="V5632" t="s">
        <v>23</v>
      </c>
    </row>
    <row r="5633" spans="1:22" x14ac:dyDescent="0.35">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s="26">
        <v>25</v>
      </c>
      <c r="T5633" s="26" t="str">
        <f>IF(Table1[[#This Row],[MonthlyCharges]]&lt;=51,"Low",IF(Table1[[#This Row],[MonthlyCharges]]&lt;=84,"Medium","High"))</f>
        <v>Low</v>
      </c>
      <c r="U5633" s="26">
        <v>78.25</v>
      </c>
      <c r="V5633" t="s">
        <v>24</v>
      </c>
    </row>
    <row r="5634" spans="1:22" x14ac:dyDescent="0.35">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s="26">
        <v>20.3</v>
      </c>
      <c r="T5634" s="26" t="str">
        <f>IF(Table1[[#This Row],[MonthlyCharges]]&lt;=51,"Low",IF(Table1[[#This Row],[MonthlyCharges]]&lt;=84,"Medium","High"))</f>
        <v>Low</v>
      </c>
      <c r="U5634" s="26">
        <v>1131.5</v>
      </c>
      <c r="V5634" t="s">
        <v>24</v>
      </c>
    </row>
    <row r="5635" spans="1:22" x14ac:dyDescent="0.35">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s="26">
        <v>26.35</v>
      </c>
      <c r="T5635" s="26" t="str">
        <f>IF(Table1[[#This Row],[MonthlyCharges]]&lt;=51,"Low",IF(Table1[[#This Row],[MonthlyCharges]]&lt;=84,"Medium","High"))</f>
        <v>Low</v>
      </c>
      <c r="U5635" s="26">
        <v>184.05</v>
      </c>
      <c r="V5635" t="s">
        <v>24</v>
      </c>
    </row>
    <row r="5636" spans="1:22" x14ac:dyDescent="0.35">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s="26">
        <v>19.899999999999999</v>
      </c>
      <c r="T5636" s="26" t="str">
        <f>IF(Table1[[#This Row],[MonthlyCharges]]&lt;=51,"Low",IF(Table1[[#This Row],[MonthlyCharges]]&lt;=84,"Medium","High"))</f>
        <v>Low</v>
      </c>
      <c r="U5636" s="26">
        <v>19.899999999999999</v>
      </c>
      <c r="V5636" t="s">
        <v>23</v>
      </c>
    </row>
    <row r="5637" spans="1:22" x14ac:dyDescent="0.35">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s="26">
        <v>54.7</v>
      </c>
      <c r="T5637" s="26" t="str">
        <f>IF(Table1[[#This Row],[MonthlyCharges]]&lt;=51,"Low",IF(Table1[[#This Row],[MonthlyCharges]]&lt;=84,"Medium","High"))</f>
        <v>Medium</v>
      </c>
      <c r="U5637" s="26">
        <v>1178.75</v>
      </c>
      <c r="V5637" t="s">
        <v>24</v>
      </c>
    </row>
    <row r="5638" spans="1:22" x14ac:dyDescent="0.35">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s="26">
        <v>46.35</v>
      </c>
      <c r="T5638" s="26" t="str">
        <f>IF(Table1[[#This Row],[MonthlyCharges]]&lt;=51,"Low",IF(Table1[[#This Row],[MonthlyCharges]]&lt;=84,"Medium","High"))</f>
        <v>Low</v>
      </c>
      <c r="U5638" s="26">
        <v>667.7</v>
      </c>
      <c r="V5638" t="s">
        <v>23</v>
      </c>
    </row>
    <row r="5639" spans="1:22" x14ac:dyDescent="0.35">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s="26">
        <v>90.25</v>
      </c>
      <c r="T5639" s="26" t="str">
        <f>IF(Table1[[#This Row],[MonthlyCharges]]&lt;=51,"Low",IF(Table1[[#This Row],[MonthlyCharges]]&lt;=84,"Medium","High"))</f>
        <v>High</v>
      </c>
      <c r="U5639" s="26">
        <v>5629.15</v>
      </c>
      <c r="V5639" t="s">
        <v>24</v>
      </c>
    </row>
    <row r="5640" spans="1:22" x14ac:dyDescent="0.35">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s="26">
        <v>19.95</v>
      </c>
      <c r="T5640" s="26" t="str">
        <f>IF(Table1[[#This Row],[MonthlyCharges]]&lt;=51,"Low",IF(Table1[[#This Row],[MonthlyCharges]]&lt;=84,"Medium","High"))</f>
        <v>Low</v>
      </c>
      <c r="U5640" s="26">
        <v>19.95</v>
      </c>
      <c r="V5640" t="s">
        <v>23</v>
      </c>
    </row>
    <row r="5641" spans="1:22" x14ac:dyDescent="0.35">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s="26">
        <v>20.65</v>
      </c>
      <c r="T5641" s="26" t="str">
        <f>IF(Table1[[#This Row],[MonthlyCharges]]&lt;=51,"Low",IF(Table1[[#This Row],[MonthlyCharges]]&lt;=84,"Medium","High"))</f>
        <v>Low</v>
      </c>
      <c r="U5641" s="26">
        <v>109.3</v>
      </c>
      <c r="V5641" t="s">
        <v>24</v>
      </c>
    </row>
    <row r="5642" spans="1:22" x14ac:dyDescent="0.35">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s="26">
        <v>79.599999999999994</v>
      </c>
      <c r="T5642" s="26" t="str">
        <f>IF(Table1[[#This Row],[MonthlyCharges]]&lt;=51,"Low",IF(Table1[[#This Row],[MonthlyCharges]]&lt;=84,"Medium","High"))</f>
        <v>Medium</v>
      </c>
      <c r="U5642" s="26">
        <v>79.599999999999994</v>
      </c>
      <c r="V5642" t="s">
        <v>23</v>
      </c>
    </row>
    <row r="5643" spans="1:22" x14ac:dyDescent="0.35">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s="26">
        <v>25.45</v>
      </c>
      <c r="T5643" s="26" t="str">
        <f>IF(Table1[[#This Row],[MonthlyCharges]]&lt;=51,"Low",IF(Table1[[#This Row],[MonthlyCharges]]&lt;=84,"Medium","High"))</f>
        <v>Low</v>
      </c>
      <c r="U5643" s="26">
        <v>958.45</v>
      </c>
      <c r="V5643" t="s">
        <v>24</v>
      </c>
    </row>
    <row r="5644" spans="1:22" x14ac:dyDescent="0.35">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s="26">
        <v>19.5</v>
      </c>
      <c r="T5644" s="26" t="str">
        <f>IF(Table1[[#This Row],[MonthlyCharges]]&lt;=51,"Low",IF(Table1[[#This Row],[MonthlyCharges]]&lt;=84,"Medium","High"))</f>
        <v>Low</v>
      </c>
      <c r="U5644" s="26">
        <v>403.15</v>
      </c>
      <c r="V5644" t="s">
        <v>24</v>
      </c>
    </row>
    <row r="5645" spans="1:22" x14ac:dyDescent="0.35">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s="26">
        <v>75.900000000000006</v>
      </c>
      <c r="T5645" s="26" t="str">
        <f>IF(Table1[[#This Row],[MonthlyCharges]]&lt;=51,"Low",IF(Table1[[#This Row],[MonthlyCharges]]&lt;=84,"Medium","High"))</f>
        <v>Medium</v>
      </c>
      <c r="U5645" s="26">
        <v>75.900000000000006</v>
      </c>
      <c r="V5645" t="s">
        <v>23</v>
      </c>
    </row>
    <row r="5646" spans="1:22" x14ac:dyDescent="0.35">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s="26">
        <v>76.2</v>
      </c>
      <c r="T5646" s="26" t="str">
        <f>IF(Table1[[#This Row],[MonthlyCharges]]&lt;=51,"Low",IF(Table1[[#This Row],[MonthlyCharges]]&lt;=84,"Medium","High"))</f>
        <v>Medium</v>
      </c>
      <c r="U5646" s="26">
        <v>76.2</v>
      </c>
      <c r="V5646" t="s">
        <v>23</v>
      </c>
    </row>
    <row r="5647" spans="1:22" x14ac:dyDescent="0.35">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s="26">
        <v>66.150000000000006</v>
      </c>
      <c r="T5647" s="26" t="str">
        <f>IF(Table1[[#This Row],[MonthlyCharges]]&lt;=51,"Low",IF(Table1[[#This Row],[MonthlyCharges]]&lt;=84,"Medium","High"))</f>
        <v>Medium</v>
      </c>
      <c r="U5647" s="26">
        <v>4392.5</v>
      </c>
      <c r="V5647" t="s">
        <v>24</v>
      </c>
    </row>
    <row r="5648" spans="1:22" x14ac:dyDescent="0.35">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s="26">
        <v>19.25</v>
      </c>
      <c r="T5648" s="26" t="str">
        <f>IF(Table1[[#This Row],[MonthlyCharges]]&lt;=51,"Low",IF(Table1[[#This Row],[MonthlyCharges]]&lt;=84,"Medium","High"))</f>
        <v>Low</v>
      </c>
      <c r="U5648" s="26">
        <v>19.25</v>
      </c>
      <c r="V5648" t="s">
        <v>23</v>
      </c>
    </row>
    <row r="5649" spans="1:22" x14ac:dyDescent="0.35">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s="26">
        <v>69.099999999999994</v>
      </c>
      <c r="T5649" s="26" t="str">
        <f>IF(Table1[[#This Row],[MonthlyCharges]]&lt;=51,"Low",IF(Table1[[#This Row],[MonthlyCharges]]&lt;=84,"Medium","High"))</f>
        <v>Medium</v>
      </c>
      <c r="U5649" s="26">
        <v>3168</v>
      </c>
      <c r="V5649" t="s">
        <v>24</v>
      </c>
    </row>
    <row r="5650" spans="1:22" x14ac:dyDescent="0.35">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s="26">
        <v>39.1</v>
      </c>
      <c r="T5650" s="26" t="str">
        <f>IF(Table1[[#This Row],[MonthlyCharges]]&lt;=51,"Low",IF(Table1[[#This Row],[MonthlyCharges]]&lt;=84,"Medium","High"))</f>
        <v>Low</v>
      </c>
      <c r="U5650" s="26">
        <v>1096.5999999999999</v>
      </c>
      <c r="V5650" t="s">
        <v>24</v>
      </c>
    </row>
    <row r="5651" spans="1:22" x14ac:dyDescent="0.35">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s="26">
        <v>20.05</v>
      </c>
      <c r="T5651" s="26" t="str">
        <f>IF(Table1[[#This Row],[MonthlyCharges]]&lt;=51,"Low",IF(Table1[[#This Row],[MonthlyCharges]]&lt;=84,"Medium","High"))</f>
        <v>Low</v>
      </c>
      <c r="U5651" s="26">
        <v>669.45</v>
      </c>
      <c r="V5651" t="s">
        <v>24</v>
      </c>
    </row>
    <row r="5652" spans="1:22" x14ac:dyDescent="0.35">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s="26">
        <v>59.8</v>
      </c>
      <c r="T5652" s="26" t="str">
        <f>IF(Table1[[#This Row],[MonthlyCharges]]&lt;=51,"Low",IF(Table1[[#This Row],[MonthlyCharges]]&lt;=84,"Medium","High"))</f>
        <v>Medium</v>
      </c>
      <c r="U5652" s="26">
        <v>2343.85</v>
      </c>
      <c r="V5652" t="s">
        <v>24</v>
      </c>
    </row>
    <row r="5653" spans="1:22" x14ac:dyDescent="0.35">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s="26">
        <v>84.3</v>
      </c>
      <c r="T5653" s="26" t="str">
        <f>IF(Table1[[#This Row],[MonthlyCharges]]&lt;=51,"Low",IF(Table1[[#This Row],[MonthlyCharges]]&lt;=84,"Medium","High"))</f>
        <v>High</v>
      </c>
      <c r="U5653" s="26">
        <v>3588.4</v>
      </c>
      <c r="V5653" t="s">
        <v>23</v>
      </c>
    </row>
    <row r="5654" spans="1:22" x14ac:dyDescent="0.35">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s="26">
        <v>48.6</v>
      </c>
      <c r="T5654" s="26" t="str">
        <f>IF(Table1[[#This Row],[MonthlyCharges]]&lt;=51,"Low",IF(Table1[[#This Row],[MonthlyCharges]]&lt;=84,"Medium","High"))</f>
        <v>Low</v>
      </c>
      <c r="U5654" s="26">
        <v>48.6</v>
      </c>
      <c r="V5654" t="s">
        <v>24</v>
      </c>
    </row>
    <row r="5655" spans="1:22" x14ac:dyDescent="0.35">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s="26">
        <v>79</v>
      </c>
      <c r="T5655" s="26" t="str">
        <f>IF(Table1[[#This Row],[MonthlyCharges]]&lt;=51,"Low",IF(Table1[[#This Row],[MonthlyCharges]]&lt;=84,"Medium","High"))</f>
        <v>Medium</v>
      </c>
      <c r="U5655" s="26">
        <v>522.95000000000005</v>
      </c>
      <c r="V5655" t="s">
        <v>23</v>
      </c>
    </row>
    <row r="5656" spans="1:22" x14ac:dyDescent="0.35">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s="26">
        <v>105.35</v>
      </c>
      <c r="T5656" s="26" t="str">
        <f>IF(Table1[[#This Row],[MonthlyCharges]]&lt;=51,"Low",IF(Table1[[#This Row],[MonthlyCharges]]&lt;=84,"Medium","High"))</f>
        <v>High</v>
      </c>
      <c r="U5656" s="26">
        <v>7511.9</v>
      </c>
      <c r="V5656" t="s">
        <v>24</v>
      </c>
    </row>
    <row r="5657" spans="1:22" x14ac:dyDescent="0.35">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s="26">
        <v>25.1</v>
      </c>
      <c r="T5657" s="26" t="str">
        <f>IF(Table1[[#This Row],[MonthlyCharges]]&lt;=51,"Low",IF(Table1[[#This Row],[MonthlyCharges]]&lt;=84,"Medium","High"))</f>
        <v>Low</v>
      </c>
      <c r="U5657" s="26">
        <v>1725</v>
      </c>
      <c r="V5657" t="s">
        <v>24</v>
      </c>
    </row>
    <row r="5658" spans="1:22" x14ac:dyDescent="0.35">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s="26">
        <v>49.75</v>
      </c>
      <c r="T5658" s="26" t="str">
        <f>IF(Table1[[#This Row],[MonthlyCharges]]&lt;=51,"Low",IF(Table1[[#This Row],[MonthlyCharges]]&lt;=84,"Medium","High"))</f>
        <v>Low</v>
      </c>
      <c r="U5658" s="26">
        <v>49.75</v>
      </c>
      <c r="V5658" t="s">
        <v>24</v>
      </c>
    </row>
    <row r="5659" spans="1:22" x14ac:dyDescent="0.35">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s="26">
        <v>94.75</v>
      </c>
      <c r="T5659" s="26" t="str">
        <f>IF(Table1[[#This Row],[MonthlyCharges]]&lt;=51,"Low",IF(Table1[[#This Row],[MonthlyCharges]]&lt;=84,"Medium","High"))</f>
        <v>High</v>
      </c>
      <c r="U5659" s="26">
        <v>1691.9</v>
      </c>
      <c r="V5659" t="s">
        <v>24</v>
      </c>
    </row>
    <row r="5660" spans="1:22" x14ac:dyDescent="0.35">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s="26">
        <v>93</v>
      </c>
      <c r="T5660" s="26" t="str">
        <f>IF(Table1[[#This Row],[MonthlyCharges]]&lt;=51,"Low",IF(Table1[[#This Row],[MonthlyCharges]]&lt;=84,"Medium","High"))</f>
        <v>High</v>
      </c>
      <c r="U5660" s="26">
        <v>2248.0500000000002</v>
      </c>
      <c r="V5660" t="s">
        <v>24</v>
      </c>
    </row>
    <row r="5661" spans="1:22" x14ac:dyDescent="0.35">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s="26">
        <v>71.900000000000006</v>
      </c>
      <c r="T5661" s="26" t="str">
        <f>IF(Table1[[#This Row],[MonthlyCharges]]&lt;=51,"Low",IF(Table1[[#This Row],[MonthlyCharges]]&lt;=84,"Medium","High"))</f>
        <v>Medium</v>
      </c>
      <c r="U5661" s="26">
        <v>4479.2</v>
      </c>
      <c r="V5661" t="s">
        <v>24</v>
      </c>
    </row>
    <row r="5662" spans="1:22" x14ac:dyDescent="0.35">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s="26">
        <v>77.55</v>
      </c>
      <c r="T5662" s="26" t="str">
        <f>IF(Table1[[#This Row],[MonthlyCharges]]&lt;=51,"Low",IF(Table1[[#This Row],[MonthlyCharges]]&lt;=84,"Medium","High"))</f>
        <v>Medium</v>
      </c>
      <c r="U5662" s="26">
        <v>3471.1</v>
      </c>
      <c r="V5662" t="s">
        <v>24</v>
      </c>
    </row>
    <row r="5663" spans="1:22" x14ac:dyDescent="0.35">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s="26">
        <v>19.850000000000001</v>
      </c>
      <c r="T5663" s="26" t="str">
        <f>IF(Table1[[#This Row],[MonthlyCharges]]&lt;=51,"Low",IF(Table1[[#This Row],[MonthlyCharges]]&lt;=84,"Medium","High"))</f>
        <v>Low</v>
      </c>
      <c r="U5663" s="26">
        <v>63</v>
      </c>
      <c r="V5663" t="s">
        <v>24</v>
      </c>
    </row>
    <row r="5664" spans="1:22" x14ac:dyDescent="0.35">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s="26">
        <v>70.25</v>
      </c>
      <c r="T5664" s="26" t="str">
        <f>IF(Table1[[#This Row],[MonthlyCharges]]&lt;=51,"Low",IF(Table1[[#This Row],[MonthlyCharges]]&lt;=84,"Medium","High"))</f>
        <v>Medium</v>
      </c>
      <c r="U5664" s="26">
        <v>70.25</v>
      </c>
      <c r="V5664" t="s">
        <v>23</v>
      </c>
    </row>
    <row r="5665" spans="1:22" x14ac:dyDescent="0.35">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s="26">
        <v>95.25</v>
      </c>
      <c r="T5665" s="26" t="str">
        <f>IF(Table1[[#This Row],[MonthlyCharges]]&lt;=51,"Low",IF(Table1[[#This Row],[MonthlyCharges]]&lt;=84,"Medium","High"))</f>
        <v>High</v>
      </c>
      <c r="U5665" s="26">
        <v>3314.15</v>
      </c>
      <c r="V5665" t="s">
        <v>24</v>
      </c>
    </row>
    <row r="5666" spans="1:22" x14ac:dyDescent="0.35">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s="26">
        <v>84.6</v>
      </c>
      <c r="T5666" s="26" t="str">
        <f>IF(Table1[[#This Row],[MonthlyCharges]]&lt;=51,"Low",IF(Table1[[#This Row],[MonthlyCharges]]&lt;=84,"Medium","High"))</f>
        <v>High</v>
      </c>
      <c r="U5666" s="26">
        <v>865.55</v>
      </c>
      <c r="V5666" t="s">
        <v>23</v>
      </c>
    </row>
    <row r="5667" spans="1:22" x14ac:dyDescent="0.35">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s="26">
        <v>25.05</v>
      </c>
      <c r="T5667" s="26" t="str">
        <f>IF(Table1[[#This Row],[MonthlyCharges]]&lt;=51,"Low",IF(Table1[[#This Row],[MonthlyCharges]]&lt;=84,"Medium","High"))</f>
        <v>Low</v>
      </c>
      <c r="U5667" s="26">
        <v>852.7</v>
      </c>
      <c r="V5667" t="s">
        <v>24</v>
      </c>
    </row>
    <row r="5668" spans="1:22" x14ac:dyDescent="0.35">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s="26">
        <v>53.15</v>
      </c>
      <c r="T5668" s="26" t="str">
        <f>IF(Table1[[#This Row],[MonthlyCharges]]&lt;=51,"Low",IF(Table1[[#This Row],[MonthlyCharges]]&lt;=84,"Medium","High"))</f>
        <v>Medium</v>
      </c>
      <c r="U5668" s="26">
        <v>1930.9</v>
      </c>
      <c r="V5668" t="s">
        <v>24</v>
      </c>
    </row>
    <row r="5669" spans="1:22" x14ac:dyDescent="0.35">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s="26">
        <v>20.149999999999999</v>
      </c>
      <c r="T5669" s="26" t="str">
        <f>IF(Table1[[#This Row],[MonthlyCharges]]&lt;=51,"Low",IF(Table1[[#This Row],[MonthlyCharges]]&lt;=84,"Medium","High"))</f>
        <v>Low</v>
      </c>
      <c r="U5669" s="26">
        <v>91.4</v>
      </c>
      <c r="V5669" t="s">
        <v>24</v>
      </c>
    </row>
    <row r="5670" spans="1:22" x14ac:dyDescent="0.35">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s="26">
        <v>101.25</v>
      </c>
      <c r="T5670" s="26" t="str">
        <f>IF(Table1[[#This Row],[MonthlyCharges]]&lt;=51,"Low",IF(Table1[[#This Row],[MonthlyCharges]]&lt;=84,"Medium","High"))</f>
        <v>High</v>
      </c>
      <c r="U5670" s="26">
        <v>3949.15</v>
      </c>
      <c r="V5670" t="s">
        <v>24</v>
      </c>
    </row>
    <row r="5671" spans="1:22" x14ac:dyDescent="0.35">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s="26">
        <v>100.55</v>
      </c>
      <c r="T5671" s="26" t="str">
        <f>IF(Table1[[#This Row],[MonthlyCharges]]&lt;=51,"Low",IF(Table1[[#This Row],[MonthlyCharges]]&lt;=84,"Medium","High"))</f>
        <v>High</v>
      </c>
      <c r="U5671" s="26">
        <v>4304</v>
      </c>
      <c r="V5671" t="s">
        <v>24</v>
      </c>
    </row>
    <row r="5672" spans="1:22" x14ac:dyDescent="0.35">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s="26">
        <v>24.1</v>
      </c>
      <c r="T5672" s="26" t="str">
        <f>IF(Table1[[#This Row],[MonthlyCharges]]&lt;=51,"Low",IF(Table1[[#This Row],[MonthlyCharges]]&lt;=84,"Medium","High"))</f>
        <v>Low</v>
      </c>
      <c r="U5672" s="26">
        <v>409.9</v>
      </c>
      <c r="V5672" t="s">
        <v>23</v>
      </c>
    </row>
    <row r="5673" spans="1:22" x14ac:dyDescent="0.35">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s="26">
        <v>25.3</v>
      </c>
      <c r="T5673" s="26" t="str">
        <f>IF(Table1[[#This Row],[MonthlyCharges]]&lt;=51,"Low",IF(Table1[[#This Row],[MonthlyCharges]]&lt;=84,"Medium","High"))</f>
        <v>Low</v>
      </c>
      <c r="U5673" s="26">
        <v>1554.9</v>
      </c>
      <c r="V5673" t="s">
        <v>24</v>
      </c>
    </row>
    <row r="5674" spans="1:22" x14ac:dyDescent="0.35">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s="26">
        <v>71.8</v>
      </c>
      <c r="T5674" s="26" t="str">
        <f>IF(Table1[[#This Row],[MonthlyCharges]]&lt;=51,"Low",IF(Table1[[#This Row],[MonthlyCharges]]&lt;=84,"Medium","High"))</f>
        <v>Medium</v>
      </c>
      <c r="U5674" s="26">
        <v>3472.05</v>
      </c>
      <c r="V5674" t="s">
        <v>24</v>
      </c>
    </row>
    <row r="5675" spans="1:22" x14ac:dyDescent="0.35">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s="26">
        <v>19.7</v>
      </c>
      <c r="T5675" s="26" t="str">
        <f>IF(Table1[[#This Row],[MonthlyCharges]]&lt;=51,"Low",IF(Table1[[#This Row],[MonthlyCharges]]&lt;=84,"Medium","High"))</f>
        <v>Low</v>
      </c>
      <c r="U5675" s="26">
        <v>117.8</v>
      </c>
      <c r="V5675" t="s">
        <v>24</v>
      </c>
    </row>
    <row r="5676" spans="1:22" x14ac:dyDescent="0.35">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s="26">
        <v>49.85</v>
      </c>
      <c r="T5676" s="26" t="str">
        <f>IF(Table1[[#This Row],[MonthlyCharges]]&lt;=51,"Low",IF(Table1[[#This Row],[MonthlyCharges]]&lt;=84,"Medium","High"))</f>
        <v>Low</v>
      </c>
      <c r="U5676" s="26">
        <v>3210.35</v>
      </c>
      <c r="V5676" t="s">
        <v>24</v>
      </c>
    </row>
    <row r="5677" spans="1:22" x14ac:dyDescent="0.35">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s="26">
        <v>69.599999999999994</v>
      </c>
      <c r="T5677" s="26" t="str">
        <f>IF(Table1[[#This Row],[MonthlyCharges]]&lt;=51,"Low",IF(Table1[[#This Row],[MonthlyCharges]]&lt;=84,"Medium","High"))</f>
        <v>Medium</v>
      </c>
      <c r="U5677" s="26">
        <v>207.4</v>
      </c>
      <c r="V5677" t="s">
        <v>24</v>
      </c>
    </row>
    <row r="5678" spans="1:22" x14ac:dyDescent="0.35">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s="26">
        <v>19.75</v>
      </c>
      <c r="T5678" s="26" t="str">
        <f>IF(Table1[[#This Row],[MonthlyCharges]]&lt;=51,"Low",IF(Table1[[#This Row],[MonthlyCharges]]&lt;=84,"Medium","High"))</f>
        <v>Low</v>
      </c>
      <c r="U5678" s="26">
        <v>19.75</v>
      </c>
      <c r="V5678" t="s">
        <v>24</v>
      </c>
    </row>
    <row r="5679" spans="1:22" x14ac:dyDescent="0.35">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s="26">
        <v>80.8</v>
      </c>
      <c r="T5679" s="26" t="str">
        <f>IF(Table1[[#This Row],[MonthlyCharges]]&lt;=51,"Low",IF(Table1[[#This Row],[MonthlyCharges]]&lt;=84,"Medium","High"))</f>
        <v>Medium</v>
      </c>
      <c r="U5679" s="26">
        <v>3132.75</v>
      </c>
      <c r="V5679" t="s">
        <v>24</v>
      </c>
    </row>
    <row r="5680" spans="1:22" x14ac:dyDescent="0.35">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s="26">
        <v>60</v>
      </c>
      <c r="T5680" s="26" t="str">
        <f>IF(Table1[[#This Row],[MonthlyCharges]]&lt;=51,"Low",IF(Table1[[#This Row],[MonthlyCharges]]&lt;=84,"Medium","High"))</f>
        <v>Medium</v>
      </c>
      <c r="U5680" s="26">
        <v>60</v>
      </c>
      <c r="V5680" t="s">
        <v>23</v>
      </c>
    </row>
    <row r="5681" spans="1:22" x14ac:dyDescent="0.35">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s="26">
        <v>86.55</v>
      </c>
      <c r="T5681" s="26" t="str">
        <f>IF(Table1[[#This Row],[MonthlyCharges]]&lt;=51,"Low",IF(Table1[[#This Row],[MonthlyCharges]]&lt;=84,"Medium","High"))</f>
        <v>High</v>
      </c>
      <c r="U5681" s="26">
        <v>649.65</v>
      </c>
      <c r="V5681" t="s">
        <v>23</v>
      </c>
    </row>
    <row r="5682" spans="1:22" x14ac:dyDescent="0.35">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s="26">
        <v>20.85</v>
      </c>
      <c r="T5682" s="26" t="str">
        <f>IF(Table1[[#This Row],[MonthlyCharges]]&lt;=51,"Low",IF(Table1[[#This Row],[MonthlyCharges]]&lt;=84,"Medium","High"))</f>
        <v>Low</v>
      </c>
      <c r="U5682" s="26">
        <v>20.85</v>
      </c>
      <c r="V5682" t="s">
        <v>23</v>
      </c>
    </row>
    <row r="5683" spans="1:22" x14ac:dyDescent="0.35">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s="26">
        <v>64.2</v>
      </c>
      <c r="T5683" s="26" t="str">
        <f>IF(Table1[[#This Row],[MonthlyCharges]]&lt;=51,"Low",IF(Table1[[#This Row],[MonthlyCharges]]&lt;=84,"Medium","High"))</f>
        <v>Medium</v>
      </c>
      <c r="U5683" s="26">
        <v>2106.3000000000002</v>
      </c>
      <c r="V5683" t="s">
        <v>24</v>
      </c>
    </row>
    <row r="5684" spans="1:22" x14ac:dyDescent="0.35">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s="26">
        <v>35</v>
      </c>
      <c r="T5684" s="26" t="str">
        <f>IF(Table1[[#This Row],[MonthlyCharges]]&lt;=51,"Low",IF(Table1[[#This Row],[MonthlyCharges]]&lt;=84,"Medium","High"))</f>
        <v>Low</v>
      </c>
      <c r="U5684" s="26">
        <v>35</v>
      </c>
      <c r="V5684" t="s">
        <v>24</v>
      </c>
    </row>
    <row r="5685" spans="1:22" x14ac:dyDescent="0.35">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s="26">
        <v>50.75</v>
      </c>
      <c r="T5685" s="26" t="str">
        <f>IF(Table1[[#This Row],[MonthlyCharges]]&lt;=51,"Low",IF(Table1[[#This Row],[MonthlyCharges]]&lt;=84,"Medium","High"))</f>
        <v>Low</v>
      </c>
      <c r="U5685" s="26">
        <v>2011.4</v>
      </c>
      <c r="V5685" t="s">
        <v>23</v>
      </c>
    </row>
    <row r="5686" spans="1:22" x14ac:dyDescent="0.35">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s="26">
        <v>105.5</v>
      </c>
      <c r="T5686" s="26" t="str">
        <f>IF(Table1[[#This Row],[MonthlyCharges]]&lt;=51,"Low",IF(Table1[[#This Row],[MonthlyCharges]]&lt;=84,"Medium","High"))</f>
        <v>High</v>
      </c>
      <c r="U5686" s="26">
        <v>6205.5</v>
      </c>
      <c r="V5686" t="s">
        <v>23</v>
      </c>
    </row>
    <row r="5687" spans="1:22" x14ac:dyDescent="0.35">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s="26">
        <v>19.2</v>
      </c>
      <c r="T5687" s="26" t="str">
        <f>IF(Table1[[#This Row],[MonthlyCharges]]&lt;=51,"Low",IF(Table1[[#This Row],[MonthlyCharges]]&lt;=84,"Medium","High"))</f>
        <v>Low</v>
      </c>
      <c r="U5687" s="26">
        <v>903.7</v>
      </c>
      <c r="V5687" t="s">
        <v>24</v>
      </c>
    </row>
    <row r="5688" spans="1:22" x14ac:dyDescent="0.35">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s="26">
        <v>85.15</v>
      </c>
      <c r="T5688" s="26" t="str">
        <f>IF(Table1[[#This Row],[MonthlyCharges]]&lt;=51,"Low",IF(Table1[[#This Row],[MonthlyCharges]]&lt;=84,"Medium","High"))</f>
        <v>High</v>
      </c>
      <c r="U5688" s="26">
        <v>503.6</v>
      </c>
      <c r="V5688" t="s">
        <v>23</v>
      </c>
    </row>
    <row r="5689" spans="1:22" x14ac:dyDescent="0.35">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s="26">
        <v>90.65</v>
      </c>
      <c r="T5689" s="26" t="str">
        <f>IF(Table1[[#This Row],[MonthlyCharges]]&lt;=51,"Low",IF(Table1[[#This Row],[MonthlyCharges]]&lt;=84,"Medium","High"))</f>
        <v>High</v>
      </c>
      <c r="U5689" s="26">
        <v>3882.3</v>
      </c>
      <c r="V5689" t="s">
        <v>24</v>
      </c>
    </row>
    <row r="5690" spans="1:22" x14ac:dyDescent="0.35">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s="26">
        <v>20</v>
      </c>
      <c r="T5690" s="26" t="str">
        <f>IF(Table1[[#This Row],[MonthlyCharges]]&lt;=51,"Low",IF(Table1[[#This Row],[MonthlyCharges]]&lt;=84,"Medium","High"))</f>
        <v>Low</v>
      </c>
      <c r="U5690" s="26">
        <v>879.8</v>
      </c>
      <c r="V5690" t="s">
        <v>24</v>
      </c>
    </row>
    <row r="5691" spans="1:22" x14ac:dyDescent="0.35">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s="26">
        <v>74.650000000000006</v>
      </c>
      <c r="T5691" s="26" t="str">
        <f>IF(Table1[[#This Row],[MonthlyCharges]]&lt;=51,"Low",IF(Table1[[#This Row],[MonthlyCharges]]&lt;=84,"Medium","High"))</f>
        <v>Medium</v>
      </c>
      <c r="U5691" s="26">
        <v>383.65</v>
      </c>
      <c r="V5691" t="s">
        <v>24</v>
      </c>
    </row>
    <row r="5692" spans="1:22" x14ac:dyDescent="0.35">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s="26">
        <v>61.2</v>
      </c>
      <c r="T5692" s="26" t="str">
        <f>IF(Table1[[#This Row],[MonthlyCharges]]&lt;=51,"Low",IF(Table1[[#This Row],[MonthlyCharges]]&lt;=84,"Medium","High"))</f>
        <v>Medium</v>
      </c>
      <c r="U5692" s="26">
        <v>4390.25</v>
      </c>
      <c r="V5692" t="s">
        <v>24</v>
      </c>
    </row>
    <row r="5693" spans="1:22" x14ac:dyDescent="0.35">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s="26">
        <v>19.95</v>
      </c>
      <c r="T5693" s="26" t="str">
        <f>IF(Table1[[#This Row],[MonthlyCharges]]&lt;=51,"Low",IF(Table1[[#This Row],[MonthlyCharges]]&lt;=84,"Medium","High"))</f>
        <v>Low</v>
      </c>
      <c r="U5693" s="26">
        <v>68.2</v>
      </c>
      <c r="V5693" t="s">
        <v>24</v>
      </c>
    </row>
    <row r="5694" spans="1:22" x14ac:dyDescent="0.35">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s="26">
        <v>54.8</v>
      </c>
      <c r="T5694" s="26" t="str">
        <f>IF(Table1[[#This Row],[MonthlyCharges]]&lt;=51,"Low",IF(Table1[[#This Row],[MonthlyCharges]]&lt;=84,"Medium","High"))</f>
        <v>Medium</v>
      </c>
      <c r="U5694" s="26">
        <v>452.8</v>
      </c>
      <c r="V5694" t="s">
        <v>24</v>
      </c>
    </row>
    <row r="5695" spans="1:22" x14ac:dyDescent="0.35">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s="26">
        <v>73.45</v>
      </c>
      <c r="T5695" s="26" t="str">
        <f>IF(Table1[[#This Row],[MonthlyCharges]]&lt;=51,"Low",IF(Table1[[#This Row],[MonthlyCharges]]&lt;=84,"Medium","High"))</f>
        <v>Medium</v>
      </c>
      <c r="U5695" s="26">
        <v>5329</v>
      </c>
      <c r="V5695" t="s">
        <v>24</v>
      </c>
    </row>
    <row r="5696" spans="1:22" x14ac:dyDescent="0.35">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s="26">
        <v>51.45</v>
      </c>
      <c r="T5696" s="26" t="str">
        <f>IF(Table1[[#This Row],[MonthlyCharges]]&lt;=51,"Low",IF(Table1[[#This Row],[MonthlyCharges]]&lt;=84,"Medium","High"))</f>
        <v>Medium</v>
      </c>
      <c r="U5696" s="26">
        <v>1758.9</v>
      </c>
      <c r="V5696" t="s">
        <v>24</v>
      </c>
    </row>
    <row r="5697" spans="1:22" x14ac:dyDescent="0.35">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s="26">
        <v>80.45</v>
      </c>
      <c r="T5697" s="26" t="str">
        <f>IF(Table1[[#This Row],[MonthlyCharges]]&lt;=51,"Low",IF(Table1[[#This Row],[MonthlyCharges]]&lt;=84,"Medium","High"))</f>
        <v>Medium</v>
      </c>
      <c r="U5697" s="26">
        <v>5737.6</v>
      </c>
      <c r="V5697" t="s">
        <v>24</v>
      </c>
    </row>
    <row r="5698" spans="1:22" x14ac:dyDescent="0.35">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s="26">
        <v>54.2</v>
      </c>
      <c r="T5698" s="26" t="str">
        <f>IF(Table1[[#This Row],[MonthlyCharges]]&lt;=51,"Low",IF(Table1[[#This Row],[MonthlyCharges]]&lt;=84,"Medium","High"))</f>
        <v>Medium</v>
      </c>
      <c r="U5698" s="26">
        <v>1152.7</v>
      </c>
      <c r="V5698" t="s">
        <v>23</v>
      </c>
    </row>
    <row r="5699" spans="1:22" x14ac:dyDescent="0.35">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s="26">
        <v>109.5</v>
      </c>
      <c r="T5699" s="26" t="str">
        <f>IF(Table1[[#This Row],[MonthlyCharges]]&lt;=51,"Low",IF(Table1[[#This Row],[MonthlyCharges]]&lt;=84,"Medium","High"))</f>
        <v>High</v>
      </c>
      <c r="U5699" s="26">
        <v>7674.55</v>
      </c>
      <c r="V5699" t="s">
        <v>23</v>
      </c>
    </row>
    <row r="5700" spans="1:22" x14ac:dyDescent="0.35">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s="26">
        <v>104.4</v>
      </c>
      <c r="T5700" s="26" t="str">
        <f>IF(Table1[[#This Row],[MonthlyCharges]]&lt;=51,"Low",IF(Table1[[#This Row],[MonthlyCharges]]&lt;=84,"Medium","High"))</f>
        <v>High</v>
      </c>
      <c r="U5700" s="26">
        <v>2157.9499999999998</v>
      </c>
      <c r="V5700" t="s">
        <v>23</v>
      </c>
    </row>
    <row r="5701" spans="1:22" x14ac:dyDescent="0.35">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s="26">
        <v>85.3</v>
      </c>
      <c r="T5701" s="26" t="str">
        <f>IF(Table1[[#This Row],[MonthlyCharges]]&lt;=51,"Low",IF(Table1[[#This Row],[MonthlyCharges]]&lt;=84,"Medium","High"))</f>
        <v>High</v>
      </c>
      <c r="U5701" s="26">
        <v>1219.8499999999999</v>
      </c>
      <c r="V5701" t="s">
        <v>24</v>
      </c>
    </row>
    <row r="5702" spans="1:22" x14ac:dyDescent="0.35">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s="26">
        <v>79.3</v>
      </c>
      <c r="T5702" s="26" t="str">
        <f>IF(Table1[[#This Row],[MonthlyCharges]]&lt;=51,"Low",IF(Table1[[#This Row],[MonthlyCharges]]&lt;=84,"Medium","High"))</f>
        <v>Medium</v>
      </c>
      <c r="U5702" s="26">
        <v>2414.5500000000002</v>
      </c>
      <c r="V5702" t="s">
        <v>24</v>
      </c>
    </row>
    <row r="5703" spans="1:22" x14ac:dyDescent="0.35">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s="26">
        <v>76.5</v>
      </c>
      <c r="T5703" s="26" t="str">
        <f>IF(Table1[[#This Row],[MonthlyCharges]]&lt;=51,"Low",IF(Table1[[#This Row],[MonthlyCharges]]&lt;=84,"Medium","High"))</f>
        <v>Medium</v>
      </c>
      <c r="U5703" s="26">
        <v>1155.5999999999999</v>
      </c>
      <c r="V5703" t="s">
        <v>24</v>
      </c>
    </row>
    <row r="5704" spans="1:22" x14ac:dyDescent="0.35">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s="26">
        <v>105.1</v>
      </c>
      <c r="T5704" s="26" t="str">
        <f>IF(Table1[[#This Row],[MonthlyCharges]]&lt;=51,"Low",IF(Table1[[#This Row],[MonthlyCharges]]&lt;=84,"Medium","High"))</f>
        <v>High</v>
      </c>
      <c r="U5704" s="26">
        <v>7548.1</v>
      </c>
      <c r="V5704" t="s">
        <v>23</v>
      </c>
    </row>
    <row r="5705" spans="1:22" x14ac:dyDescent="0.35">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s="26">
        <v>25.4</v>
      </c>
      <c r="T5705" s="26" t="str">
        <f>IF(Table1[[#This Row],[MonthlyCharges]]&lt;=51,"Low",IF(Table1[[#This Row],[MonthlyCharges]]&lt;=84,"Medium","High"))</f>
        <v>Low</v>
      </c>
      <c r="U5705" s="26">
        <v>1809.35</v>
      </c>
      <c r="V5705" t="s">
        <v>24</v>
      </c>
    </row>
    <row r="5706" spans="1:22" x14ac:dyDescent="0.35">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s="26">
        <v>86.85</v>
      </c>
      <c r="T5706" s="26" t="str">
        <f>IF(Table1[[#This Row],[MonthlyCharges]]&lt;=51,"Low",IF(Table1[[#This Row],[MonthlyCharges]]&lt;=84,"Medium","High"))</f>
        <v>High</v>
      </c>
      <c r="U5706" s="26">
        <v>1564.4</v>
      </c>
      <c r="V5706" t="s">
        <v>24</v>
      </c>
    </row>
    <row r="5707" spans="1:22" x14ac:dyDescent="0.35">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s="26">
        <v>19.649999999999999</v>
      </c>
      <c r="T5707" s="26" t="str">
        <f>IF(Table1[[#This Row],[MonthlyCharges]]&lt;=51,"Low",IF(Table1[[#This Row],[MonthlyCharges]]&lt;=84,"Medium","High"))</f>
        <v>Low</v>
      </c>
      <c r="U5707" s="26">
        <v>19.649999999999999</v>
      </c>
      <c r="V5707" t="s">
        <v>24</v>
      </c>
    </row>
    <row r="5708" spans="1:22" x14ac:dyDescent="0.35">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s="26">
        <v>75.7</v>
      </c>
      <c r="T5708" s="26" t="str">
        <f>IF(Table1[[#This Row],[MonthlyCharges]]&lt;=51,"Low",IF(Table1[[#This Row],[MonthlyCharges]]&lt;=84,"Medium","High"))</f>
        <v>Medium</v>
      </c>
      <c r="U5708" s="26">
        <v>75.7</v>
      </c>
      <c r="V5708" t="s">
        <v>23</v>
      </c>
    </row>
    <row r="5709" spans="1:22" x14ac:dyDescent="0.35">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s="26">
        <v>45.55</v>
      </c>
      <c r="T5709" s="26" t="str">
        <f>IF(Table1[[#This Row],[MonthlyCharges]]&lt;=51,"Low",IF(Table1[[#This Row],[MonthlyCharges]]&lt;=84,"Medium","High"))</f>
        <v>Low</v>
      </c>
      <c r="U5709" s="26">
        <v>84.4</v>
      </c>
      <c r="V5709" t="s">
        <v>24</v>
      </c>
    </row>
    <row r="5710" spans="1:22" x14ac:dyDescent="0.35">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s="26">
        <v>78.099999999999994</v>
      </c>
      <c r="T5710" s="26" t="str">
        <f>IF(Table1[[#This Row],[MonthlyCharges]]&lt;=51,"Low",IF(Table1[[#This Row],[MonthlyCharges]]&lt;=84,"Medium","High"))</f>
        <v>Medium</v>
      </c>
      <c r="U5710" s="26">
        <v>864.85</v>
      </c>
      <c r="V5710" t="s">
        <v>24</v>
      </c>
    </row>
    <row r="5711" spans="1:22" x14ac:dyDescent="0.35">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s="26">
        <v>19.3</v>
      </c>
      <c r="T5711" s="26" t="str">
        <f>IF(Table1[[#This Row],[MonthlyCharges]]&lt;=51,"Low",IF(Table1[[#This Row],[MonthlyCharges]]&lt;=84,"Medium","High"))</f>
        <v>Low</v>
      </c>
      <c r="U5711" s="26">
        <v>228.75</v>
      </c>
      <c r="V5711" t="s">
        <v>24</v>
      </c>
    </row>
    <row r="5712" spans="1:22" x14ac:dyDescent="0.35">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s="26">
        <v>110.5</v>
      </c>
      <c r="T5712" s="26" t="str">
        <f>IF(Table1[[#This Row],[MonthlyCharges]]&lt;=51,"Low",IF(Table1[[#This Row],[MonthlyCharges]]&lt;=84,"Medium","High"))</f>
        <v>High</v>
      </c>
      <c r="U5712" s="26">
        <v>7752.05</v>
      </c>
      <c r="V5712" t="s">
        <v>24</v>
      </c>
    </row>
    <row r="5713" spans="1:22" x14ac:dyDescent="0.35">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s="26">
        <v>90.8</v>
      </c>
      <c r="T5713" s="26" t="str">
        <f>IF(Table1[[#This Row],[MonthlyCharges]]&lt;=51,"Low",IF(Table1[[#This Row],[MonthlyCharges]]&lt;=84,"Medium","High"))</f>
        <v>High</v>
      </c>
      <c r="U5713" s="26">
        <v>1951</v>
      </c>
      <c r="V5713" t="s">
        <v>23</v>
      </c>
    </row>
    <row r="5714" spans="1:22" x14ac:dyDescent="0.35">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s="26">
        <v>20.3</v>
      </c>
      <c r="T5714" s="26" t="str">
        <f>IF(Table1[[#This Row],[MonthlyCharges]]&lt;=51,"Low",IF(Table1[[#This Row],[MonthlyCharges]]&lt;=84,"Medium","High"))</f>
        <v>Low</v>
      </c>
      <c r="U5714" s="26">
        <v>470.6</v>
      </c>
      <c r="V5714" t="s">
        <v>24</v>
      </c>
    </row>
    <row r="5715" spans="1:22" x14ac:dyDescent="0.35">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s="26">
        <v>81.349999999999994</v>
      </c>
      <c r="T5715" s="26" t="str">
        <f>IF(Table1[[#This Row],[MonthlyCharges]]&lt;=51,"Low",IF(Table1[[#This Row],[MonthlyCharges]]&lt;=84,"Medium","High"))</f>
        <v>Medium</v>
      </c>
      <c r="U5715" s="26">
        <v>4060.9</v>
      </c>
      <c r="V5715" t="s">
        <v>24</v>
      </c>
    </row>
    <row r="5716" spans="1:22" x14ac:dyDescent="0.35">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s="26">
        <v>97.95</v>
      </c>
      <c r="T5716" s="26" t="str">
        <f>IF(Table1[[#This Row],[MonthlyCharges]]&lt;=51,"Low",IF(Table1[[#This Row],[MonthlyCharges]]&lt;=84,"Medium","High"))</f>
        <v>High</v>
      </c>
      <c r="U5716" s="26">
        <v>384.5</v>
      </c>
      <c r="V5716" t="s">
        <v>23</v>
      </c>
    </row>
    <row r="5717" spans="1:22" x14ac:dyDescent="0.35">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s="26">
        <v>108.15</v>
      </c>
      <c r="T5717" s="26" t="str">
        <f>IF(Table1[[#This Row],[MonthlyCharges]]&lt;=51,"Low",IF(Table1[[#This Row],[MonthlyCharges]]&lt;=84,"Medium","High"))</f>
        <v>High</v>
      </c>
      <c r="U5717" s="26">
        <v>3432.9</v>
      </c>
      <c r="V5717" t="s">
        <v>23</v>
      </c>
    </row>
    <row r="5718" spans="1:22" x14ac:dyDescent="0.35">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s="26">
        <v>55.3</v>
      </c>
      <c r="T5718" s="26" t="str">
        <f>IF(Table1[[#This Row],[MonthlyCharges]]&lt;=51,"Low",IF(Table1[[#This Row],[MonthlyCharges]]&lt;=84,"Medium","High"))</f>
        <v>Medium</v>
      </c>
      <c r="U5718" s="26">
        <v>108.65</v>
      </c>
      <c r="V5718" t="s">
        <v>24</v>
      </c>
    </row>
    <row r="5719" spans="1:22" x14ac:dyDescent="0.35">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s="26">
        <v>56.55</v>
      </c>
      <c r="T5719" s="26" t="str">
        <f>IF(Table1[[#This Row],[MonthlyCharges]]&lt;=51,"Low",IF(Table1[[#This Row],[MonthlyCharges]]&lt;=84,"Medium","High"))</f>
        <v>Medium</v>
      </c>
      <c r="U5719" s="26">
        <v>3952.65</v>
      </c>
      <c r="V5719" t="s">
        <v>24</v>
      </c>
    </row>
    <row r="5720" spans="1:22" x14ac:dyDescent="0.35">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s="26">
        <v>80.5</v>
      </c>
      <c r="T5720" s="26" t="str">
        <f>IF(Table1[[#This Row],[MonthlyCharges]]&lt;=51,"Low",IF(Table1[[#This Row],[MonthlyCharges]]&lt;=84,"Medium","High"))</f>
        <v>Medium</v>
      </c>
      <c r="U5720" s="26">
        <v>463.05</v>
      </c>
      <c r="V5720" t="s">
        <v>23</v>
      </c>
    </row>
    <row r="5721" spans="1:22" x14ac:dyDescent="0.35">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s="26">
        <v>19.7</v>
      </c>
      <c r="T5721" s="26" t="str">
        <f>IF(Table1[[#This Row],[MonthlyCharges]]&lt;=51,"Low",IF(Table1[[#This Row],[MonthlyCharges]]&lt;=84,"Medium","High"))</f>
        <v>Low</v>
      </c>
      <c r="U5721" s="26">
        <v>494.05</v>
      </c>
      <c r="V5721" t="s">
        <v>24</v>
      </c>
    </row>
    <row r="5722" spans="1:22" x14ac:dyDescent="0.35">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s="26">
        <v>104.05</v>
      </c>
      <c r="T5722" s="26" t="str">
        <f>IF(Table1[[#This Row],[MonthlyCharges]]&lt;=51,"Low",IF(Table1[[#This Row],[MonthlyCharges]]&lt;=84,"Medium","High"))</f>
        <v>High</v>
      </c>
      <c r="U5722" s="26">
        <v>3416.85</v>
      </c>
      <c r="V5722" t="s">
        <v>24</v>
      </c>
    </row>
    <row r="5723" spans="1:22" x14ac:dyDescent="0.35">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s="26">
        <v>52.85</v>
      </c>
      <c r="T5723" s="26" t="str">
        <f>IF(Table1[[#This Row],[MonthlyCharges]]&lt;=51,"Low",IF(Table1[[#This Row],[MonthlyCharges]]&lt;=84,"Medium","High"))</f>
        <v>Medium</v>
      </c>
      <c r="U5723" s="26">
        <v>1498.65</v>
      </c>
      <c r="V5723" t="s">
        <v>24</v>
      </c>
    </row>
    <row r="5724" spans="1:22" x14ac:dyDescent="0.35">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s="26">
        <v>104.3</v>
      </c>
      <c r="T5724" s="26" t="str">
        <f>IF(Table1[[#This Row],[MonthlyCharges]]&lt;=51,"Low",IF(Table1[[#This Row],[MonthlyCharges]]&lt;=84,"Medium","High"))</f>
        <v>High</v>
      </c>
      <c r="U5724" s="26">
        <v>2867.75</v>
      </c>
      <c r="V5724" t="s">
        <v>23</v>
      </c>
    </row>
    <row r="5725" spans="1:22" x14ac:dyDescent="0.35">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s="26">
        <v>80.650000000000006</v>
      </c>
      <c r="T5725" s="26" t="str">
        <f>IF(Table1[[#This Row],[MonthlyCharges]]&lt;=51,"Low",IF(Table1[[#This Row],[MonthlyCharges]]&lt;=84,"Medium","High"))</f>
        <v>Medium</v>
      </c>
      <c r="U5725" s="26">
        <v>4807.3500000000004</v>
      </c>
      <c r="V5725" t="s">
        <v>24</v>
      </c>
    </row>
    <row r="5726" spans="1:22" x14ac:dyDescent="0.35">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s="26">
        <v>71.349999999999994</v>
      </c>
      <c r="T5726" s="26" t="str">
        <f>IF(Table1[[#This Row],[MonthlyCharges]]&lt;=51,"Low",IF(Table1[[#This Row],[MonthlyCharges]]&lt;=84,"Medium","High"))</f>
        <v>Medium</v>
      </c>
      <c r="U5726" s="26">
        <v>71.349999999999994</v>
      </c>
      <c r="V5726" t="s">
        <v>23</v>
      </c>
    </row>
    <row r="5727" spans="1:22" x14ac:dyDescent="0.35">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s="26">
        <v>24.65</v>
      </c>
      <c r="T5727" s="26" t="str">
        <f>IF(Table1[[#This Row],[MonthlyCharges]]&lt;=51,"Low",IF(Table1[[#This Row],[MonthlyCharges]]&lt;=84,"Medium","High"))</f>
        <v>Low</v>
      </c>
      <c r="U5727" s="26">
        <v>471.35</v>
      </c>
      <c r="V5727" t="s">
        <v>24</v>
      </c>
    </row>
    <row r="5728" spans="1:22" x14ac:dyDescent="0.35">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s="26">
        <v>21.3</v>
      </c>
      <c r="T5728" s="26" t="str">
        <f>IF(Table1[[#This Row],[MonthlyCharges]]&lt;=51,"Low",IF(Table1[[#This Row],[MonthlyCharges]]&lt;=84,"Medium","High"))</f>
        <v>Low</v>
      </c>
      <c r="U5728" s="26">
        <v>1041.8</v>
      </c>
      <c r="V5728" t="s">
        <v>24</v>
      </c>
    </row>
    <row r="5729" spans="1:22" x14ac:dyDescent="0.35">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s="26">
        <v>110.2</v>
      </c>
      <c r="T5729" s="26" t="str">
        <f>IF(Table1[[#This Row],[MonthlyCharges]]&lt;=51,"Low",IF(Table1[[#This Row],[MonthlyCharges]]&lt;=84,"Medium","High"))</f>
        <v>High</v>
      </c>
      <c r="U5729" s="26">
        <v>7689.8</v>
      </c>
      <c r="V5729" t="s">
        <v>24</v>
      </c>
    </row>
    <row r="5730" spans="1:22" x14ac:dyDescent="0.35">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s="26">
        <v>89.4</v>
      </c>
      <c r="T5730" s="26" t="str">
        <f>IF(Table1[[#This Row],[MonthlyCharges]]&lt;=51,"Low",IF(Table1[[#This Row],[MonthlyCharges]]&lt;=84,"Medium","High"))</f>
        <v>High</v>
      </c>
      <c r="U5730" s="26">
        <v>1132.3499999999999</v>
      </c>
      <c r="V5730" t="s">
        <v>23</v>
      </c>
    </row>
    <row r="5731" spans="1:22" x14ac:dyDescent="0.35">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s="26">
        <v>51.05</v>
      </c>
      <c r="T5731" s="26" t="str">
        <f>IF(Table1[[#This Row],[MonthlyCharges]]&lt;=51,"Low",IF(Table1[[#This Row],[MonthlyCharges]]&lt;=84,"Medium","High"))</f>
        <v>Medium</v>
      </c>
      <c r="U5731" s="26">
        <v>1815</v>
      </c>
      <c r="V5731" t="s">
        <v>24</v>
      </c>
    </row>
    <row r="5732" spans="1:22" x14ac:dyDescent="0.35">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s="26">
        <v>19.8</v>
      </c>
      <c r="T5732" s="26" t="str">
        <f>IF(Table1[[#This Row],[MonthlyCharges]]&lt;=51,"Low",IF(Table1[[#This Row],[MonthlyCharges]]&lt;=84,"Medium","High"))</f>
        <v>Low</v>
      </c>
      <c r="U5732" s="26">
        <v>1311.3</v>
      </c>
      <c r="V5732" t="s">
        <v>24</v>
      </c>
    </row>
    <row r="5733" spans="1:22" x14ac:dyDescent="0.35">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s="26">
        <v>19.899999999999999</v>
      </c>
      <c r="T5733" s="26" t="str">
        <f>IF(Table1[[#This Row],[MonthlyCharges]]&lt;=51,"Low",IF(Table1[[#This Row],[MonthlyCharges]]&lt;=84,"Medium","High"))</f>
        <v>Low</v>
      </c>
      <c r="U5733" s="26">
        <v>199.45</v>
      </c>
      <c r="V5733" t="s">
        <v>24</v>
      </c>
    </row>
    <row r="5734" spans="1:22" x14ac:dyDescent="0.35">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s="26">
        <v>87.3</v>
      </c>
      <c r="T5734" s="26" t="str">
        <f>IF(Table1[[#This Row],[MonthlyCharges]]&lt;=51,"Low",IF(Table1[[#This Row],[MonthlyCharges]]&lt;=84,"Medium","High"))</f>
        <v>High</v>
      </c>
      <c r="U5734" s="26">
        <v>1637.3</v>
      </c>
      <c r="V5734" t="s">
        <v>24</v>
      </c>
    </row>
    <row r="5735" spans="1:22" x14ac:dyDescent="0.35">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s="26">
        <v>19.850000000000001</v>
      </c>
      <c r="T5735" s="26" t="str">
        <f>IF(Table1[[#This Row],[MonthlyCharges]]&lt;=51,"Low",IF(Table1[[#This Row],[MonthlyCharges]]&lt;=84,"Medium","High"))</f>
        <v>Low</v>
      </c>
      <c r="U5735" s="26">
        <v>1326.35</v>
      </c>
      <c r="V5735" t="s">
        <v>24</v>
      </c>
    </row>
    <row r="5736" spans="1:22" x14ac:dyDescent="0.35">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s="26">
        <v>89.4</v>
      </c>
      <c r="T5736" s="26" t="str">
        <f>IF(Table1[[#This Row],[MonthlyCharges]]&lt;=51,"Low",IF(Table1[[#This Row],[MonthlyCharges]]&lt;=84,"Medium","High"))</f>
        <v>High</v>
      </c>
      <c r="U5736" s="26">
        <v>6376.55</v>
      </c>
      <c r="V5736" t="s">
        <v>24</v>
      </c>
    </row>
    <row r="5737" spans="1:22" x14ac:dyDescent="0.35">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s="26">
        <v>20</v>
      </c>
      <c r="T5737" s="26" t="str">
        <f>IF(Table1[[#This Row],[MonthlyCharges]]&lt;=51,"Low",IF(Table1[[#This Row],[MonthlyCharges]]&lt;=84,"Medium","High"))</f>
        <v>Low</v>
      </c>
      <c r="U5737" s="26">
        <v>935.9</v>
      </c>
      <c r="V5737" t="s">
        <v>24</v>
      </c>
    </row>
    <row r="5738" spans="1:22" x14ac:dyDescent="0.35">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s="26">
        <v>20.05</v>
      </c>
      <c r="T5738" s="26" t="str">
        <f>IF(Table1[[#This Row],[MonthlyCharges]]&lt;=51,"Low",IF(Table1[[#This Row],[MonthlyCharges]]&lt;=84,"Medium","High"))</f>
        <v>Low</v>
      </c>
      <c r="U5738" s="26">
        <v>20.05</v>
      </c>
      <c r="V5738" t="s">
        <v>24</v>
      </c>
    </row>
    <row r="5739" spans="1:22" x14ac:dyDescent="0.35">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s="26">
        <v>83.25</v>
      </c>
      <c r="T5739" s="26" t="str">
        <f>IF(Table1[[#This Row],[MonthlyCharges]]&lt;=51,"Low",IF(Table1[[#This Row],[MonthlyCharges]]&lt;=84,"Medium","High"))</f>
        <v>Medium</v>
      </c>
      <c r="U5739" s="26">
        <v>1611.15</v>
      </c>
      <c r="V5739" t="s">
        <v>24</v>
      </c>
    </row>
    <row r="5740" spans="1:22" x14ac:dyDescent="0.35">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s="26">
        <v>20.6</v>
      </c>
      <c r="T5740" s="26" t="str">
        <f>IF(Table1[[#This Row],[MonthlyCharges]]&lt;=51,"Low",IF(Table1[[#This Row],[MonthlyCharges]]&lt;=84,"Medium","High"))</f>
        <v>Low</v>
      </c>
      <c r="U5740" s="26">
        <v>20.6</v>
      </c>
      <c r="V5740" t="s">
        <v>23</v>
      </c>
    </row>
    <row r="5741" spans="1:22" x14ac:dyDescent="0.35">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s="26">
        <v>102.9</v>
      </c>
      <c r="T5741" s="26" t="str">
        <f>IF(Table1[[#This Row],[MonthlyCharges]]&lt;=51,"Low",IF(Table1[[#This Row],[MonthlyCharges]]&lt;=84,"Medium","High"))</f>
        <v>High</v>
      </c>
      <c r="U5741" s="26">
        <v>6989.7</v>
      </c>
      <c r="V5741" t="s">
        <v>24</v>
      </c>
    </row>
    <row r="5742" spans="1:22" x14ac:dyDescent="0.35">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s="26">
        <v>39.1</v>
      </c>
      <c r="T5742" s="26" t="str">
        <f>IF(Table1[[#This Row],[MonthlyCharges]]&lt;=51,"Low",IF(Table1[[#This Row],[MonthlyCharges]]&lt;=84,"Medium","High"))</f>
        <v>Low</v>
      </c>
      <c r="U5742" s="26">
        <v>2779.5</v>
      </c>
      <c r="V5742" t="s">
        <v>24</v>
      </c>
    </row>
    <row r="5743" spans="1:22" x14ac:dyDescent="0.35">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s="26">
        <v>99.95</v>
      </c>
      <c r="T5743" s="26" t="str">
        <f>IF(Table1[[#This Row],[MonthlyCharges]]&lt;=51,"Low",IF(Table1[[#This Row],[MonthlyCharges]]&lt;=84,"Medium","High"))</f>
        <v>High</v>
      </c>
      <c r="U5743" s="26">
        <v>1931.75</v>
      </c>
      <c r="V5743" t="s">
        <v>23</v>
      </c>
    </row>
    <row r="5744" spans="1:22" x14ac:dyDescent="0.35">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s="26">
        <v>114.5</v>
      </c>
      <c r="T5744" s="26" t="str">
        <f>IF(Table1[[#This Row],[MonthlyCharges]]&lt;=51,"Low",IF(Table1[[#This Row],[MonthlyCharges]]&lt;=84,"Medium","High"))</f>
        <v>High</v>
      </c>
      <c r="U5744" s="26">
        <v>8331.9500000000007</v>
      </c>
      <c r="V5744" t="s">
        <v>24</v>
      </c>
    </row>
    <row r="5745" spans="1:22" x14ac:dyDescent="0.35">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s="26">
        <v>20.2</v>
      </c>
      <c r="T5745" s="26" t="str">
        <f>IF(Table1[[#This Row],[MonthlyCharges]]&lt;=51,"Low",IF(Table1[[#This Row],[MonthlyCharges]]&lt;=84,"Medium","High"))</f>
        <v>Low</v>
      </c>
      <c r="U5745" s="26">
        <v>735.9</v>
      </c>
      <c r="V5745" t="s">
        <v>24</v>
      </c>
    </row>
    <row r="5746" spans="1:22" x14ac:dyDescent="0.35">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s="26">
        <v>55.8</v>
      </c>
      <c r="T5746" s="26" t="str">
        <f>IF(Table1[[#This Row],[MonthlyCharges]]&lt;=51,"Low",IF(Table1[[#This Row],[MonthlyCharges]]&lt;=84,"Medium","High"))</f>
        <v>Medium</v>
      </c>
      <c r="U5746" s="26">
        <v>2283.3000000000002</v>
      </c>
      <c r="V5746" t="s">
        <v>24</v>
      </c>
    </row>
    <row r="5747" spans="1:22" x14ac:dyDescent="0.35">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s="26">
        <v>24.2</v>
      </c>
      <c r="T5747" s="26" t="str">
        <f>IF(Table1[[#This Row],[MonthlyCharges]]&lt;=51,"Low",IF(Table1[[#This Row],[MonthlyCharges]]&lt;=84,"Medium","High"))</f>
        <v>Low</v>
      </c>
      <c r="U5747" s="26">
        <v>1445.2</v>
      </c>
      <c r="V5747" t="s">
        <v>24</v>
      </c>
    </row>
    <row r="5748" spans="1:22" x14ac:dyDescent="0.35">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s="26">
        <v>81</v>
      </c>
      <c r="T5748" s="26" t="str">
        <f>IF(Table1[[#This Row],[MonthlyCharges]]&lt;=51,"Low",IF(Table1[[#This Row],[MonthlyCharges]]&lt;=84,"Medium","High"))</f>
        <v>Medium</v>
      </c>
      <c r="U5748" s="26">
        <v>818.05</v>
      </c>
      <c r="V5748" t="s">
        <v>23</v>
      </c>
    </row>
    <row r="5749" spans="1:22" x14ac:dyDescent="0.35">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s="26">
        <v>72.8</v>
      </c>
      <c r="T5749" s="26" t="str">
        <f>IF(Table1[[#This Row],[MonthlyCharges]]&lt;=51,"Low",IF(Table1[[#This Row],[MonthlyCharges]]&lt;=84,"Medium","High"))</f>
        <v>Medium</v>
      </c>
      <c r="U5749" s="26">
        <v>2333.0500000000002</v>
      </c>
      <c r="V5749" t="s">
        <v>24</v>
      </c>
    </row>
    <row r="5750" spans="1:22" x14ac:dyDescent="0.35">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s="26">
        <v>99.85</v>
      </c>
      <c r="T5750" s="26" t="str">
        <f>IF(Table1[[#This Row],[MonthlyCharges]]&lt;=51,"Low",IF(Table1[[#This Row],[MonthlyCharges]]&lt;=84,"Medium","High"))</f>
        <v>High</v>
      </c>
      <c r="U5750" s="26">
        <v>1992.55</v>
      </c>
      <c r="V5750" t="s">
        <v>24</v>
      </c>
    </row>
    <row r="5751" spans="1:22" x14ac:dyDescent="0.35">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s="26">
        <v>99.5</v>
      </c>
      <c r="T5751" s="26" t="str">
        <f>IF(Table1[[#This Row],[MonthlyCharges]]&lt;=51,"Low",IF(Table1[[#This Row],[MonthlyCharges]]&lt;=84,"Medium","High"))</f>
        <v>High</v>
      </c>
      <c r="U5751" s="26">
        <v>5890</v>
      </c>
      <c r="V5751" t="s">
        <v>24</v>
      </c>
    </row>
    <row r="5752" spans="1:22" x14ac:dyDescent="0.35">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s="26">
        <v>70.150000000000006</v>
      </c>
      <c r="T5752" s="26" t="str">
        <f>IF(Table1[[#This Row],[MonthlyCharges]]&lt;=51,"Low",IF(Table1[[#This Row],[MonthlyCharges]]&lt;=84,"Medium","High"))</f>
        <v>Medium</v>
      </c>
      <c r="U5752" s="26">
        <v>916.75</v>
      </c>
      <c r="V5752" t="s">
        <v>23</v>
      </c>
    </row>
    <row r="5753" spans="1:22" x14ac:dyDescent="0.35">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s="26">
        <v>20.25</v>
      </c>
      <c r="T5753" s="26" t="str">
        <f>IF(Table1[[#This Row],[MonthlyCharges]]&lt;=51,"Low",IF(Table1[[#This Row],[MonthlyCharges]]&lt;=84,"Medium","High"))</f>
        <v>Low</v>
      </c>
      <c r="U5753" s="26">
        <v>1029.8</v>
      </c>
      <c r="V5753" t="s">
        <v>24</v>
      </c>
    </row>
    <row r="5754" spans="1:22" x14ac:dyDescent="0.35">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s="26">
        <v>26</v>
      </c>
      <c r="T5754" s="26" t="str">
        <f>IF(Table1[[#This Row],[MonthlyCharges]]&lt;=51,"Low",IF(Table1[[#This Row],[MonthlyCharges]]&lt;=84,"Medium","High"))</f>
        <v>Low</v>
      </c>
      <c r="U5754" s="26">
        <v>1796.55</v>
      </c>
      <c r="V5754" t="s">
        <v>24</v>
      </c>
    </row>
    <row r="5755" spans="1:22" x14ac:dyDescent="0.35">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s="26">
        <v>19.899999999999999</v>
      </c>
      <c r="T5755" s="26" t="str">
        <f>IF(Table1[[#This Row],[MonthlyCharges]]&lt;=51,"Low",IF(Table1[[#This Row],[MonthlyCharges]]&lt;=84,"Medium","High"))</f>
        <v>Low</v>
      </c>
      <c r="U5755" s="26">
        <v>33.700000000000003</v>
      </c>
      <c r="V5755" t="s">
        <v>24</v>
      </c>
    </row>
    <row r="5756" spans="1:22" x14ac:dyDescent="0.35">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s="26">
        <v>19.05</v>
      </c>
      <c r="T5756" s="26" t="str">
        <f>IF(Table1[[#This Row],[MonthlyCharges]]&lt;=51,"Low",IF(Table1[[#This Row],[MonthlyCharges]]&lt;=84,"Medium","High"))</f>
        <v>Low</v>
      </c>
      <c r="U5756" s="26">
        <v>454.05</v>
      </c>
      <c r="V5756" t="s">
        <v>24</v>
      </c>
    </row>
    <row r="5757" spans="1:22" x14ac:dyDescent="0.35">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s="26">
        <v>96.5</v>
      </c>
      <c r="T5757" s="26" t="str">
        <f>IF(Table1[[#This Row],[MonthlyCharges]]&lt;=51,"Low",IF(Table1[[#This Row],[MonthlyCharges]]&lt;=84,"Medium","High"))</f>
        <v>High</v>
      </c>
      <c r="U5757" s="26">
        <v>1392.25</v>
      </c>
      <c r="V5757" t="s">
        <v>24</v>
      </c>
    </row>
    <row r="5758" spans="1:22" x14ac:dyDescent="0.35">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s="26">
        <v>19.850000000000001</v>
      </c>
      <c r="T5758" s="26" t="str">
        <f>IF(Table1[[#This Row],[MonthlyCharges]]&lt;=51,"Low",IF(Table1[[#This Row],[MonthlyCharges]]&lt;=84,"Medium","High"))</f>
        <v>Low</v>
      </c>
      <c r="U5758" s="26">
        <v>1049.5999999999999</v>
      </c>
      <c r="V5758" t="s">
        <v>24</v>
      </c>
    </row>
    <row r="5759" spans="1:22" x14ac:dyDescent="0.35">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s="26">
        <v>25.7</v>
      </c>
      <c r="T5759" s="26" t="str">
        <f>IF(Table1[[#This Row],[MonthlyCharges]]&lt;=51,"Low",IF(Table1[[#This Row],[MonthlyCharges]]&lt;=84,"Medium","High"))</f>
        <v>Low</v>
      </c>
      <c r="U5759" s="26">
        <v>734.6</v>
      </c>
      <c r="V5759" t="s">
        <v>24</v>
      </c>
    </row>
    <row r="5760" spans="1:22" x14ac:dyDescent="0.35">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s="26">
        <v>20.3</v>
      </c>
      <c r="T5760" s="26" t="str">
        <f>IF(Table1[[#This Row],[MonthlyCharges]]&lt;=51,"Low",IF(Table1[[#This Row],[MonthlyCharges]]&lt;=84,"Medium","High"))</f>
        <v>Low</v>
      </c>
      <c r="U5760" s="26">
        <v>475.1</v>
      </c>
      <c r="V5760" t="s">
        <v>24</v>
      </c>
    </row>
    <row r="5761" spans="1:22" x14ac:dyDescent="0.35">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s="26">
        <v>70.150000000000006</v>
      </c>
      <c r="T5761" s="26" t="str">
        <f>IF(Table1[[#This Row],[MonthlyCharges]]&lt;=51,"Low",IF(Table1[[#This Row],[MonthlyCharges]]&lt;=84,"Medium","High"))</f>
        <v>Medium</v>
      </c>
      <c r="U5761" s="26">
        <v>70.150000000000006</v>
      </c>
      <c r="V5761" t="s">
        <v>23</v>
      </c>
    </row>
    <row r="5762" spans="1:22" x14ac:dyDescent="0.35">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s="26">
        <v>91.55</v>
      </c>
      <c r="T5762" s="26" t="str">
        <f>IF(Table1[[#This Row],[MonthlyCharges]]&lt;=51,"Low",IF(Table1[[#This Row],[MonthlyCharges]]&lt;=84,"Medium","High"))</f>
        <v>High</v>
      </c>
      <c r="U5762" s="26">
        <v>1540.05</v>
      </c>
      <c r="V5762" t="s">
        <v>24</v>
      </c>
    </row>
    <row r="5763" spans="1:22" x14ac:dyDescent="0.35">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s="26">
        <v>39.4</v>
      </c>
      <c r="T5763" s="26" t="str">
        <f>IF(Table1[[#This Row],[MonthlyCharges]]&lt;=51,"Low",IF(Table1[[#This Row],[MonthlyCharges]]&lt;=84,"Medium","High"))</f>
        <v>Low</v>
      </c>
      <c r="U5763" s="26">
        <v>1978.65</v>
      </c>
      <c r="V5763" t="s">
        <v>24</v>
      </c>
    </row>
    <row r="5764" spans="1:22" x14ac:dyDescent="0.35">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s="26">
        <v>105.7</v>
      </c>
      <c r="T5764" s="26" t="str">
        <f>IF(Table1[[#This Row],[MonthlyCharges]]&lt;=51,"Low",IF(Table1[[#This Row],[MonthlyCharges]]&lt;=84,"Medium","High"))</f>
        <v>High</v>
      </c>
      <c r="U5764" s="26">
        <v>3181.8</v>
      </c>
      <c r="V5764" t="s">
        <v>24</v>
      </c>
    </row>
    <row r="5765" spans="1:22" x14ac:dyDescent="0.35">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s="26">
        <v>70.25</v>
      </c>
      <c r="T5765" s="26" t="str">
        <f>IF(Table1[[#This Row],[MonthlyCharges]]&lt;=51,"Low",IF(Table1[[#This Row],[MonthlyCharges]]&lt;=84,"Medium","High"))</f>
        <v>Medium</v>
      </c>
      <c r="U5765" s="26">
        <v>229.7</v>
      </c>
      <c r="V5765" t="s">
        <v>24</v>
      </c>
    </row>
    <row r="5766" spans="1:22" x14ac:dyDescent="0.35">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s="26">
        <v>93.75</v>
      </c>
      <c r="T5766" s="26" t="str">
        <f>IF(Table1[[#This Row],[MonthlyCharges]]&lt;=51,"Low",IF(Table1[[#This Row],[MonthlyCharges]]&lt;=84,"Medium","High"))</f>
        <v>High</v>
      </c>
      <c r="U5766" s="26">
        <v>5625.55</v>
      </c>
      <c r="V5766" t="s">
        <v>24</v>
      </c>
    </row>
    <row r="5767" spans="1:22" x14ac:dyDescent="0.35">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s="26">
        <v>96.55</v>
      </c>
      <c r="T5767" s="26" t="str">
        <f>IF(Table1[[#This Row],[MonthlyCharges]]&lt;=51,"Low",IF(Table1[[#This Row],[MonthlyCharges]]&lt;=84,"Medium","High"))</f>
        <v>High</v>
      </c>
      <c r="U5767" s="26">
        <v>6581.9</v>
      </c>
      <c r="V5767" t="s">
        <v>23</v>
      </c>
    </row>
    <row r="5768" spans="1:22" x14ac:dyDescent="0.35">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s="26">
        <v>60</v>
      </c>
      <c r="T5768" s="26" t="str">
        <f>IF(Table1[[#This Row],[MonthlyCharges]]&lt;=51,"Low",IF(Table1[[#This Row],[MonthlyCharges]]&lt;=84,"Medium","High"))</f>
        <v>Medium</v>
      </c>
      <c r="U5768" s="26">
        <v>1347.15</v>
      </c>
      <c r="V5768" t="s">
        <v>24</v>
      </c>
    </row>
    <row r="5769" spans="1:22" x14ac:dyDescent="0.35">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s="26">
        <v>59.8</v>
      </c>
      <c r="T5769" s="26" t="str">
        <f>IF(Table1[[#This Row],[MonthlyCharges]]&lt;=51,"Low",IF(Table1[[#This Row],[MonthlyCharges]]&lt;=84,"Medium","High"))</f>
        <v>Medium</v>
      </c>
      <c r="U5769" s="26">
        <v>3808.2</v>
      </c>
      <c r="V5769" t="s">
        <v>24</v>
      </c>
    </row>
    <row r="5770" spans="1:22" x14ac:dyDescent="0.35">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s="26">
        <v>90.65</v>
      </c>
      <c r="T5770" s="26" t="str">
        <f>IF(Table1[[#This Row],[MonthlyCharges]]&lt;=51,"Low",IF(Table1[[#This Row],[MonthlyCharges]]&lt;=84,"Medium","High"))</f>
        <v>High</v>
      </c>
      <c r="U5770" s="26">
        <v>3974.15</v>
      </c>
      <c r="V5770" t="s">
        <v>24</v>
      </c>
    </row>
    <row r="5771" spans="1:22" x14ac:dyDescent="0.35">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s="26">
        <v>109</v>
      </c>
      <c r="T5771" s="26" t="str">
        <f>IF(Table1[[#This Row],[MonthlyCharges]]&lt;=51,"Low",IF(Table1[[#This Row],[MonthlyCharges]]&lt;=84,"Medium","High"))</f>
        <v>High</v>
      </c>
      <c r="U5771" s="26">
        <v>7661.8</v>
      </c>
      <c r="V5771" t="s">
        <v>24</v>
      </c>
    </row>
    <row r="5772" spans="1:22" x14ac:dyDescent="0.35">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s="26">
        <v>68.099999999999994</v>
      </c>
      <c r="T5772" s="26" t="str">
        <f>IF(Table1[[#This Row],[MonthlyCharges]]&lt;=51,"Low",IF(Table1[[#This Row],[MonthlyCharges]]&lt;=84,"Medium","High"))</f>
        <v>Medium</v>
      </c>
      <c r="U5772" s="26">
        <v>2479.25</v>
      </c>
      <c r="V5772" t="s">
        <v>24</v>
      </c>
    </row>
    <row r="5773" spans="1:22" x14ac:dyDescent="0.35">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s="26">
        <v>20.399999999999999</v>
      </c>
      <c r="T5773" s="26" t="str">
        <f>IF(Table1[[#This Row],[MonthlyCharges]]&lt;=51,"Low",IF(Table1[[#This Row],[MonthlyCharges]]&lt;=84,"Medium","High"))</f>
        <v>Low</v>
      </c>
      <c r="U5773" s="26">
        <v>266.60000000000002</v>
      </c>
      <c r="V5773" t="s">
        <v>24</v>
      </c>
    </row>
    <row r="5774" spans="1:22" x14ac:dyDescent="0.35">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s="26">
        <v>81.95</v>
      </c>
      <c r="T5774" s="26" t="str">
        <f>IF(Table1[[#This Row],[MonthlyCharges]]&lt;=51,"Low",IF(Table1[[#This Row],[MonthlyCharges]]&lt;=84,"Medium","High"))</f>
        <v>Medium</v>
      </c>
      <c r="U5774" s="26">
        <v>5601.4</v>
      </c>
      <c r="V5774" t="s">
        <v>24</v>
      </c>
    </row>
    <row r="5775" spans="1:22" x14ac:dyDescent="0.35">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s="26">
        <v>60.55</v>
      </c>
      <c r="T5775" s="26" t="str">
        <f>IF(Table1[[#This Row],[MonthlyCharges]]&lt;=51,"Low",IF(Table1[[#This Row],[MonthlyCharges]]&lt;=84,"Medium","High"))</f>
        <v>Medium</v>
      </c>
      <c r="U5775" s="26">
        <v>1982.6</v>
      </c>
      <c r="V5775" t="s">
        <v>24</v>
      </c>
    </row>
    <row r="5776" spans="1:22" x14ac:dyDescent="0.35">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s="26">
        <v>65.599999999999994</v>
      </c>
      <c r="T5776" s="26" t="str">
        <f>IF(Table1[[#This Row],[MonthlyCharges]]&lt;=51,"Low",IF(Table1[[#This Row],[MonthlyCharges]]&lt;=84,"Medium","High"))</f>
        <v>Medium</v>
      </c>
      <c r="U5776" s="26">
        <v>339.9</v>
      </c>
      <c r="V5776" t="s">
        <v>24</v>
      </c>
    </row>
    <row r="5777" spans="1:22" x14ac:dyDescent="0.35">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s="26">
        <v>82.5</v>
      </c>
      <c r="T5777" s="26" t="str">
        <f>IF(Table1[[#This Row],[MonthlyCharges]]&lt;=51,"Low",IF(Table1[[#This Row],[MonthlyCharges]]&lt;=84,"Medium","High"))</f>
        <v>Medium</v>
      </c>
      <c r="U5777" s="26">
        <v>4828.05</v>
      </c>
      <c r="V5777" t="s">
        <v>24</v>
      </c>
    </row>
    <row r="5778" spans="1:22" x14ac:dyDescent="0.35">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s="26">
        <v>82.3</v>
      </c>
      <c r="T5778" s="26" t="str">
        <f>IF(Table1[[#This Row],[MonthlyCharges]]&lt;=51,"Low",IF(Table1[[#This Row],[MonthlyCharges]]&lt;=84,"Medium","High"))</f>
        <v>Medium</v>
      </c>
      <c r="U5778" s="26">
        <v>5980.55</v>
      </c>
      <c r="V5778" t="s">
        <v>24</v>
      </c>
    </row>
    <row r="5779" spans="1:22" x14ac:dyDescent="0.35">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s="26">
        <v>68.150000000000006</v>
      </c>
      <c r="T5779" s="26" t="str">
        <f>IF(Table1[[#This Row],[MonthlyCharges]]&lt;=51,"Low",IF(Table1[[#This Row],[MonthlyCharges]]&lt;=84,"Medium","High"))</f>
        <v>Medium</v>
      </c>
      <c r="U5779" s="26">
        <v>4808.7</v>
      </c>
      <c r="V5779" t="s">
        <v>24</v>
      </c>
    </row>
    <row r="5780" spans="1:22" x14ac:dyDescent="0.35">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s="26">
        <v>20.3</v>
      </c>
      <c r="T5780" s="26" t="str">
        <f>IF(Table1[[#This Row],[MonthlyCharges]]&lt;=51,"Low",IF(Table1[[#This Row],[MonthlyCharges]]&lt;=84,"Medium","High"))</f>
        <v>Low</v>
      </c>
      <c r="U5780" s="26">
        <v>20.3</v>
      </c>
      <c r="V5780" t="s">
        <v>24</v>
      </c>
    </row>
    <row r="5781" spans="1:22" x14ac:dyDescent="0.35">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s="26">
        <v>95.55</v>
      </c>
      <c r="T5781" s="26" t="str">
        <f>IF(Table1[[#This Row],[MonthlyCharges]]&lt;=51,"Low",IF(Table1[[#This Row],[MonthlyCharges]]&lt;=84,"Medium","High"))</f>
        <v>High</v>
      </c>
      <c r="U5781" s="26">
        <v>3692.85</v>
      </c>
      <c r="V5781" t="s">
        <v>23</v>
      </c>
    </row>
    <row r="5782" spans="1:22" x14ac:dyDescent="0.35">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s="26">
        <v>20.2</v>
      </c>
      <c r="T5782" s="26" t="str">
        <f>IF(Table1[[#This Row],[MonthlyCharges]]&lt;=51,"Low",IF(Table1[[#This Row],[MonthlyCharges]]&lt;=84,"Medium","High"))</f>
        <v>Low</v>
      </c>
      <c r="U5782" s="26">
        <v>1068.1500000000001</v>
      </c>
      <c r="V5782" t="s">
        <v>24</v>
      </c>
    </row>
    <row r="5783" spans="1:22" x14ac:dyDescent="0.35">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s="26">
        <v>89.2</v>
      </c>
      <c r="T5783" s="26" t="str">
        <f>IF(Table1[[#This Row],[MonthlyCharges]]&lt;=51,"Low",IF(Table1[[#This Row],[MonthlyCharges]]&lt;=84,"Medium","High"))</f>
        <v>High</v>
      </c>
      <c r="U5783" s="26">
        <v>2383.6</v>
      </c>
      <c r="V5783" t="s">
        <v>24</v>
      </c>
    </row>
    <row r="5784" spans="1:22" x14ac:dyDescent="0.35">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s="26">
        <v>69.650000000000006</v>
      </c>
      <c r="T5784" s="26" t="str">
        <f>IF(Table1[[#This Row],[MonthlyCharges]]&lt;=51,"Low",IF(Table1[[#This Row],[MonthlyCharges]]&lt;=84,"Medium","High"))</f>
        <v>Medium</v>
      </c>
      <c r="U5784" s="26">
        <v>69.650000000000006</v>
      </c>
      <c r="V5784" t="s">
        <v>23</v>
      </c>
    </row>
    <row r="5785" spans="1:22" x14ac:dyDescent="0.35">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s="26">
        <v>89.3</v>
      </c>
      <c r="T5785" s="26" t="str">
        <f>IF(Table1[[#This Row],[MonthlyCharges]]&lt;=51,"Low",IF(Table1[[#This Row],[MonthlyCharges]]&lt;=84,"Medium","High"))</f>
        <v>High</v>
      </c>
      <c r="U5785" s="26">
        <v>89.3</v>
      </c>
      <c r="V5785" t="s">
        <v>23</v>
      </c>
    </row>
    <row r="5786" spans="1:22" x14ac:dyDescent="0.35">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s="26">
        <v>74.8</v>
      </c>
      <c r="T5786" s="26" t="str">
        <f>IF(Table1[[#This Row],[MonthlyCharges]]&lt;=51,"Low",IF(Table1[[#This Row],[MonthlyCharges]]&lt;=84,"Medium","High"))</f>
        <v>Medium</v>
      </c>
      <c r="U5786" s="26">
        <v>1438.05</v>
      </c>
      <c r="V5786" t="s">
        <v>24</v>
      </c>
    </row>
    <row r="5787" spans="1:22" x14ac:dyDescent="0.35">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s="26">
        <v>20.2</v>
      </c>
      <c r="T5787" s="26" t="str">
        <f>IF(Table1[[#This Row],[MonthlyCharges]]&lt;=51,"Low",IF(Table1[[#This Row],[MonthlyCharges]]&lt;=84,"Medium","High"))</f>
        <v>Low</v>
      </c>
      <c r="U5787" s="26">
        <v>917.45</v>
      </c>
      <c r="V5787" t="s">
        <v>24</v>
      </c>
    </row>
    <row r="5788" spans="1:22" x14ac:dyDescent="0.35">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s="26">
        <v>84.4</v>
      </c>
      <c r="T5788" s="26" t="str">
        <f>IF(Table1[[#This Row],[MonthlyCharges]]&lt;=51,"Low",IF(Table1[[#This Row],[MonthlyCharges]]&lt;=84,"Medium","High"))</f>
        <v>High</v>
      </c>
      <c r="U5788" s="26">
        <v>6096.45</v>
      </c>
      <c r="V5788" t="s">
        <v>24</v>
      </c>
    </row>
    <row r="5789" spans="1:22" x14ac:dyDescent="0.35">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s="26">
        <v>87.55</v>
      </c>
      <c r="T5789" s="26" t="str">
        <f>IF(Table1[[#This Row],[MonthlyCharges]]&lt;=51,"Low",IF(Table1[[#This Row],[MonthlyCharges]]&lt;=84,"Medium","High"))</f>
        <v>High</v>
      </c>
      <c r="U5789" s="26">
        <v>3078.1</v>
      </c>
      <c r="V5789" t="s">
        <v>23</v>
      </c>
    </row>
    <row r="5790" spans="1:22" x14ac:dyDescent="0.35">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s="26">
        <v>25.15</v>
      </c>
      <c r="T5790" s="26" t="str">
        <f>IF(Table1[[#This Row],[MonthlyCharges]]&lt;=51,"Low",IF(Table1[[#This Row],[MonthlyCharges]]&lt;=84,"Medium","High"))</f>
        <v>Low</v>
      </c>
      <c r="U5790" s="26">
        <v>99.95</v>
      </c>
      <c r="V5790" t="s">
        <v>24</v>
      </c>
    </row>
    <row r="5791" spans="1:22" x14ac:dyDescent="0.35">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s="26">
        <v>19.8</v>
      </c>
      <c r="T5791" s="26" t="str">
        <f>IF(Table1[[#This Row],[MonthlyCharges]]&lt;=51,"Low",IF(Table1[[#This Row],[MonthlyCharges]]&lt;=84,"Medium","High"))</f>
        <v>Low</v>
      </c>
      <c r="U5791" s="26">
        <v>475.2</v>
      </c>
      <c r="V5791" t="s">
        <v>24</v>
      </c>
    </row>
    <row r="5792" spans="1:22" x14ac:dyDescent="0.35">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s="26">
        <v>50.85</v>
      </c>
      <c r="T5792" s="26" t="str">
        <f>IF(Table1[[#This Row],[MonthlyCharges]]&lt;=51,"Low",IF(Table1[[#This Row],[MonthlyCharges]]&lt;=84,"Medium","High"))</f>
        <v>Low</v>
      </c>
      <c r="U5792" s="26">
        <v>2036.55</v>
      </c>
      <c r="V5792" t="s">
        <v>24</v>
      </c>
    </row>
    <row r="5793" spans="1:22" x14ac:dyDescent="0.35">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s="26">
        <v>102.4</v>
      </c>
      <c r="T5793" s="26" t="str">
        <f>IF(Table1[[#This Row],[MonthlyCharges]]&lt;=51,"Low",IF(Table1[[#This Row],[MonthlyCharges]]&lt;=84,"Medium","High"))</f>
        <v>High</v>
      </c>
      <c r="U5793" s="26">
        <v>6444.05</v>
      </c>
      <c r="V5793" t="s">
        <v>24</v>
      </c>
    </row>
    <row r="5794" spans="1:22" x14ac:dyDescent="0.35">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s="26">
        <v>96.3</v>
      </c>
      <c r="T5794" s="26" t="str">
        <f>IF(Table1[[#This Row],[MonthlyCharges]]&lt;=51,"Low",IF(Table1[[#This Row],[MonthlyCharges]]&lt;=84,"Medium","High"))</f>
        <v>High</v>
      </c>
      <c r="U5794" s="26">
        <v>1426.75</v>
      </c>
      <c r="V5794" t="s">
        <v>23</v>
      </c>
    </row>
    <row r="5795" spans="1:22" x14ac:dyDescent="0.35">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s="26">
        <v>55.5</v>
      </c>
      <c r="T5795" s="26" t="str">
        <f>IF(Table1[[#This Row],[MonthlyCharges]]&lt;=51,"Low",IF(Table1[[#This Row],[MonthlyCharges]]&lt;=84,"Medium","High"))</f>
        <v>Medium</v>
      </c>
      <c r="U5795" s="26">
        <v>767.55</v>
      </c>
      <c r="V5795" t="s">
        <v>24</v>
      </c>
    </row>
    <row r="5796" spans="1:22" x14ac:dyDescent="0.35">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s="26">
        <v>109.75</v>
      </c>
      <c r="T5796" s="26" t="str">
        <f>IF(Table1[[#This Row],[MonthlyCharges]]&lt;=51,"Low",IF(Table1[[#This Row],[MonthlyCharges]]&lt;=84,"Medium","High"))</f>
        <v>High</v>
      </c>
      <c r="U5796" s="26">
        <v>7932.5</v>
      </c>
      <c r="V5796" t="s">
        <v>24</v>
      </c>
    </row>
    <row r="5797" spans="1:22" x14ac:dyDescent="0.35">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s="26">
        <v>106.4</v>
      </c>
      <c r="T5797" s="26" t="str">
        <f>IF(Table1[[#This Row],[MonthlyCharges]]&lt;=51,"Low",IF(Table1[[#This Row],[MonthlyCharges]]&lt;=84,"Medium","High"))</f>
        <v>High</v>
      </c>
      <c r="U5797" s="26">
        <v>4040.65</v>
      </c>
      <c r="V5797" t="s">
        <v>24</v>
      </c>
    </row>
    <row r="5798" spans="1:22" x14ac:dyDescent="0.35">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s="26">
        <v>60</v>
      </c>
      <c r="T5798" s="26" t="str">
        <f>IF(Table1[[#This Row],[MonthlyCharges]]&lt;=51,"Low",IF(Table1[[#This Row],[MonthlyCharges]]&lt;=84,"Medium","High"))</f>
        <v>Medium</v>
      </c>
      <c r="U5798" s="26">
        <v>2768.65</v>
      </c>
      <c r="V5798" t="s">
        <v>24</v>
      </c>
    </row>
    <row r="5799" spans="1:22" x14ac:dyDescent="0.35">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s="26">
        <v>88.8</v>
      </c>
      <c r="T5799" s="26" t="str">
        <f>IF(Table1[[#This Row],[MonthlyCharges]]&lt;=51,"Low",IF(Table1[[#This Row],[MonthlyCharges]]&lt;=84,"Medium","High"))</f>
        <v>High</v>
      </c>
      <c r="U5799" s="26">
        <v>1672.35</v>
      </c>
      <c r="V5799" t="s">
        <v>24</v>
      </c>
    </row>
    <row r="5800" spans="1:22" x14ac:dyDescent="0.35">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s="26">
        <v>85.2</v>
      </c>
      <c r="T5800" s="26" t="str">
        <f>IF(Table1[[#This Row],[MonthlyCharges]]&lt;=51,"Low",IF(Table1[[#This Row],[MonthlyCharges]]&lt;=84,"Medium","High"))</f>
        <v>High</v>
      </c>
      <c r="U5800" s="26">
        <v>474.8</v>
      </c>
      <c r="V5800" t="s">
        <v>23</v>
      </c>
    </row>
    <row r="5801" spans="1:22" x14ac:dyDescent="0.35">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s="26">
        <v>35.1</v>
      </c>
      <c r="T5801" s="26" t="str">
        <f>IF(Table1[[#This Row],[MonthlyCharges]]&lt;=51,"Low",IF(Table1[[#This Row],[MonthlyCharges]]&lt;=84,"Medium","High"))</f>
        <v>Low</v>
      </c>
      <c r="U5801" s="26">
        <v>446.1</v>
      </c>
      <c r="V5801" t="s">
        <v>23</v>
      </c>
    </row>
    <row r="5802" spans="1:22" x14ac:dyDescent="0.35">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s="26">
        <v>80.05</v>
      </c>
      <c r="T5802" s="26" t="str">
        <f>IF(Table1[[#This Row],[MonthlyCharges]]&lt;=51,"Low",IF(Table1[[#This Row],[MonthlyCharges]]&lt;=84,"Medium","High"))</f>
        <v>Medium</v>
      </c>
      <c r="U5802" s="26">
        <v>1345.65</v>
      </c>
      <c r="V5802" t="s">
        <v>24</v>
      </c>
    </row>
    <row r="5803" spans="1:22" x14ac:dyDescent="0.35">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s="26">
        <v>75.55</v>
      </c>
      <c r="T5803" s="26" t="str">
        <f>IF(Table1[[#This Row],[MonthlyCharges]]&lt;=51,"Low",IF(Table1[[#This Row],[MonthlyCharges]]&lt;=84,"Medium","High"))</f>
        <v>Medium</v>
      </c>
      <c r="U5803" s="26">
        <v>2425.4</v>
      </c>
      <c r="V5803" t="s">
        <v>24</v>
      </c>
    </row>
    <row r="5804" spans="1:22" x14ac:dyDescent="0.35">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s="26">
        <v>49.55</v>
      </c>
      <c r="T5804" s="26" t="str">
        <f>IF(Table1[[#This Row],[MonthlyCharges]]&lt;=51,"Low",IF(Table1[[#This Row],[MonthlyCharges]]&lt;=84,"Medium","High"))</f>
        <v>Low</v>
      </c>
      <c r="U5804" s="26">
        <v>2077.9499999999998</v>
      </c>
      <c r="V5804" t="s">
        <v>24</v>
      </c>
    </row>
    <row r="5805" spans="1:22" x14ac:dyDescent="0.35">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s="26">
        <v>81.3</v>
      </c>
      <c r="T5805" s="26" t="str">
        <f>IF(Table1[[#This Row],[MonthlyCharges]]&lt;=51,"Low",IF(Table1[[#This Row],[MonthlyCharges]]&lt;=84,"Medium","High"))</f>
        <v>Medium</v>
      </c>
      <c r="U5805" s="26">
        <v>416.3</v>
      </c>
      <c r="V5805" t="s">
        <v>23</v>
      </c>
    </row>
    <row r="5806" spans="1:22" x14ac:dyDescent="0.35">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s="26">
        <v>23.9</v>
      </c>
      <c r="T5806" s="26" t="str">
        <f>IF(Table1[[#This Row],[MonthlyCharges]]&lt;=51,"Low",IF(Table1[[#This Row],[MonthlyCharges]]&lt;=84,"Medium","High"))</f>
        <v>Low</v>
      </c>
      <c r="U5806" s="26">
        <v>1663.5</v>
      </c>
      <c r="V5806" t="s">
        <v>24</v>
      </c>
    </row>
    <row r="5807" spans="1:22" x14ac:dyDescent="0.35">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s="26">
        <v>66.400000000000006</v>
      </c>
      <c r="T5807" s="26" t="str">
        <f>IF(Table1[[#This Row],[MonthlyCharges]]&lt;=51,"Low",IF(Table1[[#This Row],[MonthlyCharges]]&lt;=84,"Medium","High"))</f>
        <v>Medium</v>
      </c>
      <c r="U5807" s="26">
        <v>1286.05</v>
      </c>
      <c r="V5807" t="s">
        <v>24</v>
      </c>
    </row>
    <row r="5808" spans="1:22" x14ac:dyDescent="0.35">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s="26">
        <v>19.600000000000001</v>
      </c>
      <c r="T5808" s="26" t="str">
        <f>IF(Table1[[#This Row],[MonthlyCharges]]&lt;=51,"Low",IF(Table1[[#This Row],[MonthlyCharges]]&lt;=84,"Medium","High"))</f>
        <v>Low</v>
      </c>
      <c r="U5808" s="26">
        <v>35.85</v>
      </c>
      <c r="V5808" t="s">
        <v>23</v>
      </c>
    </row>
    <row r="5809" spans="1:22" x14ac:dyDescent="0.35">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s="26">
        <v>18.8</v>
      </c>
      <c r="T5809" s="26" t="str">
        <f>IF(Table1[[#This Row],[MonthlyCharges]]&lt;=51,"Low",IF(Table1[[#This Row],[MonthlyCharges]]&lt;=84,"Medium","High"))</f>
        <v>Low</v>
      </c>
      <c r="U5809" s="26">
        <v>1094.3499999999999</v>
      </c>
      <c r="V5809" t="s">
        <v>24</v>
      </c>
    </row>
    <row r="5810" spans="1:22" x14ac:dyDescent="0.35">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s="26">
        <v>108.4</v>
      </c>
      <c r="T5810" s="26" t="str">
        <f>IF(Table1[[#This Row],[MonthlyCharges]]&lt;=51,"Low",IF(Table1[[#This Row],[MonthlyCharges]]&lt;=84,"Medium","High"))</f>
        <v>High</v>
      </c>
      <c r="U5810" s="26">
        <v>7719.5</v>
      </c>
      <c r="V5810" t="s">
        <v>24</v>
      </c>
    </row>
    <row r="5811" spans="1:22" x14ac:dyDescent="0.35">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s="26">
        <v>85.95</v>
      </c>
      <c r="T5811" s="26" t="str">
        <f>IF(Table1[[#This Row],[MonthlyCharges]]&lt;=51,"Low",IF(Table1[[#This Row],[MonthlyCharges]]&lt;=84,"Medium","High"))</f>
        <v>High</v>
      </c>
      <c r="U5811" s="26">
        <v>514.6</v>
      </c>
      <c r="V5811" t="s">
        <v>24</v>
      </c>
    </row>
    <row r="5812" spans="1:22" x14ac:dyDescent="0.35">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s="26">
        <v>85.45</v>
      </c>
      <c r="T5812" s="26" t="str">
        <f>IF(Table1[[#This Row],[MonthlyCharges]]&lt;=51,"Low",IF(Table1[[#This Row],[MonthlyCharges]]&lt;=84,"Medium","High"))</f>
        <v>High</v>
      </c>
      <c r="U5812" s="26">
        <v>1451.6</v>
      </c>
      <c r="V5812" t="s">
        <v>23</v>
      </c>
    </row>
    <row r="5813" spans="1:22" x14ac:dyDescent="0.35">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s="26">
        <v>80.900000000000006</v>
      </c>
      <c r="T5813" s="26" t="str">
        <f>IF(Table1[[#This Row],[MonthlyCharges]]&lt;=51,"Low",IF(Table1[[#This Row],[MonthlyCharges]]&lt;=84,"Medium","High"))</f>
        <v>Medium</v>
      </c>
      <c r="U5813" s="26">
        <v>4932.5</v>
      </c>
      <c r="V5813" t="s">
        <v>24</v>
      </c>
    </row>
    <row r="5814" spans="1:22" x14ac:dyDescent="0.35">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s="26">
        <v>71</v>
      </c>
      <c r="T5814" s="26" t="str">
        <f>IF(Table1[[#This Row],[MonthlyCharges]]&lt;=51,"Low",IF(Table1[[#This Row],[MonthlyCharges]]&lt;=84,"Medium","High"))</f>
        <v>Medium</v>
      </c>
      <c r="U5814" s="26">
        <v>71</v>
      </c>
      <c r="V5814" t="s">
        <v>23</v>
      </c>
    </row>
    <row r="5815" spans="1:22" x14ac:dyDescent="0.35">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s="26">
        <v>111.8</v>
      </c>
      <c r="T5815" s="26" t="str">
        <f>IF(Table1[[#This Row],[MonthlyCharges]]&lt;=51,"Low",IF(Table1[[#This Row],[MonthlyCharges]]&lt;=84,"Medium","High"))</f>
        <v>High</v>
      </c>
      <c r="U5815" s="26">
        <v>5443.65</v>
      </c>
      <c r="V5815" t="s">
        <v>24</v>
      </c>
    </row>
    <row r="5816" spans="1:22" x14ac:dyDescent="0.35">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s="26">
        <v>20.6</v>
      </c>
      <c r="T5816" s="26" t="str">
        <f>IF(Table1[[#This Row],[MonthlyCharges]]&lt;=51,"Low",IF(Table1[[#This Row],[MonthlyCharges]]&lt;=84,"Medium","High"))</f>
        <v>Low</v>
      </c>
      <c r="U5816" s="26">
        <v>330.25</v>
      </c>
      <c r="V5816" t="s">
        <v>24</v>
      </c>
    </row>
    <row r="5817" spans="1:22" x14ac:dyDescent="0.35">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s="26">
        <v>85.05</v>
      </c>
      <c r="T5817" s="26" t="str">
        <f>IF(Table1[[#This Row],[MonthlyCharges]]&lt;=51,"Low",IF(Table1[[#This Row],[MonthlyCharges]]&lt;=84,"Medium","High"))</f>
        <v>High</v>
      </c>
      <c r="U5817" s="26">
        <v>746.5</v>
      </c>
      <c r="V5817" t="s">
        <v>23</v>
      </c>
    </row>
    <row r="5818" spans="1:22" x14ac:dyDescent="0.35">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s="26">
        <v>44.6</v>
      </c>
      <c r="T5818" s="26" t="str">
        <f>IF(Table1[[#This Row],[MonthlyCharges]]&lt;=51,"Low",IF(Table1[[#This Row],[MonthlyCharges]]&lt;=84,"Medium","High"))</f>
        <v>Low</v>
      </c>
      <c r="U5818" s="26">
        <v>122.7</v>
      </c>
      <c r="V5818" t="s">
        <v>24</v>
      </c>
    </row>
    <row r="5819" spans="1:22" x14ac:dyDescent="0.35">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s="26">
        <v>44.4</v>
      </c>
      <c r="T5819" s="26" t="str">
        <f>IF(Table1[[#This Row],[MonthlyCharges]]&lt;=51,"Low",IF(Table1[[#This Row],[MonthlyCharges]]&lt;=84,"Medium","High"))</f>
        <v>Low</v>
      </c>
      <c r="U5819" s="26">
        <v>44.4</v>
      </c>
      <c r="V5819" t="s">
        <v>23</v>
      </c>
    </row>
    <row r="5820" spans="1:22" x14ac:dyDescent="0.35">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s="26">
        <v>105.1</v>
      </c>
      <c r="T5820" s="26" t="str">
        <f>IF(Table1[[#This Row],[MonthlyCharges]]&lt;=51,"Low",IF(Table1[[#This Row],[MonthlyCharges]]&lt;=84,"Medium","High"))</f>
        <v>High</v>
      </c>
      <c r="U5820" s="26">
        <v>6631.85</v>
      </c>
      <c r="V5820" t="s">
        <v>24</v>
      </c>
    </row>
    <row r="5821" spans="1:22" x14ac:dyDescent="0.35">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s="26">
        <v>115.15</v>
      </c>
      <c r="T5821" s="26" t="str">
        <f>IF(Table1[[#This Row],[MonthlyCharges]]&lt;=51,"Low",IF(Table1[[#This Row],[MonthlyCharges]]&lt;=84,"Medium","High"))</f>
        <v>High</v>
      </c>
      <c r="U5821" s="26">
        <v>8250</v>
      </c>
      <c r="V5821" t="s">
        <v>24</v>
      </c>
    </row>
    <row r="5822" spans="1:22" x14ac:dyDescent="0.35">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s="26">
        <v>59.8</v>
      </c>
      <c r="T5822" s="26" t="str">
        <f>IF(Table1[[#This Row],[MonthlyCharges]]&lt;=51,"Low",IF(Table1[[#This Row],[MonthlyCharges]]&lt;=84,"Medium","High"))</f>
        <v>Medium</v>
      </c>
      <c r="U5822" s="26">
        <v>3561.15</v>
      </c>
      <c r="V5822" t="s">
        <v>24</v>
      </c>
    </row>
    <row r="5823" spans="1:22" x14ac:dyDescent="0.35">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s="26">
        <v>26.3</v>
      </c>
      <c r="T5823" s="26" t="str">
        <f>IF(Table1[[#This Row],[MonthlyCharges]]&lt;=51,"Low",IF(Table1[[#This Row],[MonthlyCharges]]&lt;=84,"Medium","High"))</f>
        <v>Low</v>
      </c>
      <c r="U5823" s="26">
        <v>1763.55</v>
      </c>
      <c r="V5823" t="s">
        <v>24</v>
      </c>
    </row>
    <row r="5824" spans="1:22" x14ac:dyDescent="0.35">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s="26">
        <v>70.55</v>
      </c>
      <c r="T5824" s="26" t="str">
        <f>IF(Table1[[#This Row],[MonthlyCharges]]&lt;=51,"Low",IF(Table1[[#This Row],[MonthlyCharges]]&lt;=84,"Medium","High"))</f>
        <v>Medium</v>
      </c>
      <c r="U5824" s="26">
        <v>2419</v>
      </c>
      <c r="V5824" t="s">
        <v>24</v>
      </c>
    </row>
    <row r="5825" spans="1:22" x14ac:dyDescent="0.35">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s="26">
        <v>20.05</v>
      </c>
      <c r="T5825" s="26" t="str">
        <f>IF(Table1[[#This Row],[MonthlyCharges]]&lt;=51,"Low",IF(Table1[[#This Row],[MonthlyCharges]]&lt;=84,"Medium","High"))</f>
        <v>Low</v>
      </c>
      <c r="U5825" s="26">
        <v>470.2</v>
      </c>
      <c r="V5825" t="s">
        <v>24</v>
      </c>
    </row>
    <row r="5826" spans="1:22" x14ac:dyDescent="0.35">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s="26">
        <v>79.849999999999994</v>
      </c>
      <c r="T5826" s="26" t="str">
        <f>IF(Table1[[#This Row],[MonthlyCharges]]&lt;=51,"Low",IF(Table1[[#This Row],[MonthlyCharges]]&lt;=84,"Medium","High"))</f>
        <v>Medium</v>
      </c>
      <c r="U5826" s="26">
        <v>5234.95</v>
      </c>
      <c r="V5826" t="s">
        <v>24</v>
      </c>
    </row>
    <row r="5827" spans="1:22" x14ac:dyDescent="0.35">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s="26">
        <v>70.3</v>
      </c>
      <c r="T5827" s="26" t="str">
        <f>IF(Table1[[#This Row],[MonthlyCharges]]&lt;=51,"Low",IF(Table1[[#This Row],[MonthlyCharges]]&lt;=84,"Medium","High"))</f>
        <v>Medium</v>
      </c>
      <c r="U5827" s="26">
        <v>70.3</v>
      </c>
      <c r="V5827" t="s">
        <v>23</v>
      </c>
    </row>
    <row r="5828" spans="1:22" x14ac:dyDescent="0.35">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s="26">
        <v>79.349999999999994</v>
      </c>
      <c r="T5828" s="26" t="str">
        <f>IF(Table1[[#This Row],[MonthlyCharges]]&lt;=51,"Low",IF(Table1[[#This Row],[MonthlyCharges]]&lt;=84,"Medium","High"))</f>
        <v>Medium</v>
      </c>
      <c r="U5828" s="26">
        <v>79.349999999999994</v>
      </c>
      <c r="V5828" t="s">
        <v>23</v>
      </c>
    </row>
    <row r="5829" spans="1:22" x14ac:dyDescent="0.35">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s="26">
        <v>90.05</v>
      </c>
      <c r="T5829" s="26" t="str">
        <f>IF(Table1[[#This Row],[MonthlyCharges]]&lt;=51,"Low",IF(Table1[[#This Row],[MonthlyCharges]]&lt;=84,"Medium","High"))</f>
        <v>High</v>
      </c>
      <c r="U5829" s="26">
        <v>3097</v>
      </c>
      <c r="V5829" t="s">
        <v>24</v>
      </c>
    </row>
    <row r="5830" spans="1:22" x14ac:dyDescent="0.35">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s="26">
        <v>24.45</v>
      </c>
      <c r="T5830" s="26" t="str">
        <f>IF(Table1[[#This Row],[MonthlyCharges]]&lt;=51,"Low",IF(Table1[[#This Row],[MonthlyCharges]]&lt;=84,"Medium","High"))</f>
        <v>Low</v>
      </c>
      <c r="U5830" s="26">
        <v>1709.1</v>
      </c>
      <c r="V5830" t="s">
        <v>24</v>
      </c>
    </row>
    <row r="5831" spans="1:22" x14ac:dyDescent="0.35">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s="26">
        <v>59.95</v>
      </c>
      <c r="T5831" s="26" t="str">
        <f>IF(Table1[[#This Row],[MonthlyCharges]]&lt;=51,"Low",IF(Table1[[#This Row],[MonthlyCharges]]&lt;=84,"Medium","High"))</f>
        <v>Medium</v>
      </c>
      <c r="U5831" s="26">
        <v>1848.8</v>
      </c>
      <c r="V5831" t="s">
        <v>24</v>
      </c>
    </row>
    <row r="5832" spans="1:22" x14ac:dyDescent="0.35">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s="26">
        <v>25.35</v>
      </c>
      <c r="T5832" s="26" t="str">
        <f>IF(Table1[[#This Row],[MonthlyCharges]]&lt;=51,"Low",IF(Table1[[#This Row],[MonthlyCharges]]&lt;=84,"Medium","High"))</f>
        <v>Low</v>
      </c>
      <c r="U5832" s="26">
        <v>723.3</v>
      </c>
      <c r="V5832" t="s">
        <v>24</v>
      </c>
    </row>
    <row r="5833" spans="1:22" x14ac:dyDescent="0.35">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s="26">
        <v>90.8</v>
      </c>
      <c r="T5833" s="26" t="str">
        <f>IF(Table1[[#This Row],[MonthlyCharges]]&lt;=51,"Low",IF(Table1[[#This Row],[MonthlyCharges]]&lt;=84,"Medium","High"))</f>
        <v>High</v>
      </c>
      <c r="U5833" s="26">
        <v>809.75</v>
      </c>
      <c r="V5833" t="s">
        <v>23</v>
      </c>
    </row>
    <row r="5834" spans="1:22" x14ac:dyDescent="0.35">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s="26">
        <v>70.45</v>
      </c>
      <c r="T5834" s="26" t="str">
        <f>IF(Table1[[#This Row],[MonthlyCharges]]&lt;=51,"Low",IF(Table1[[#This Row],[MonthlyCharges]]&lt;=84,"Medium","High"))</f>
        <v>Medium</v>
      </c>
      <c r="U5834" s="26">
        <v>1470.95</v>
      </c>
      <c r="V5834" t="s">
        <v>23</v>
      </c>
    </row>
    <row r="5835" spans="1:22" x14ac:dyDescent="0.35">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s="26">
        <v>34.299999999999997</v>
      </c>
      <c r="T5835" s="26" t="str">
        <f>IF(Table1[[#This Row],[MonthlyCharges]]&lt;=51,"Low",IF(Table1[[#This Row],[MonthlyCharges]]&lt;=84,"Medium","High"))</f>
        <v>Low</v>
      </c>
      <c r="U5835" s="26">
        <v>577.15</v>
      </c>
      <c r="V5835" t="s">
        <v>24</v>
      </c>
    </row>
    <row r="5836" spans="1:22" x14ac:dyDescent="0.35">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s="26">
        <v>105.05</v>
      </c>
      <c r="T5836" s="26" t="str">
        <f>IF(Table1[[#This Row],[MonthlyCharges]]&lt;=51,"Low",IF(Table1[[#This Row],[MonthlyCharges]]&lt;=84,"Medium","High"))</f>
        <v>High</v>
      </c>
      <c r="U5836" s="26">
        <v>6914.95</v>
      </c>
      <c r="V5836" t="s">
        <v>24</v>
      </c>
    </row>
    <row r="5837" spans="1:22" x14ac:dyDescent="0.35">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s="26">
        <v>19.3</v>
      </c>
      <c r="T5837" s="26" t="str">
        <f>IF(Table1[[#This Row],[MonthlyCharges]]&lt;=51,"Low",IF(Table1[[#This Row],[MonthlyCharges]]&lt;=84,"Medium","High"))</f>
        <v>Low</v>
      </c>
      <c r="U5837" s="26">
        <v>602.9</v>
      </c>
      <c r="V5837" t="s">
        <v>24</v>
      </c>
    </row>
    <row r="5838" spans="1:22" x14ac:dyDescent="0.35">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s="26">
        <v>19.149999999999999</v>
      </c>
      <c r="T5838" s="26" t="str">
        <f>IF(Table1[[#This Row],[MonthlyCharges]]&lt;=51,"Low",IF(Table1[[#This Row],[MonthlyCharges]]&lt;=84,"Medium","High"))</f>
        <v>Low</v>
      </c>
      <c r="U5838" s="26">
        <v>124.4</v>
      </c>
      <c r="V5838" t="s">
        <v>24</v>
      </c>
    </row>
    <row r="5839" spans="1:22" x14ac:dyDescent="0.35">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s="26">
        <v>51.4</v>
      </c>
      <c r="T5839" s="26" t="str">
        <f>IF(Table1[[#This Row],[MonthlyCharges]]&lt;=51,"Low",IF(Table1[[#This Row],[MonthlyCharges]]&lt;=84,"Medium","High"))</f>
        <v>Medium</v>
      </c>
      <c r="U5839" s="26">
        <v>96.8</v>
      </c>
      <c r="V5839" t="s">
        <v>24</v>
      </c>
    </row>
    <row r="5840" spans="1:22" x14ac:dyDescent="0.35">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s="26">
        <v>71.849999999999994</v>
      </c>
      <c r="T5840" s="26" t="str">
        <f>IF(Table1[[#This Row],[MonthlyCharges]]&lt;=51,"Low",IF(Table1[[#This Row],[MonthlyCharges]]&lt;=84,"Medium","High"))</f>
        <v>Medium</v>
      </c>
      <c r="U5840" s="26">
        <v>3827.9</v>
      </c>
      <c r="V5840" t="s">
        <v>24</v>
      </c>
    </row>
    <row r="5841" spans="1:22" x14ac:dyDescent="0.35">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s="26">
        <v>75.400000000000006</v>
      </c>
      <c r="T5841" s="26" t="str">
        <f>IF(Table1[[#This Row],[MonthlyCharges]]&lt;=51,"Low",IF(Table1[[#This Row],[MonthlyCharges]]&lt;=84,"Medium","High"))</f>
        <v>Medium</v>
      </c>
      <c r="U5841" s="26">
        <v>533.04999999999995</v>
      </c>
      <c r="V5841" t="s">
        <v>24</v>
      </c>
    </row>
    <row r="5842" spans="1:22" x14ac:dyDescent="0.35">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s="26">
        <v>49.7</v>
      </c>
      <c r="T5842" s="26" t="str">
        <f>IF(Table1[[#This Row],[MonthlyCharges]]&lt;=51,"Low",IF(Table1[[#This Row],[MonthlyCharges]]&lt;=84,"Medium","High"))</f>
        <v>Low</v>
      </c>
      <c r="U5842" s="26">
        <v>2961.4</v>
      </c>
      <c r="V5842" t="s">
        <v>24</v>
      </c>
    </row>
    <row r="5843" spans="1:22" x14ac:dyDescent="0.35">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s="26">
        <v>45.25</v>
      </c>
      <c r="T5843" s="26" t="str">
        <f>IF(Table1[[#This Row],[MonthlyCharges]]&lt;=51,"Low",IF(Table1[[#This Row],[MonthlyCharges]]&lt;=84,"Medium","High"))</f>
        <v>Low</v>
      </c>
      <c r="U5843" s="26">
        <v>3264.45</v>
      </c>
      <c r="V5843" t="s">
        <v>23</v>
      </c>
    </row>
    <row r="5844" spans="1:22" x14ac:dyDescent="0.35">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s="26">
        <v>78.75</v>
      </c>
      <c r="T5844" s="26" t="str">
        <f>IF(Table1[[#This Row],[MonthlyCharges]]&lt;=51,"Low",IF(Table1[[#This Row],[MonthlyCharges]]&lt;=84,"Medium","High"))</f>
        <v>Medium</v>
      </c>
      <c r="U5844" s="26">
        <v>995.35</v>
      </c>
      <c r="V5844" t="s">
        <v>24</v>
      </c>
    </row>
    <row r="5845" spans="1:22" x14ac:dyDescent="0.35">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s="26">
        <v>81.599999999999994</v>
      </c>
      <c r="T5845" s="26" t="str">
        <f>IF(Table1[[#This Row],[MonthlyCharges]]&lt;=51,"Low",IF(Table1[[#This Row],[MonthlyCharges]]&lt;=84,"Medium","High"))</f>
        <v>Medium</v>
      </c>
      <c r="U5845" s="26">
        <v>2815.25</v>
      </c>
      <c r="V5845" t="s">
        <v>24</v>
      </c>
    </row>
    <row r="5846" spans="1:22" x14ac:dyDescent="0.35">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s="26">
        <v>70.400000000000006</v>
      </c>
      <c r="T5846" s="26" t="str">
        <f>IF(Table1[[#This Row],[MonthlyCharges]]&lt;=51,"Low",IF(Table1[[#This Row],[MonthlyCharges]]&lt;=84,"Medium","High"))</f>
        <v>Medium</v>
      </c>
      <c r="U5846" s="26">
        <v>154.80000000000001</v>
      </c>
      <c r="V5846" t="s">
        <v>24</v>
      </c>
    </row>
    <row r="5847" spans="1:22" x14ac:dyDescent="0.35">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s="26">
        <v>75.8</v>
      </c>
      <c r="T5847" s="26" t="str">
        <f>IF(Table1[[#This Row],[MonthlyCharges]]&lt;=51,"Low",IF(Table1[[#This Row],[MonthlyCharges]]&lt;=84,"Medium","High"))</f>
        <v>Medium</v>
      </c>
      <c r="U5847" s="26">
        <v>246.3</v>
      </c>
      <c r="V5847" t="s">
        <v>23</v>
      </c>
    </row>
    <row r="5848" spans="1:22" x14ac:dyDescent="0.35">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s="26">
        <v>76.099999999999994</v>
      </c>
      <c r="T5848" s="26" t="str">
        <f>IF(Table1[[#This Row],[MonthlyCharges]]&lt;=51,"Low",IF(Table1[[#This Row],[MonthlyCharges]]&lt;=84,"Medium","High"))</f>
        <v>Medium</v>
      </c>
      <c r="U5848" s="26">
        <v>257.60000000000002</v>
      </c>
      <c r="V5848" t="s">
        <v>24</v>
      </c>
    </row>
    <row r="5849" spans="1:22" x14ac:dyDescent="0.35">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s="26">
        <v>94</v>
      </c>
      <c r="T5849" s="26" t="str">
        <f>IF(Table1[[#This Row],[MonthlyCharges]]&lt;=51,"Low",IF(Table1[[#This Row],[MonthlyCharges]]&lt;=84,"Medium","High"))</f>
        <v>High</v>
      </c>
      <c r="U5849" s="26">
        <v>5757.2</v>
      </c>
      <c r="V5849" t="s">
        <v>24</v>
      </c>
    </row>
    <row r="5850" spans="1:22" x14ac:dyDescent="0.35">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s="26">
        <v>103.95</v>
      </c>
      <c r="T5850" s="26" t="str">
        <f>IF(Table1[[#This Row],[MonthlyCharges]]&lt;=51,"Low",IF(Table1[[#This Row],[MonthlyCharges]]&lt;=84,"Medium","High"))</f>
        <v>High</v>
      </c>
      <c r="U5850" s="26">
        <v>7517.7</v>
      </c>
      <c r="V5850" t="s">
        <v>24</v>
      </c>
    </row>
    <row r="5851" spans="1:22" x14ac:dyDescent="0.35">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s="26">
        <v>19.95</v>
      </c>
      <c r="T5851" s="26" t="str">
        <f>IF(Table1[[#This Row],[MonthlyCharges]]&lt;=51,"Low",IF(Table1[[#This Row],[MonthlyCharges]]&lt;=84,"Medium","High"))</f>
        <v>Low</v>
      </c>
      <c r="U5851" s="26">
        <v>1234.8</v>
      </c>
      <c r="V5851" t="s">
        <v>24</v>
      </c>
    </row>
    <row r="5852" spans="1:22" x14ac:dyDescent="0.35">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s="26">
        <v>71.3</v>
      </c>
      <c r="T5852" s="26" t="str">
        <f>IF(Table1[[#This Row],[MonthlyCharges]]&lt;=51,"Low",IF(Table1[[#This Row],[MonthlyCharges]]&lt;=84,"Medium","High"))</f>
        <v>Medium</v>
      </c>
      <c r="U5852" s="26">
        <v>1389.2</v>
      </c>
      <c r="V5852" t="s">
        <v>23</v>
      </c>
    </row>
    <row r="5853" spans="1:22" x14ac:dyDescent="0.35">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s="26">
        <v>110.8</v>
      </c>
      <c r="T5853" s="26" t="str">
        <f>IF(Table1[[#This Row],[MonthlyCharges]]&lt;=51,"Low",IF(Table1[[#This Row],[MonthlyCharges]]&lt;=84,"Medium","High"))</f>
        <v>High</v>
      </c>
      <c r="U5853" s="26">
        <v>3836.3</v>
      </c>
      <c r="V5853" t="s">
        <v>24</v>
      </c>
    </row>
    <row r="5854" spans="1:22" x14ac:dyDescent="0.35">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s="26">
        <v>69.099999999999994</v>
      </c>
      <c r="T5854" s="26" t="str">
        <f>IF(Table1[[#This Row],[MonthlyCharges]]&lt;=51,"Low",IF(Table1[[#This Row],[MonthlyCharges]]&lt;=84,"Medium","High"))</f>
        <v>Medium</v>
      </c>
      <c r="U5854" s="26">
        <v>1474.75</v>
      </c>
      <c r="V5854" t="s">
        <v>23</v>
      </c>
    </row>
    <row r="5855" spans="1:22" x14ac:dyDescent="0.35">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s="26">
        <v>96.1</v>
      </c>
      <c r="T5855" s="26" t="str">
        <f>IF(Table1[[#This Row],[MonthlyCharges]]&lt;=51,"Low",IF(Table1[[#This Row],[MonthlyCharges]]&lt;=84,"Medium","High"))</f>
        <v>High</v>
      </c>
      <c r="U5855" s="26">
        <v>6001.45</v>
      </c>
      <c r="V5855" t="s">
        <v>24</v>
      </c>
    </row>
    <row r="5856" spans="1:22" x14ac:dyDescent="0.35">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s="26">
        <v>48.8</v>
      </c>
      <c r="T5856" s="26" t="str">
        <f>IF(Table1[[#This Row],[MonthlyCharges]]&lt;=51,"Low",IF(Table1[[#This Row],[MonthlyCharges]]&lt;=84,"Medium","High"))</f>
        <v>Low</v>
      </c>
      <c r="U5856" s="26">
        <v>720.1</v>
      </c>
      <c r="V5856" t="s">
        <v>24</v>
      </c>
    </row>
    <row r="5857" spans="1:22" x14ac:dyDescent="0.35">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s="26">
        <v>50.55</v>
      </c>
      <c r="T5857" s="26" t="str">
        <f>IF(Table1[[#This Row],[MonthlyCharges]]&lt;=51,"Low",IF(Table1[[#This Row],[MonthlyCharges]]&lt;=84,"Medium","High"))</f>
        <v>Low</v>
      </c>
      <c r="U5857" s="26">
        <v>2832.75</v>
      </c>
      <c r="V5857" t="s">
        <v>24</v>
      </c>
    </row>
    <row r="5858" spans="1:22" x14ac:dyDescent="0.35">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s="26">
        <v>44.65</v>
      </c>
      <c r="T5858" s="26" t="str">
        <f>IF(Table1[[#This Row],[MonthlyCharges]]&lt;=51,"Low",IF(Table1[[#This Row],[MonthlyCharges]]&lt;=84,"Medium","High"))</f>
        <v>Low</v>
      </c>
      <c r="U5858" s="26">
        <v>472.25</v>
      </c>
      <c r="V5858" t="s">
        <v>24</v>
      </c>
    </row>
    <row r="5859" spans="1:22" x14ac:dyDescent="0.35">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s="26">
        <v>88.25</v>
      </c>
      <c r="T5859" s="26" t="str">
        <f>IF(Table1[[#This Row],[MonthlyCharges]]&lt;=51,"Low",IF(Table1[[#This Row],[MonthlyCharges]]&lt;=84,"Medium","High"))</f>
        <v>High</v>
      </c>
      <c r="U5859" s="26">
        <v>1460.65</v>
      </c>
      <c r="V5859" t="s">
        <v>23</v>
      </c>
    </row>
    <row r="5860" spans="1:22" x14ac:dyDescent="0.35">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s="26">
        <v>19.45</v>
      </c>
      <c r="T5860" s="26" t="str">
        <f>IF(Table1[[#This Row],[MonthlyCharges]]&lt;=51,"Low",IF(Table1[[#This Row],[MonthlyCharges]]&lt;=84,"Medium","High"))</f>
        <v>Low</v>
      </c>
      <c r="U5860" s="26">
        <v>1336.35</v>
      </c>
      <c r="V5860" t="s">
        <v>24</v>
      </c>
    </row>
    <row r="5861" spans="1:22" x14ac:dyDescent="0.35">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s="26">
        <v>89.3</v>
      </c>
      <c r="T5861" s="26" t="str">
        <f>IF(Table1[[#This Row],[MonthlyCharges]]&lt;=51,"Low",IF(Table1[[#This Row],[MonthlyCharges]]&lt;=84,"Medium","High"))</f>
        <v>High</v>
      </c>
      <c r="U5861" s="26">
        <v>6388.65</v>
      </c>
      <c r="V5861" t="s">
        <v>24</v>
      </c>
    </row>
    <row r="5862" spans="1:22" x14ac:dyDescent="0.35">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s="26">
        <v>70</v>
      </c>
      <c r="T5862" s="26" t="str">
        <f>IF(Table1[[#This Row],[MonthlyCharges]]&lt;=51,"Low",IF(Table1[[#This Row],[MonthlyCharges]]&lt;=84,"Medium","High"))</f>
        <v>Medium</v>
      </c>
      <c r="U5862" s="26">
        <v>153.05000000000001</v>
      </c>
      <c r="V5862" t="s">
        <v>23</v>
      </c>
    </row>
    <row r="5863" spans="1:22" x14ac:dyDescent="0.35">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s="26">
        <v>19.25</v>
      </c>
      <c r="T5863" s="26" t="str">
        <f>IF(Table1[[#This Row],[MonthlyCharges]]&lt;=51,"Low",IF(Table1[[#This Row],[MonthlyCharges]]&lt;=84,"Medium","High"))</f>
        <v>Low</v>
      </c>
      <c r="U5863" s="26">
        <v>677.9</v>
      </c>
      <c r="V5863" t="s">
        <v>24</v>
      </c>
    </row>
    <row r="5864" spans="1:22" x14ac:dyDescent="0.35">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s="26">
        <v>70.5</v>
      </c>
      <c r="T5864" s="26" t="str">
        <f>IF(Table1[[#This Row],[MonthlyCharges]]&lt;=51,"Low",IF(Table1[[#This Row],[MonthlyCharges]]&lt;=84,"Medium","High"))</f>
        <v>Medium</v>
      </c>
      <c r="U5864" s="26">
        <v>1165.5999999999999</v>
      </c>
      <c r="V5864" t="s">
        <v>24</v>
      </c>
    </row>
    <row r="5865" spans="1:22" x14ac:dyDescent="0.35">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s="26">
        <v>97.35</v>
      </c>
      <c r="T5865" s="26" t="str">
        <f>IF(Table1[[#This Row],[MonthlyCharges]]&lt;=51,"Low",IF(Table1[[#This Row],[MonthlyCharges]]&lt;=84,"Medium","High"))</f>
        <v>High</v>
      </c>
      <c r="U5865" s="26">
        <v>2119.5</v>
      </c>
      <c r="V5865" t="s">
        <v>23</v>
      </c>
    </row>
    <row r="5866" spans="1:22" x14ac:dyDescent="0.35">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s="26">
        <v>19.649999999999999</v>
      </c>
      <c r="T5866" s="26" t="str">
        <f>IF(Table1[[#This Row],[MonthlyCharges]]&lt;=51,"Low",IF(Table1[[#This Row],[MonthlyCharges]]&lt;=84,"Medium","High"))</f>
        <v>Low</v>
      </c>
      <c r="U5866" s="26">
        <v>921.55</v>
      </c>
      <c r="V5866" t="s">
        <v>24</v>
      </c>
    </row>
    <row r="5867" spans="1:22" x14ac:dyDescent="0.35">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s="26">
        <v>20.85</v>
      </c>
      <c r="T5867" s="26" t="str">
        <f>IF(Table1[[#This Row],[MonthlyCharges]]&lt;=51,"Low",IF(Table1[[#This Row],[MonthlyCharges]]&lt;=84,"Medium","High"))</f>
        <v>Low</v>
      </c>
      <c r="U5867" s="26">
        <v>72</v>
      </c>
      <c r="V5867" t="s">
        <v>24</v>
      </c>
    </row>
    <row r="5868" spans="1:22" x14ac:dyDescent="0.35">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s="26">
        <v>19.649999999999999</v>
      </c>
      <c r="T5868" s="26" t="str">
        <f>IF(Table1[[#This Row],[MonthlyCharges]]&lt;=51,"Low",IF(Table1[[#This Row],[MonthlyCharges]]&lt;=84,"Medium","High"))</f>
        <v>Low</v>
      </c>
      <c r="U5868" s="26">
        <v>68.349999999999994</v>
      </c>
      <c r="V5868" t="s">
        <v>24</v>
      </c>
    </row>
    <row r="5869" spans="1:22" x14ac:dyDescent="0.35">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s="26">
        <v>19.350000000000001</v>
      </c>
      <c r="T5869" s="26" t="str">
        <f>IF(Table1[[#This Row],[MonthlyCharges]]&lt;=51,"Low",IF(Table1[[#This Row],[MonthlyCharges]]&lt;=84,"Medium","High"))</f>
        <v>Low</v>
      </c>
      <c r="U5869" s="26">
        <v>847.25</v>
      </c>
      <c r="V5869" t="s">
        <v>24</v>
      </c>
    </row>
    <row r="5870" spans="1:22" x14ac:dyDescent="0.35">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s="26">
        <v>44</v>
      </c>
      <c r="T5870" s="26" t="str">
        <f>IF(Table1[[#This Row],[MonthlyCharges]]&lt;=51,"Low",IF(Table1[[#This Row],[MonthlyCharges]]&lt;=84,"Medium","High"))</f>
        <v>Low</v>
      </c>
      <c r="U5870" s="26">
        <v>44</v>
      </c>
      <c r="V5870" t="s">
        <v>24</v>
      </c>
    </row>
    <row r="5871" spans="1:22" x14ac:dyDescent="0.35">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s="26">
        <v>94.4</v>
      </c>
      <c r="T5871" s="26" t="str">
        <f>IF(Table1[[#This Row],[MonthlyCharges]]&lt;=51,"Low",IF(Table1[[#This Row],[MonthlyCharges]]&lt;=84,"Medium","High"))</f>
        <v>High</v>
      </c>
      <c r="U5871" s="26">
        <v>4295.3500000000004</v>
      </c>
      <c r="V5871" t="s">
        <v>24</v>
      </c>
    </row>
    <row r="5872" spans="1:22" x14ac:dyDescent="0.35">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s="26">
        <v>25.9</v>
      </c>
      <c r="T5872" s="26" t="str">
        <f>IF(Table1[[#This Row],[MonthlyCharges]]&lt;=51,"Low",IF(Table1[[#This Row],[MonthlyCharges]]&lt;=84,"Medium","High"))</f>
        <v>Low</v>
      </c>
      <c r="U5872" s="26">
        <v>135</v>
      </c>
      <c r="V5872" t="s">
        <v>23</v>
      </c>
    </row>
    <row r="5873" spans="1:22" x14ac:dyDescent="0.35">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s="26">
        <v>55.65</v>
      </c>
      <c r="T5873" s="26" t="str">
        <f>IF(Table1[[#This Row],[MonthlyCharges]]&lt;=51,"Low",IF(Table1[[#This Row],[MonthlyCharges]]&lt;=84,"Medium","High"))</f>
        <v>Medium</v>
      </c>
      <c r="U5873" s="26">
        <v>1400.55</v>
      </c>
      <c r="V5873" t="s">
        <v>23</v>
      </c>
    </row>
    <row r="5874" spans="1:22" x14ac:dyDescent="0.35">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s="26">
        <v>69.650000000000006</v>
      </c>
      <c r="T5874" s="26" t="str">
        <f>IF(Table1[[#This Row],[MonthlyCharges]]&lt;=51,"Low",IF(Table1[[#This Row],[MonthlyCharges]]&lt;=84,"Medium","High"))</f>
        <v>Medium</v>
      </c>
      <c r="U5874" s="26">
        <v>69.650000000000006</v>
      </c>
      <c r="V5874" t="s">
        <v>23</v>
      </c>
    </row>
    <row r="5875" spans="1:22" x14ac:dyDescent="0.35">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s="26">
        <v>75.400000000000006</v>
      </c>
      <c r="T5875" s="26" t="str">
        <f>IF(Table1[[#This Row],[MonthlyCharges]]&lt;=51,"Low",IF(Table1[[#This Row],[MonthlyCharges]]&lt;=84,"Medium","High"))</f>
        <v>Medium</v>
      </c>
      <c r="U5875" s="26">
        <v>1380.4</v>
      </c>
      <c r="V5875" t="s">
        <v>24</v>
      </c>
    </row>
    <row r="5876" spans="1:22" x14ac:dyDescent="0.35">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s="26">
        <v>100.6</v>
      </c>
      <c r="T5876" s="26" t="str">
        <f>IF(Table1[[#This Row],[MonthlyCharges]]&lt;=51,"Low",IF(Table1[[#This Row],[MonthlyCharges]]&lt;=84,"Medium","High"))</f>
        <v>High</v>
      </c>
      <c r="U5876" s="26">
        <v>1060.2</v>
      </c>
      <c r="V5876" t="s">
        <v>23</v>
      </c>
    </row>
    <row r="5877" spans="1:22" x14ac:dyDescent="0.35">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s="26">
        <v>71</v>
      </c>
      <c r="T5877" s="26" t="str">
        <f>IF(Table1[[#This Row],[MonthlyCharges]]&lt;=51,"Low",IF(Table1[[#This Row],[MonthlyCharges]]&lt;=84,"Medium","High"))</f>
        <v>Medium</v>
      </c>
      <c r="U5877" s="26">
        <v>4386.2</v>
      </c>
      <c r="V5877" t="s">
        <v>24</v>
      </c>
    </row>
    <row r="5878" spans="1:22" x14ac:dyDescent="0.35">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s="26">
        <v>86</v>
      </c>
      <c r="T5878" s="26" t="str">
        <f>IF(Table1[[#This Row],[MonthlyCharges]]&lt;=51,"Low",IF(Table1[[#This Row],[MonthlyCharges]]&lt;=84,"Medium","High"))</f>
        <v>High</v>
      </c>
      <c r="U5878" s="26">
        <v>86</v>
      </c>
      <c r="V5878" t="s">
        <v>23</v>
      </c>
    </row>
    <row r="5879" spans="1:22" x14ac:dyDescent="0.35">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s="26">
        <v>106.95</v>
      </c>
      <c r="T5879" s="26" t="str">
        <f>IF(Table1[[#This Row],[MonthlyCharges]]&lt;=51,"Low",IF(Table1[[#This Row],[MonthlyCharges]]&lt;=84,"Medium","High"))</f>
        <v>High</v>
      </c>
      <c r="U5879" s="26">
        <v>5785.5</v>
      </c>
      <c r="V5879" t="s">
        <v>23</v>
      </c>
    </row>
    <row r="5880" spans="1:22" x14ac:dyDescent="0.35">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s="26">
        <v>21.2</v>
      </c>
      <c r="T5880" s="26" t="str">
        <f>IF(Table1[[#This Row],[MonthlyCharges]]&lt;=51,"Low",IF(Table1[[#This Row],[MonthlyCharges]]&lt;=84,"Medium","High"))</f>
        <v>Low</v>
      </c>
      <c r="U5880" s="26">
        <v>52.05</v>
      </c>
      <c r="V5880" t="s">
        <v>24</v>
      </c>
    </row>
    <row r="5881" spans="1:22" x14ac:dyDescent="0.35">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s="26">
        <v>61.05</v>
      </c>
      <c r="T5881" s="26" t="str">
        <f>IF(Table1[[#This Row],[MonthlyCharges]]&lt;=51,"Low",IF(Table1[[#This Row],[MonthlyCharges]]&lt;=84,"Medium","High"))</f>
        <v>Medium</v>
      </c>
      <c r="U5881" s="26">
        <v>2018.4</v>
      </c>
      <c r="V5881" t="s">
        <v>24</v>
      </c>
    </row>
    <row r="5882" spans="1:22" x14ac:dyDescent="0.35">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s="26">
        <v>29.6</v>
      </c>
      <c r="T5882" s="26" t="str">
        <f>IF(Table1[[#This Row],[MonthlyCharges]]&lt;=51,"Low",IF(Table1[[#This Row],[MonthlyCharges]]&lt;=84,"Medium","High"))</f>
        <v>Low</v>
      </c>
      <c r="U5882" s="26">
        <v>79.45</v>
      </c>
      <c r="V5882" t="s">
        <v>23</v>
      </c>
    </row>
    <row r="5883" spans="1:22" x14ac:dyDescent="0.35">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s="26">
        <v>79.95</v>
      </c>
      <c r="T5883" s="26" t="str">
        <f>IF(Table1[[#This Row],[MonthlyCharges]]&lt;=51,"Low",IF(Table1[[#This Row],[MonthlyCharges]]&lt;=84,"Medium","High"))</f>
        <v>Medium</v>
      </c>
      <c r="U5883" s="26">
        <v>2727.3</v>
      </c>
      <c r="V5883" t="s">
        <v>24</v>
      </c>
    </row>
    <row r="5884" spans="1:22" x14ac:dyDescent="0.35">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s="26">
        <v>19.7</v>
      </c>
      <c r="T5884" s="26" t="str">
        <f>IF(Table1[[#This Row],[MonthlyCharges]]&lt;=51,"Low",IF(Table1[[#This Row],[MonthlyCharges]]&lt;=84,"Medium","High"))</f>
        <v>Low</v>
      </c>
      <c r="U5884" s="26">
        <v>263.64999999999998</v>
      </c>
      <c r="V5884" t="s">
        <v>24</v>
      </c>
    </row>
    <row r="5885" spans="1:22" x14ac:dyDescent="0.35">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s="26">
        <v>20.3</v>
      </c>
      <c r="T5885" s="26" t="str">
        <f>IF(Table1[[#This Row],[MonthlyCharges]]&lt;=51,"Low",IF(Table1[[#This Row],[MonthlyCharges]]&lt;=84,"Medium","High"))</f>
        <v>Low</v>
      </c>
      <c r="U5885" s="26">
        <v>275.39999999999998</v>
      </c>
      <c r="V5885" t="s">
        <v>24</v>
      </c>
    </row>
    <row r="5886" spans="1:22" x14ac:dyDescent="0.35">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s="26">
        <v>59.9</v>
      </c>
      <c r="T5886" s="26" t="str">
        <f>IF(Table1[[#This Row],[MonthlyCharges]]&lt;=51,"Low",IF(Table1[[#This Row],[MonthlyCharges]]&lt;=84,"Medium","High"))</f>
        <v>Medium</v>
      </c>
      <c r="U5886" s="26">
        <v>2816.65</v>
      </c>
      <c r="V5886" t="s">
        <v>23</v>
      </c>
    </row>
    <row r="5887" spans="1:22" x14ac:dyDescent="0.35">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s="26">
        <v>24.35</v>
      </c>
      <c r="T5887" s="26" t="str">
        <f>IF(Table1[[#This Row],[MonthlyCharges]]&lt;=51,"Low",IF(Table1[[#This Row],[MonthlyCharges]]&lt;=84,"Medium","High"))</f>
        <v>Low</v>
      </c>
      <c r="U5887" s="26">
        <v>538.5</v>
      </c>
      <c r="V5887" t="s">
        <v>24</v>
      </c>
    </row>
    <row r="5888" spans="1:22" x14ac:dyDescent="0.35">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s="26">
        <v>19.75</v>
      </c>
      <c r="T5888" s="26" t="str">
        <f>IF(Table1[[#This Row],[MonthlyCharges]]&lt;=51,"Low",IF(Table1[[#This Row],[MonthlyCharges]]&lt;=84,"Medium","High"))</f>
        <v>Low</v>
      </c>
      <c r="U5888" s="26">
        <v>948.9</v>
      </c>
      <c r="V5888" t="s">
        <v>24</v>
      </c>
    </row>
    <row r="5889" spans="1:22" x14ac:dyDescent="0.35">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s="26">
        <v>50.3</v>
      </c>
      <c r="T5889" s="26" t="str">
        <f>IF(Table1[[#This Row],[MonthlyCharges]]&lt;=51,"Low",IF(Table1[[#This Row],[MonthlyCharges]]&lt;=84,"Medium","High"))</f>
        <v>Low</v>
      </c>
      <c r="U5889" s="26">
        <v>846.8</v>
      </c>
      <c r="V5889" t="s">
        <v>24</v>
      </c>
    </row>
    <row r="5890" spans="1:22" x14ac:dyDescent="0.35">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s="26">
        <v>95.6</v>
      </c>
      <c r="T5890" s="26" t="str">
        <f>IF(Table1[[#This Row],[MonthlyCharges]]&lt;=51,"Low",IF(Table1[[#This Row],[MonthlyCharges]]&lt;=84,"Medium","High"))</f>
        <v>High</v>
      </c>
      <c r="U5890" s="26">
        <v>4783.5</v>
      </c>
      <c r="V5890" t="s">
        <v>23</v>
      </c>
    </row>
    <row r="5891" spans="1:22" x14ac:dyDescent="0.35">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s="26">
        <v>50.25</v>
      </c>
      <c r="T5891" s="26" t="str">
        <f>IF(Table1[[#This Row],[MonthlyCharges]]&lt;=51,"Low",IF(Table1[[#This Row],[MonthlyCharges]]&lt;=84,"Medium","High"))</f>
        <v>Low</v>
      </c>
      <c r="U5891" s="26">
        <v>2997.45</v>
      </c>
      <c r="V5891" t="s">
        <v>24</v>
      </c>
    </row>
    <row r="5892" spans="1:22" x14ac:dyDescent="0.35">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s="26">
        <v>85.35</v>
      </c>
      <c r="T5892" s="26" t="str">
        <f>IF(Table1[[#This Row],[MonthlyCharges]]&lt;=51,"Low",IF(Table1[[#This Row],[MonthlyCharges]]&lt;=84,"Medium","High"))</f>
        <v>High</v>
      </c>
      <c r="U5892" s="26">
        <v>5897.4</v>
      </c>
      <c r="V5892" t="s">
        <v>24</v>
      </c>
    </row>
    <row r="5893" spans="1:22" x14ac:dyDescent="0.35">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s="26">
        <v>41.6</v>
      </c>
      <c r="T5893" s="26" t="str">
        <f>IF(Table1[[#This Row],[MonthlyCharges]]&lt;=51,"Low",IF(Table1[[#This Row],[MonthlyCharges]]&lt;=84,"Medium","High"))</f>
        <v>Low</v>
      </c>
      <c r="U5893" s="26">
        <v>470.6</v>
      </c>
      <c r="V5893" t="s">
        <v>23</v>
      </c>
    </row>
    <row r="5894" spans="1:22" x14ac:dyDescent="0.35">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s="26">
        <v>51.65</v>
      </c>
      <c r="T5894" s="26" t="str">
        <f>IF(Table1[[#This Row],[MonthlyCharges]]&lt;=51,"Low",IF(Table1[[#This Row],[MonthlyCharges]]&lt;=84,"Medium","High"))</f>
        <v>Medium</v>
      </c>
      <c r="U5894" s="26">
        <v>524.5</v>
      </c>
      <c r="V5894" t="s">
        <v>24</v>
      </c>
    </row>
    <row r="5895" spans="1:22" x14ac:dyDescent="0.35">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s="26">
        <v>24</v>
      </c>
      <c r="T5895" s="26" t="str">
        <f>IF(Table1[[#This Row],[MonthlyCharges]]&lt;=51,"Low",IF(Table1[[#This Row],[MonthlyCharges]]&lt;=84,"Medium","High"))</f>
        <v>Low</v>
      </c>
      <c r="U5895" s="26">
        <v>269.64999999999998</v>
      </c>
      <c r="V5895" t="s">
        <v>24</v>
      </c>
    </row>
    <row r="5896" spans="1:22" x14ac:dyDescent="0.35">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s="26">
        <v>100.85</v>
      </c>
      <c r="T5896" s="26" t="str">
        <f>IF(Table1[[#This Row],[MonthlyCharges]]&lt;=51,"Low",IF(Table1[[#This Row],[MonthlyCharges]]&lt;=84,"Medium","High"))</f>
        <v>High</v>
      </c>
      <c r="U5896" s="26">
        <v>4740</v>
      </c>
      <c r="V5896" t="s">
        <v>23</v>
      </c>
    </row>
    <row r="5897" spans="1:22" x14ac:dyDescent="0.35">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s="26">
        <v>59.85</v>
      </c>
      <c r="T5897" s="26" t="str">
        <f>IF(Table1[[#This Row],[MonthlyCharges]]&lt;=51,"Low",IF(Table1[[#This Row],[MonthlyCharges]]&lt;=84,"Medium","High"))</f>
        <v>Medium</v>
      </c>
      <c r="U5897" s="26">
        <v>2341.5</v>
      </c>
      <c r="V5897" t="s">
        <v>24</v>
      </c>
    </row>
    <row r="5898" spans="1:22" x14ac:dyDescent="0.35">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s="26">
        <v>25.45</v>
      </c>
      <c r="T5898" s="26" t="str">
        <f>IF(Table1[[#This Row],[MonthlyCharges]]&lt;=51,"Low",IF(Table1[[#This Row],[MonthlyCharges]]&lt;=84,"Medium","High"))</f>
        <v>Low</v>
      </c>
      <c r="U5898" s="26">
        <v>1789.65</v>
      </c>
      <c r="V5898" t="s">
        <v>24</v>
      </c>
    </row>
    <row r="5899" spans="1:22" x14ac:dyDescent="0.35">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s="26">
        <v>23.9</v>
      </c>
      <c r="T5899" s="26" t="str">
        <f>IF(Table1[[#This Row],[MonthlyCharges]]&lt;=51,"Low",IF(Table1[[#This Row],[MonthlyCharges]]&lt;=84,"Medium","High"))</f>
        <v>Low</v>
      </c>
      <c r="U5899" s="26">
        <v>1626.4</v>
      </c>
      <c r="V5899" t="s">
        <v>24</v>
      </c>
    </row>
    <row r="5900" spans="1:22" x14ac:dyDescent="0.35">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s="26">
        <v>24.15</v>
      </c>
      <c r="T5900" s="26" t="str">
        <f>IF(Table1[[#This Row],[MonthlyCharges]]&lt;=51,"Low",IF(Table1[[#This Row],[MonthlyCharges]]&lt;=84,"Medium","High"))</f>
        <v>Low</v>
      </c>
      <c r="U5900" s="26">
        <v>800.3</v>
      </c>
      <c r="V5900" t="s">
        <v>24</v>
      </c>
    </row>
    <row r="5901" spans="1:22" x14ac:dyDescent="0.35">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s="26">
        <v>75.7</v>
      </c>
      <c r="T5901" s="26" t="str">
        <f>IF(Table1[[#This Row],[MonthlyCharges]]&lt;=51,"Low",IF(Table1[[#This Row],[MonthlyCharges]]&lt;=84,"Medium","High"))</f>
        <v>Medium</v>
      </c>
      <c r="U5901" s="26">
        <v>5060.8500000000004</v>
      </c>
      <c r="V5901" t="s">
        <v>24</v>
      </c>
    </row>
    <row r="5902" spans="1:22" x14ac:dyDescent="0.35">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s="26">
        <v>40.200000000000003</v>
      </c>
      <c r="T5902" s="26" t="str">
        <f>IF(Table1[[#This Row],[MonthlyCharges]]&lt;=51,"Low",IF(Table1[[#This Row],[MonthlyCharges]]&lt;=84,"Medium","High"))</f>
        <v>Low</v>
      </c>
      <c r="U5902" s="26">
        <v>1448.8</v>
      </c>
      <c r="V5902" t="s">
        <v>23</v>
      </c>
    </row>
    <row r="5903" spans="1:22" x14ac:dyDescent="0.35">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s="26">
        <v>84.5</v>
      </c>
      <c r="T5903" s="26" t="str">
        <f>IF(Table1[[#This Row],[MonthlyCharges]]&lt;=51,"Low",IF(Table1[[#This Row],[MonthlyCharges]]&lt;=84,"Medium","High"))</f>
        <v>High</v>
      </c>
      <c r="U5903" s="26">
        <v>4254.8500000000004</v>
      </c>
      <c r="V5903" t="s">
        <v>23</v>
      </c>
    </row>
    <row r="5904" spans="1:22" x14ac:dyDescent="0.35">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s="26">
        <v>50.85</v>
      </c>
      <c r="T5904" s="26" t="str">
        <f>IF(Table1[[#This Row],[MonthlyCharges]]&lt;=51,"Low",IF(Table1[[#This Row],[MonthlyCharges]]&lt;=84,"Medium","High"))</f>
        <v>Low</v>
      </c>
      <c r="U5904" s="26">
        <v>466.6</v>
      </c>
      <c r="V5904" t="s">
        <v>24</v>
      </c>
    </row>
    <row r="5905" spans="1:22" x14ac:dyDescent="0.35">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s="26">
        <v>91.6</v>
      </c>
      <c r="T5905" s="26" t="str">
        <f>IF(Table1[[#This Row],[MonthlyCharges]]&lt;=51,"Low",IF(Table1[[#This Row],[MonthlyCharges]]&lt;=84,"Medium","High"))</f>
        <v>High</v>
      </c>
      <c r="U5905" s="26">
        <v>4627.8</v>
      </c>
      <c r="V5905" t="s">
        <v>24</v>
      </c>
    </row>
    <row r="5906" spans="1:22" x14ac:dyDescent="0.35">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s="26">
        <v>98.9</v>
      </c>
      <c r="T5906" s="26" t="str">
        <f>IF(Table1[[#This Row],[MonthlyCharges]]&lt;=51,"Low",IF(Table1[[#This Row],[MonthlyCharges]]&lt;=84,"Medium","High"))</f>
        <v>High</v>
      </c>
      <c r="U5906" s="26">
        <v>6838.6</v>
      </c>
      <c r="V5906" t="s">
        <v>24</v>
      </c>
    </row>
    <row r="5907" spans="1:22" x14ac:dyDescent="0.35">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s="26">
        <v>85</v>
      </c>
      <c r="T5907" s="26" t="str">
        <f>IF(Table1[[#This Row],[MonthlyCharges]]&lt;=51,"Low",IF(Table1[[#This Row],[MonthlyCharges]]&lt;=84,"Medium","High"))</f>
        <v>High</v>
      </c>
      <c r="U5907" s="26">
        <v>85</v>
      </c>
      <c r="V5907" t="s">
        <v>24</v>
      </c>
    </row>
    <row r="5908" spans="1:22" x14ac:dyDescent="0.35">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s="26">
        <v>78.95</v>
      </c>
      <c r="T5908" s="26" t="str">
        <f>IF(Table1[[#This Row],[MonthlyCharges]]&lt;=51,"Low",IF(Table1[[#This Row],[MonthlyCharges]]&lt;=84,"Medium","High"))</f>
        <v>Medium</v>
      </c>
      <c r="U5908" s="26">
        <v>1101.8499999999999</v>
      </c>
      <c r="V5908" t="s">
        <v>23</v>
      </c>
    </row>
    <row r="5909" spans="1:22" x14ac:dyDescent="0.35">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s="26">
        <v>44.3</v>
      </c>
      <c r="T5909" s="26" t="str">
        <f>IF(Table1[[#This Row],[MonthlyCharges]]&lt;=51,"Low",IF(Table1[[#This Row],[MonthlyCharges]]&lt;=84,"Medium","High"))</f>
        <v>Low</v>
      </c>
      <c r="U5909" s="26">
        <v>44.3</v>
      </c>
      <c r="V5909" t="s">
        <v>24</v>
      </c>
    </row>
    <row r="5910" spans="1:22" x14ac:dyDescent="0.35">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s="26">
        <v>20.2</v>
      </c>
      <c r="T5910" s="26" t="str">
        <f>IF(Table1[[#This Row],[MonthlyCharges]]&lt;=51,"Low",IF(Table1[[#This Row],[MonthlyCharges]]&lt;=84,"Medium","High"))</f>
        <v>Low</v>
      </c>
      <c r="U5910" s="26">
        <v>20.2</v>
      </c>
      <c r="V5910" t="s">
        <v>23</v>
      </c>
    </row>
    <row r="5911" spans="1:22" x14ac:dyDescent="0.35">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s="26">
        <v>80.2</v>
      </c>
      <c r="T5911" s="26" t="str">
        <f>IF(Table1[[#This Row],[MonthlyCharges]]&lt;=51,"Low",IF(Table1[[#This Row],[MonthlyCharges]]&lt;=84,"Medium","High"))</f>
        <v>Medium</v>
      </c>
      <c r="U5911" s="26">
        <v>4297.6000000000004</v>
      </c>
      <c r="V5911" t="s">
        <v>24</v>
      </c>
    </row>
    <row r="5912" spans="1:22" x14ac:dyDescent="0.35">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s="26">
        <v>60.9</v>
      </c>
      <c r="T5912" s="26" t="str">
        <f>IF(Table1[[#This Row],[MonthlyCharges]]&lt;=51,"Low",IF(Table1[[#This Row],[MonthlyCharges]]&lt;=84,"Medium","High"))</f>
        <v>Medium</v>
      </c>
      <c r="U5912" s="26">
        <v>414.1</v>
      </c>
      <c r="V5912" t="s">
        <v>24</v>
      </c>
    </row>
    <row r="5913" spans="1:22" x14ac:dyDescent="0.35">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s="26">
        <v>34.200000000000003</v>
      </c>
      <c r="T5913" s="26" t="str">
        <f>IF(Table1[[#This Row],[MonthlyCharges]]&lt;=51,"Low",IF(Table1[[#This Row],[MonthlyCharges]]&lt;=84,"Medium","High"))</f>
        <v>Low</v>
      </c>
      <c r="U5913" s="26">
        <v>256.60000000000002</v>
      </c>
      <c r="V5913" t="s">
        <v>24</v>
      </c>
    </row>
    <row r="5914" spans="1:22" x14ac:dyDescent="0.35">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s="26">
        <v>85.2</v>
      </c>
      <c r="T5914" s="26" t="str">
        <f>IF(Table1[[#This Row],[MonthlyCharges]]&lt;=51,"Low",IF(Table1[[#This Row],[MonthlyCharges]]&lt;=84,"Medium","High"))</f>
        <v>High</v>
      </c>
      <c r="U5914" s="26">
        <v>3969.35</v>
      </c>
      <c r="V5914" t="s">
        <v>23</v>
      </c>
    </row>
    <row r="5915" spans="1:22" x14ac:dyDescent="0.35">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s="26">
        <v>87.15</v>
      </c>
      <c r="T5915" s="26" t="str">
        <f>IF(Table1[[#This Row],[MonthlyCharges]]&lt;=51,"Low",IF(Table1[[#This Row],[MonthlyCharges]]&lt;=84,"Medium","High"))</f>
        <v>High</v>
      </c>
      <c r="U5915" s="26">
        <v>2274.1</v>
      </c>
      <c r="V5915" t="s">
        <v>24</v>
      </c>
    </row>
    <row r="5916" spans="1:22" x14ac:dyDescent="0.35">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s="26">
        <v>54.3</v>
      </c>
      <c r="T5916" s="26" t="str">
        <f>IF(Table1[[#This Row],[MonthlyCharges]]&lt;=51,"Low",IF(Table1[[#This Row],[MonthlyCharges]]&lt;=84,"Medium","High"))</f>
        <v>Medium</v>
      </c>
      <c r="U5916" s="26">
        <v>1296.8</v>
      </c>
      <c r="V5916" t="s">
        <v>24</v>
      </c>
    </row>
    <row r="5917" spans="1:22" x14ac:dyDescent="0.35">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s="26">
        <v>19.100000000000001</v>
      </c>
      <c r="T5917" s="26" t="str">
        <f>IF(Table1[[#This Row],[MonthlyCharges]]&lt;=51,"Low",IF(Table1[[#This Row],[MonthlyCharges]]&lt;=84,"Medium","High"))</f>
        <v>Low</v>
      </c>
      <c r="U5917" s="26">
        <v>1268.8499999999999</v>
      </c>
      <c r="V5917" t="s">
        <v>24</v>
      </c>
    </row>
    <row r="5918" spans="1:22" x14ac:dyDescent="0.35">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s="26">
        <v>112.75</v>
      </c>
      <c r="T5918" s="26" t="str">
        <f>IF(Table1[[#This Row],[MonthlyCharges]]&lt;=51,"Low",IF(Table1[[#This Row],[MonthlyCharges]]&lt;=84,"Medium","High"))</f>
        <v>High</v>
      </c>
      <c r="U5918" s="26">
        <v>8192.6</v>
      </c>
      <c r="V5918" t="s">
        <v>24</v>
      </c>
    </row>
    <row r="5919" spans="1:22" x14ac:dyDescent="0.35">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s="26">
        <v>19.95</v>
      </c>
      <c r="T5919" s="26" t="str">
        <f>IF(Table1[[#This Row],[MonthlyCharges]]&lt;=51,"Low",IF(Table1[[#This Row],[MonthlyCharges]]&lt;=84,"Medium","High"))</f>
        <v>Low</v>
      </c>
      <c r="U5919" s="26">
        <v>59.25</v>
      </c>
      <c r="V5919" t="s">
        <v>24</v>
      </c>
    </row>
    <row r="5920" spans="1:22" x14ac:dyDescent="0.35">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s="26">
        <v>19.5</v>
      </c>
      <c r="T5920" s="26" t="str">
        <f>IF(Table1[[#This Row],[MonthlyCharges]]&lt;=51,"Low",IF(Table1[[#This Row],[MonthlyCharges]]&lt;=84,"Medium","High"))</f>
        <v>Low</v>
      </c>
      <c r="U5920" s="26">
        <v>1147.8499999999999</v>
      </c>
      <c r="V5920" t="s">
        <v>24</v>
      </c>
    </row>
    <row r="5921" spans="1:22" x14ac:dyDescent="0.35">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s="26">
        <v>65.55</v>
      </c>
      <c r="T5921" s="26" t="str">
        <f>IF(Table1[[#This Row],[MonthlyCharges]]&lt;=51,"Low",IF(Table1[[#This Row],[MonthlyCharges]]&lt;=84,"Medium","High"))</f>
        <v>Medium</v>
      </c>
      <c r="U5921" s="26">
        <v>4361.55</v>
      </c>
      <c r="V5921" t="s">
        <v>24</v>
      </c>
    </row>
    <row r="5922" spans="1:22" x14ac:dyDescent="0.35">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s="26">
        <v>78.8</v>
      </c>
      <c r="T5922" s="26" t="str">
        <f>IF(Table1[[#This Row],[MonthlyCharges]]&lt;=51,"Low",IF(Table1[[#This Row],[MonthlyCharges]]&lt;=84,"Medium","High"))</f>
        <v>Medium</v>
      </c>
      <c r="U5922" s="26">
        <v>2006.1</v>
      </c>
      <c r="V5922" t="s">
        <v>24</v>
      </c>
    </row>
    <row r="5923" spans="1:22" x14ac:dyDescent="0.35">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s="26">
        <v>78.2</v>
      </c>
      <c r="T5923" s="26" t="str">
        <f>IF(Table1[[#This Row],[MonthlyCharges]]&lt;=51,"Low",IF(Table1[[#This Row],[MonthlyCharges]]&lt;=84,"Medium","High"))</f>
        <v>Medium</v>
      </c>
      <c r="U5923" s="26">
        <v>2078.9499999999998</v>
      </c>
      <c r="V5923" t="s">
        <v>24</v>
      </c>
    </row>
    <row r="5924" spans="1:22" x14ac:dyDescent="0.35">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s="26">
        <v>105.25</v>
      </c>
      <c r="T5924" s="26" t="str">
        <f>IF(Table1[[#This Row],[MonthlyCharges]]&lt;=51,"Low",IF(Table1[[#This Row],[MonthlyCharges]]&lt;=84,"Medium","High"))</f>
        <v>High</v>
      </c>
      <c r="U5924" s="26">
        <v>7609.75</v>
      </c>
      <c r="V5924" t="s">
        <v>24</v>
      </c>
    </row>
    <row r="5925" spans="1:22" x14ac:dyDescent="0.35">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s="26">
        <v>89.25</v>
      </c>
      <c r="T5925" s="26" t="str">
        <f>IF(Table1[[#This Row],[MonthlyCharges]]&lt;=51,"Low",IF(Table1[[#This Row],[MonthlyCharges]]&lt;=84,"Medium","High"))</f>
        <v>High</v>
      </c>
      <c r="U5925" s="26">
        <v>487.05</v>
      </c>
      <c r="V5925" t="s">
        <v>24</v>
      </c>
    </row>
    <row r="5926" spans="1:22" x14ac:dyDescent="0.35">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s="26">
        <v>20.65</v>
      </c>
      <c r="T5926" s="26" t="str">
        <f>IF(Table1[[#This Row],[MonthlyCharges]]&lt;=51,"Low",IF(Table1[[#This Row],[MonthlyCharges]]&lt;=84,"Medium","High"))</f>
        <v>Low</v>
      </c>
      <c r="U5926" s="26">
        <v>1218.45</v>
      </c>
      <c r="V5926" t="s">
        <v>24</v>
      </c>
    </row>
    <row r="5927" spans="1:22" x14ac:dyDescent="0.35">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s="26">
        <v>68.7</v>
      </c>
      <c r="T5927" s="26" t="str">
        <f>IF(Table1[[#This Row],[MonthlyCharges]]&lt;=51,"Low",IF(Table1[[#This Row],[MonthlyCharges]]&lt;=84,"Medium","High"))</f>
        <v>Medium</v>
      </c>
      <c r="U5927" s="26">
        <v>1416.2</v>
      </c>
      <c r="V5927" t="s">
        <v>24</v>
      </c>
    </row>
    <row r="5928" spans="1:22" x14ac:dyDescent="0.35">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s="26">
        <v>78.650000000000006</v>
      </c>
      <c r="T5928" s="26" t="str">
        <f>IF(Table1[[#This Row],[MonthlyCharges]]&lt;=51,"Low",IF(Table1[[#This Row],[MonthlyCharges]]&lt;=84,"Medium","High"))</f>
        <v>Medium</v>
      </c>
      <c r="U5928" s="26">
        <v>483.3</v>
      </c>
      <c r="V5928" t="s">
        <v>24</v>
      </c>
    </row>
    <row r="5929" spans="1:22" x14ac:dyDescent="0.35">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s="26">
        <v>24.75</v>
      </c>
      <c r="T5929" s="26" t="str">
        <f>IF(Table1[[#This Row],[MonthlyCharges]]&lt;=51,"Low",IF(Table1[[#This Row],[MonthlyCharges]]&lt;=84,"Medium","High"))</f>
        <v>Low</v>
      </c>
      <c r="U5929" s="26">
        <v>1234.5999999999999</v>
      </c>
      <c r="V5929" t="s">
        <v>24</v>
      </c>
    </row>
    <row r="5930" spans="1:22" x14ac:dyDescent="0.35">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s="26">
        <v>19.75</v>
      </c>
      <c r="T5930" s="26" t="str">
        <f>IF(Table1[[#This Row],[MonthlyCharges]]&lt;=51,"Low",IF(Table1[[#This Row],[MonthlyCharges]]&lt;=84,"Medium","High"))</f>
        <v>Low</v>
      </c>
      <c r="U5930" s="26">
        <v>1311.6</v>
      </c>
      <c r="V5930" t="s">
        <v>24</v>
      </c>
    </row>
    <row r="5931" spans="1:22" x14ac:dyDescent="0.35">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s="26">
        <v>89.1</v>
      </c>
      <c r="T5931" s="26" t="str">
        <f>IF(Table1[[#This Row],[MonthlyCharges]]&lt;=51,"Low",IF(Table1[[#This Row],[MonthlyCharges]]&lt;=84,"Medium","High"))</f>
        <v>High</v>
      </c>
      <c r="U5931" s="26">
        <v>5618.3</v>
      </c>
      <c r="V5931" t="s">
        <v>24</v>
      </c>
    </row>
    <row r="5932" spans="1:22" x14ac:dyDescent="0.35">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s="26">
        <v>84.7</v>
      </c>
      <c r="T5932" s="26" t="str">
        <f>IF(Table1[[#This Row],[MonthlyCharges]]&lt;=51,"Low",IF(Table1[[#This Row],[MonthlyCharges]]&lt;=84,"Medium","High"))</f>
        <v>High</v>
      </c>
      <c r="U5932" s="26">
        <v>6185.15</v>
      </c>
      <c r="V5932" t="s">
        <v>24</v>
      </c>
    </row>
    <row r="5933" spans="1:22" x14ac:dyDescent="0.35">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s="26">
        <v>98</v>
      </c>
      <c r="T5933" s="26" t="str">
        <f>IF(Table1[[#This Row],[MonthlyCharges]]&lt;=51,"Low",IF(Table1[[#This Row],[MonthlyCharges]]&lt;=84,"Medium","High"))</f>
        <v>High</v>
      </c>
      <c r="U5933" s="26">
        <v>1237.8499999999999</v>
      </c>
      <c r="V5933" t="s">
        <v>23</v>
      </c>
    </row>
    <row r="5934" spans="1:22" x14ac:dyDescent="0.35">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s="26">
        <v>94.45</v>
      </c>
      <c r="T5934" s="26" t="str">
        <f>IF(Table1[[#This Row],[MonthlyCharges]]&lt;=51,"Low",IF(Table1[[#This Row],[MonthlyCharges]]&lt;=84,"Medium","High"))</f>
        <v>High</v>
      </c>
      <c r="U5934" s="26">
        <v>498.1</v>
      </c>
      <c r="V5934" t="s">
        <v>23</v>
      </c>
    </row>
    <row r="5935" spans="1:22" x14ac:dyDescent="0.35">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s="26">
        <v>105</v>
      </c>
      <c r="T5935" s="26" t="str">
        <f>IF(Table1[[#This Row],[MonthlyCharges]]&lt;=51,"Low",IF(Table1[[#This Row],[MonthlyCharges]]&lt;=84,"Medium","High"))</f>
        <v>High</v>
      </c>
      <c r="U5935" s="26">
        <v>294.45</v>
      </c>
      <c r="V5935" t="s">
        <v>23</v>
      </c>
    </row>
    <row r="5936" spans="1:22" x14ac:dyDescent="0.35">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s="26">
        <v>93.85</v>
      </c>
      <c r="T5936" s="26" t="str">
        <f>IF(Table1[[#This Row],[MonthlyCharges]]&lt;=51,"Low",IF(Table1[[#This Row],[MonthlyCharges]]&lt;=84,"Medium","High"))</f>
        <v>High</v>
      </c>
      <c r="U5936" s="26">
        <v>2381.5500000000002</v>
      </c>
      <c r="V5936" t="s">
        <v>23</v>
      </c>
    </row>
    <row r="5937" spans="1:22" x14ac:dyDescent="0.35">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s="26">
        <v>59.9</v>
      </c>
      <c r="T5937" s="26" t="str">
        <f>IF(Table1[[#This Row],[MonthlyCharges]]&lt;=51,"Low",IF(Table1[[#This Row],[MonthlyCharges]]&lt;=84,"Medium","High"))</f>
        <v>Medium</v>
      </c>
      <c r="U5937" s="26">
        <v>788.35</v>
      </c>
      <c r="V5937" t="s">
        <v>24</v>
      </c>
    </row>
    <row r="5938" spans="1:22" x14ac:dyDescent="0.35">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s="26">
        <v>19.95</v>
      </c>
      <c r="T5938" s="26" t="str">
        <f>IF(Table1[[#This Row],[MonthlyCharges]]&lt;=51,"Low",IF(Table1[[#This Row],[MonthlyCharges]]&lt;=84,"Medium","High"))</f>
        <v>Low</v>
      </c>
      <c r="U5938" s="26">
        <v>756.4</v>
      </c>
      <c r="V5938" t="s">
        <v>24</v>
      </c>
    </row>
    <row r="5939" spans="1:22" x14ac:dyDescent="0.35">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s="26">
        <v>84</v>
      </c>
      <c r="T5939" s="26" t="str">
        <f>IF(Table1[[#This Row],[MonthlyCharges]]&lt;=51,"Low",IF(Table1[[#This Row],[MonthlyCharges]]&lt;=84,"Medium","High"))</f>
        <v>Medium</v>
      </c>
      <c r="U5939" s="26">
        <v>613.4</v>
      </c>
      <c r="V5939" t="s">
        <v>23</v>
      </c>
    </row>
    <row r="5940" spans="1:22" x14ac:dyDescent="0.35">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s="26">
        <v>108.9</v>
      </c>
      <c r="T5940" s="26" t="str">
        <f>IF(Table1[[#This Row],[MonthlyCharges]]&lt;=51,"Low",IF(Table1[[#This Row],[MonthlyCharges]]&lt;=84,"Medium","High"))</f>
        <v>High</v>
      </c>
      <c r="U5940" s="26">
        <v>3625.2</v>
      </c>
      <c r="V5940" t="s">
        <v>24</v>
      </c>
    </row>
    <row r="5941" spans="1:22" x14ac:dyDescent="0.35">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s="26">
        <v>33.6</v>
      </c>
      <c r="T5941" s="26" t="str">
        <f>IF(Table1[[#This Row],[MonthlyCharges]]&lt;=51,"Low",IF(Table1[[#This Row],[MonthlyCharges]]&lt;=84,"Medium","High"))</f>
        <v>Low</v>
      </c>
      <c r="U5941" s="26">
        <v>550.35</v>
      </c>
      <c r="V5941" t="s">
        <v>24</v>
      </c>
    </row>
    <row r="5942" spans="1:22" x14ac:dyDescent="0.35">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s="26">
        <v>85.85</v>
      </c>
      <c r="T5942" s="26" t="str">
        <f>IF(Table1[[#This Row],[MonthlyCharges]]&lt;=51,"Low",IF(Table1[[#This Row],[MonthlyCharges]]&lt;=84,"Medium","High"))</f>
        <v>High</v>
      </c>
      <c r="U5942" s="26">
        <v>4793.8</v>
      </c>
      <c r="V5942" t="s">
        <v>24</v>
      </c>
    </row>
    <row r="5943" spans="1:22" x14ac:dyDescent="0.35">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s="26">
        <v>34.85</v>
      </c>
      <c r="T5943" s="26" t="str">
        <f>IF(Table1[[#This Row],[MonthlyCharges]]&lt;=51,"Low",IF(Table1[[#This Row],[MonthlyCharges]]&lt;=84,"Medium","High"))</f>
        <v>Low</v>
      </c>
      <c r="U5943" s="26">
        <v>1267.2</v>
      </c>
      <c r="V5943" t="s">
        <v>24</v>
      </c>
    </row>
    <row r="5944" spans="1:22" x14ac:dyDescent="0.35">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s="26">
        <v>48.75</v>
      </c>
      <c r="T5944" s="26" t="str">
        <f>IF(Table1[[#This Row],[MonthlyCharges]]&lt;=51,"Low",IF(Table1[[#This Row],[MonthlyCharges]]&lt;=84,"Medium","High"))</f>
        <v>Low</v>
      </c>
      <c r="U5944" s="26">
        <v>442.2</v>
      </c>
      <c r="V5944" t="s">
        <v>23</v>
      </c>
    </row>
    <row r="5945" spans="1:22" x14ac:dyDescent="0.35">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s="26">
        <v>84.85</v>
      </c>
      <c r="T5945" s="26" t="str">
        <f>IF(Table1[[#This Row],[MonthlyCharges]]&lt;=51,"Low",IF(Table1[[#This Row],[MonthlyCharges]]&lt;=84,"Medium","High"))</f>
        <v>High</v>
      </c>
      <c r="U5945" s="26">
        <v>84.85</v>
      </c>
      <c r="V5945" t="s">
        <v>23</v>
      </c>
    </row>
    <row r="5946" spans="1:22" x14ac:dyDescent="0.35">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s="26">
        <v>56.65</v>
      </c>
      <c r="T5946" s="26" t="str">
        <f>IF(Table1[[#This Row],[MonthlyCharges]]&lt;=51,"Low",IF(Table1[[#This Row],[MonthlyCharges]]&lt;=84,"Medium","High"))</f>
        <v>Medium</v>
      </c>
      <c r="U5946" s="26">
        <v>654.85</v>
      </c>
      <c r="V5946" t="s">
        <v>23</v>
      </c>
    </row>
    <row r="5947" spans="1:22" x14ac:dyDescent="0.35">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s="26">
        <v>95.3</v>
      </c>
      <c r="T5947" s="26" t="str">
        <f>IF(Table1[[#This Row],[MonthlyCharges]]&lt;=51,"Low",IF(Table1[[#This Row],[MonthlyCharges]]&lt;=84,"Medium","High"))</f>
        <v>High</v>
      </c>
      <c r="U5947" s="26">
        <v>5567.45</v>
      </c>
      <c r="V5947" t="s">
        <v>24</v>
      </c>
    </row>
    <row r="5948" spans="1:22" x14ac:dyDescent="0.35">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s="26">
        <v>73.900000000000006</v>
      </c>
      <c r="T5948" s="26" t="str">
        <f>IF(Table1[[#This Row],[MonthlyCharges]]&lt;=51,"Low",IF(Table1[[#This Row],[MonthlyCharges]]&lt;=84,"Medium","High"))</f>
        <v>Medium</v>
      </c>
      <c r="U5948" s="26">
        <v>3160.55</v>
      </c>
      <c r="V5948" t="s">
        <v>23</v>
      </c>
    </row>
    <row r="5949" spans="1:22" x14ac:dyDescent="0.35">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s="26">
        <v>24.5</v>
      </c>
      <c r="T5949" s="26" t="str">
        <f>IF(Table1[[#This Row],[MonthlyCharges]]&lt;=51,"Low",IF(Table1[[#This Row],[MonthlyCharges]]&lt;=84,"Medium","High"))</f>
        <v>Low</v>
      </c>
      <c r="U5949" s="26">
        <v>740.3</v>
      </c>
      <c r="V5949" t="s">
        <v>23</v>
      </c>
    </row>
    <row r="5950" spans="1:22" x14ac:dyDescent="0.35">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s="26">
        <v>84.6</v>
      </c>
      <c r="T5950" s="26" t="str">
        <f>IF(Table1[[#This Row],[MonthlyCharges]]&lt;=51,"Low",IF(Table1[[#This Row],[MonthlyCharges]]&lt;=84,"Medium","High"))</f>
        <v>High</v>
      </c>
      <c r="U5950" s="26">
        <v>5706.2</v>
      </c>
      <c r="V5950" t="s">
        <v>24</v>
      </c>
    </row>
    <row r="5951" spans="1:22" x14ac:dyDescent="0.35">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s="26">
        <v>44.95</v>
      </c>
      <c r="T5951" s="26" t="str">
        <f>IF(Table1[[#This Row],[MonthlyCharges]]&lt;=51,"Low",IF(Table1[[#This Row],[MonthlyCharges]]&lt;=84,"Medium","High"))</f>
        <v>Low</v>
      </c>
      <c r="U5951" s="26">
        <v>3085.35</v>
      </c>
      <c r="V5951" t="s">
        <v>24</v>
      </c>
    </row>
    <row r="5952" spans="1:22" x14ac:dyDescent="0.35">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s="26">
        <v>24.7</v>
      </c>
      <c r="T5952" s="26" t="str">
        <f>IF(Table1[[#This Row],[MonthlyCharges]]&lt;=51,"Low",IF(Table1[[#This Row],[MonthlyCharges]]&lt;=84,"Medium","High"))</f>
        <v>Low</v>
      </c>
      <c r="U5952" s="26">
        <v>24.7</v>
      </c>
      <c r="V5952" t="s">
        <v>24</v>
      </c>
    </row>
    <row r="5953" spans="1:22" x14ac:dyDescent="0.35">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s="26">
        <v>100.3</v>
      </c>
      <c r="T5953" s="26" t="str">
        <f>IF(Table1[[#This Row],[MonthlyCharges]]&lt;=51,"Low",IF(Table1[[#This Row],[MonthlyCharges]]&lt;=84,"Medium","High"))</f>
        <v>High</v>
      </c>
      <c r="U5953" s="26">
        <v>3541.4</v>
      </c>
      <c r="V5953" t="s">
        <v>24</v>
      </c>
    </row>
    <row r="5954" spans="1:22" x14ac:dyDescent="0.35">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s="26">
        <v>25.45</v>
      </c>
      <c r="T5954" s="26" t="str">
        <f>IF(Table1[[#This Row],[MonthlyCharges]]&lt;=51,"Low",IF(Table1[[#This Row],[MonthlyCharges]]&lt;=84,"Medium","High"))</f>
        <v>Low</v>
      </c>
      <c r="U5954" s="26">
        <v>84.2</v>
      </c>
      <c r="V5954" t="s">
        <v>24</v>
      </c>
    </row>
    <row r="5955" spans="1:22" x14ac:dyDescent="0.35">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s="26">
        <v>50.7</v>
      </c>
      <c r="T5955" s="26" t="str">
        <f>IF(Table1[[#This Row],[MonthlyCharges]]&lt;=51,"Low",IF(Table1[[#This Row],[MonthlyCharges]]&lt;=84,"Medium","High"))</f>
        <v>Low</v>
      </c>
      <c r="U5955" s="26">
        <v>50.7</v>
      </c>
      <c r="V5955" t="s">
        <v>24</v>
      </c>
    </row>
    <row r="5956" spans="1:22" x14ac:dyDescent="0.35">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s="26">
        <v>55</v>
      </c>
      <c r="T5956" s="26" t="str">
        <f>IF(Table1[[#This Row],[MonthlyCharges]]&lt;=51,"Low",IF(Table1[[#This Row],[MonthlyCharges]]&lt;=84,"Medium","High"))</f>
        <v>Medium</v>
      </c>
      <c r="U5956" s="26">
        <v>1165.55</v>
      </c>
      <c r="V5956" t="s">
        <v>24</v>
      </c>
    </row>
    <row r="5957" spans="1:22" x14ac:dyDescent="0.35">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s="26">
        <v>68.400000000000006</v>
      </c>
      <c r="T5957" s="26" t="str">
        <f>IF(Table1[[#This Row],[MonthlyCharges]]&lt;=51,"Low",IF(Table1[[#This Row],[MonthlyCharges]]&lt;=84,"Medium","High"))</f>
        <v>Medium</v>
      </c>
      <c r="U5957" s="26">
        <v>4855.3500000000004</v>
      </c>
      <c r="V5957" t="s">
        <v>24</v>
      </c>
    </row>
    <row r="5958" spans="1:22" x14ac:dyDescent="0.35">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s="26">
        <v>89.9</v>
      </c>
      <c r="T5958" s="26" t="str">
        <f>IF(Table1[[#This Row],[MonthlyCharges]]&lt;=51,"Low",IF(Table1[[#This Row],[MonthlyCharges]]&lt;=84,"Medium","High"))</f>
        <v>High</v>
      </c>
      <c r="U5958" s="26">
        <v>2806.9</v>
      </c>
      <c r="V5958" t="s">
        <v>23</v>
      </c>
    </row>
    <row r="5959" spans="1:22" x14ac:dyDescent="0.35">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s="26">
        <v>78.55</v>
      </c>
      <c r="T5959" s="26" t="str">
        <f>IF(Table1[[#This Row],[MonthlyCharges]]&lt;=51,"Low",IF(Table1[[#This Row],[MonthlyCharges]]&lt;=84,"Medium","High"))</f>
        <v>Medium</v>
      </c>
      <c r="U5959" s="26">
        <v>1422.65</v>
      </c>
      <c r="V5959" t="s">
        <v>23</v>
      </c>
    </row>
    <row r="5960" spans="1:22" x14ac:dyDescent="0.35">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s="26">
        <v>55.05</v>
      </c>
      <c r="T5960" s="26" t="str">
        <f>IF(Table1[[#This Row],[MonthlyCharges]]&lt;=51,"Low",IF(Table1[[#This Row],[MonthlyCharges]]&lt;=84,"Medium","High"))</f>
        <v>Medium</v>
      </c>
      <c r="U5960" s="26">
        <v>608.15</v>
      </c>
      <c r="V5960" t="s">
        <v>24</v>
      </c>
    </row>
    <row r="5961" spans="1:22" x14ac:dyDescent="0.35">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s="26">
        <v>19.8</v>
      </c>
      <c r="T5961" s="26" t="str">
        <f>IF(Table1[[#This Row],[MonthlyCharges]]&lt;=51,"Low",IF(Table1[[#This Row],[MonthlyCharges]]&lt;=84,"Medium","High"))</f>
        <v>Low</v>
      </c>
      <c r="U5961" s="26">
        <v>641.35</v>
      </c>
      <c r="V5961" t="s">
        <v>24</v>
      </c>
    </row>
    <row r="5962" spans="1:22" x14ac:dyDescent="0.35">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s="26">
        <v>84.45</v>
      </c>
      <c r="T5962" s="26" t="str">
        <f>IF(Table1[[#This Row],[MonthlyCharges]]&lt;=51,"Low",IF(Table1[[#This Row],[MonthlyCharges]]&lt;=84,"Medium","High"))</f>
        <v>High</v>
      </c>
      <c r="U5962" s="26">
        <v>4959.1499999999996</v>
      </c>
      <c r="V5962" t="s">
        <v>24</v>
      </c>
    </row>
    <row r="5963" spans="1:22" x14ac:dyDescent="0.35">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s="26">
        <v>35.9</v>
      </c>
      <c r="T5963" s="26" t="str">
        <f>IF(Table1[[#This Row],[MonthlyCharges]]&lt;=51,"Low",IF(Table1[[#This Row],[MonthlyCharges]]&lt;=84,"Medium","High"))</f>
        <v>Low</v>
      </c>
      <c r="U5963" s="26">
        <v>35.9</v>
      </c>
      <c r="V5963" t="s">
        <v>24</v>
      </c>
    </row>
    <row r="5964" spans="1:22" x14ac:dyDescent="0.35">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s="26">
        <v>80.75</v>
      </c>
      <c r="T5964" s="26" t="str">
        <f>IF(Table1[[#This Row],[MonthlyCharges]]&lt;=51,"Low",IF(Table1[[#This Row],[MonthlyCharges]]&lt;=84,"Medium","High"))</f>
        <v>Medium</v>
      </c>
      <c r="U5964" s="26">
        <v>1321.3</v>
      </c>
      <c r="V5964" t="s">
        <v>24</v>
      </c>
    </row>
    <row r="5965" spans="1:22" x14ac:dyDescent="0.35">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s="26">
        <v>78.650000000000006</v>
      </c>
      <c r="T5965" s="26" t="str">
        <f>IF(Table1[[#This Row],[MonthlyCharges]]&lt;=51,"Low",IF(Table1[[#This Row],[MonthlyCharges]]&lt;=84,"Medium","High"))</f>
        <v>Medium</v>
      </c>
      <c r="U5965" s="26">
        <v>1663.75</v>
      </c>
      <c r="V5965" t="s">
        <v>24</v>
      </c>
    </row>
    <row r="5966" spans="1:22" x14ac:dyDescent="0.35">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s="26">
        <v>61.75</v>
      </c>
      <c r="T5966" s="26" t="str">
        <f>IF(Table1[[#This Row],[MonthlyCharges]]&lt;=51,"Low",IF(Table1[[#This Row],[MonthlyCharges]]&lt;=84,"Medium","High"))</f>
        <v>Medium</v>
      </c>
      <c r="U5966" s="26">
        <v>3024.15</v>
      </c>
      <c r="V5966" t="s">
        <v>24</v>
      </c>
    </row>
    <row r="5967" spans="1:22" x14ac:dyDescent="0.35">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s="26">
        <v>63.7</v>
      </c>
      <c r="T5967" s="26" t="str">
        <f>IF(Table1[[#This Row],[MonthlyCharges]]&lt;=51,"Low",IF(Table1[[#This Row],[MonthlyCharges]]&lt;=84,"Medium","High"))</f>
        <v>Medium</v>
      </c>
      <c r="U5967" s="26">
        <v>2188.5</v>
      </c>
      <c r="V5967" t="s">
        <v>24</v>
      </c>
    </row>
    <row r="5968" spans="1:22" x14ac:dyDescent="0.35">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s="26">
        <v>99.45</v>
      </c>
      <c r="T5968" s="26" t="str">
        <f>IF(Table1[[#This Row],[MonthlyCharges]]&lt;=51,"Low",IF(Table1[[#This Row],[MonthlyCharges]]&lt;=84,"Medium","High"))</f>
        <v>High</v>
      </c>
      <c r="U5968" s="26">
        <v>4138.05</v>
      </c>
      <c r="V5968" t="s">
        <v>23</v>
      </c>
    </row>
    <row r="5969" spans="1:22" x14ac:dyDescent="0.35">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s="26">
        <v>25.2</v>
      </c>
      <c r="T5969" s="26" t="str">
        <f>IF(Table1[[#This Row],[MonthlyCharges]]&lt;=51,"Low",IF(Table1[[#This Row],[MonthlyCharges]]&lt;=84,"Medium","High"))</f>
        <v>Low</v>
      </c>
      <c r="U5969" s="26">
        <v>102.5</v>
      </c>
      <c r="V5969" t="s">
        <v>23</v>
      </c>
    </row>
    <row r="5970" spans="1:22" x14ac:dyDescent="0.35">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s="26">
        <v>74.05</v>
      </c>
      <c r="T5970" s="26" t="str">
        <f>IF(Table1[[#This Row],[MonthlyCharges]]&lt;=51,"Low",IF(Table1[[#This Row],[MonthlyCharges]]&lt;=84,"Medium","High"))</f>
        <v>Medium</v>
      </c>
      <c r="U5970" s="26">
        <v>872.65</v>
      </c>
      <c r="V5970" t="s">
        <v>23</v>
      </c>
    </row>
    <row r="5971" spans="1:22" x14ac:dyDescent="0.35">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s="26">
        <v>87.6</v>
      </c>
      <c r="T5971" s="26" t="str">
        <f>IF(Table1[[#This Row],[MonthlyCharges]]&lt;=51,"Low",IF(Table1[[#This Row],[MonthlyCharges]]&lt;=84,"Medium","High"))</f>
        <v>High</v>
      </c>
      <c r="U5971" s="26">
        <v>2724.25</v>
      </c>
      <c r="V5971" t="s">
        <v>24</v>
      </c>
    </row>
    <row r="5972" spans="1:22" x14ac:dyDescent="0.35">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s="26">
        <v>89.15</v>
      </c>
      <c r="T5972" s="26" t="str">
        <f>IF(Table1[[#This Row],[MonthlyCharges]]&lt;=51,"Low",IF(Table1[[#This Row],[MonthlyCharges]]&lt;=84,"Medium","High"))</f>
        <v>High</v>
      </c>
      <c r="U5972" s="26">
        <v>413.25</v>
      </c>
      <c r="V5972" t="s">
        <v>24</v>
      </c>
    </row>
    <row r="5973" spans="1:22" x14ac:dyDescent="0.35">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s="26">
        <v>20</v>
      </c>
      <c r="T5973" s="26" t="str">
        <f>IF(Table1[[#This Row],[MonthlyCharges]]&lt;=51,"Low",IF(Table1[[#This Row],[MonthlyCharges]]&lt;=84,"Medium","High"))</f>
        <v>Low</v>
      </c>
      <c r="U5973" s="26">
        <v>1374.2</v>
      </c>
      <c r="V5973" t="s">
        <v>24</v>
      </c>
    </row>
    <row r="5974" spans="1:22" x14ac:dyDescent="0.35">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s="26">
        <v>55</v>
      </c>
      <c r="T5974" s="26" t="str">
        <f>IF(Table1[[#This Row],[MonthlyCharges]]&lt;=51,"Low",IF(Table1[[#This Row],[MonthlyCharges]]&lt;=84,"Medium","High"))</f>
        <v>Medium</v>
      </c>
      <c r="U5974" s="26">
        <v>757.1</v>
      </c>
      <c r="V5974" t="s">
        <v>23</v>
      </c>
    </row>
    <row r="5975" spans="1:22" x14ac:dyDescent="0.35">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s="26">
        <v>104.4</v>
      </c>
      <c r="T5975" s="26" t="str">
        <f>IF(Table1[[#This Row],[MonthlyCharges]]&lt;=51,"Low",IF(Table1[[#This Row],[MonthlyCharges]]&lt;=84,"Medium","High"))</f>
        <v>High</v>
      </c>
      <c r="U5975" s="26">
        <v>6692.65</v>
      </c>
      <c r="V5975" t="s">
        <v>24</v>
      </c>
    </row>
    <row r="5976" spans="1:22" x14ac:dyDescent="0.35">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s="26">
        <v>20.05</v>
      </c>
      <c r="T5976" s="26" t="str">
        <f>IF(Table1[[#This Row],[MonthlyCharges]]&lt;=51,"Low",IF(Table1[[#This Row],[MonthlyCharges]]&lt;=84,"Medium","High"))</f>
        <v>Low</v>
      </c>
      <c r="U5976" s="26">
        <v>218.5</v>
      </c>
      <c r="V5976" t="s">
        <v>24</v>
      </c>
    </row>
    <row r="5977" spans="1:22" x14ac:dyDescent="0.35">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s="26">
        <v>89.75</v>
      </c>
      <c r="T5977" s="26" t="str">
        <f>IF(Table1[[#This Row],[MonthlyCharges]]&lt;=51,"Low",IF(Table1[[#This Row],[MonthlyCharges]]&lt;=84,"Medium","High"))</f>
        <v>High</v>
      </c>
      <c r="U5977" s="26">
        <v>608.79999999999995</v>
      </c>
      <c r="V5977" t="s">
        <v>23</v>
      </c>
    </row>
    <row r="5978" spans="1:22" x14ac:dyDescent="0.35">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s="26">
        <v>34.299999999999997</v>
      </c>
      <c r="T5978" s="26" t="str">
        <f>IF(Table1[[#This Row],[MonthlyCharges]]&lt;=51,"Low",IF(Table1[[#This Row],[MonthlyCharges]]&lt;=84,"Medium","High"))</f>
        <v>Low</v>
      </c>
      <c r="U5978" s="26">
        <v>1004.75</v>
      </c>
      <c r="V5978" t="s">
        <v>24</v>
      </c>
    </row>
    <row r="5979" spans="1:22" x14ac:dyDescent="0.35">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s="26">
        <v>20.65</v>
      </c>
      <c r="T5979" s="26" t="str">
        <f>IF(Table1[[#This Row],[MonthlyCharges]]&lt;=51,"Low",IF(Table1[[#This Row],[MonthlyCharges]]&lt;=84,"Medium","High"))</f>
        <v>Low</v>
      </c>
      <c r="U5979" s="26">
        <v>1125.5999999999999</v>
      </c>
      <c r="V5979" t="s">
        <v>24</v>
      </c>
    </row>
    <row r="5980" spans="1:22" x14ac:dyDescent="0.35">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s="26">
        <v>84.25</v>
      </c>
      <c r="T5980" s="26" t="str">
        <f>IF(Table1[[#This Row],[MonthlyCharges]]&lt;=51,"Low",IF(Table1[[#This Row],[MonthlyCharges]]&lt;=84,"Medium","High"))</f>
        <v>High</v>
      </c>
      <c r="U5980" s="26">
        <v>3847.6</v>
      </c>
      <c r="V5980" t="s">
        <v>24</v>
      </c>
    </row>
    <row r="5981" spans="1:22" x14ac:dyDescent="0.35">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s="26">
        <v>19.649999999999999</v>
      </c>
      <c r="T5981" s="26" t="str">
        <f>IF(Table1[[#This Row],[MonthlyCharges]]&lt;=51,"Low",IF(Table1[[#This Row],[MonthlyCharges]]&lt;=84,"Medium","High"))</f>
        <v>Low</v>
      </c>
      <c r="U5981" s="26">
        <v>978</v>
      </c>
      <c r="V5981" t="s">
        <v>24</v>
      </c>
    </row>
    <row r="5982" spans="1:22" x14ac:dyDescent="0.35">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s="26">
        <v>79.849999999999994</v>
      </c>
      <c r="T5982" s="26" t="str">
        <f>IF(Table1[[#This Row],[MonthlyCharges]]&lt;=51,"Low",IF(Table1[[#This Row],[MonthlyCharges]]&lt;=84,"Medium","High"))</f>
        <v>Medium</v>
      </c>
      <c r="U5982" s="26">
        <v>1387.35</v>
      </c>
      <c r="V5982" t="s">
        <v>24</v>
      </c>
    </row>
    <row r="5983" spans="1:22" x14ac:dyDescent="0.35">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s="26">
        <v>20.2</v>
      </c>
      <c r="T5983" s="26" t="str">
        <f>IF(Table1[[#This Row],[MonthlyCharges]]&lt;=51,"Low",IF(Table1[[#This Row],[MonthlyCharges]]&lt;=84,"Medium","High"))</f>
        <v>Low</v>
      </c>
      <c r="U5983" s="26">
        <v>746.05</v>
      </c>
      <c r="V5983" t="s">
        <v>24</v>
      </c>
    </row>
    <row r="5984" spans="1:22" x14ac:dyDescent="0.35">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s="26">
        <v>19.8</v>
      </c>
      <c r="T5984" s="26" t="str">
        <f>IF(Table1[[#This Row],[MonthlyCharges]]&lt;=51,"Low",IF(Table1[[#This Row],[MonthlyCharges]]&lt;=84,"Medium","High"))</f>
        <v>Low</v>
      </c>
      <c r="U5984" s="26">
        <v>304.60000000000002</v>
      </c>
      <c r="V5984" t="s">
        <v>24</v>
      </c>
    </row>
    <row r="5985" spans="1:22" x14ac:dyDescent="0.35">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s="26">
        <v>50.35</v>
      </c>
      <c r="T5985" s="26" t="str">
        <f>IF(Table1[[#This Row],[MonthlyCharges]]&lt;=51,"Low",IF(Table1[[#This Row],[MonthlyCharges]]&lt;=84,"Medium","High"))</f>
        <v>Low</v>
      </c>
      <c r="U5985" s="26">
        <v>1098.8499999999999</v>
      </c>
      <c r="V5985" t="s">
        <v>24</v>
      </c>
    </row>
    <row r="5986" spans="1:22" x14ac:dyDescent="0.35">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s="26">
        <v>85.15</v>
      </c>
      <c r="T5986" s="26" t="str">
        <f>IF(Table1[[#This Row],[MonthlyCharges]]&lt;=51,"Low",IF(Table1[[#This Row],[MonthlyCharges]]&lt;=84,"Medium","High"))</f>
        <v>High</v>
      </c>
      <c r="U5986" s="26">
        <v>1139.2</v>
      </c>
      <c r="V5986" t="s">
        <v>23</v>
      </c>
    </row>
    <row r="5987" spans="1:22" x14ac:dyDescent="0.35">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s="26">
        <v>74.599999999999994</v>
      </c>
      <c r="T5987" s="26" t="str">
        <f>IF(Table1[[#This Row],[MonthlyCharges]]&lt;=51,"Low",IF(Table1[[#This Row],[MonthlyCharges]]&lt;=84,"Medium","High"))</f>
        <v>Medium</v>
      </c>
      <c r="U5987" s="26">
        <v>4368.95</v>
      </c>
      <c r="V5987" t="s">
        <v>24</v>
      </c>
    </row>
    <row r="5988" spans="1:22" x14ac:dyDescent="0.35">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s="26">
        <v>79.150000000000006</v>
      </c>
      <c r="T5988" s="26" t="str">
        <f>IF(Table1[[#This Row],[MonthlyCharges]]&lt;=51,"Low",IF(Table1[[#This Row],[MonthlyCharges]]&lt;=84,"Medium","High"))</f>
        <v>Medium</v>
      </c>
      <c r="U5988" s="26">
        <v>827.7</v>
      </c>
      <c r="V5988" t="s">
        <v>24</v>
      </c>
    </row>
    <row r="5989" spans="1:22" x14ac:dyDescent="0.35">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s="26">
        <v>20.350000000000001</v>
      </c>
      <c r="T5989" s="26" t="str">
        <f>IF(Table1[[#This Row],[MonthlyCharges]]&lt;=51,"Low",IF(Table1[[#This Row],[MonthlyCharges]]&lt;=84,"Medium","High"))</f>
        <v>Low</v>
      </c>
      <c r="U5989" s="26">
        <v>20.350000000000001</v>
      </c>
      <c r="V5989" t="s">
        <v>24</v>
      </c>
    </row>
    <row r="5990" spans="1:22" x14ac:dyDescent="0.35">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s="26">
        <v>21.05</v>
      </c>
      <c r="T5990" s="26" t="str">
        <f>IF(Table1[[#This Row],[MonthlyCharges]]&lt;=51,"Low",IF(Table1[[#This Row],[MonthlyCharges]]&lt;=84,"Medium","High"))</f>
        <v>Low</v>
      </c>
      <c r="U5990" s="26">
        <v>262.05</v>
      </c>
      <c r="V5990" t="s">
        <v>24</v>
      </c>
    </row>
    <row r="5991" spans="1:22" x14ac:dyDescent="0.35">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s="26">
        <v>94.6</v>
      </c>
      <c r="T5991" s="26" t="str">
        <f>IF(Table1[[#This Row],[MonthlyCharges]]&lt;=51,"Low",IF(Table1[[#This Row],[MonthlyCharges]]&lt;=84,"Medium","High"))</f>
        <v>High</v>
      </c>
      <c r="U5991" s="26">
        <v>279.55</v>
      </c>
      <c r="V5991" t="s">
        <v>23</v>
      </c>
    </row>
    <row r="5992" spans="1:22" x14ac:dyDescent="0.35">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s="26">
        <v>94.7</v>
      </c>
      <c r="T5992" s="26" t="str">
        <f>IF(Table1[[#This Row],[MonthlyCharges]]&lt;=51,"Low",IF(Table1[[#This Row],[MonthlyCharges]]&lt;=84,"Medium","High"))</f>
        <v>High</v>
      </c>
      <c r="U5992" s="26">
        <v>3512.5</v>
      </c>
      <c r="V5992" t="s">
        <v>24</v>
      </c>
    </row>
    <row r="5993" spans="1:22" x14ac:dyDescent="0.35">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s="26">
        <v>94.25</v>
      </c>
      <c r="T5993" s="26" t="str">
        <f>IF(Table1[[#This Row],[MonthlyCharges]]&lt;=51,"Low",IF(Table1[[#This Row],[MonthlyCharges]]&lt;=84,"Medium","High"))</f>
        <v>High</v>
      </c>
      <c r="U5993" s="26">
        <v>1483.25</v>
      </c>
      <c r="V5993" t="s">
        <v>23</v>
      </c>
    </row>
    <row r="5994" spans="1:22" x14ac:dyDescent="0.35">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s="26">
        <v>72.45</v>
      </c>
      <c r="T5994" s="26" t="str">
        <f>IF(Table1[[#This Row],[MonthlyCharges]]&lt;=51,"Low",IF(Table1[[#This Row],[MonthlyCharges]]&lt;=84,"Medium","High"))</f>
        <v>Medium</v>
      </c>
      <c r="U5994" s="26">
        <v>4653.8500000000004</v>
      </c>
      <c r="V5994" t="s">
        <v>23</v>
      </c>
    </row>
    <row r="5995" spans="1:22" x14ac:dyDescent="0.35">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s="26">
        <v>74.95</v>
      </c>
      <c r="T5995" s="26" t="str">
        <f>IF(Table1[[#This Row],[MonthlyCharges]]&lt;=51,"Low",IF(Table1[[#This Row],[MonthlyCharges]]&lt;=84,"Medium","High"))</f>
        <v>Medium</v>
      </c>
      <c r="U5995" s="26">
        <v>151.75</v>
      </c>
      <c r="V5995" t="s">
        <v>24</v>
      </c>
    </row>
    <row r="5996" spans="1:22" x14ac:dyDescent="0.35">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s="26">
        <v>105.2</v>
      </c>
      <c r="T5996" s="26" t="str">
        <f>IF(Table1[[#This Row],[MonthlyCharges]]&lt;=51,"Low",IF(Table1[[#This Row],[MonthlyCharges]]&lt;=84,"Medium","High"))</f>
        <v>High</v>
      </c>
      <c r="U5996" s="26">
        <v>4400.75</v>
      </c>
      <c r="V5996" t="s">
        <v>23</v>
      </c>
    </row>
    <row r="5997" spans="1:22" x14ac:dyDescent="0.35">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s="26">
        <v>111.95</v>
      </c>
      <c r="T5997" s="26" t="str">
        <f>IF(Table1[[#This Row],[MonthlyCharges]]&lt;=51,"Low",IF(Table1[[#This Row],[MonthlyCharges]]&lt;=84,"Medium","High"))</f>
        <v>High</v>
      </c>
      <c r="U5997" s="26">
        <v>8033.1</v>
      </c>
      <c r="V5997" t="s">
        <v>24</v>
      </c>
    </row>
    <row r="5998" spans="1:22" x14ac:dyDescent="0.35">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s="26">
        <v>19.850000000000001</v>
      </c>
      <c r="T5998" s="26" t="str">
        <f>IF(Table1[[#This Row],[MonthlyCharges]]&lt;=51,"Low",IF(Table1[[#This Row],[MonthlyCharges]]&lt;=84,"Medium","High"))</f>
        <v>Low</v>
      </c>
      <c r="U5998" s="26">
        <v>1253.6500000000001</v>
      </c>
      <c r="V5998" t="s">
        <v>24</v>
      </c>
    </row>
    <row r="5999" spans="1:22" x14ac:dyDescent="0.35">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s="26">
        <v>89.75</v>
      </c>
      <c r="T5999" s="26" t="str">
        <f>IF(Table1[[#This Row],[MonthlyCharges]]&lt;=51,"Low",IF(Table1[[#This Row],[MonthlyCharges]]&lt;=84,"Medium","High"))</f>
        <v>High</v>
      </c>
      <c r="U5999" s="26">
        <v>552.65</v>
      </c>
      <c r="V5999" t="s">
        <v>24</v>
      </c>
    </row>
    <row r="6000" spans="1:22" x14ac:dyDescent="0.35">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s="26">
        <v>20.05</v>
      </c>
      <c r="T6000" s="26" t="str">
        <f>IF(Table1[[#This Row],[MonthlyCharges]]&lt;=51,"Low",IF(Table1[[#This Row],[MonthlyCharges]]&lt;=84,"Medium","High"))</f>
        <v>Low</v>
      </c>
      <c r="U6000" s="26">
        <v>1036</v>
      </c>
      <c r="V6000" t="s">
        <v>24</v>
      </c>
    </row>
    <row r="6001" spans="1:22" x14ac:dyDescent="0.35">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s="26">
        <v>108.95</v>
      </c>
      <c r="T6001" s="26" t="str">
        <f>IF(Table1[[#This Row],[MonthlyCharges]]&lt;=51,"Low",IF(Table1[[#This Row],[MonthlyCharges]]&lt;=84,"Medium","High"))</f>
        <v>High</v>
      </c>
      <c r="U6001" s="26">
        <v>4025.5</v>
      </c>
      <c r="V6001" t="s">
        <v>24</v>
      </c>
    </row>
    <row r="6002" spans="1:22" x14ac:dyDescent="0.35">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s="26">
        <v>19.649999999999999</v>
      </c>
      <c r="T6002" s="26" t="str">
        <f>IF(Table1[[#This Row],[MonthlyCharges]]&lt;=51,"Low",IF(Table1[[#This Row],[MonthlyCharges]]&lt;=84,"Medium","High"))</f>
        <v>Low</v>
      </c>
      <c r="U6002" s="26">
        <v>928.4</v>
      </c>
      <c r="V6002" t="s">
        <v>24</v>
      </c>
    </row>
    <row r="6003" spans="1:22" x14ac:dyDescent="0.35">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s="26">
        <v>24.9</v>
      </c>
      <c r="T6003" s="26" t="str">
        <f>IF(Table1[[#This Row],[MonthlyCharges]]&lt;=51,"Low",IF(Table1[[#This Row],[MonthlyCharges]]&lt;=84,"Medium","High"))</f>
        <v>Low</v>
      </c>
      <c r="U6003" s="26">
        <v>24.9</v>
      </c>
      <c r="V6003" t="s">
        <v>24</v>
      </c>
    </row>
    <row r="6004" spans="1:22" x14ac:dyDescent="0.35">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s="26">
        <v>82.85</v>
      </c>
      <c r="T6004" s="26" t="str">
        <f>IF(Table1[[#This Row],[MonthlyCharges]]&lt;=51,"Low",IF(Table1[[#This Row],[MonthlyCharges]]&lt;=84,"Medium","High"))</f>
        <v>Medium</v>
      </c>
      <c r="U6004" s="26">
        <v>460.25</v>
      </c>
      <c r="V6004" t="s">
        <v>23</v>
      </c>
    </row>
    <row r="6005" spans="1:22" x14ac:dyDescent="0.35">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s="26">
        <v>93.2</v>
      </c>
      <c r="T6005" s="26" t="str">
        <f>IF(Table1[[#This Row],[MonthlyCharges]]&lt;=51,"Low",IF(Table1[[#This Row],[MonthlyCharges]]&lt;=84,"Medium","High"))</f>
        <v>High</v>
      </c>
      <c r="U6005" s="26">
        <v>6506.15</v>
      </c>
      <c r="V6005" t="s">
        <v>24</v>
      </c>
    </row>
    <row r="6006" spans="1:22" x14ac:dyDescent="0.35">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s="26">
        <v>84.8</v>
      </c>
      <c r="T6006" s="26" t="str">
        <f>IF(Table1[[#This Row],[MonthlyCharges]]&lt;=51,"Low",IF(Table1[[#This Row],[MonthlyCharges]]&lt;=84,"Medium","High"))</f>
        <v>High</v>
      </c>
      <c r="U6006" s="26">
        <v>5598.3</v>
      </c>
      <c r="V6006" t="s">
        <v>24</v>
      </c>
    </row>
    <row r="6007" spans="1:22" x14ac:dyDescent="0.35">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s="26">
        <v>71.75</v>
      </c>
      <c r="T6007" s="26" t="str">
        <f>IF(Table1[[#This Row],[MonthlyCharges]]&lt;=51,"Low",IF(Table1[[#This Row],[MonthlyCharges]]&lt;=84,"Medium","High"))</f>
        <v>Medium</v>
      </c>
      <c r="U6007" s="26">
        <v>4374.55</v>
      </c>
      <c r="V6007" t="s">
        <v>24</v>
      </c>
    </row>
    <row r="6008" spans="1:22" x14ac:dyDescent="0.35">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s="26">
        <v>30.35</v>
      </c>
      <c r="T6008" s="26" t="str">
        <f>IF(Table1[[#This Row],[MonthlyCharges]]&lt;=51,"Low",IF(Table1[[#This Row],[MonthlyCharges]]&lt;=84,"Medium","High"))</f>
        <v>Low</v>
      </c>
      <c r="U6008" s="26">
        <v>678.75</v>
      </c>
      <c r="V6008" t="s">
        <v>24</v>
      </c>
    </row>
    <row r="6009" spans="1:22" x14ac:dyDescent="0.35">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s="26">
        <v>54.85</v>
      </c>
      <c r="T6009" s="26" t="str">
        <f>IF(Table1[[#This Row],[MonthlyCharges]]&lt;=51,"Low",IF(Table1[[#This Row],[MonthlyCharges]]&lt;=84,"Medium","High"))</f>
        <v>Medium</v>
      </c>
      <c r="U6009" s="26">
        <v>2191.6999999999998</v>
      </c>
      <c r="V6009" t="s">
        <v>24</v>
      </c>
    </row>
    <row r="6010" spans="1:22" x14ac:dyDescent="0.35">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s="26">
        <v>19.5</v>
      </c>
      <c r="T6010" s="26" t="str">
        <f>IF(Table1[[#This Row],[MonthlyCharges]]&lt;=51,"Low",IF(Table1[[#This Row],[MonthlyCharges]]&lt;=84,"Medium","High"))</f>
        <v>Low</v>
      </c>
      <c r="U6010" s="26">
        <v>239.75</v>
      </c>
      <c r="V6010" t="s">
        <v>24</v>
      </c>
    </row>
    <row r="6011" spans="1:22" x14ac:dyDescent="0.35">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s="26">
        <v>103.85</v>
      </c>
      <c r="T6011" s="26" t="str">
        <f>IF(Table1[[#This Row],[MonthlyCharges]]&lt;=51,"Low",IF(Table1[[#This Row],[MonthlyCharges]]&lt;=84,"Medium","High"))</f>
        <v>High</v>
      </c>
      <c r="U6011" s="26">
        <v>5485.5</v>
      </c>
      <c r="V6011" t="s">
        <v>23</v>
      </c>
    </row>
    <row r="6012" spans="1:22" x14ac:dyDescent="0.35">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s="26">
        <v>24.2</v>
      </c>
      <c r="T6012" s="26" t="str">
        <f>IF(Table1[[#This Row],[MonthlyCharges]]&lt;=51,"Low",IF(Table1[[#This Row],[MonthlyCharges]]&lt;=84,"Medium","High"))</f>
        <v>Low</v>
      </c>
      <c r="U6012" s="26">
        <v>609.04999999999995</v>
      </c>
      <c r="V6012" t="s">
        <v>24</v>
      </c>
    </row>
    <row r="6013" spans="1:22" x14ac:dyDescent="0.35">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s="26">
        <v>19.350000000000001</v>
      </c>
      <c r="T6013" s="26" t="str">
        <f>IF(Table1[[#This Row],[MonthlyCharges]]&lt;=51,"Low",IF(Table1[[#This Row],[MonthlyCharges]]&lt;=84,"Medium","High"))</f>
        <v>Low</v>
      </c>
      <c r="U6013" s="26">
        <v>683.75</v>
      </c>
      <c r="V6013" t="s">
        <v>24</v>
      </c>
    </row>
    <row r="6014" spans="1:22" x14ac:dyDescent="0.35">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s="26">
        <v>83.6</v>
      </c>
      <c r="T6014" s="26" t="str">
        <f>IF(Table1[[#This Row],[MonthlyCharges]]&lt;=51,"Low",IF(Table1[[#This Row],[MonthlyCharges]]&lt;=84,"Medium","High"))</f>
        <v>Medium</v>
      </c>
      <c r="U6014" s="26">
        <v>404.2</v>
      </c>
      <c r="V6014" t="s">
        <v>23</v>
      </c>
    </row>
    <row r="6015" spans="1:22" x14ac:dyDescent="0.35">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s="26">
        <v>100.65</v>
      </c>
      <c r="T6015" s="26" t="str">
        <f>IF(Table1[[#This Row],[MonthlyCharges]]&lt;=51,"Low",IF(Table1[[#This Row],[MonthlyCharges]]&lt;=84,"Medium","High"))</f>
        <v>High</v>
      </c>
      <c r="U6015" s="26">
        <v>5189.75</v>
      </c>
      <c r="V6015" t="s">
        <v>24</v>
      </c>
    </row>
    <row r="6016" spans="1:22" x14ac:dyDescent="0.35">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s="26">
        <v>94.1</v>
      </c>
      <c r="T6016" s="26" t="str">
        <f>IF(Table1[[#This Row],[MonthlyCharges]]&lt;=51,"Low",IF(Table1[[#This Row],[MonthlyCharges]]&lt;=84,"Medium","High"))</f>
        <v>High</v>
      </c>
      <c r="U6016" s="26">
        <v>5060.8999999999996</v>
      </c>
      <c r="V6016" t="s">
        <v>24</v>
      </c>
    </row>
    <row r="6017" spans="1:22" x14ac:dyDescent="0.35">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s="26">
        <v>74.55</v>
      </c>
      <c r="T6017" s="26" t="str">
        <f>IF(Table1[[#This Row],[MonthlyCharges]]&lt;=51,"Low",IF(Table1[[#This Row],[MonthlyCharges]]&lt;=84,"Medium","High"))</f>
        <v>Medium</v>
      </c>
      <c r="U6017" s="26">
        <v>233.65</v>
      </c>
      <c r="V6017" t="s">
        <v>24</v>
      </c>
    </row>
    <row r="6018" spans="1:22" x14ac:dyDescent="0.35">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s="26">
        <v>108.45</v>
      </c>
      <c r="T6018" s="26" t="str">
        <f>IF(Table1[[#This Row],[MonthlyCharges]]&lt;=51,"Low",IF(Table1[[#This Row],[MonthlyCharges]]&lt;=84,"Medium","High"))</f>
        <v>High</v>
      </c>
      <c r="U6018" s="26">
        <v>7176.55</v>
      </c>
      <c r="V6018" t="s">
        <v>23</v>
      </c>
    </row>
    <row r="6019" spans="1:22" x14ac:dyDescent="0.35">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s="26">
        <v>56.15</v>
      </c>
      <c r="T6019" s="26" t="str">
        <f>IF(Table1[[#This Row],[MonthlyCharges]]&lt;=51,"Low",IF(Table1[[#This Row],[MonthlyCharges]]&lt;=84,"Medium","High"))</f>
        <v>Medium</v>
      </c>
      <c r="U6019" s="26">
        <v>291.45</v>
      </c>
      <c r="V6019" t="s">
        <v>24</v>
      </c>
    </row>
    <row r="6020" spans="1:22" x14ac:dyDescent="0.35">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s="26">
        <v>20.350000000000001</v>
      </c>
      <c r="T6020" s="26" t="str">
        <f>IF(Table1[[#This Row],[MonthlyCharges]]&lt;=51,"Low",IF(Table1[[#This Row],[MonthlyCharges]]&lt;=84,"Medium","High"))</f>
        <v>Low</v>
      </c>
      <c r="U6020" s="26">
        <v>689.75</v>
      </c>
      <c r="V6020" t="s">
        <v>24</v>
      </c>
    </row>
    <row r="6021" spans="1:22" x14ac:dyDescent="0.35">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s="26">
        <v>80.55</v>
      </c>
      <c r="T6021" s="26" t="str">
        <f>IF(Table1[[#This Row],[MonthlyCharges]]&lt;=51,"Low",IF(Table1[[#This Row],[MonthlyCharges]]&lt;=84,"Medium","High"))</f>
        <v>Medium</v>
      </c>
      <c r="U6021" s="26">
        <v>3263.9</v>
      </c>
      <c r="V6021" t="s">
        <v>24</v>
      </c>
    </row>
    <row r="6022" spans="1:22" x14ac:dyDescent="0.35">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s="26">
        <v>61.25</v>
      </c>
      <c r="T6022" s="26" t="str">
        <f>IF(Table1[[#This Row],[MonthlyCharges]]&lt;=51,"Low",IF(Table1[[#This Row],[MonthlyCharges]]&lt;=84,"Medium","High"))</f>
        <v>Medium</v>
      </c>
      <c r="U6022" s="26">
        <v>1993.2</v>
      </c>
      <c r="V6022" t="s">
        <v>24</v>
      </c>
    </row>
    <row r="6023" spans="1:22" x14ac:dyDescent="0.35">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s="26">
        <v>20.45</v>
      </c>
      <c r="T6023" s="26" t="str">
        <f>IF(Table1[[#This Row],[MonthlyCharges]]&lt;=51,"Low",IF(Table1[[#This Row],[MonthlyCharges]]&lt;=84,"Medium","High"))</f>
        <v>Low</v>
      </c>
      <c r="U6023" s="26">
        <v>254.5</v>
      </c>
      <c r="V6023" t="s">
        <v>24</v>
      </c>
    </row>
    <row r="6024" spans="1:22" x14ac:dyDescent="0.35">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s="26">
        <v>18.899999999999999</v>
      </c>
      <c r="T6024" s="26" t="str">
        <f>IF(Table1[[#This Row],[MonthlyCharges]]&lt;=51,"Low",IF(Table1[[#This Row],[MonthlyCharges]]&lt;=84,"Medium","High"))</f>
        <v>Low</v>
      </c>
      <c r="U6024" s="26">
        <v>347.65</v>
      </c>
      <c r="V6024" t="s">
        <v>24</v>
      </c>
    </row>
    <row r="6025" spans="1:22" x14ac:dyDescent="0.35">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s="26">
        <v>19.600000000000001</v>
      </c>
      <c r="T6025" s="26" t="str">
        <f>IF(Table1[[#This Row],[MonthlyCharges]]&lt;=51,"Low",IF(Table1[[#This Row],[MonthlyCharges]]&lt;=84,"Medium","High"))</f>
        <v>Low</v>
      </c>
      <c r="U6025" s="26">
        <v>967.9</v>
      </c>
      <c r="V6025" t="s">
        <v>24</v>
      </c>
    </row>
    <row r="6026" spans="1:22" x14ac:dyDescent="0.35">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s="26">
        <v>91.5</v>
      </c>
      <c r="T6026" s="26" t="str">
        <f>IF(Table1[[#This Row],[MonthlyCharges]]&lt;=51,"Low",IF(Table1[[#This Row],[MonthlyCharges]]&lt;=84,"Medium","High"))</f>
        <v>High</v>
      </c>
      <c r="U6026" s="26">
        <v>242.95</v>
      </c>
      <c r="V6026" t="s">
        <v>23</v>
      </c>
    </row>
    <row r="6027" spans="1:22" x14ac:dyDescent="0.35">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s="26">
        <v>45.2</v>
      </c>
      <c r="T6027" s="26" t="str">
        <f>IF(Table1[[#This Row],[MonthlyCharges]]&lt;=51,"Low",IF(Table1[[#This Row],[MonthlyCharges]]&lt;=84,"Medium","High"))</f>
        <v>Low</v>
      </c>
      <c r="U6027" s="26">
        <v>1841.9</v>
      </c>
      <c r="V6027" t="s">
        <v>24</v>
      </c>
    </row>
    <row r="6028" spans="1:22" x14ac:dyDescent="0.35">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s="26">
        <v>19.45</v>
      </c>
      <c r="T6028" s="26" t="str">
        <f>IF(Table1[[#This Row],[MonthlyCharges]]&lt;=51,"Low",IF(Table1[[#This Row],[MonthlyCharges]]&lt;=84,"Medium","High"))</f>
        <v>Low</v>
      </c>
      <c r="U6028" s="26">
        <v>232.1</v>
      </c>
      <c r="V6028" t="s">
        <v>24</v>
      </c>
    </row>
    <row r="6029" spans="1:22" x14ac:dyDescent="0.35">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s="26">
        <v>25.45</v>
      </c>
      <c r="T6029" s="26" t="str">
        <f>IF(Table1[[#This Row],[MonthlyCharges]]&lt;=51,"Low",IF(Table1[[#This Row],[MonthlyCharges]]&lt;=84,"Medium","High"))</f>
        <v>Low</v>
      </c>
      <c r="U6029" s="26">
        <v>809.25</v>
      </c>
      <c r="V6029" t="s">
        <v>24</v>
      </c>
    </row>
    <row r="6030" spans="1:22" x14ac:dyDescent="0.35">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s="26">
        <v>80.849999999999994</v>
      </c>
      <c r="T6030" s="26" t="str">
        <f>IF(Table1[[#This Row],[MonthlyCharges]]&lt;=51,"Low",IF(Table1[[#This Row],[MonthlyCharges]]&lt;=84,"Medium","High"))</f>
        <v>Medium</v>
      </c>
      <c r="U6030" s="26">
        <v>866.45</v>
      </c>
      <c r="V6030" t="s">
        <v>23</v>
      </c>
    </row>
    <row r="6031" spans="1:22" x14ac:dyDescent="0.35">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s="26">
        <v>94.9</v>
      </c>
      <c r="T6031" s="26" t="str">
        <f>IF(Table1[[#This Row],[MonthlyCharges]]&lt;=51,"Low",IF(Table1[[#This Row],[MonthlyCharges]]&lt;=84,"Medium","High"))</f>
        <v>High</v>
      </c>
      <c r="U6031" s="26">
        <v>360.55</v>
      </c>
      <c r="V6031" t="s">
        <v>24</v>
      </c>
    </row>
    <row r="6032" spans="1:22" x14ac:dyDescent="0.35">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s="26">
        <v>49.05</v>
      </c>
      <c r="T6032" s="26" t="str">
        <f>IF(Table1[[#This Row],[MonthlyCharges]]&lt;=51,"Low",IF(Table1[[#This Row],[MonthlyCharges]]&lt;=84,"Medium","High"))</f>
        <v>Low</v>
      </c>
      <c r="U6032" s="26">
        <v>2076.1999999999998</v>
      </c>
      <c r="V6032" t="s">
        <v>23</v>
      </c>
    </row>
    <row r="6033" spans="1:22" x14ac:dyDescent="0.35">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s="26">
        <v>29.3</v>
      </c>
      <c r="T6033" s="26" t="str">
        <f>IF(Table1[[#This Row],[MonthlyCharges]]&lt;=51,"Low",IF(Table1[[#This Row],[MonthlyCharges]]&lt;=84,"Medium","High"))</f>
        <v>Low</v>
      </c>
      <c r="U6033" s="26">
        <v>355.9</v>
      </c>
      <c r="V6033" t="s">
        <v>24</v>
      </c>
    </row>
    <row r="6034" spans="1:22" x14ac:dyDescent="0.35">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s="26">
        <v>105.3</v>
      </c>
      <c r="T6034" s="26" t="str">
        <f>IF(Table1[[#This Row],[MonthlyCharges]]&lt;=51,"Low",IF(Table1[[#This Row],[MonthlyCharges]]&lt;=84,"Medium","High"))</f>
        <v>High</v>
      </c>
      <c r="U6034" s="26">
        <v>7299.65</v>
      </c>
      <c r="V6034" t="s">
        <v>23</v>
      </c>
    </row>
    <row r="6035" spans="1:22" x14ac:dyDescent="0.35">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s="26">
        <v>88.95</v>
      </c>
      <c r="T6035" s="26" t="str">
        <f>IF(Table1[[#This Row],[MonthlyCharges]]&lt;=51,"Low",IF(Table1[[#This Row],[MonthlyCharges]]&lt;=84,"Medium","High"))</f>
        <v>High</v>
      </c>
      <c r="U6035" s="26">
        <v>2291.1999999999998</v>
      </c>
      <c r="V6035" t="s">
        <v>23</v>
      </c>
    </row>
    <row r="6036" spans="1:22" x14ac:dyDescent="0.35">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s="26">
        <v>20.25</v>
      </c>
      <c r="T6036" s="26" t="str">
        <f>IF(Table1[[#This Row],[MonthlyCharges]]&lt;=51,"Low",IF(Table1[[#This Row],[MonthlyCharges]]&lt;=84,"Medium","High"))</f>
        <v>Low</v>
      </c>
      <c r="U6036" s="26">
        <v>129.15</v>
      </c>
      <c r="V6036" t="s">
        <v>24</v>
      </c>
    </row>
    <row r="6037" spans="1:22" x14ac:dyDescent="0.35">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s="26">
        <v>110.85</v>
      </c>
      <c r="T6037" s="26" t="str">
        <f>IF(Table1[[#This Row],[MonthlyCharges]]&lt;=51,"Low",IF(Table1[[#This Row],[MonthlyCharges]]&lt;=84,"Medium","High"))</f>
        <v>High</v>
      </c>
      <c r="U6037" s="26">
        <v>7491.75</v>
      </c>
      <c r="V6037" t="s">
        <v>23</v>
      </c>
    </row>
    <row r="6038" spans="1:22" x14ac:dyDescent="0.35">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s="26">
        <v>110.5</v>
      </c>
      <c r="T6038" s="26" t="str">
        <f>IF(Table1[[#This Row],[MonthlyCharges]]&lt;=51,"Low",IF(Table1[[#This Row],[MonthlyCharges]]&lt;=84,"Medium","High"))</f>
        <v>High</v>
      </c>
      <c r="U6038" s="26">
        <v>5835.5</v>
      </c>
      <c r="V6038" t="s">
        <v>24</v>
      </c>
    </row>
    <row r="6039" spans="1:22" x14ac:dyDescent="0.35">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s="26">
        <v>109.4</v>
      </c>
      <c r="T6039" s="26" t="str">
        <f>IF(Table1[[#This Row],[MonthlyCharges]]&lt;=51,"Low",IF(Table1[[#This Row],[MonthlyCharges]]&lt;=84,"Medium","High"))</f>
        <v>High</v>
      </c>
      <c r="U6039" s="26">
        <v>7031.45</v>
      </c>
      <c r="V6039" t="s">
        <v>24</v>
      </c>
    </row>
    <row r="6040" spans="1:22" x14ac:dyDescent="0.35">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s="26">
        <v>114.2</v>
      </c>
      <c r="T6040" s="26" t="str">
        <f>IF(Table1[[#This Row],[MonthlyCharges]]&lt;=51,"Low",IF(Table1[[#This Row],[MonthlyCharges]]&lt;=84,"Medium","High"))</f>
        <v>High</v>
      </c>
      <c r="U6040" s="26">
        <v>7723.9</v>
      </c>
      <c r="V6040" t="s">
        <v>23</v>
      </c>
    </row>
    <row r="6041" spans="1:22" x14ac:dyDescent="0.35">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s="26">
        <v>36.5</v>
      </c>
      <c r="T6041" s="26" t="str">
        <f>IF(Table1[[#This Row],[MonthlyCharges]]&lt;=51,"Low",IF(Table1[[#This Row],[MonthlyCharges]]&lt;=84,"Medium","High"))</f>
        <v>Low</v>
      </c>
      <c r="U6041" s="26">
        <v>1032</v>
      </c>
      <c r="V6041" t="s">
        <v>23</v>
      </c>
    </row>
    <row r="6042" spans="1:22" x14ac:dyDescent="0.35">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s="26">
        <v>70.75</v>
      </c>
      <c r="T6042" s="26" t="str">
        <f>IF(Table1[[#This Row],[MonthlyCharges]]&lt;=51,"Low",IF(Table1[[#This Row],[MonthlyCharges]]&lt;=84,"Medium","High"))</f>
        <v>Medium</v>
      </c>
      <c r="U6042" s="26">
        <v>70.75</v>
      </c>
      <c r="V6042" t="s">
        <v>23</v>
      </c>
    </row>
    <row r="6043" spans="1:22" x14ac:dyDescent="0.35">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s="26">
        <v>19.95</v>
      </c>
      <c r="T6043" s="26" t="str">
        <f>IF(Table1[[#This Row],[MonthlyCharges]]&lt;=51,"Low",IF(Table1[[#This Row],[MonthlyCharges]]&lt;=84,"Medium","High"))</f>
        <v>Low</v>
      </c>
      <c r="U6043" s="26">
        <v>109.6</v>
      </c>
      <c r="V6043" t="s">
        <v>24</v>
      </c>
    </row>
    <row r="6044" spans="1:22" x14ac:dyDescent="0.35">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s="26">
        <v>19.600000000000001</v>
      </c>
      <c r="T6044" s="26" t="str">
        <f>IF(Table1[[#This Row],[MonthlyCharges]]&lt;=51,"Low",IF(Table1[[#This Row],[MonthlyCharges]]&lt;=84,"Medium","High"))</f>
        <v>Low</v>
      </c>
      <c r="U6044" s="26">
        <v>727.8</v>
      </c>
      <c r="V6044" t="s">
        <v>24</v>
      </c>
    </row>
    <row r="6045" spans="1:22" x14ac:dyDescent="0.35">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s="26">
        <v>40.15</v>
      </c>
      <c r="T6045" s="26" t="str">
        <f>IF(Table1[[#This Row],[MonthlyCharges]]&lt;=51,"Low",IF(Table1[[#This Row],[MonthlyCharges]]&lt;=84,"Medium","High"))</f>
        <v>Low</v>
      </c>
      <c r="U6045" s="26">
        <v>130.75</v>
      </c>
      <c r="V6045" t="s">
        <v>23</v>
      </c>
    </row>
    <row r="6046" spans="1:22" x14ac:dyDescent="0.35">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s="26">
        <v>76.599999999999994</v>
      </c>
      <c r="T6046" s="26" t="str">
        <f>IF(Table1[[#This Row],[MonthlyCharges]]&lt;=51,"Low",IF(Table1[[#This Row],[MonthlyCharges]]&lt;=84,"Medium","High"))</f>
        <v>Medium</v>
      </c>
      <c r="U6046" s="26">
        <v>893</v>
      </c>
      <c r="V6046" t="s">
        <v>24</v>
      </c>
    </row>
    <row r="6047" spans="1:22" x14ac:dyDescent="0.35">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s="26">
        <v>19.600000000000001</v>
      </c>
      <c r="T6047" s="26" t="str">
        <f>IF(Table1[[#This Row],[MonthlyCharges]]&lt;=51,"Low",IF(Table1[[#This Row],[MonthlyCharges]]&lt;=84,"Medium","High"))</f>
        <v>Low</v>
      </c>
      <c r="U6047" s="26">
        <v>763.1</v>
      </c>
      <c r="V6047" t="s">
        <v>24</v>
      </c>
    </row>
    <row r="6048" spans="1:22" x14ac:dyDescent="0.35">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s="26">
        <v>85.3</v>
      </c>
      <c r="T6048" s="26" t="str">
        <f>IF(Table1[[#This Row],[MonthlyCharges]]&lt;=51,"Low",IF(Table1[[#This Row],[MonthlyCharges]]&lt;=84,"Medium","High"))</f>
        <v>High</v>
      </c>
      <c r="U6048" s="26">
        <v>781.4</v>
      </c>
      <c r="V6048" t="s">
        <v>24</v>
      </c>
    </row>
    <row r="6049" spans="1:22" x14ac:dyDescent="0.35">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s="26">
        <v>65.849999999999994</v>
      </c>
      <c r="T6049" s="26" t="str">
        <f>IF(Table1[[#This Row],[MonthlyCharges]]&lt;=51,"Low",IF(Table1[[#This Row],[MonthlyCharges]]&lt;=84,"Medium","High"))</f>
        <v>Medium</v>
      </c>
      <c r="U6049" s="26">
        <v>902.25</v>
      </c>
      <c r="V6049" t="s">
        <v>24</v>
      </c>
    </row>
    <row r="6050" spans="1:22" x14ac:dyDescent="0.35">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s="26">
        <v>94.45</v>
      </c>
      <c r="T6050" s="26" t="str">
        <f>IF(Table1[[#This Row],[MonthlyCharges]]&lt;=51,"Low",IF(Table1[[#This Row],[MonthlyCharges]]&lt;=84,"Medium","High"))</f>
        <v>High</v>
      </c>
      <c r="U6050" s="26">
        <v>2653.65</v>
      </c>
      <c r="V6050" t="s">
        <v>23</v>
      </c>
    </row>
    <row r="6051" spans="1:22" x14ac:dyDescent="0.35">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s="26">
        <v>20.05</v>
      </c>
      <c r="T6051" s="26" t="str">
        <f>IF(Table1[[#This Row],[MonthlyCharges]]&lt;=51,"Low",IF(Table1[[#This Row],[MonthlyCharges]]&lt;=84,"Medium","High"))</f>
        <v>Low</v>
      </c>
      <c r="U6051" s="26">
        <v>1016.7</v>
      </c>
      <c r="V6051" t="s">
        <v>24</v>
      </c>
    </row>
    <row r="6052" spans="1:22" x14ac:dyDescent="0.35">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s="26">
        <v>99.4</v>
      </c>
      <c r="T6052" s="26" t="str">
        <f>IF(Table1[[#This Row],[MonthlyCharges]]&lt;=51,"Low",IF(Table1[[#This Row],[MonthlyCharges]]&lt;=84,"Medium","High"))</f>
        <v>High</v>
      </c>
      <c r="U6052" s="26">
        <v>5943.65</v>
      </c>
      <c r="V6052" t="s">
        <v>24</v>
      </c>
    </row>
    <row r="6053" spans="1:22" x14ac:dyDescent="0.35">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s="26">
        <v>20</v>
      </c>
      <c r="T6053" s="26" t="str">
        <f>IF(Table1[[#This Row],[MonthlyCharges]]&lt;=51,"Low",IF(Table1[[#This Row],[MonthlyCharges]]&lt;=84,"Medium","High"))</f>
        <v>Low</v>
      </c>
      <c r="U6053" s="26">
        <v>275.7</v>
      </c>
      <c r="V6053" t="s">
        <v>24</v>
      </c>
    </row>
    <row r="6054" spans="1:22" x14ac:dyDescent="0.35">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s="26">
        <v>78.45</v>
      </c>
      <c r="T6054" s="26" t="str">
        <f>IF(Table1[[#This Row],[MonthlyCharges]]&lt;=51,"Low",IF(Table1[[#This Row],[MonthlyCharges]]&lt;=84,"Medium","High"))</f>
        <v>Medium</v>
      </c>
      <c r="U6054" s="26">
        <v>3126.45</v>
      </c>
      <c r="V6054" t="s">
        <v>24</v>
      </c>
    </row>
    <row r="6055" spans="1:22" x14ac:dyDescent="0.35">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s="26">
        <v>25.1</v>
      </c>
      <c r="T6055" s="26" t="str">
        <f>IF(Table1[[#This Row],[MonthlyCharges]]&lt;=51,"Low",IF(Table1[[#This Row],[MonthlyCharges]]&lt;=84,"Medium","High"))</f>
        <v>Low</v>
      </c>
      <c r="U6055" s="26">
        <v>1070.1500000000001</v>
      </c>
      <c r="V6055" t="s">
        <v>24</v>
      </c>
    </row>
    <row r="6056" spans="1:22" x14ac:dyDescent="0.35">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s="26">
        <v>97.35</v>
      </c>
      <c r="T6056" s="26" t="str">
        <f>IF(Table1[[#This Row],[MonthlyCharges]]&lt;=51,"Low",IF(Table1[[#This Row],[MonthlyCharges]]&lt;=84,"Medium","High"))</f>
        <v>High</v>
      </c>
      <c r="U6056" s="26">
        <v>3457.9</v>
      </c>
      <c r="V6056" t="s">
        <v>23</v>
      </c>
    </row>
    <row r="6057" spans="1:22" x14ac:dyDescent="0.35">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s="26">
        <v>55</v>
      </c>
      <c r="T6057" s="26" t="str">
        <f>IF(Table1[[#This Row],[MonthlyCharges]]&lt;=51,"Low",IF(Table1[[#This Row],[MonthlyCharges]]&lt;=84,"Medium","High"))</f>
        <v>Medium</v>
      </c>
      <c r="U6057" s="26">
        <v>340.4</v>
      </c>
      <c r="V6057" t="s">
        <v>24</v>
      </c>
    </row>
    <row r="6058" spans="1:22" x14ac:dyDescent="0.35">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s="26">
        <v>71.099999999999994</v>
      </c>
      <c r="T6058" s="26" t="str">
        <f>IF(Table1[[#This Row],[MonthlyCharges]]&lt;=51,"Low",IF(Table1[[#This Row],[MonthlyCharges]]&lt;=84,"Medium","High"))</f>
        <v>Medium</v>
      </c>
      <c r="U6058" s="26">
        <v>4299.2</v>
      </c>
      <c r="V6058" t="s">
        <v>24</v>
      </c>
    </row>
    <row r="6059" spans="1:22" x14ac:dyDescent="0.35">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s="26">
        <v>61.55</v>
      </c>
      <c r="T6059" s="26" t="str">
        <f>IF(Table1[[#This Row],[MonthlyCharges]]&lt;=51,"Low",IF(Table1[[#This Row],[MonthlyCharges]]&lt;=84,"Medium","High"))</f>
        <v>Medium</v>
      </c>
      <c r="U6059" s="26">
        <v>1093.2</v>
      </c>
      <c r="V6059" t="s">
        <v>24</v>
      </c>
    </row>
    <row r="6060" spans="1:22" x14ac:dyDescent="0.35">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s="26">
        <v>45.9</v>
      </c>
      <c r="T6060" s="26" t="str">
        <f>IF(Table1[[#This Row],[MonthlyCharges]]&lt;=51,"Low",IF(Table1[[#This Row],[MonthlyCharges]]&lt;=84,"Medium","High"))</f>
        <v>Low</v>
      </c>
      <c r="U6060" s="26">
        <v>521.9</v>
      </c>
      <c r="V6060" t="s">
        <v>24</v>
      </c>
    </row>
    <row r="6061" spans="1:22" x14ac:dyDescent="0.35">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s="26">
        <v>40.299999999999997</v>
      </c>
      <c r="T6061" s="26" t="str">
        <f>IF(Table1[[#This Row],[MonthlyCharges]]&lt;=51,"Low",IF(Table1[[#This Row],[MonthlyCharges]]&lt;=84,"Medium","High"))</f>
        <v>Low</v>
      </c>
      <c r="U6061" s="26">
        <v>1630.4</v>
      </c>
      <c r="V6061" t="s">
        <v>24</v>
      </c>
    </row>
    <row r="6062" spans="1:22" x14ac:dyDescent="0.35">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s="26">
        <v>87.1</v>
      </c>
      <c r="T6062" s="26" t="str">
        <f>IF(Table1[[#This Row],[MonthlyCharges]]&lt;=51,"Low",IF(Table1[[#This Row],[MonthlyCharges]]&lt;=84,"Medium","High"))</f>
        <v>High</v>
      </c>
      <c r="U6062" s="26">
        <v>713.6</v>
      </c>
      <c r="V6062" t="s">
        <v>24</v>
      </c>
    </row>
    <row r="6063" spans="1:22" x14ac:dyDescent="0.35">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s="26">
        <v>49.5</v>
      </c>
      <c r="T6063" s="26" t="str">
        <f>IF(Table1[[#This Row],[MonthlyCharges]]&lt;=51,"Low",IF(Table1[[#This Row],[MonthlyCharges]]&lt;=84,"Medium","High"))</f>
        <v>Low</v>
      </c>
      <c r="U6063" s="26">
        <v>1265.6500000000001</v>
      </c>
      <c r="V6063" t="s">
        <v>24</v>
      </c>
    </row>
    <row r="6064" spans="1:22" x14ac:dyDescent="0.35">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s="26">
        <v>73.8</v>
      </c>
      <c r="T6064" s="26" t="str">
        <f>IF(Table1[[#This Row],[MonthlyCharges]]&lt;=51,"Low",IF(Table1[[#This Row],[MonthlyCharges]]&lt;=84,"Medium","High"))</f>
        <v>Medium</v>
      </c>
      <c r="U6064" s="26">
        <v>4003.85</v>
      </c>
      <c r="V6064" t="s">
        <v>24</v>
      </c>
    </row>
    <row r="6065" spans="1:22" x14ac:dyDescent="0.35">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s="26">
        <v>19.2</v>
      </c>
      <c r="T6065" s="26" t="str">
        <f>IF(Table1[[#This Row],[MonthlyCharges]]&lt;=51,"Low",IF(Table1[[#This Row],[MonthlyCharges]]&lt;=84,"Medium","High"))</f>
        <v>Low</v>
      </c>
      <c r="U6065" s="26">
        <v>1401.4</v>
      </c>
      <c r="V6065" t="s">
        <v>24</v>
      </c>
    </row>
    <row r="6066" spans="1:22" x14ac:dyDescent="0.35">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s="26">
        <v>45.3</v>
      </c>
      <c r="T6066" s="26" t="str">
        <f>IF(Table1[[#This Row],[MonthlyCharges]]&lt;=51,"Low",IF(Table1[[#This Row],[MonthlyCharges]]&lt;=84,"Medium","High"))</f>
        <v>Low</v>
      </c>
      <c r="U6066" s="26">
        <v>45.3</v>
      </c>
      <c r="V6066" t="s">
        <v>23</v>
      </c>
    </row>
    <row r="6067" spans="1:22" x14ac:dyDescent="0.35">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s="26">
        <v>25</v>
      </c>
      <c r="T6067" s="26" t="str">
        <f>IF(Table1[[#This Row],[MonthlyCharges]]&lt;=51,"Low",IF(Table1[[#This Row],[MonthlyCharges]]&lt;=84,"Medium","High"))</f>
        <v>Low</v>
      </c>
      <c r="U6067" s="26">
        <v>1510.5</v>
      </c>
      <c r="V6067" t="s">
        <v>24</v>
      </c>
    </row>
    <row r="6068" spans="1:22" x14ac:dyDescent="0.35">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s="26">
        <v>94.95</v>
      </c>
      <c r="T6068" s="26" t="str">
        <f>IF(Table1[[#This Row],[MonthlyCharges]]&lt;=51,"Low",IF(Table1[[#This Row],[MonthlyCharges]]&lt;=84,"Medium","High"))</f>
        <v>High</v>
      </c>
      <c r="U6068" s="26">
        <v>178.1</v>
      </c>
      <c r="V6068" t="s">
        <v>23</v>
      </c>
    </row>
    <row r="6069" spans="1:22" x14ac:dyDescent="0.35">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s="26">
        <v>35.299999999999997</v>
      </c>
      <c r="T6069" s="26" t="str">
        <f>IF(Table1[[#This Row],[MonthlyCharges]]&lt;=51,"Low",IF(Table1[[#This Row],[MonthlyCharges]]&lt;=84,"Medium","High"))</f>
        <v>Low</v>
      </c>
      <c r="U6069" s="26">
        <v>264.8</v>
      </c>
      <c r="V6069" t="s">
        <v>24</v>
      </c>
    </row>
    <row r="6070" spans="1:22" x14ac:dyDescent="0.35">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s="26">
        <v>44.55</v>
      </c>
      <c r="T6070" s="26" t="str">
        <f>IF(Table1[[#This Row],[MonthlyCharges]]&lt;=51,"Low",IF(Table1[[#This Row],[MonthlyCharges]]&lt;=84,"Medium","High"))</f>
        <v>Low</v>
      </c>
      <c r="U6070" s="26">
        <v>480.6</v>
      </c>
      <c r="V6070" t="s">
        <v>23</v>
      </c>
    </row>
    <row r="6071" spans="1:22" x14ac:dyDescent="0.35">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s="26">
        <v>76.75</v>
      </c>
      <c r="T6071" s="26" t="str">
        <f>IF(Table1[[#This Row],[MonthlyCharges]]&lt;=51,"Low",IF(Table1[[#This Row],[MonthlyCharges]]&lt;=84,"Medium","High"))</f>
        <v>Medium</v>
      </c>
      <c r="U6071" s="26">
        <v>4541.8999999999996</v>
      </c>
      <c r="V6071" t="s">
        <v>24</v>
      </c>
    </row>
    <row r="6072" spans="1:22" x14ac:dyDescent="0.35">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s="26">
        <v>81</v>
      </c>
      <c r="T6072" s="26" t="str">
        <f>IF(Table1[[#This Row],[MonthlyCharges]]&lt;=51,"Low",IF(Table1[[#This Row],[MonthlyCharges]]&lt;=84,"Medium","High"))</f>
        <v>Medium</v>
      </c>
      <c r="U6072" s="26">
        <v>4976.1499999999996</v>
      </c>
      <c r="V6072" t="s">
        <v>24</v>
      </c>
    </row>
    <row r="6073" spans="1:22" x14ac:dyDescent="0.35">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s="26">
        <v>105.55</v>
      </c>
      <c r="T6073" s="26" t="str">
        <f>IF(Table1[[#This Row],[MonthlyCharges]]&lt;=51,"Low",IF(Table1[[#This Row],[MonthlyCharges]]&lt;=84,"Medium","High"))</f>
        <v>High</v>
      </c>
      <c r="U6073" s="26">
        <v>7542.25</v>
      </c>
      <c r="V6073" t="s">
        <v>24</v>
      </c>
    </row>
    <row r="6074" spans="1:22" x14ac:dyDescent="0.35">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s="26">
        <v>18.8</v>
      </c>
      <c r="T6074" s="26" t="str">
        <f>IF(Table1[[#This Row],[MonthlyCharges]]&lt;=51,"Low",IF(Table1[[#This Row],[MonthlyCharges]]&lt;=84,"Medium","High"))</f>
        <v>Low</v>
      </c>
      <c r="U6074" s="26">
        <v>251.25</v>
      </c>
      <c r="V6074" t="s">
        <v>24</v>
      </c>
    </row>
    <row r="6075" spans="1:22" x14ac:dyDescent="0.35">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s="26">
        <v>24.9</v>
      </c>
      <c r="T6075" s="26" t="str">
        <f>IF(Table1[[#This Row],[MonthlyCharges]]&lt;=51,"Low",IF(Table1[[#This Row],[MonthlyCharges]]&lt;=84,"Medium","High"))</f>
        <v>Low</v>
      </c>
      <c r="U6075" s="26">
        <v>1595.5</v>
      </c>
      <c r="V6075" t="s">
        <v>24</v>
      </c>
    </row>
    <row r="6076" spans="1:22" x14ac:dyDescent="0.35">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s="26">
        <v>23.45</v>
      </c>
      <c r="T6076" s="26" t="str">
        <f>IF(Table1[[#This Row],[MonthlyCharges]]&lt;=51,"Low",IF(Table1[[#This Row],[MonthlyCharges]]&lt;=84,"Medium","High"))</f>
        <v>Low</v>
      </c>
      <c r="U6076" s="26">
        <v>23.45</v>
      </c>
      <c r="V6076" t="s">
        <v>23</v>
      </c>
    </row>
    <row r="6077" spans="1:22" x14ac:dyDescent="0.35">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s="26">
        <v>64.900000000000006</v>
      </c>
      <c r="T6077" s="26" t="str">
        <f>IF(Table1[[#This Row],[MonthlyCharges]]&lt;=51,"Low",IF(Table1[[#This Row],[MonthlyCharges]]&lt;=84,"Medium","High"))</f>
        <v>Medium</v>
      </c>
      <c r="U6077" s="26">
        <v>685.55</v>
      </c>
      <c r="V6077" t="s">
        <v>24</v>
      </c>
    </row>
    <row r="6078" spans="1:22" x14ac:dyDescent="0.35">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s="26">
        <v>61.35</v>
      </c>
      <c r="T6078" s="26" t="str">
        <f>IF(Table1[[#This Row],[MonthlyCharges]]&lt;=51,"Low",IF(Table1[[#This Row],[MonthlyCharges]]&lt;=84,"Medium","High"))</f>
        <v>Medium</v>
      </c>
      <c r="U6078" s="26">
        <v>3874.1</v>
      </c>
      <c r="V6078" t="s">
        <v>24</v>
      </c>
    </row>
    <row r="6079" spans="1:22" x14ac:dyDescent="0.35">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s="26">
        <v>113.95</v>
      </c>
      <c r="T6079" s="26" t="str">
        <f>IF(Table1[[#This Row],[MonthlyCharges]]&lt;=51,"Low",IF(Table1[[#This Row],[MonthlyCharges]]&lt;=84,"Medium","High"))</f>
        <v>High</v>
      </c>
      <c r="U6079" s="26">
        <v>6891.4</v>
      </c>
      <c r="V6079" t="s">
        <v>24</v>
      </c>
    </row>
    <row r="6080" spans="1:22" x14ac:dyDescent="0.35">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s="26">
        <v>90.15</v>
      </c>
      <c r="T6080" s="26" t="str">
        <f>IF(Table1[[#This Row],[MonthlyCharges]]&lt;=51,"Low",IF(Table1[[#This Row],[MonthlyCharges]]&lt;=84,"Medium","High"))</f>
        <v>High</v>
      </c>
      <c r="U6080" s="26">
        <v>4916.95</v>
      </c>
      <c r="V6080" t="s">
        <v>24</v>
      </c>
    </row>
    <row r="6081" spans="1:22" x14ac:dyDescent="0.35">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s="26">
        <v>54.1</v>
      </c>
      <c r="T6081" s="26" t="str">
        <f>IF(Table1[[#This Row],[MonthlyCharges]]&lt;=51,"Low",IF(Table1[[#This Row],[MonthlyCharges]]&lt;=84,"Medium","High"))</f>
        <v>Medium</v>
      </c>
      <c r="U6081" s="26">
        <v>1373</v>
      </c>
      <c r="V6081" t="s">
        <v>24</v>
      </c>
    </row>
    <row r="6082" spans="1:22" x14ac:dyDescent="0.35">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s="26">
        <v>29.7</v>
      </c>
      <c r="T6082" s="26" t="str">
        <f>IF(Table1[[#This Row],[MonthlyCharges]]&lt;=51,"Low",IF(Table1[[#This Row],[MonthlyCharges]]&lt;=84,"Medium","High"))</f>
        <v>Low</v>
      </c>
      <c r="U6082" s="26">
        <v>29.7</v>
      </c>
      <c r="V6082" t="s">
        <v>23</v>
      </c>
    </row>
    <row r="6083" spans="1:22" x14ac:dyDescent="0.35">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s="26">
        <v>49.8</v>
      </c>
      <c r="T6083" s="26" t="str">
        <f>IF(Table1[[#This Row],[MonthlyCharges]]&lt;=51,"Low",IF(Table1[[#This Row],[MonthlyCharges]]&lt;=84,"Medium","High"))</f>
        <v>Low</v>
      </c>
      <c r="U6083" s="26">
        <v>49.8</v>
      </c>
      <c r="V6083" t="s">
        <v>24</v>
      </c>
    </row>
    <row r="6084" spans="1:22" x14ac:dyDescent="0.35">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s="26">
        <v>101.1</v>
      </c>
      <c r="T6084" s="26" t="str">
        <f>IF(Table1[[#This Row],[MonthlyCharges]]&lt;=51,"Low",IF(Table1[[#This Row],[MonthlyCharges]]&lt;=84,"Medium","High"))</f>
        <v>High</v>
      </c>
      <c r="U6084" s="26">
        <v>6039.9</v>
      </c>
      <c r="V6084" t="s">
        <v>23</v>
      </c>
    </row>
    <row r="6085" spans="1:22" x14ac:dyDescent="0.35">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s="26">
        <v>24.4</v>
      </c>
      <c r="T6085" s="26" t="str">
        <f>IF(Table1[[#This Row],[MonthlyCharges]]&lt;=51,"Low",IF(Table1[[#This Row],[MonthlyCharges]]&lt;=84,"Medium","High"))</f>
        <v>Low</v>
      </c>
      <c r="U6085" s="26">
        <v>1548.65</v>
      </c>
      <c r="V6085" t="s">
        <v>24</v>
      </c>
    </row>
    <row r="6086" spans="1:22" x14ac:dyDescent="0.35">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s="26">
        <v>95</v>
      </c>
      <c r="T6086" s="26" t="str">
        <f>IF(Table1[[#This Row],[MonthlyCharges]]&lt;=51,"Low",IF(Table1[[#This Row],[MonthlyCharges]]&lt;=84,"Medium","High"))</f>
        <v>High</v>
      </c>
      <c r="U6086" s="26">
        <v>3440.25</v>
      </c>
      <c r="V6086" t="s">
        <v>24</v>
      </c>
    </row>
    <row r="6087" spans="1:22" x14ac:dyDescent="0.35">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s="26">
        <v>50.65</v>
      </c>
      <c r="T6087" s="26" t="str">
        <f>IF(Table1[[#This Row],[MonthlyCharges]]&lt;=51,"Low",IF(Table1[[#This Row],[MonthlyCharges]]&lt;=84,"Medium","High"))</f>
        <v>Low</v>
      </c>
      <c r="U6087" s="26">
        <v>151.30000000000001</v>
      </c>
      <c r="V6087" t="s">
        <v>23</v>
      </c>
    </row>
    <row r="6088" spans="1:22" x14ac:dyDescent="0.35">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s="26">
        <v>69.900000000000006</v>
      </c>
      <c r="T6088" s="26" t="str">
        <f>IF(Table1[[#This Row],[MonthlyCharges]]&lt;=51,"Low",IF(Table1[[#This Row],[MonthlyCharges]]&lt;=84,"Medium","High"))</f>
        <v>Medium</v>
      </c>
      <c r="U6088" s="26">
        <v>4226.7</v>
      </c>
      <c r="V6088" t="s">
        <v>24</v>
      </c>
    </row>
    <row r="6089" spans="1:22" x14ac:dyDescent="0.35">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s="26">
        <v>39.950000000000003</v>
      </c>
      <c r="T6089" s="26" t="str">
        <f>IF(Table1[[#This Row],[MonthlyCharges]]&lt;=51,"Low",IF(Table1[[#This Row],[MonthlyCharges]]&lt;=84,"Medium","High"))</f>
        <v>Low</v>
      </c>
      <c r="U6089" s="26">
        <v>1023.75</v>
      </c>
      <c r="V6089" t="s">
        <v>24</v>
      </c>
    </row>
    <row r="6090" spans="1:22" x14ac:dyDescent="0.35">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s="26">
        <v>55.4</v>
      </c>
      <c r="T6090" s="26" t="str">
        <f>IF(Table1[[#This Row],[MonthlyCharges]]&lt;=51,"Low",IF(Table1[[#This Row],[MonthlyCharges]]&lt;=84,"Medium","High"))</f>
        <v>Medium</v>
      </c>
      <c r="U6090" s="26">
        <v>55.4</v>
      </c>
      <c r="V6090" t="s">
        <v>23</v>
      </c>
    </row>
    <row r="6091" spans="1:22" x14ac:dyDescent="0.35">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s="26">
        <v>90.6</v>
      </c>
      <c r="T6091" s="26" t="str">
        <f>IF(Table1[[#This Row],[MonthlyCharges]]&lt;=51,"Low",IF(Table1[[#This Row],[MonthlyCharges]]&lt;=84,"Medium","High"))</f>
        <v>High</v>
      </c>
      <c r="U6091" s="26">
        <v>90.6</v>
      </c>
      <c r="V6091" t="s">
        <v>23</v>
      </c>
    </row>
    <row r="6092" spans="1:22" x14ac:dyDescent="0.35">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s="26">
        <v>103.25</v>
      </c>
      <c r="T6092" s="26" t="str">
        <f>IF(Table1[[#This Row],[MonthlyCharges]]&lt;=51,"Low",IF(Table1[[#This Row],[MonthlyCharges]]&lt;=84,"Medium","High"))</f>
        <v>High</v>
      </c>
      <c r="U6092" s="26">
        <v>7074.4</v>
      </c>
      <c r="V6092" t="s">
        <v>24</v>
      </c>
    </row>
    <row r="6093" spans="1:22" x14ac:dyDescent="0.35">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s="26">
        <v>86.85</v>
      </c>
      <c r="T6093" s="26" t="str">
        <f>IF(Table1[[#This Row],[MonthlyCharges]]&lt;=51,"Low",IF(Table1[[#This Row],[MonthlyCharges]]&lt;=84,"Medium","High"))</f>
        <v>High</v>
      </c>
      <c r="U6093" s="26">
        <v>156.35</v>
      </c>
      <c r="V6093" t="s">
        <v>23</v>
      </c>
    </row>
    <row r="6094" spans="1:22" x14ac:dyDescent="0.35">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s="26">
        <v>94.25</v>
      </c>
      <c r="T6094" s="26" t="str">
        <f>IF(Table1[[#This Row],[MonthlyCharges]]&lt;=51,"Low",IF(Table1[[#This Row],[MonthlyCharges]]&lt;=84,"Medium","High"))</f>
        <v>High</v>
      </c>
      <c r="U6094" s="26">
        <v>6849.75</v>
      </c>
      <c r="V6094" t="s">
        <v>24</v>
      </c>
    </row>
    <row r="6095" spans="1:22" x14ac:dyDescent="0.35">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s="26">
        <v>47.05</v>
      </c>
      <c r="T6095" s="26" t="str">
        <f>IF(Table1[[#This Row],[MonthlyCharges]]&lt;=51,"Low",IF(Table1[[#This Row],[MonthlyCharges]]&lt;=84,"Medium","High"))</f>
        <v>Low</v>
      </c>
      <c r="U6095" s="26">
        <v>3263.6</v>
      </c>
      <c r="V6095" t="s">
        <v>24</v>
      </c>
    </row>
    <row r="6096" spans="1:22" x14ac:dyDescent="0.35">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s="26">
        <v>20.55</v>
      </c>
      <c r="T6096" s="26" t="str">
        <f>IF(Table1[[#This Row],[MonthlyCharges]]&lt;=51,"Low",IF(Table1[[#This Row],[MonthlyCharges]]&lt;=84,"Medium","High"))</f>
        <v>Low</v>
      </c>
      <c r="U6096" s="26">
        <v>1252.8499999999999</v>
      </c>
      <c r="V6096" t="s">
        <v>24</v>
      </c>
    </row>
    <row r="6097" spans="1:22" x14ac:dyDescent="0.35">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s="26">
        <v>19.649999999999999</v>
      </c>
      <c r="T6097" s="26" t="str">
        <f>IF(Table1[[#This Row],[MonthlyCharges]]&lt;=51,"Low",IF(Table1[[#This Row],[MonthlyCharges]]&lt;=84,"Medium","High"))</f>
        <v>Low</v>
      </c>
      <c r="U6097" s="26">
        <v>67.55</v>
      </c>
      <c r="V6097" t="s">
        <v>24</v>
      </c>
    </row>
    <row r="6098" spans="1:22" x14ac:dyDescent="0.35">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s="26">
        <v>70.2</v>
      </c>
      <c r="T6098" s="26" t="str">
        <f>IF(Table1[[#This Row],[MonthlyCharges]]&lt;=51,"Low",IF(Table1[[#This Row],[MonthlyCharges]]&lt;=84,"Medium","High"))</f>
        <v>Medium</v>
      </c>
      <c r="U6098" s="26">
        <v>70.2</v>
      </c>
      <c r="V6098" t="s">
        <v>24</v>
      </c>
    </row>
    <row r="6099" spans="1:22" x14ac:dyDescent="0.35">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s="26">
        <v>81</v>
      </c>
      <c r="T6099" s="26" t="str">
        <f>IF(Table1[[#This Row],[MonthlyCharges]]&lt;=51,"Low",IF(Table1[[#This Row],[MonthlyCharges]]&lt;=84,"Medium","High"))</f>
        <v>Medium</v>
      </c>
      <c r="U6099" s="26">
        <v>5750</v>
      </c>
      <c r="V6099" t="s">
        <v>24</v>
      </c>
    </row>
    <row r="6100" spans="1:22" x14ac:dyDescent="0.35">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s="26">
        <v>75.900000000000006</v>
      </c>
      <c r="T6100" s="26" t="str">
        <f>IF(Table1[[#This Row],[MonthlyCharges]]&lt;=51,"Low",IF(Table1[[#This Row],[MonthlyCharges]]&lt;=84,"Medium","High"))</f>
        <v>Medium</v>
      </c>
      <c r="U6100" s="26">
        <v>1549.75</v>
      </c>
      <c r="V6100" t="s">
        <v>24</v>
      </c>
    </row>
    <row r="6101" spans="1:22" x14ac:dyDescent="0.35">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s="26">
        <v>24.7</v>
      </c>
      <c r="T6101" s="26" t="str">
        <f>IF(Table1[[#This Row],[MonthlyCharges]]&lt;=51,"Low",IF(Table1[[#This Row],[MonthlyCharges]]&lt;=84,"Medium","High"))</f>
        <v>Low</v>
      </c>
      <c r="U6101" s="26">
        <v>1810.55</v>
      </c>
      <c r="V6101" t="s">
        <v>24</v>
      </c>
    </row>
    <row r="6102" spans="1:22" x14ac:dyDescent="0.35">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s="26">
        <v>99.05</v>
      </c>
      <c r="T6102" s="26" t="str">
        <f>IF(Table1[[#This Row],[MonthlyCharges]]&lt;=51,"Low",IF(Table1[[#This Row],[MonthlyCharges]]&lt;=84,"Medium","High"))</f>
        <v>High</v>
      </c>
      <c r="U6102" s="26">
        <v>2952.85</v>
      </c>
      <c r="V6102" t="s">
        <v>23</v>
      </c>
    </row>
    <row r="6103" spans="1:22" x14ac:dyDescent="0.35">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s="26">
        <v>110.25</v>
      </c>
      <c r="T6103" s="26" t="str">
        <f>IF(Table1[[#This Row],[MonthlyCharges]]&lt;=51,"Low",IF(Table1[[#This Row],[MonthlyCharges]]&lt;=84,"Medium","High"))</f>
        <v>High</v>
      </c>
      <c r="U6103" s="26">
        <v>7467.55</v>
      </c>
      <c r="V6103" t="s">
        <v>24</v>
      </c>
    </row>
    <row r="6104" spans="1:22" x14ac:dyDescent="0.35">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s="26">
        <v>85</v>
      </c>
      <c r="T6104" s="26" t="str">
        <f>IF(Table1[[#This Row],[MonthlyCharges]]&lt;=51,"Low",IF(Table1[[#This Row],[MonthlyCharges]]&lt;=84,"Medium","High"))</f>
        <v>High</v>
      </c>
      <c r="U6104" s="26">
        <v>5484.4</v>
      </c>
      <c r="V6104" t="s">
        <v>24</v>
      </c>
    </row>
    <row r="6105" spans="1:22" x14ac:dyDescent="0.35">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s="26">
        <v>19.75</v>
      </c>
      <c r="T6105" s="26" t="str">
        <f>IF(Table1[[#This Row],[MonthlyCharges]]&lt;=51,"Low",IF(Table1[[#This Row],[MonthlyCharges]]&lt;=84,"Medium","High"))</f>
        <v>Low</v>
      </c>
      <c r="U6105" s="26">
        <v>294.89999999999998</v>
      </c>
      <c r="V6105" t="s">
        <v>24</v>
      </c>
    </row>
    <row r="6106" spans="1:22" x14ac:dyDescent="0.35">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s="26">
        <v>23.9</v>
      </c>
      <c r="T6106" s="26" t="str">
        <f>IF(Table1[[#This Row],[MonthlyCharges]]&lt;=51,"Low",IF(Table1[[#This Row],[MonthlyCharges]]&lt;=84,"Medium","High"))</f>
        <v>Low</v>
      </c>
      <c r="U6106" s="26">
        <v>97.5</v>
      </c>
      <c r="V6106" t="s">
        <v>24</v>
      </c>
    </row>
    <row r="6107" spans="1:22" x14ac:dyDescent="0.35">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s="26">
        <v>111.25</v>
      </c>
      <c r="T6107" s="26" t="str">
        <f>IF(Table1[[#This Row],[MonthlyCharges]]&lt;=51,"Low",IF(Table1[[#This Row],[MonthlyCharges]]&lt;=84,"Medium","High"))</f>
        <v>High</v>
      </c>
      <c r="U6107" s="26">
        <v>5916.45</v>
      </c>
      <c r="V6107" t="s">
        <v>23</v>
      </c>
    </row>
    <row r="6108" spans="1:22" x14ac:dyDescent="0.35">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s="26">
        <v>55.1</v>
      </c>
      <c r="T6108" s="26" t="str">
        <f>IF(Table1[[#This Row],[MonthlyCharges]]&lt;=51,"Low",IF(Table1[[#This Row],[MonthlyCharges]]&lt;=84,"Medium","High"))</f>
        <v>Medium</v>
      </c>
      <c r="U6108" s="26">
        <v>113.35</v>
      </c>
      <c r="V6108" t="s">
        <v>23</v>
      </c>
    </row>
    <row r="6109" spans="1:22" x14ac:dyDescent="0.35">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s="26">
        <v>19.95</v>
      </c>
      <c r="T6109" s="26" t="str">
        <f>IF(Table1[[#This Row],[MonthlyCharges]]&lt;=51,"Low",IF(Table1[[#This Row],[MonthlyCharges]]&lt;=84,"Medium","High"))</f>
        <v>Low</v>
      </c>
      <c r="U6109" s="26">
        <v>19.95</v>
      </c>
      <c r="V6109" t="s">
        <v>24</v>
      </c>
    </row>
    <row r="6110" spans="1:22" x14ac:dyDescent="0.35">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s="26">
        <v>25.15</v>
      </c>
      <c r="T6110" s="26" t="str">
        <f>IF(Table1[[#This Row],[MonthlyCharges]]&lt;=51,"Low",IF(Table1[[#This Row],[MonthlyCharges]]&lt;=84,"Medium","High"))</f>
        <v>Low</v>
      </c>
      <c r="U6110" s="26">
        <v>476.8</v>
      </c>
      <c r="V6110" t="s">
        <v>24</v>
      </c>
    </row>
    <row r="6111" spans="1:22" x14ac:dyDescent="0.35">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s="26">
        <v>54.15</v>
      </c>
      <c r="T6111" s="26" t="str">
        <f>IF(Table1[[#This Row],[MonthlyCharges]]&lt;=51,"Low",IF(Table1[[#This Row],[MonthlyCharges]]&lt;=84,"Medium","High"))</f>
        <v>Medium</v>
      </c>
      <c r="U6111" s="26">
        <v>101.65</v>
      </c>
      <c r="V6111" t="s">
        <v>24</v>
      </c>
    </row>
    <row r="6112" spans="1:22" x14ac:dyDescent="0.35">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s="26">
        <v>59.8</v>
      </c>
      <c r="T6112" s="26" t="str">
        <f>IF(Table1[[#This Row],[MonthlyCharges]]&lt;=51,"Low",IF(Table1[[#This Row],[MonthlyCharges]]&lt;=84,"Medium","High"))</f>
        <v>Medium</v>
      </c>
      <c r="U6112" s="26">
        <v>1130.8499999999999</v>
      </c>
      <c r="V6112" t="s">
        <v>24</v>
      </c>
    </row>
    <row r="6113" spans="1:22" x14ac:dyDescent="0.35">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s="26">
        <v>83.85</v>
      </c>
      <c r="T6113" s="26" t="str">
        <f>IF(Table1[[#This Row],[MonthlyCharges]]&lt;=51,"Low",IF(Table1[[#This Row],[MonthlyCharges]]&lt;=84,"Medium","High"))</f>
        <v>Medium</v>
      </c>
      <c r="U6113" s="26">
        <v>3532.25</v>
      </c>
      <c r="V6113" t="s">
        <v>24</v>
      </c>
    </row>
    <row r="6114" spans="1:22" x14ac:dyDescent="0.35">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s="26">
        <v>104.9</v>
      </c>
      <c r="T6114" s="26" t="str">
        <f>IF(Table1[[#This Row],[MonthlyCharges]]&lt;=51,"Low",IF(Table1[[#This Row],[MonthlyCharges]]&lt;=84,"Medium","High"))</f>
        <v>High</v>
      </c>
      <c r="U6114" s="26">
        <v>6891.45</v>
      </c>
      <c r="V6114" t="s">
        <v>24</v>
      </c>
    </row>
    <row r="6115" spans="1:22" x14ac:dyDescent="0.35">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s="26">
        <v>75.3</v>
      </c>
      <c r="T6115" s="26" t="str">
        <f>IF(Table1[[#This Row],[MonthlyCharges]]&lt;=51,"Low",IF(Table1[[#This Row],[MonthlyCharges]]&lt;=84,"Medium","High"))</f>
        <v>Medium</v>
      </c>
      <c r="U6115" s="26">
        <v>1570.7</v>
      </c>
      <c r="V6115" t="s">
        <v>24</v>
      </c>
    </row>
    <row r="6116" spans="1:22" x14ac:dyDescent="0.35">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s="26">
        <v>66.650000000000006</v>
      </c>
      <c r="T6116" s="26" t="str">
        <f>IF(Table1[[#This Row],[MonthlyCharges]]&lt;=51,"Low",IF(Table1[[#This Row],[MonthlyCharges]]&lt;=84,"Medium","High"))</f>
        <v>Medium</v>
      </c>
      <c r="U6116" s="26">
        <v>520.95000000000005</v>
      </c>
      <c r="V6116" t="s">
        <v>24</v>
      </c>
    </row>
    <row r="6117" spans="1:22" x14ac:dyDescent="0.35">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s="26">
        <v>109.5</v>
      </c>
      <c r="T6117" s="26" t="str">
        <f>IF(Table1[[#This Row],[MonthlyCharges]]&lt;=51,"Low",IF(Table1[[#This Row],[MonthlyCharges]]&lt;=84,"Medium","High"))</f>
        <v>High</v>
      </c>
      <c r="U6117" s="26">
        <v>7854.9</v>
      </c>
      <c r="V6117" t="s">
        <v>24</v>
      </c>
    </row>
    <row r="6118" spans="1:22" x14ac:dyDescent="0.35">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s="26">
        <v>73.849999999999994</v>
      </c>
      <c r="T6118" s="26" t="str">
        <f>IF(Table1[[#This Row],[MonthlyCharges]]&lt;=51,"Low",IF(Table1[[#This Row],[MonthlyCharges]]&lt;=84,"Medium","High"))</f>
        <v>Medium</v>
      </c>
      <c r="U6118" s="26">
        <v>3581.4</v>
      </c>
      <c r="V6118" t="s">
        <v>24</v>
      </c>
    </row>
    <row r="6119" spans="1:22" x14ac:dyDescent="0.35">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s="26">
        <v>19.3</v>
      </c>
      <c r="T6119" s="26" t="str">
        <f>IF(Table1[[#This Row],[MonthlyCharges]]&lt;=51,"Low",IF(Table1[[#This Row],[MonthlyCharges]]&lt;=84,"Medium","High"))</f>
        <v>Low</v>
      </c>
      <c r="U6119" s="26">
        <v>1447.9</v>
      </c>
      <c r="V6119" t="s">
        <v>24</v>
      </c>
    </row>
    <row r="6120" spans="1:22" x14ac:dyDescent="0.35">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s="26">
        <v>118.2</v>
      </c>
      <c r="T6120" s="26" t="str">
        <f>IF(Table1[[#This Row],[MonthlyCharges]]&lt;=51,"Low",IF(Table1[[#This Row],[MonthlyCharges]]&lt;=84,"Medium","High"))</f>
        <v>High</v>
      </c>
      <c r="U6120" s="26">
        <v>8547.15</v>
      </c>
      <c r="V6120" t="s">
        <v>24</v>
      </c>
    </row>
    <row r="6121" spans="1:22" x14ac:dyDescent="0.35">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s="26">
        <v>51.45</v>
      </c>
      <c r="T6121" s="26" t="str">
        <f>IF(Table1[[#This Row],[MonthlyCharges]]&lt;=51,"Low",IF(Table1[[#This Row],[MonthlyCharges]]&lt;=84,"Medium","High"))</f>
        <v>Medium</v>
      </c>
      <c r="U6121" s="26">
        <v>727.85</v>
      </c>
      <c r="V6121" t="s">
        <v>24</v>
      </c>
    </row>
    <row r="6122" spans="1:22" x14ac:dyDescent="0.35">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s="26">
        <v>59.45</v>
      </c>
      <c r="T6122" s="26" t="str">
        <f>IF(Table1[[#This Row],[MonthlyCharges]]&lt;=51,"Low",IF(Table1[[#This Row],[MonthlyCharges]]&lt;=84,"Medium","High"))</f>
        <v>Medium</v>
      </c>
      <c r="U6122" s="26">
        <v>357.6</v>
      </c>
      <c r="V6122" t="s">
        <v>24</v>
      </c>
    </row>
    <row r="6123" spans="1:22" x14ac:dyDescent="0.35">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s="26">
        <v>19.5</v>
      </c>
      <c r="T6123" s="26" t="str">
        <f>IF(Table1[[#This Row],[MonthlyCharges]]&lt;=51,"Low",IF(Table1[[#This Row],[MonthlyCharges]]&lt;=84,"Medium","High"))</f>
        <v>Low</v>
      </c>
      <c r="U6123" s="26">
        <v>159.35</v>
      </c>
      <c r="V6123" t="s">
        <v>24</v>
      </c>
    </row>
    <row r="6124" spans="1:22" x14ac:dyDescent="0.35">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s="26">
        <v>19.55</v>
      </c>
      <c r="T6124" s="26" t="str">
        <f>IF(Table1[[#This Row],[MonthlyCharges]]&lt;=51,"Low",IF(Table1[[#This Row],[MonthlyCharges]]&lt;=84,"Medium","High"))</f>
        <v>Low</v>
      </c>
      <c r="U6124" s="26">
        <v>280.85000000000002</v>
      </c>
      <c r="V6124" t="s">
        <v>24</v>
      </c>
    </row>
    <row r="6125" spans="1:22" x14ac:dyDescent="0.35">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s="26">
        <v>93.55</v>
      </c>
      <c r="T6125" s="26" t="str">
        <f>IF(Table1[[#This Row],[MonthlyCharges]]&lt;=51,"Low",IF(Table1[[#This Row],[MonthlyCharges]]&lt;=84,"Medium","High"))</f>
        <v>High</v>
      </c>
      <c r="U6125" s="26">
        <v>6069.25</v>
      </c>
      <c r="V6125" t="s">
        <v>24</v>
      </c>
    </row>
    <row r="6126" spans="1:22" x14ac:dyDescent="0.35">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s="26">
        <v>59.3</v>
      </c>
      <c r="T6126" s="26" t="str">
        <f>IF(Table1[[#This Row],[MonthlyCharges]]&lt;=51,"Low",IF(Table1[[#This Row],[MonthlyCharges]]&lt;=84,"Medium","High"))</f>
        <v>Medium</v>
      </c>
      <c r="U6126" s="26">
        <v>3274.35</v>
      </c>
      <c r="V6126" t="s">
        <v>24</v>
      </c>
    </row>
    <row r="6127" spans="1:22" x14ac:dyDescent="0.35">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s="26">
        <v>102.25</v>
      </c>
      <c r="T6127" s="26" t="str">
        <f>IF(Table1[[#This Row],[MonthlyCharges]]&lt;=51,"Low",IF(Table1[[#This Row],[MonthlyCharges]]&lt;=84,"Medium","High"))</f>
        <v>High</v>
      </c>
      <c r="U6127" s="26">
        <v>1359</v>
      </c>
      <c r="V6127" t="s">
        <v>23</v>
      </c>
    </row>
    <row r="6128" spans="1:22" x14ac:dyDescent="0.35">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s="26">
        <v>95.9</v>
      </c>
      <c r="T6128" s="26" t="str">
        <f>IF(Table1[[#This Row],[MonthlyCharges]]&lt;=51,"Low",IF(Table1[[#This Row],[MonthlyCharges]]&lt;=84,"Medium","High"))</f>
        <v>High</v>
      </c>
      <c r="U6128" s="26">
        <v>1777.9</v>
      </c>
      <c r="V6128" t="s">
        <v>23</v>
      </c>
    </row>
    <row r="6129" spans="1:22" x14ac:dyDescent="0.35">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s="26">
        <v>109.8</v>
      </c>
      <c r="T6129" s="26" t="str">
        <f>IF(Table1[[#This Row],[MonthlyCharges]]&lt;=51,"Low",IF(Table1[[#This Row],[MonthlyCharges]]&lt;=84,"Medium","High"))</f>
        <v>High</v>
      </c>
      <c r="U6129" s="26">
        <v>6109.65</v>
      </c>
      <c r="V6129" t="s">
        <v>24</v>
      </c>
    </row>
    <row r="6130" spans="1:22" x14ac:dyDescent="0.35">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s="26">
        <v>78.099999999999994</v>
      </c>
      <c r="T6130" s="26" t="str">
        <f>IF(Table1[[#This Row],[MonthlyCharges]]&lt;=51,"Low",IF(Table1[[#This Row],[MonthlyCharges]]&lt;=84,"Medium","High"))</f>
        <v>Medium</v>
      </c>
      <c r="U6130" s="26">
        <v>1122.4000000000001</v>
      </c>
      <c r="V6130" t="s">
        <v>24</v>
      </c>
    </row>
    <row r="6131" spans="1:22" x14ac:dyDescent="0.35">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s="26">
        <v>39.9</v>
      </c>
      <c r="T6131" s="26" t="str">
        <f>IF(Table1[[#This Row],[MonthlyCharges]]&lt;=51,"Low",IF(Table1[[#This Row],[MonthlyCharges]]&lt;=84,"Medium","High"))</f>
        <v>Low</v>
      </c>
      <c r="U6131" s="26">
        <v>2020.9</v>
      </c>
      <c r="V6131" t="s">
        <v>24</v>
      </c>
    </row>
    <row r="6132" spans="1:22" x14ac:dyDescent="0.35">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s="26">
        <v>64.900000000000006</v>
      </c>
      <c r="T6132" s="26" t="str">
        <f>IF(Table1[[#This Row],[MonthlyCharges]]&lt;=51,"Low",IF(Table1[[#This Row],[MonthlyCharges]]&lt;=84,"Medium","High"))</f>
        <v>Medium</v>
      </c>
      <c r="U6132" s="26">
        <v>3795.45</v>
      </c>
      <c r="V6132" t="s">
        <v>24</v>
      </c>
    </row>
    <row r="6133" spans="1:22" x14ac:dyDescent="0.35">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s="26">
        <v>95.05</v>
      </c>
      <c r="T6133" s="26" t="str">
        <f>IF(Table1[[#This Row],[MonthlyCharges]]&lt;=51,"Low",IF(Table1[[#This Row],[MonthlyCharges]]&lt;=84,"Medium","High"))</f>
        <v>High</v>
      </c>
      <c r="U6133" s="26">
        <v>4504.55</v>
      </c>
      <c r="V6133" t="s">
        <v>23</v>
      </c>
    </row>
    <row r="6134" spans="1:22" x14ac:dyDescent="0.35">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s="26">
        <v>53.4</v>
      </c>
      <c r="T6134" s="26" t="str">
        <f>IF(Table1[[#This Row],[MonthlyCharges]]&lt;=51,"Low",IF(Table1[[#This Row],[MonthlyCharges]]&lt;=84,"Medium","High"))</f>
        <v>Medium</v>
      </c>
      <c r="U6134" s="26">
        <v>3579.15</v>
      </c>
      <c r="V6134" t="s">
        <v>24</v>
      </c>
    </row>
    <row r="6135" spans="1:22" x14ac:dyDescent="0.35">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s="26">
        <v>24.9</v>
      </c>
      <c r="T6135" s="26" t="str">
        <f>IF(Table1[[#This Row],[MonthlyCharges]]&lt;=51,"Low",IF(Table1[[#This Row],[MonthlyCharges]]&lt;=84,"Medium","High"))</f>
        <v>Low</v>
      </c>
      <c r="U6135" s="26">
        <v>49.7</v>
      </c>
      <c r="V6135" t="s">
        <v>24</v>
      </c>
    </row>
    <row r="6136" spans="1:22" x14ac:dyDescent="0.35">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s="26">
        <v>44.7</v>
      </c>
      <c r="T6136" s="26" t="str">
        <f>IF(Table1[[#This Row],[MonthlyCharges]]&lt;=51,"Low",IF(Table1[[#This Row],[MonthlyCharges]]&lt;=84,"Medium","High"))</f>
        <v>Low</v>
      </c>
      <c r="U6136" s="26">
        <v>276.5</v>
      </c>
      <c r="V6136" t="s">
        <v>24</v>
      </c>
    </row>
    <row r="6137" spans="1:22" x14ac:dyDescent="0.35">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s="26">
        <v>114</v>
      </c>
      <c r="T6137" s="26" t="str">
        <f>IF(Table1[[#This Row],[MonthlyCharges]]&lt;=51,"Low",IF(Table1[[#This Row],[MonthlyCharges]]&lt;=84,"Medium","High"))</f>
        <v>High</v>
      </c>
      <c r="U6137" s="26">
        <v>8175.9</v>
      </c>
      <c r="V6137" t="s">
        <v>24</v>
      </c>
    </row>
    <row r="6138" spans="1:22" x14ac:dyDescent="0.35">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s="26">
        <v>20.25</v>
      </c>
      <c r="T6138" s="26" t="str">
        <f>IF(Table1[[#This Row],[MonthlyCharges]]&lt;=51,"Low",IF(Table1[[#This Row],[MonthlyCharges]]&lt;=84,"Medium","High"))</f>
        <v>Low</v>
      </c>
      <c r="U6138" s="26">
        <v>890.35</v>
      </c>
      <c r="V6138" t="s">
        <v>24</v>
      </c>
    </row>
    <row r="6139" spans="1:22" x14ac:dyDescent="0.35">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s="26">
        <v>53.85</v>
      </c>
      <c r="T6139" s="26" t="str">
        <f>IF(Table1[[#This Row],[MonthlyCharges]]&lt;=51,"Low",IF(Table1[[#This Row],[MonthlyCharges]]&lt;=84,"Medium","High"))</f>
        <v>Medium</v>
      </c>
      <c r="U6139" s="26">
        <v>259.8</v>
      </c>
      <c r="V6139" t="s">
        <v>23</v>
      </c>
    </row>
    <row r="6140" spans="1:22" x14ac:dyDescent="0.35">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s="26">
        <v>83.85</v>
      </c>
      <c r="T6140" s="26" t="str">
        <f>IF(Table1[[#This Row],[MonthlyCharges]]&lt;=51,"Low",IF(Table1[[#This Row],[MonthlyCharges]]&lt;=84,"Medium","High"))</f>
        <v>Medium</v>
      </c>
      <c r="U6140" s="26">
        <v>5588.8</v>
      </c>
      <c r="V6140" t="s">
        <v>24</v>
      </c>
    </row>
    <row r="6141" spans="1:22" x14ac:dyDescent="0.35">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s="26">
        <v>20.2</v>
      </c>
      <c r="T6141" s="26" t="str">
        <f>IF(Table1[[#This Row],[MonthlyCharges]]&lt;=51,"Low",IF(Table1[[#This Row],[MonthlyCharges]]&lt;=84,"Medium","High"))</f>
        <v>Low</v>
      </c>
      <c r="U6141" s="26">
        <v>50.6</v>
      </c>
      <c r="V6141" t="s">
        <v>24</v>
      </c>
    </row>
    <row r="6142" spans="1:22" x14ac:dyDescent="0.35">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s="26">
        <v>19.95</v>
      </c>
      <c r="T6142" s="26" t="str">
        <f>IF(Table1[[#This Row],[MonthlyCharges]]&lt;=51,"Low",IF(Table1[[#This Row],[MonthlyCharges]]&lt;=84,"Medium","High"))</f>
        <v>Low</v>
      </c>
      <c r="U6142" s="26">
        <v>58</v>
      </c>
      <c r="V6142" t="s">
        <v>24</v>
      </c>
    </row>
    <row r="6143" spans="1:22" x14ac:dyDescent="0.35">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s="26">
        <v>104.2</v>
      </c>
      <c r="T6143" s="26" t="str">
        <f>IF(Table1[[#This Row],[MonthlyCharges]]&lt;=51,"Low",IF(Table1[[#This Row],[MonthlyCharges]]&lt;=84,"Medium","High"))</f>
        <v>High</v>
      </c>
      <c r="U6143" s="26">
        <v>5568.35</v>
      </c>
      <c r="V6143" t="s">
        <v>23</v>
      </c>
    </row>
    <row r="6144" spans="1:22" x14ac:dyDescent="0.35">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s="26">
        <v>50.25</v>
      </c>
      <c r="T6144" s="26" t="str">
        <f>IF(Table1[[#This Row],[MonthlyCharges]]&lt;=51,"Low",IF(Table1[[#This Row],[MonthlyCharges]]&lt;=84,"Medium","High"))</f>
        <v>Low</v>
      </c>
      <c r="U6144" s="26">
        <v>2203.65</v>
      </c>
      <c r="V6144" t="s">
        <v>23</v>
      </c>
    </row>
    <row r="6145" spans="1:22" x14ac:dyDescent="0.35">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s="26">
        <v>20.350000000000001</v>
      </c>
      <c r="T6145" s="26" t="str">
        <f>IF(Table1[[#This Row],[MonthlyCharges]]&lt;=51,"Low",IF(Table1[[#This Row],[MonthlyCharges]]&lt;=84,"Medium","High"))</f>
        <v>Low</v>
      </c>
      <c r="U6145" s="26">
        <v>938.95</v>
      </c>
      <c r="V6145" t="s">
        <v>24</v>
      </c>
    </row>
    <row r="6146" spans="1:22" x14ac:dyDescent="0.35">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s="26">
        <v>90</v>
      </c>
      <c r="T6146" s="26" t="str">
        <f>IF(Table1[[#This Row],[MonthlyCharges]]&lt;=51,"Low",IF(Table1[[#This Row],[MonthlyCharges]]&lt;=84,"Medium","High"))</f>
        <v>High</v>
      </c>
      <c r="U6146" s="26">
        <v>2024.1</v>
      </c>
      <c r="V6146" t="s">
        <v>24</v>
      </c>
    </row>
    <row r="6147" spans="1:22" x14ac:dyDescent="0.35">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s="26">
        <v>54.2</v>
      </c>
      <c r="T6147" s="26" t="str">
        <f>IF(Table1[[#This Row],[MonthlyCharges]]&lt;=51,"Low",IF(Table1[[#This Row],[MonthlyCharges]]&lt;=84,"Medium","High"))</f>
        <v>Medium</v>
      </c>
      <c r="U6147" s="26">
        <v>3623.95</v>
      </c>
      <c r="V6147" t="s">
        <v>24</v>
      </c>
    </row>
    <row r="6148" spans="1:22" x14ac:dyDescent="0.35">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s="26">
        <v>99.5</v>
      </c>
      <c r="T6148" s="26" t="str">
        <f>IF(Table1[[#This Row],[MonthlyCharges]]&lt;=51,"Low",IF(Table1[[#This Row],[MonthlyCharges]]&lt;=84,"Medium","High"))</f>
        <v>High</v>
      </c>
      <c r="U6148" s="26">
        <v>2369.0500000000002</v>
      </c>
      <c r="V6148" t="s">
        <v>23</v>
      </c>
    </row>
    <row r="6149" spans="1:22" x14ac:dyDescent="0.35">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s="26">
        <v>99.1</v>
      </c>
      <c r="T6149" s="26" t="str">
        <f>IF(Table1[[#This Row],[MonthlyCharges]]&lt;=51,"Low",IF(Table1[[#This Row],[MonthlyCharges]]&lt;=84,"Medium","High"))</f>
        <v>High</v>
      </c>
      <c r="U6149" s="26">
        <v>3877.95</v>
      </c>
      <c r="V6149" t="s">
        <v>24</v>
      </c>
    </row>
    <row r="6150" spans="1:22" x14ac:dyDescent="0.35">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s="26">
        <v>66.900000000000006</v>
      </c>
      <c r="T6150" s="26" t="str">
        <f>IF(Table1[[#This Row],[MonthlyCharges]]&lt;=51,"Low",IF(Table1[[#This Row],[MonthlyCharges]]&lt;=84,"Medium","High"))</f>
        <v>Medium</v>
      </c>
      <c r="U6150" s="26">
        <v>4577.8999999999996</v>
      </c>
      <c r="V6150" t="s">
        <v>24</v>
      </c>
    </row>
    <row r="6151" spans="1:22" x14ac:dyDescent="0.35">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s="26">
        <v>25.85</v>
      </c>
      <c r="T6151" s="26" t="str">
        <f>IF(Table1[[#This Row],[MonthlyCharges]]&lt;=51,"Low",IF(Table1[[#This Row],[MonthlyCharges]]&lt;=84,"Medium","High"))</f>
        <v>Low</v>
      </c>
      <c r="U6151" s="26">
        <v>25.85</v>
      </c>
      <c r="V6151" t="s">
        <v>24</v>
      </c>
    </row>
    <row r="6152" spans="1:22" x14ac:dyDescent="0.35">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s="26">
        <v>91.05</v>
      </c>
      <c r="T6152" s="26" t="str">
        <f>IF(Table1[[#This Row],[MonthlyCharges]]&lt;=51,"Low",IF(Table1[[#This Row],[MonthlyCharges]]&lt;=84,"Medium","High"))</f>
        <v>High</v>
      </c>
      <c r="U6152" s="26">
        <v>2871.5</v>
      </c>
      <c r="V6152" t="s">
        <v>24</v>
      </c>
    </row>
    <row r="6153" spans="1:22" x14ac:dyDescent="0.35">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s="26">
        <v>71</v>
      </c>
      <c r="T6153" s="26" t="str">
        <f>IF(Table1[[#This Row],[MonthlyCharges]]&lt;=51,"Low",IF(Table1[[#This Row],[MonthlyCharges]]&lt;=84,"Medium","High"))</f>
        <v>Medium</v>
      </c>
      <c r="U6153" s="26">
        <v>672.55</v>
      </c>
      <c r="V6153" t="s">
        <v>23</v>
      </c>
    </row>
    <row r="6154" spans="1:22" x14ac:dyDescent="0.35">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s="26">
        <v>93.2</v>
      </c>
      <c r="T6154" s="26" t="str">
        <f>IF(Table1[[#This Row],[MonthlyCharges]]&lt;=51,"Low",IF(Table1[[#This Row],[MonthlyCharges]]&lt;=84,"Medium","High"))</f>
        <v>High</v>
      </c>
      <c r="U6154" s="26">
        <v>1573.7</v>
      </c>
      <c r="V6154" t="s">
        <v>23</v>
      </c>
    </row>
    <row r="6155" spans="1:22" x14ac:dyDescent="0.35">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s="26">
        <v>20.95</v>
      </c>
      <c r="T6155" s="26" t="str">
        <f>IF(Table1[[#This Row],[MonthlyCharges]]&lt;=51,"Low",IF(Table1[[#This Row],[MonthlyCharges]]&lt;=84,"Medium","High"))</f>
        <v>Low</v>
      </c>
      <c r="U6155" s="26">
        <v>1270.55</v>
      </c>
      <c r="V6155" t="s">
        <v>24</v>
      </c>
    </row>
    <row r="6156" spans="1:22" x14ac:dyDescent="0.35">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s="26">
        <v>109.2</v>
      </c>
      <c r="T6156" s="26" t="str">
        <f>IF(Table1[[#This Row],[MonthlyCharges]]&lt;=51,"Low",IF(Table1[[#This Row],[MonthlyCharges]]&lt;=84,"Medium","High"))</f>
        <v>High</v>
      </c>
      <c r="U6156" s="26">
        <v>7711.45</v>
      </c>
      <c r="V6156" t="s">
        <v>24</v>
      </c>
    </row>
    <row r="6157" spans="1:22" x14ac:dyDescent="0.35">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s="26">
        <v>19.350000000000001</v>
      </c>
      <c r="T6157" s="26" t="str">
        <f>IF(Table1[[#This Row],[MonthlyCharges]]&lt;=51,"Low",IF(Table1[[#This Row],[MonthlyCharges]]&lt;=84,"Medium","High"))</f>
        <v>Low</v>
      </c>
      <c r="U6157" s="26">
        <v>126.05</v>
      </c>
      <c r="V6157" t="s">
        <v>23</v>
      </c>
    </row>
    <row r="6158" spans="1:22" x14ac:dyDescent="0.35">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s="26">
        <v>85.8</v>
      </c>
      <c r="T6158" s="26" t="str">
        <f>IF(Table1[[#This Row],[MonthlyCharges]]&lt;=51,"Low",IF(Table1[[#This Row],[MonthlyCharges]]&lt;=84,"Medium","High"))</f>
        <v>High</v>
      </c>
      <c r="U6158" s="26">
        <v>2193.65</v>
      </c>
      <c r="V6158" t="s">
        <v>24</v>
      </c>
    </row>
    <row r="6159" spans="1:22" x14ac:dyDescent="0.35">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s="26">
        <v>19.850000000000001</v>
      </c>
      <c r="T6159" s="26" t="str">
        <f>IF(Table1[[#This Row],[MonthlyCharges]]&lt;=51,"Low",IF(Table1[[#This Row],[MonthlyCharges]]&lt;=84,"Medium","High"))</f>
        <v>Low</v>
      </c>
      <c r="U6159" s="26">
        <v>64.55</v>
      </c>
      <c r="V6159" t="s">
        <v>23</v>
      </c>
    </row>
    <row r="6160" spans="1:22" x14ac:dyDescent="0.35">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s="26">
        <v>19.649999999999999</v>
      </c>
      <c r="T6160" s="26" t="str">
        <f>IF(Table1[[#This Row],[MonthlyCharges]]&lt;=51,"Low",IF(Table1[[#This Row],[MonthlyCharges]]&lt;=84,"Medium","High"))</f>
        <v>Low</v>
      </c>
      <c r="U6160" s="26">
        <v>31.2</v>
      </c>
      <c r="V6160" t="s">
        <v>24</v>
      </c>
    </row>
    <row r="6161" spans="1:22" x14ac:dyDescent="0.35">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s="26">
        <v>20.5</v>
      </c>
      <c r="T6161" s="26" t="str">
        <f>IF(Table1[[#This Row],[MonthlyCharges]]&lt;=51,"Low",IF(Table1[[#This Row],[MonthlyCharges]]&lt;=84,"Medium","High"))</f>
        <v>Low</v>
      </c>
      <c r="U6161" s="26">
        <v>38.25</v>
      </c>
      <c r="V6161" t="s">
        <v>24</v>
      </c>
    </row>
    <row r="6162" spans="1:22" x14ac:dyDescent="0.35">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s="26">
        <v>89.65</v>
      </c>
      <c r="T6162" s="26" t="str">
        <f>IF(Table1[[#This Row],[MonthlyCharges]]&lt;=51,"Low",IF(Table1[[#This Row],[MonthlyCharges]]&lt;=84,"Medium","High"))</f>
        <v>High</v>
      </c>
      <c r="U6162" s="26">
        <v>3348.1</v>
      </c>
      <c r="V6162" t="s">
        <v>24</v>
      </c>
    </row>
    <row r="6163" spans="1:22" x14ac:dyDescent="0.35">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s="26">
        <v>74.349999999999994</v>
      </c>
      <c r="T6163" s="26" t="str">
        <f>IF(Table1[[#This Row],[MonthlyCharges]]&lt;=51,"Low",IF(Table1[[#This Row],[MonthlyCharges]]&lt;=84,"Medium","High"))</f>
        <v>Medium</v>
      </c>
      <c r="U6163" s="26">
        <v>533.6</v>
      </c>
      <c r="V6163" t="s">
        <v>24</v>
      </c>
    </row>
    <row r="6164" spans="1:22" x14ac:dyDescent="0.35">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s="26">
        <v>49.45</v>
      </c>
      <c r="T6164" s="26" t="str">
        <f>IF(Table1[[#This Row],[MonthlyCharges]]&lt;=51,"Low",IF(Table1[[#This Row],[MonthlyCharges]]&lt;=84,"Medium","High"))</f>
        <v>Low</v>
      </c>
      <c r="U6164" s="26">
        <v>2907.55</v>
      </c>
      <c r="V6164" t="s">
        <v>24</v>
      </c>
    </row>
    <row r="6165" spans="1:22" x14ac:dyDescent="0.35">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s="26">
        <v>89.1</v>
      </c>
      <c r="T6165" s="26" t="str">
        <f>IF(Table1[[#This Row],[MonthlyCharges]]&lt;=51,"Low",IF(Table1[[#This Row],[MonthlyCharges]]&lt;=84,"Medium","High"))</f>
        <v>High</v>
      </c>
      <c r="U6165" s="26">
        <v>1620.8</v>
      </c>
      <c r="V6165" t="s">
        <v>24</v>
      </c>
    </row>
    <row r="6166" spans="1:22" x14ac:dyDescent="0.35">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s="26">
        <v>75.150000000000006</v>
      </c>
      <c r="T6166" s="26" t="str">
        <f>IF(Table1[[#This Row],[MonthlyCharges]]&lt;=51,"Low",IF(Table1[[#This Row],[MonthlyCharges]]&lt;=84,"Medium","High"))</f>
        <v>Medium</v>
      </c>
      <c r="U6166" s="26">
        <v>3480.35</v>
      </c>
      <c r="V6166" t="s">
        <v>24</v>
      </c>
    </row>
    <row r="6167" spans="1:22" x14ac:dyDescent="0.35">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s="26">
        <v>70.650000000000006</v>
      </c>
      <c r="T6167" s="26" t="str">
        <f>IF(Table1[[#This Row],[MonthlyCharges]]&lt;=51,"Low",IF(Table1[[#This Row],[MonthlyCharges]]&lt;=84,"Medium","High"))</f>
        <v>Medium</v>
      </c>
      <c r="U6167" s="26">
        <v>293.85000000000002</v>
      </c>
      <c r="V6167" t="s">
        <v>24</v>
      </c>
    </row>
    <row r="6168" spans="1:22" x14ac:dyDescent="0.35">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s="26">
        <v>104.2</v>
      </c>
      <c r="T6168" s="26" t="str">
        <f>IF(Table1[[#This Row],[MonthlyCharges]]&lt;=51,"Low",IF(Table1[[#This Row],[MonthlyCharges]]&lt;=84,"Medium","High"))</f>
        <v>High</v>
      </c>
      <c r="U6168" s="26">
        <v>3243.45</v>
      </c>
      <c r="V6168" t="s">
        <v>23</v>
      </c>
    </row>
    <row r="6169" spans="1:22" x14ac:dyDescent="0.35">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s="26">
        <v>90.05</v>
      </c>
      <c r="T6169" s="26" t="str">
        <f>IF(Table1[[#This Row],[MonthlyCharges]]&lt;=51,"Low",IF(Table1[[#This Row],[MonthlyCharges]]&lt;=84,"Medium","High"))</f>
        <v>High</v>
      </c>
      <c r="U6169" s="26">
        <v>4137.2</v>
      </c>
      <c r="V6169" t="s">
        <v>24</v>
      </c>
    </row>
    <row r="6170" spans="1:22" x14ac:dyDescent="0.35">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s="26">
        <v>79.25</v>
      </c>
      <c r="T6170" s="26" t="str">
        <f>IF(Table1[[#This Row],[MonthlyCharges]]&lt;=51,"Low",IF(Table1[[#This Row],[MonthlyCharges]]&lt;=84,"Medium","High"))</f>
        <v>Medium</v>
      </c>
      <c r="U6170" s="26">
        <v>79.25</v>
      </c>
      <c r="V6170" t="s">
        <v>23</v>
      </c>
    </row>
    <row r="6171" spans="1:22" x14ac:dyDescent="0.35">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s="26">
        <v>44.9</v>
      </c>
      <c r="T6171" s="26" t="str">
        <f>IF(Table1[[#This Row],[MonthlyCharges]]&lt;=51,"Low",IF(Table1[[#This Row],[MonthlyCharges]]&lt;=84,"Medium","High"))</f>
        <v>Low</v>
      </c>
      <c r="U6171" s="26">
        <v>44.9</v>
      </c>
      <c r="V6171" t="s">
        <v>23</v>
      </c>
    </row>
    <row r="6172" spans="1:22" x14ac:dyDescent="0.35">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s="26">
        <v>19.399999999999999</v>
      </c>
      <c r="T6172" s="26" t="str">
        <f>IF(Table1[[#This Row],[MonthlyCharges]]&lt;=51,"Low",IF(Table1[[#This Row],[MonthlyCharges]]&lt;=84,"Medium","High"))</f>
        <v>Low</v>
      </c>
      <c r="U6172" s="26">
        <v>19.399999999999999</v>
      </c>
      <c r="V6172" t="s">
        <v>24</v>
      </c>
    </row>
    <row r="6173" spans="1:22" x14ac:dyDescent="0.35">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s="26">
        <v>88.75</v>
      </c>
      <c r="T6173" s="26" t="str">
        <f>IF(Table1[[#This Row],[MonthlyCharges]]&lt;=51,"Low",IF(Table1[[#This Row],[MonthlyCharges]]&lt;=84,"Medium","High"))</f>
        <v>High</v>
      </c>
      <c r="U6173" s="26">
        <v>5348.65</v>
      </c>
      <c r="V6173" t="s">
        <v>24</v>
      </c>
    </row>
    <row r="6174" spans="1:22" x14ac:dyDescent="0.35">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s="26">
        <v>70.099999999999994</v>
      </c>
      <c r="T6174" s="26" t="str">
        <f>IF(Table1[[#This Row],[MonthlyCharges]]&lt;=51,"Low",IF(Table1[[#This Row],[MonthlyCharges]]&lt;=84,"Medium","High"))</f>
        <v>Medium</v>
      </c>
      <c r="U6174" s="26">
        <v>659.65</v>
      </c>
      <c r="V6174" t="s">
        <v>23</v>
      </c>
    </row>
    <row r="6175" spans="1:22" x14ac:dyDescent="0.35">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s="26">
        <v>91</v>
      </c>
      <c r="T6175" s="26" t="str">
        <f>IF(Table1[[#This Row],[MonthlyCharges]]&lt;=51,"Low",IF(Table1[[#This Row],[MonthlyCharges]]&lt;=84,"Medium","High"))</f>
        <v>High</v>
      </c>
      <c r="U6175" s="26">
        <v>3180.5</v>
      </c>
      <c r="V6175" t="s">
        <v>24</v>
      </c>
    </row>
    <row r="6176" spans="1:22" x14ac:dyDescent="0.35">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s="26">
        <v>29.65</v>
      </c>
      <c r="T6176" s="26" t="str">
        <f>IF(Table1[[#This Row],[MonthlyCharges]]&lt;=51,"Low",IF(Table1[[#This Row],[MonthlyCharges]]&lt;=84,"Medium","High"))</f>
        <v>Low</v>
      </c>
      <c r="U6176" s="26">
        <v>118.5</v>
      </c>
      <c r="V6176" t="s">
        <v>23</v>
      </c>
    </row>
    <row r="6177" spans="1:22" x14ac:dyDescent="0.35">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s="26">
        <v>90.8</v>
      </c>
      <c r="T6177" s="26" t="str">
        <f>IF(Table1[[#This Row],[MonthlyCharges]]&lt;=51,"Low",IF(Table1[[#This Row],[MonthlyCharges]]&lt;=84,"Medium","High"))</f>
        <v>High</v>
      </c>
      <c r="U6177" s="26">
        <v>3023.85</v>
      </c>
      <c r="V6177" t="s">
        <v>24</v>
      </c>
    </row>
    <row r="6178" spans="1:22" x14ac:dyDescent="0.35">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s="26">
        <v>77.849999999999994</v>
      </c>
      <c r="T6178" s="26" t="str">
        <f>IF(Table1[[#This Row],[MonthlyCharges]]&lt;=51,"Low",IF(Table1[[#This Row],[MonthlyCharges]]&lt;=84,"Medium","High"))</f>
        <v>Medium</v>
      </c>
      <c r="U6178" s="26">
        <v>3365.85</v>
      </c>
      <c r="V6178" t="s">
        <v>23</v>
      </c>
    </row>
    <row r="6179" spans="1:22" x14ac:dyDescent="0.35">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s="26">
        <v>54.3</v>
      </c>
      <c r="T6179" s="26" t="str">
        <f>IF(Table1[[#This Row],[MonthlyCharges]]&lt;=51,"Low",IF(Table1[[#This Row],[MonthlyCharges]]&lt;=84,"Medium","High"))</f>
        <v>Medium</v>
      </c>
      <c r="U6179" s="26">
        <v>195.3</v>
      </c>
      <c r="V6179" t="s">
        <v>23</v>
      </c>
    </row>
    <row r="6180" spans="1:22" x14ac:dyDescent="0.35">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s="26">
        <v>18.95</v>
      </c>
      <c r="T6180" s="26" t="str">
        <f>IF(Table1[[#This Row],[MonthlyCharges]]&lt;=51,"Low",IF(Table1[[#This Row],[MonthlyCharges]]&lt;=84,"Medium","High"))</f>
        <v>Low</v>
      </c>
      <c r="U6180" s="26">
        <v>1031.0999999999999</v>
      </c>
      <c r="V6180" t="s">
        <v>24</v>
      </c>
    </row>
    <row r="6181" spans="1:22" x14ac:dyDescent="0.35">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s="26">
        <v>95.15</v>
      </c>
      <c r="T6181" s="26" t="str">
        <f>IF(Table1[[#This Row],[MonthlyCharges]]&lt;=51,"Low",IF(Table1[[#This Row],[MonthlyCharges]]&lt;=84,"Medium","High"))</f>
        <v>High</v>
      </c>
      <c r="U6181" s="26">
        <v>997.65</v>
      </c>
      <c r="V6181" t="s">
        <v>23</v>
      </c>
    </row>
    <row r="6182" spans="1:22" x14ac:dyDescent="0.35">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s="26">
        <v>102.4</v>
      </c>
      <c r="T6182" s="26" t="str">
        <f>IF(Table1[[#This Row],[MonthlyCharges]]&lt;=51,"Low",IF(Table1[[#This Row],[MonthlyCharges]]&lt;=84,"Medium","High"))</f>
        <v>High</v>
      </c>
      <c r="U6182" s="26">
        <v>6471.85</v>
      </c>
      <c r="V6182" t="s">
        <v>24</v>
      </c>
    </row>
    <row r="6183" spans="1:22" x14ac:dyDescent="0.35">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s="26">
        <v>99.9</v>
      </c>
      <c r="T6183" s="26" t="str">
        <f>IF(Table1[[#This Row],[MonthlyCharges]]&lt;=51,"Low",IF(Table1[[#This Row],[MonthlyCharges]]&lt;=84,"Medium","High"))</f>
        <v>High</v>
      </c>
      <c r="U6183" s="26">
        <v>6241.35</v>
      </c>
      <c r="V6183" t="s">
        <v>24</v>
      </c>
    </row>
    <row r="6184" spans="1:22" x14ac:dyDescent="0.35">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s="26">
        <v>88.7</v>
      </c>
      <c r="T6184" s="26" t="str">
        <f>IF(Table1[[#This Row],[MonthlyCharges]]&lt;=51,"Low",IF(Table1[[#This Row],[MonthlyCharges]]&lt;=84,"Medium","High"))</f>
        <v>High</v>
      </c>
      <c r="U6184" s="26">
        <v>6501.35</v>
      </c>
      <c r="V6184" t="s">
        <v>24</v>
      </c>
    </row>
    <row r="6185" spans="1:22" x14ac:dyDescent="0.35">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s="26">
        <v>54.3</v>
      </c>
      <c r="T6185" s="26" t="str">
        <f>IF(Table1[[#This Row],[MonthlyCharges]]&lt;=51,"Low",IF(Table1[[#This Row],[MonthlyCharges]]&lt;=84,"Medium","High"))</f>
        <v>Medium</v>
      </c>
      <c r="U6185" s="26">
        <v>2317.1</v>
      </c>
      <c r="V6185" t="s">
        <v>24</v>
      </c>
    </row>
    <row r="6186" spans="1:22" x14ac:dyDescent="0.35">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s="26">
        <v>55.7</v>
      </c>
      <c r="T6186" s="26" t="str">
        <f>IF(Table1[[#This Row],[MonthlyCharges]]&lt;=51,"Low",IF(Table1[[#This Row],[MonthlyCharges]]&lt;=84,"Medium","High"))</f>
        <v>Medium</v>
      </c>
      <c r="U6186" s="26">
        <v>2237.5500000000002</v>
      </c>
      <c r="V6186" t="s">
        <v>24</v>
      </c>
    </row>
    <row r="6187" spans="1:22" x14ac:dyDescent="0.35">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s="26">
        <v>103.95</v>
      </c>
      <c r="T6187" s="26" t="str">
        <f>IF(Table1[[#This Row],[MonthlyCharges]]&lt;=51,"Low",IF(Table1[[#This Row],[MonthlyCharges]]&lt;=84,"Medium","High"))</f>
        <v>High</v>
      </c>
      <c r="U6187" s="26">
        <v>5231.3</v>
      </c>
      <c r="V6187" t="s">
        <v>24</v>
      </c>
    </row>
    <row r="6188" spans="1:22" x14ac:dyDescent="0.35">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s="26">
        <v>110.85</v>
      </c>
      <c r="T6188" s="26" t="str">
        <f>IF(Table1[[#This Row],[MonthlyCharges]]&lt;=51,"Low",IF(Table1[[#This Row],[MonthlyCharges]]&lt;=84,"Medium","High"))</f>
        <v>High</v>
      </c>
      <c r="U6188" s="26">
        <v>5275.8</v>
      </c>
      <c r="V6188" t="s">
        <v>23</v>
      </c>
    </row>
    <row r="6189" spans="1:22" x14ac:dyDescent="0.35">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s="26">
        <v>20.149999999999999</v>
      </c>
      <c r="T6189" s="26" t="str">
        <f>IF(Table1[[#This Row],[MonthlyCharges]]&lt;=51,"Low",IF(Table1[[#This Row],[MonthlyCharges]]&lt;=84,"Medium","High"))</f>
        <v>Low</v>
      </c>
      <c r="U6189" s="26">
        <v>165.5</v>
      </c>
      <c r="V6189" t="s">
        <v>24</v>
      </c>
    </row>
    <row r="6190" spans="1:22" x14ac:dyDescent="0.35">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s="26">
        <v>20.05</v>
      </c>
      <c r="T6190" s="26" t="str">
        <f>IF(Table1[[#This Row],[MonthlyCharges]]&lt;=51,"Low",IF(Table1[[#This Row],[MonthlyCharges]]&lt;=84,"Medium","High"))</f>
        <v>Low</v>
      </c>
      <c r="U6190" s="26">
        <v>358.5</v>
      </c>
      <c r="V6190" t="s">
        <v>24</v>
      </c>
    </row>
    <row r="6191" spans="1:22" x14ac:dyDescent="0.35">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s="26">
        <v>91.95</v>
      </c>
      <c r="T6191" s="26" t="str">
        <f>IF(Table1[[#This Row],[MonthlyCharges]]&lt;=51,"Low",IF(Table1[[#This Row],[MonthlyCharges]]&lt;=84,"Medium","High"))</f>
        <v>High</v>
      </c>
      <c r="U6191" s="26">
        <v>6614.9</v>
      </c>
      <c r="V6191" t="s">
        <v>24</v>
      </c>
    </row>
    <row r="6192" spans="1:22" x14ac:dyDescent="0.35">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s="26">
        <v>80.5</v>
      </c>
      <c r="T6192" s="26" t="str">
        <f>IF(Table1[[#This Row],[MonthlyCharges]]&lt;=51,"Low",IF(Table1[[#This Row],[MonthlyCharges]]&lt;=84,"Medium","High"))</f>
        <v>Medium</v>
      </c>
      <c r="U6192" s="26">
        <v>80.5</v>
      </c>
      <c r="V6192" t="s">
        <v>23</v>
      </c>
    </row>
    <row r="6193" spans="1:22" x14ac:dyDescent="0.35">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s="26">
        <v>55.65</v>
      </c>
      <c r="T6193" s="26" t="str">
        <f>IF(Table1[[#This Row],[MonthlyCharges]]&lt;=51,"Low",IF(Table1[[#This Row],[MonthlyCharges]]&lt;=84,"Medium","High"))</f>
        <v>Medium</v>
      </c>
      <c r="U6193" s="26">
        <v>2421.75</v>
      </c>
      <c r="V6193" t="s">
        <v>24</v>
      </c>
    </row>
    <row r="6194" spans="1:22" x14ac:dyDescent="0.35">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s="26">
        <v>74.7</v>
      </c>
      <c r="T6194" s="26" t="str">
        <f>IF(Table1[[#This Row],[MonthlyCharges]]&lt;=51,"Low",IF(Table1[[#This Row],[MonthlyCharges]]&lt;=84,"Medium","High"))</f>
        <v>Medium</v>
      </c>
      <c r="U6194" s="26">
        <v>1294.5999999999999</v>
      </c>
      <c r="V6194" t="s">
        <v>24</v>
      </c>
    </row>
    <row r="6195" spans="1:22" x14ac:dyDescent="0.35">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s="26">
        <v>104.15</v>
      </c>
      <c r="T6195" s="26" t="str">
        <f>IF(Table1[[#This Row],[MonthlyCharges]]&lt;=51,"Low",IF(Table1[[#This Row],[MonthlyCharges]]&lt;=84,"Medium","High"))</f>
        <v>High</v>
      </c>
      <c r="U6195" s="26">
        <v>1299.0999999999999</v>
      </c>
      <c r="V6195" t="s">
        <v>24</v>
      </c>
    </row>
    <row r="6196" spans="1:22" x14ac:dyDescent="0.35">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s="26">
        <v>83.65</v>
      </c>
      <c r="T6196" s="26" t="str">
        <f>IF(Table1[[#This Row],[MonthlyCharges]]&lt;=51,"Low",IF(Table1[[#This Row],[MonthlyCharges]]&lt;=84,"Medium","High"))</f>
        <v>Medium</v>
      </c>
      <c r="U6196" s="26">
        <v>5733.4</v>
      </c>
      <c r="V6196" t="s">
        <v>24</v>
      </c>
    </row>
    <row r="6197" spans="1:22" x14ac:dyDescent="0.35">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s="26">
        <v>72.2</v>
      </c>
      <c r="T6197" s="26" t="str">
        <f>IF(Table1[[#This Row],[MonthlyCharges]]&lt;=51,"Low",IF(Table1[[#This Row],[MonthlyCharges]]&lt;=84,"Medium","High"))</f>
        <v>Medium</v>
      </c>
      <c r="U6197" s="26">
        <v>305.55</v>
      </c>
      <c r="V6197" t="s">
        <v>23</v>
      </c>
    </row>
    <row r="6198" spans="1:22" x14ac:dyDescent="0.35">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s="26">
        <v>110.05</v>
      </c>
      <c r="T6198" s="26" t="str">
        <f>IF(Table1[[#This Row],[MonthlyCharges]]&lt;=51,"Low",IF(Table1[[#This Row],[MonthlyCharges]]&lt;=84,"Medium","High"))</f>
        <v>High</v>
      </c>
      <c r="U6198" s="26">
        <v>7430.75</v>
      </c>
      <c r="V6198" t="s">
        <v>24</v>
      </c>
    </row>
    <row r="6199" spans="1:22" x14ac:dyDescent="0.35">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s="26">
        <v>51.5</v>
      </c>
      <c r="T6199" s="26" t="str">
        <f>IF(Table1[[#This Row],[MonthlyCharges]]&lt;=51,"Low",IF(Table1[[#This Row],[MonthlyCharges]]&lt;=84,"Medium","High"))</f>
        <v>Medium</v>
      </c>
      <c r="U6199" s="26">
        <v>900.5</v>
      </c>
      <c r="V6199" t="s">
        <v>23</v>
      </c>
    </row>
    <row r="6200" spans="1:22" x14ac:dyDescent="0.35">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s="26">
        <v>25.5</v>
      </c>
      <c r="T6200" s="26" t="str">
        <f>IF(Table1[[#This Row],[MonthlyCharges]]&lt;=51,"Low",IF(Table1[[#This Row],[MonthlyCharges]]&lt;=84,"Medium","High"))</f>
        <v>Low</v>
      </c>
      <c r="U6200" s="26">
        <v>630.6</v>
      </c>
      <c r="V6200" t="s">
        <v>24</v>
      </c>
    </row>
    <row r="6201" spans="1:22" x14ac:dyDescent="0.35">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s="26">
        <v>89.55</v>
      </c>
      <c r="T6201" s="26" t="str">
        <f>IF(Table1[[#This Row],[MonthlyCharges]]&lt;=51,"Low",IF(Table1[[#This Row],[MonthlyCharges]]&lt;=84,"Medium","High"))</f>
        <v>High</v>
      </c>
      <c r="U6201" s="26">
        <v>3856.75</v>
      </c>
      <c r="V6201" t="s">
        <v>23</v>
      </c>
    </row>
    <row r="6202" spans="1:22" x14ac:dyDescent="0.35">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s="26">
        <v>19.5</v>
      </c>
      <c r="T6202" s="26" t="str">
        <f>IF(Table1[[#This Row],[MonthlyCharges]]&lt;=51,"Low",IF(Table1[[#This Row],[MonthlyCharges]]&lt;=84,"Medium","High"))</f>
        <v>Low</v>
      </c>
      <c r="U6202" s="26">
        <v>1222.6500000000001</v>
      </c>
      <c r="V6202" t="s">
        <v>24</v>
      </c>
    </row>
    <row r="6203" spans="1:22" x14ac:dyDescent="0.35">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s="26">
        <v>80.7</v>
      </c>
      <c r="T6203" s="26" t="str">
        <f>IF(Table1[[#This Row],[MonthlyCharges]]&lt;=51,"Low",IF(Table1[[#This Row],[MonthlyCharges]]&lt;=84,"Medium","High"))</f>
        <v>Medium</v>
      </c>
      <c r="U6203" s="26">
        <v>374.8</v>
      </c>
      <c r="V6203" t="s">
        <v>24</v>
      </c>
    </row>
    <row r="6204" spans="1:22" x14ac:dyDescent="0.35">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s="26">
        <v>77.5</v>
      </c>
      <c r="T6204" s="26" t="str">
        <f>IF(Table1[[#This Row],[MonthlyCharges]]&lt;=51,"Low",IF(Table1[[#This Row],[MonthlyCharges]]&lt;=84,"Medium","High"))</f>
        <v>Medium</v>
      </c>
      <c r="U6204" s="26">
        <v>1625</v>
      </c>
      <c r="V6204" t="s">
        <v>23</v>
      </c>
    </row>
    <row r="6205" spans="1:22" x14ac:dyDescent="0.35">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s="26">
        <v>105.1</v>
      </c>
      <c r="T6205" s="26" t="str">
        <f>IF(Table1[[#This Row],[MonthlyCharges]]&lt;=51,"Low",IF(Table1[[#This Row],[MonthlyCharges]]&lt;=84,"Medium","High"))</f>
        <v>High</v>
      </c>
      <c r="U6205" s="26">
        <v>7234.8</v>
      </c>
      <c r="V6205" t="s">
        <v>24</v>
      </c>
    </row>
    <row r="6206" spans="1:22" x14ac:dyDescent="0.35">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s="26">
        <v>25.15</v>
      </c>
      <c r="T6206" s="26" t="str">
        <f>IF(Table1[[#This Row],[MonthlyCharges]]&lt;=51,"Low",IF(Table1[[#This Row],[MonthlyCharges]]&lt;=84,"Medium","High"))</f>
        <v>Low</v>
      </c>
      <c r="U6206" s="26">
        <v>331.85</v>
      </c>
      <c r="V6206" t="s">
        <v>24</v>
      </c>
    </row>
    <row r="6207" spans="1:22" x14ac:dyDescent="0.35">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s="26">
        <v>95.25</v>
      </c>
      <c r="T6207" s="26" t="str">
        <f>IF(Table1[[#This Row],[MonthlyCharges]]&lt;=51,"Low",IF(Table1[[#This Row],[MonthlyCharges]]&lt;=84,"Medium","High"))</f>
        <v>High</v>
      </c>
      <c r="U6207" s="26">
        <v>3959.35</v>
      </c>
      <c r="V6207" t="s">
        <v>23</v>
      </c>
    </row>
    <row r="6208" spans="1:22" x14ac:dyDescent="0.35">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s="26">
        <v>95.65</v>
      </c>
      <c r="T6208" s="26" t="str">
        <f>IF(Table1[[#This Row],[MonthlyCharges]]&lt;=51,"Low",IF(Table1[[#This Row],[MonthlyCharges]]&lt;=84,"Medium","High"))</f>
        <v>High</v>
      </c>
      <c r="U6208" s="26">
        <v>5088.3999999999996</v>
      </c>
      <c r="V6208" t="s">
        <v>24</v>
      </c>
    </row>
    <row r="6209" spans="1:22" x14ac:dyDescent="0.35">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s="26">
        <v>85</v>
      </c>
      <c r="T6209" s="26" t="str">
        <f>IF(Table1[[#This Row],[MonthlyCharges]]&lt;=51,"Low",IF(Table1[[#This Row],[MonthlyCharges]]&lt;=84,"Medium","High"))</f>
        <v>High</v>
      </c>
      <c r="U6209" s="26">
        <v>3969.4</v>
      </c>
      <c r="V6209" t="s">
        <v>23</v>
      </c>
    </row>
    <row r="6210" spans="1:22" x14ac:dyDescent="0.35">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s="26">
        <v>80.8</v>
      </c>
      <c r="T6210" s="26" t="str">
        <f>IF(Table1[[#This Row],[MonthlyCharges]]&lt;=51,"Low",IF(Table1[[#This Row],[MonthlyCharges]]&lt;=84,"Medium","High"))</f>
        <v>Medium</v>
      </c>
      <c r="U6210" s="26">
        <v>4860.8500000000004</v>
      </c>
      <c r="V6210" t="s">
        <v>24</v>
      </c>
    </row>
    <row r="6211" spans="1:22" x14ac:dyDescent="0.35">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s="26">
        <v>24.85</v>
      </c>
      <c r="T6211" s="26" t="str">
        <f>IF(Table1[[#This Row],[MonthlyCharges]]&lt;=51,"Low",IF(Table1[[#This Row],[MonthlyCharges]]&lt;=84,"Medium","High"))</f>
        <v>Low</v>
      </c>
      <c r="U6211" s="26">
        <v>788.05</v>
      </c>
      <c r="V6211" t="s">
        <v>24</v>
      </c>
    </row>
    <row r="6212" spans="1:22" x14ac:dyDescent="0.35">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s="26">
        <v>54.75</v>
      </c>
      <c r="T6212" s="26" t="str">
        <f>IF(Table1[[#This Row],[MonthlyCharges]]&lt;=51,"Low",IF(Table1[[#This Row],[MonthlyCharges]]&lt;=84,"Medium","High"))</f>
        <v>Medium</v>
      </c>
      <c r="U6212" s="26">
        <v>1266.3499999999999</v>
      </c>
      <c r="V6212" t="s">
        <v>24</v>
      </c>
    </row>
    <row r="6213" spans="1:22" x14ac:dyDescent="0.35">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s="26">
        <v>85.75</v>
      </c>
      <c r="T6213" s="26" t="str">
        <f>IF(Table1[[#This Row],[MonthlyCharges]]&lt;=51,"Low",IF(Table1[[#This Row],[MonthlyCharges]]&lt;=84,"Medium","High"))</f>
        <v>High</v>
      </c>
      <c r="U6213" s="26">
        <v>470.95</v>
      </c>
      <c r="V6213" t="s">
        <v>23</v>
      </c>
    </row>
    <row r="6214" spans="1:22" x14ac:dyDescent="0.35">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s="26">
        <v>50.75</v>
      </c>
      <c r="T6214" s="26" t="str">
        <f>IF(Table1[[#This Row],[MonthlyCharges]]&lt;=51,"Low",IF(Table1[[#This Row],[MonthlyCharges]]&lt;=84,"Medium","High"))</f>
        <v>Low</v>
      </c>
      <c r="U6214" s="26">
        <v>688.2</v>
      </c>
      <c r="V6214" t="s">
        <v>24</v>
      </c>
    </row>
    <row r="6215" spans="1:22" x14ac:dyDescent="0.35">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s="26">
        <v>20.149999999999999</v>
      </c>
      <c r="T6215" s="26" t="str">
        <f>IF(Table1[[#This Row],[MonthlyCharges]]&lt;=51,"Low",IF(Table1[[#This Row],[MonthlyCharges]]&lt;=84,"Medium","High"))</f>
        <v>Low</v>
      </c>
      <c r="U6215" s="26">
        <v>387.7</v>
      </c>
      <c r="V6215" t="s">
        <v>24</v>
      </c>
    </row>
    <row r="6216" spans="1:22" x14ac:dyDescent="0.35">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s="26">
        <v>20.05</v>
      </c>
      <c r="T6216" s="26" t="str">
        <f>IF(Table1[[#This Row],[MonthlyCharges]]&lt;=51,"Low",IF(Table1[[#This Row],[MonthlyCharges]]&lt;=84,"Medium","High"))</f>
        <v>Low</v>
      </c>
      <c r="U6216" s="26">
        <v>845.25</v>
      </c>
      <c r="V6216" t="s">
        <v>24</v>
      </c>
    </row>
    <row r="6217" spans="1:22" x14ac:dyDescent="0.35">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s="26">
        <v>98.25</v>
      </c>
      <c r="T6217" s="26" t="str">
        <f>IF(Table1[[#This Row],[MonthlyCharges]]&lt;=51,"Low",IF(Table1[[#This Row],[MonthlyCharges]]&lt;=84,"Medium","High"))</f>
        <v>High</v>
      </c>
      <c r="U6217" s="26">
        <v>560.6</v>
      </c>
      <c r="V6217" t="s">
        <v>23</v>
      </c>
    </row>
    <row r="6218" spans="1:22" x14ac:dyDescent="0.35">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s="26">
        <v>71.599999999999994</v>
      </c>
      <c r="T6218" s="26" t="str">
        <f>IF(Table1[[#This Row],[MonthlyCharges]]&lt;=51,"Low",IF(Table1[[#This Row],[MonthlyCharges]]&lt;=84,"Medium","High"))</f>
        <v>Medium</v>
      </c>
      <c r="U6218" s="26">
        <v>4230.25</v>
      </c>
      <c r="V6218" t="s">
        <v>24</v>
      </c>
    </row>
    <row r="6219" spans="1:22" x14ac:dyDescent="0.35">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s="26">
        <v>81.45</v>
      </c>
      <c r="T6219" s="26" t="str">
        <f>IF(Table1[[#This Row],[MonthlyCharges]]&lt;=51,"Low",IF(Table1[[#This Row],[MonthlyCharges]]&lt;=84,"Medium","High"))</f>
        <v>Medium</v>
      </c>
      <c r="U6219" s="26">
        <v>4983.05</v>
      </c>
      <c r="V6219" t="s">
        <v>24</v>
      </c>
    </row>
    <row r="6220" spans="1:22" x14ac:dyDescent="0.35">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s="26">
        <v>58.4</v>
      </c>
      <c r="T6220" s="26" t="str">
        <f>IF(Table1[[#This Row],[MonthlyCharges]]&lt;=51,"Low",IF(Table1[[#This Row],[MonthlyCharges]]&lt;=84,"Medium","High"))</f>
        <v>Medium</v>
      </c>
      <c r="U6220" s="26">
        <v>4113.1499999999996</v>
      </c>
      <c r="V6220" t="s">
        <v>24</v>
      </c>
    </row>
    <row r="6221" spans="1:22" x14ac:dyDescent="0.35">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s="26">
        <v>25.7</v>
      </c>
      <c r="T6221" s="26" t="str">
        <f>IF(Table1[[#This Row],[MonthlyCharges]]&lt;=51,"Low",IF(Table1[[#This Row],[MonthlyCharges]]&lt;=84,"Medium","High"))</f>
        <v>Low</v>
      </c>
      <c r="U6221" s="26">
        <v>25.7</v>
      </c>
      <c r="V6221" t="s">
        <v>23</v>
      </c>
    </row>
    <row r="6222" spans="1:22" x14ac:dyDescent="0.35">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s="26">
        <v>53.7</v>
      </c>
      <c r="T6222" s="26" t="str">
        <f>IF(Table1[[#This Row],[MonthlyCharges]]&lt;=51,"Low",IF(Table1[[#This Row],[MonthlyCharges]]&lt;=84,"Medium","High"))</f>
        <v>Medium</v>
      </c>
      <c r="U6222" s="26">
        <v>521</v>
      </c>
      <c r="V6222" t="s">
        <v>24</v>
      </c>
    </row>
    <row r="6223" spans="1:22" x14ac:dyDescent="0.35">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s="26">
        <v>19.600000000000001</v>
      </c>
      <c r="T6223" s="26" t="str">
        <f>IF(Table1[[#This Row],[MonthlyCharges]]&lt;=51,"Low",IF(Table1[[#This Row],[MonthlyCharges]]&lt;=84,"Medium","High"))</f>
        <v>Low</v>
      </c>
      <c r="U6223" s="26">
        <v>471.85</v>
      </c>
      <c r="V6223" t="s">
        <v>24</v>
      </c>
    </row>
    <row r="6224" spans="1:22" x14ac:dyDescent="0.35">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s="26">
        <v>89.4</v>
      </c>
      <c r="T6224" s="26" t="str">
        <f>IF(Table1[[#This Row],[MonthlyCharges]]&lt;=51,"Low",IF(Table1[[#This Row],[MonthlyCharges]]&lt;=84,"Medium","High"))</f>
        <v>High</v>
      </c>
      <c r="U6224" s="26">
        <v>5976.9</v>
      </c>
      <c r="V6224" t="s">
        <v>24</v>
      </c>
    </row>
    <row r="6225" spans="1:22" x14ac:dyDescent="0.35">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s="26">
        <v>69</v>
      </c>
      <c r="T6225" s="26" t="str">
        <f>IF(Table1[[#This Row],[MonthlyCharges]]&lt;=51,"Low",IF(Table1[[#This Row],[MonthlyCharges]]&lt;=84,"Medium","High"))</f>
        <v>Medium</v>
      </c>
      <c r="U6225" s="26">
        <v>506.9</v>
      </c>
      <c r="V6225" t="s">
        <v>23</v>
      </c>
    </row>
    <row r="6226" spans="1:22" x14ac:dyDescent="0.35">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s="26">
        <v>84.2</v>
      </c>
      <c r="T6226" s="26" t="str">
        <f>IF(Table1[[#This Row],[MonthlyCharges]]&lt;=51,"Low",IF(Table1[[#This Row],[MonthlyCharges]]&lt;=84,"Medium","High"))</f>
        <v>High</v>
      </c>
      <c r="U6226" s="26">
        <v>4299.75</v>
      </c>
      <c r="V6226" t="s">
        <v>24</v>
      </c>
    </row>
    <row r="6227" spans="1:22" x14ac:dyDescent="0.35">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s="26">
        <v>106.1</v>
      </c>
      <c r="T6227" s="26" t="str">
        <f>IF(Table1[[#This Row],[MonthlyCharges]]&lt;=51,"Low",IF(Table1[[#This Row],[MonthlyCharges]]&lt;=84,"Medium","High"))</f>
        <v>High</v>
      </c>
      <c r="U6227" s="26">
        <v>7548.6</v>
      </c>
      <c r="V6227" t="s">
        <v>24</v>
      </c>
    </row>
    <row r="6228" spans="1:22" x14ac:dyDescent="0.35">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s="26">
        <v>25.75</v>
      </c>
      <c r="T6228" s="26" t="str">
        <f>IF(Table1[[#This Row],[MonthlyCharges]]&lt;=51,"Low",IF(Table1[[#This Row],[MonthlyCharges]]&lt;=84,"Medium","High"))</f>
        <v>Low</v>
      </c>
      <c r="U6228" s="26">
        <v>1654.75</v>
      </c>
      <c r="V6228" t="s">
        <v>24</v>
      </c>
    </row>
    <row r="6229" spans="1:22" x14ac:dyDescent="0.35">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s="26">
        <v>46.05</v>
      </c>
      <c r="T6229" s="26" t="str">
        <f>IF(Table1[[#This Row],[MonthlyCharges]]&lt;=51,"Low",IF(Table1[[#This Row],[MonthlyCharges]]&lt;=84,"Medium","High"))</f>
        <v>Low</v>
      </c>
      <c r="U6229" s="26">
        <v>80.349999999999994</v>
      </c>
      <c r="V6229" t="s">
        <v>23</v>
      </c>
    </row>
    <row r="6230" spans="1:22" x14ac:dyDescent="0.35">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s="26">
        <v>64.95</v>
      </c>
      <c r="T6230" s="26" t="str">
        <f>IF(Table1[[#This Row],[MonthlyCharges]]&lt;=51,"Low",IF(Table1[[#This Row],[MonthlyCharges]]&lt;=84,"Medium","High"))</f>
        <v>Medium</v>
      </c>
      <c r="U6230" s="26">
        <v>4551.5</v>
      </c>
      <c r="V6230" t="s">
        <v>24</v>
      </c>
    </row>
    <row r="6231" spans="1:22" x14ac:dyDescent="0.35">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s="26">
        <v>85.45</v>
      </c>
      <c r="T6231" s="26" t="str">
        <f>IF(Table1[[#This Row],[MonthlyCharges]]&lt;=51,"Low",IF(Table1[[#This Row],[MonthlyCharges]]&lt;=84,"Medium","High"))</f>
        <v>High</v>
      </c>
      <c r="U6231" s="26">
        <v>6227.5</v>
      </c>
      <c r="V6231" t="s">
        <v>24</v>
      </c>
    </row>
    <row r="6232" spans="1:22" x14ac:dyDescent="0.35">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s="26">
        <v>20.05</v>
      </c>
      <c r="T6232" s="26" t="str">
        <f>IF(Table1[[#This Row],[MonthlyCharges]]&lt;=51,"Low",IF(Table1[[#This Row],[MonthlyCharges]]&lt;=84,"Medium","High"))</f>
        <v>Low</v>
      </c>
      <c r="U6232" s="26">
        <v>20.05</v>
      </c>
      <c r="V6232" t="s">
        <v>24</v>
      </c>
    </row>
    <row r="6233" spans="1:22" x14ac:dyDescent="0.35">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s="26">
        <v>76.400000000000006</v>
      </c>
      <c r="T6233" s="26" t="str">
        <f>IF(Table1[[#This Row],[MonthlyCharges]]&lt;=51,"Low",IF(Table1[[#This Row],[MonthlyCharges]]&lt;=84,"Medium","High"))</f>
        <v>Medium</v>
      </c>
      <c r="U6233" s="26">
        <v>76.400000000000006</v>
      </c>
      <c r="V6233" t="s">
        <v>23</v>
      </c>
    </row>
    <row r="6234" spans="1:22" x14ac:dyDescent="0.35">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s="26">
        <v>100.5</v>
      </c>
      <c r="T6234" s="26" t="str">
        <f>IF(Table1[[#This Row],[MonthlyCharges]]&lt;=51,"Low",IF(Table1[[#This Row],[MonthlyCharges]]&lt;=84,"Medium","High"))</f>
        <v>High</v>
      </c>
      <c r="U6234" s="26">
        <v>514</v>
      </c>
      <c r="V6234" t="s">
        <v>23</v>
      </c>
    </row>
    <row r="6235" spans="1:22" x14ac:dyDescent="0.35">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s="26">
        <v>20.7</v>
      </c>
      <c r="T6235" s="26" t="str">
        <f>IF(Table1[[#This Row],[MonthlyCharges]]&lt;=51,"Low",IF(Table1[[#This Row],[MonthlyCharges]]&lt;=84,"Medium","High"))</f>
        <v>Low</v>
      </c>
      <c r="U6235" s="26">
        <v>57.5</v>
      </c>
      <c r="V6235" t="s">
        <v>24</v>
      </c>
    </row>
    <row r="6236" spans="1:22" x14ac:dyDescent="0.35">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s="26">
        <v>25.3</v>
      </c>
      <c r="T6236" s="26" t="str">
        <f>IF(Table1[[#This Row],[MonthlyCharges]]&lt;=51,"Low",IF(Table1[[#This Row],[MonthlyCharges]]&lt;=84,"Medium","High"))</f>
        <v>Low</v>
      </c>
      <c r="U6236" s="26">
        <v>1474.35</v>
      </c>
      <c r="V6236" t="s">
        <v>24</v>
      </c>
    </row>
    <row r="6237" spans="1:22" x14ac:dyDescent="0.35">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s="26">
        <v>40.049999999999997</v>
      </c>
      <c r="T6237" s="26" t="str">
        <f>IF(Table1[[#This Row],[MonthlyCharges]]&lt;=51,"Low",IF(Table1[[#This Row],[MonthlyCharges]]&lt;=84,"Medium","High"))</f>
        <v>Low</v>
      </c>
      <c r="U6237" s="26">
        <v>880.2</v>
      </c>
      <c r="V6237" t="s">
        <v>23</v>
      </c>
    </row>
    <row r="6238" spans="1:22" x14ac:dyDescent="0.35">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s="26">
        <v>100.6</v>
      </c>
      <c r="T6238" s="26" t="str">
        <f>IF(Table1[[#This Row],[MonthlyCharges]]&lt;=51,"Low",IF(Table1[[#This Row],[MonthlyCharges]]&lt;=84,"Medium","High"))</f>
        <v>High</v>
      </c>
      <c r="U6238" s="26">
        <v>3270.25</v>
      </c>
      <c r="V6238" t="s">
        <v>24</v>
      </c>
    </row>
    <row r="6239" spans="1:22" x14ac:dyDescent="0.35">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s="26">
        <v>69.95</v>
      </c>
      <c r="T6239" s="26" t="str">
        <f>IF(Table1[[#This Row],[MonthlyCharges]]&lt;=51,"Low",IF(Table1[[#This Row],[MonthlyCharges]]&lt;=84,"Medium","High"))</f>
        <v>Medium</v>
      </c>
      <c r="U6239" s="26">
        <v>69.95</v>
      </c>
      <c r="V6239" t="s">
        <v>23</v>
      </c>
    </row>
    <row r="6240" spans="1:22" x14ac:dyDescent="0.35">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s="26">
        <v>74</v>
      </c>
      <c r="T6240" s="26" t="str">
        <f>IF(Table1[[#This Row],[MonthlyCharges]]&lt;=51,"Low",IF(Table1[[#This Row],[MonthlyCharges]]&lt;=84,"Medium","High"))</f>
        <v>Medium</v>
      </c>
      <c r="U6240" s="26">
        <v>3919.15</v>
      </c>
      <c r="V6240" t="s">
        <v>24</v>
      </c>
    </row>
    <row r="6241" spans="1:22" x14ac:dyDescent="0.35">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s="26">
        <v>99.4</v>
      </c>
      <c r="T6241" s="26" t="str">
        <f>IF(Table1[[#This Row],[MonthlyCharges]]&lt;=51,"Low",IF(Table1[[#This Row],[MonthlyCharges]]&lt;=84,"Medium","High"))</f>
        <v>High</v>
      </c>
      <c r="U6241" s="26">
        <v>7285.7</v>
      </c>
      <c r="V6241" t="s">
        <v>24</v>
      </c>
    </row>
    <row r="6242" spans="1:22" x14ac:dyDescent="0.35">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s="26">
        <v>93.3</v>
      </c>
      <c r="T6242" s="26" t="str">
        <f>IF(Table1[[#This Row],[MonthlyCharges]]&lt;=51,"Low",IF(Table1[[#This Row],[MonthlyCharges]]&lt;=84,"Medium","High"))</f>
        <v>High</v>
      </c>
      <c r="U6242" s="26">
        <v>93.3</v>
      </c>
      <c r="V6242" t="s">
        <v>23</v>
      </c>
    </row>
    <row r="6243" spans="1:22" x14ac:dyDescent="0.35">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s="26">
        <v>49.15</v>
      </c>
      <c r="T6243" s="26" t="str">
        <f>IF(Table1[[#This Row],[MonthlyCharges]]&lt;=51,"Low",IF(Table1[[#This Row],[MonthlyCharges]]&lt;=84,"Medium","High"))</f>
        <v>Low</v>
      </c>
      <c r="U6243" s="26">
        <v>169.05</v>
      </c>
      <c r="V6243" t="s">
        <v>23</v>
      </c>
    </row>
    <row r="6244" spans="1:22" x14ac:dyDescent="0.35">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s="26">
        <v>107.45</v>
      </c>
      <c r="T6244" s="26" t="str">
        <f>IF(Table1[[#This Row],[MonthlyCharges]]&lt;=51,"Low",IF(Table1[[#This Row],[MonthlyCharges]]&lt;=84,"Medium","High"))</f>
        <v>High</v>
      </c>
      <c r="U6244" s="26">
        <v>7658.3</v>
      </c>
      <c r="V6244" t="s">
        <v>24</v>
      </c>
    </row>
    <row r="6245" spans="1:22" x14ac:dyDescent="0.35">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s="26">
        <v>83.6</v>
      </c>
      <c r="T6245" s="26" t="str">
        <f>IF(Table1[[#This Row],[MonthlyCharges]]&lt;=51,"Low",IF(Table1[[#This Row],[MonthlyCharges]]&lt;=84,"Medium","High"))</f>
        <v>Medium</v>
      </c>
      <c r="U6245" s="26">
        <v>5959.3</v>
      </c>
      <c r="V6245" t="s">
        <v>24</v>
      </c>
    </row>
    <row r="6246" spans="1:22" x14ac:dyDescent="0.35">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s="26">
        <v>99.05</v>
      </c>
      <c r="T6246" s="26" t="str">
        <f>IF(Table1[[#This Row],[MonthlyCharges]]&lt;=51,"Low",IF(Table1[[#This Row],[MonthlyCharges]]&lt;=84,"Medium","High"))</f>
        <v>High</v>
      </c>
      <c r="U6246" s="26">
        <v>5295.7</v>
      </c>
      <c r="V6246" t="s">
        <v>24</v>
      </c>
    </row>
    <row r="6247" spans="1:22" x14ac:dyDescent="0.35">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s="26">
        <v>80.099999999999994</v>
      </c>
      <c r="T6247" s="26" t="str">
        <f>IF(Table1[[#This Row],[MonthlyCharges]]&lt;=51,"Low",IF(Table1[[#This Row],[MonthlyCharges]]&lt;=84,"Medium","High"))</f>
        <v>Medium</v>
      </c>
      <c r="U6247" s="26">
        <v>4693.2</v>
      </c>
      <c r="V6247" t="s">
        <v>24</v>
      </c>
    </row>
    <row r="6248" spans="1:22" x14ac:dyDescent="0.35">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s="26">
        <v>65.3</v>
      </c>
      <c r="T6248" s="26" t="str">
        <f>IF(Table1[[#This Row],[MonthlyCharges]]&lt;=51,"Low",IF(Table1[[#This Row],[MonthlyCharges]]&lt;=84,"Medium","High"))</f>
        <v>Medium</v>
      </c>
      <c r="U6248" s="26">
        <v>3512.9</v>
      </c>
      <c r="V6248" t="s">
        <v>24</v>
      </c>
    </row>
    <row r="6249" spans="1:22" x14ac:dyDescent="0.35">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s="26">
        <v>89.55</v>
      </c>
      <c r="T6249" s="26" t="str">
        <f>IF(Table1[[#This Row],[MonthlyCharges]]&lt;=51,"Low",IF(Table1[[#This Row],[MonthlyCharges]]&lt;=84,"Medium","High"))</f>
        <v>High</v>
      </c>
      <c r="U6249" s="26">
        <v>5231.2</v>
      </c>
      <c r="V6249" t="s">
        <v>24</v>
      </c>
    </row>
    <row r="6250" spans="1:22" x14ac:dyDescent="0.35">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s="26">
        <v>60.8</v>
      </c>
      <c r="T6250" s="26" t="str">
        <f>IF(Table1[[#This Row],[MonthlyCharges]]&lt;=51,"Low",IF(Table1[[#This Row],[MonthlyCharges]]&lt;=84,"Medium","High"))</f>
        <v>Medium</v>
      </c>
      <c r="U6250" s="26">
        <v>3603.45</v>
      </c>
      <c r="V6250" t="s">
        <v>24</v>
      </c>
    </row>
    <row r="6251" spans="1:22" x14ac:dyDescent="0.35">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s="26">
        <v>74.5</v>
      </c>
      <c r="T6251" s="26" t="str">
        <f>IF(Table1[[#This Row],[MonthlyCharges]]&lt;=51,"Low",IF(Table1[[#This Row],[MonthlyCharges]]&lt;=84,"Medium","High"))</f>
        <v>Medium</v>
      </c>
      <c r="U6251" s="26">
        <v>217.45</v>
      </c>
      <c r="V6251" t="s">
        <v>24</v>
      </c>
    </row>
    <row r="6252" spans="1:22" x14ac:dyDescent="0.35">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s="26">
        <v>99.15</v>
      </c>
      <c r="T6252" s="26" t="str">
        <f>IF(Table1[[#This Row],[MonthlyCharges]]&lt;=51,"Low",IF(Table1[[#This Row],[MonthlyCharges]]&lt;=84,"Medium","High"))</f>
        <v>High</v>
      </c>
      <c r="U6252" s="26">
        <v>6875.35</v>
      </c>
      <c r="V6252" t="s">
        <v>24</v>
      </c>
    </row>
    <row r="6253" spans="1:22" x14ac:dyDescent="0.35">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s="26">
        <v>19.25</v>
      </c>
      <c r="T6253" s="26" t="str">
        <f>IF(Table1[[#This Row],[MonthlyCharges]]&lt;=51,"Low",IF(Table1[[#This Row],[MonthlyCharges]]&lt;=84,"Medium","High"))</f>
        <v>Low</v>
      </c>
      <c r="U6253" s="26">
        <v>19.25</v>
      </c>
      <c r="V6253" t="s">
        <v>24</v>
      </c>
    </row>
    <row r="6254" spans="1:22" x14ac:dyDescent="0.35">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s="26">
        <v>39.450000000000003</v>
      </c>
      <c r="T6254" s="26" t="str">
        <f>IF(Table1[[#This Row],[MonthlyCharges]]&lt;=51,"Low",IF(Table1[[#This Row],[MonthlyCharges]]&lt;=84,"Medium","High"))</f>
        <v>Low</v>
      </c>
      <c r="U6254" s="26">
        <v>2021.35</v>
      </c>
      <c r="V6254" t="s">
        <v>24</v>
      </c>
    </row>
    <row r="6255" spans="1:22" x14ac:dyDescent="0.35">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s="26">
        <v>44.85</v>
      </c>
      <c r="T6255" s="26" t="str">
        <f>IF(Table1[[#This Row],[MonthlyCharges]]&lt;=51,"Low",IF(Table1[[#This Row],[MonthlyCharges]]&lt;=84,"Medium","High"))</f>
        <v>Low</v>
      </c>
      <c r="U6255" s="26">
        <v>2564.9499999999998</v>
      </c>
      <c r="V6255" t="s">
        <v>24</v>
      </c>
    </row>
    <row r="6256" spans="1:22" x14ac:dyDescent="0.35">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s="26">
        <v>97.2</v>
      </c>
      <c r="T6256" s="26" t="str">
        <f>IF(Table1[[#This Row],[MonthlyCharges]]&lt;=51,"Low",IF(Table1[[#This Row],[MonthlyCharges]]&lt;=84,"Medium","High"))</f>
        <v>High</v>
      </c>
      <c r="U6256" s="26">
        <v>5611.75</v>
      </c>
      <c r="V6256" t="s">
        <v>24</v>
      </c>
    </row>
    <row r="6257" spans="1:22" x14ac:dyDescent="0.35">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s="26">
        <v>110.55</v>
      </c>
      <c r="T6257" s="26" t="str">
        <f>IF(Table1[[#This Row],[MonthlyCharges]]&lt;=51,"Low",IF(Table1[[#This Row],[MonthlyCharges]]&lt;=84,"Medium","High"))</f>
        <v>High</v>
      </c>
      <c r="U6257" s="26">
        <v>7610.1</v>
      </c>
      <c r="V6257" t="s">
        <v>24</v>
      </c>
    </row>
    <row r="6258" spans="1:22" x14ac:dyDescent="0.35">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s="26">
        <v>35.049999999999997</v>
      </c>
      <c r="T6258" s="26" t="str">
        <f>IF(Table1[[#This Row],[MonthlyCharges]]&lt;=51,"Low",IF(Table1[[#This Row],[MonthlyCharges]]&lt;=84,"Medium","High"))</f>
        <v>Low</v>
      </c>
      <c r="U6258" s="26">
        <v>35.049999999999997</v>
      </c>
      <c r="V6258" t="s">
        <v>23</v>
      </c>
    </row>
    <row r="6259" spans="1:22" x14ac:dyDescent="0.35">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s="26">
        <v>73</v>
      </c>
      <c r="T6259" s="26" t="str">
        <f>IF(Table1[[#This Row],[MonthlyCharges]]&lt;=51,"Low",IF(Table1[[#This Row],[MonthlyCharges]]&lt;=84,"Medium","High"))</f>
        <v>Medium</v>
      </c>
      <c r="U6259" s="26">
        <v>73</v>
      </c>
      <c r="V6259" t="s">
        <v>23</v>
      </c>
    </row>
    <row r="6260" spans="1:22" x14ac:dyDescent="0.35">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s="26">
        <v>19.899999999999999</v>
      </c>
      <c r="T6260" s="26" t="str">
        <f>IF(Table1[[#This Row],[MonthlyCharges]]&lt;=51,"Low",IF(Table1[[#This Row],[MonthlyCharges]]&lt;=84,"Medium","High"))</f>
        <v>Low</v>
      </c>
      <c r="U6260" s="26">
        <v>45.75</v>
      </c>
      <c r="V6260" t="s">
        <v>24</v>
      </c>
    </row>
    <row r="6261" spans="1:22" x14ac:dyDescent="0.35">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s="26">
        <v>76.95</v>
      </c>
      <c r="T6261" s="26" t="str">
        <f>IF(Table1[[#This Row],[MonthlyCharges]]&lt;=51,"Low",IF(Table1[[#This Row],[MonthlyCharges]]&lt;=84,"Medium","High"))</f>
        <v>Medium</v>
      </c>
      <c r="U6261" s="26">
        <v>4543.95</v>
      </c>
      <c r="V6261" t="s">
        <v>24</v>
      </c>
    </row>
    <row r="6262" spans="1:22" x14ac:dyDescent="0.35">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s="26">
        <v>35.4</v>
      </c>
      <c r="T6262" s="26" t="str">
        <f>IF(Table1[[#This Row],[MonthlyCharges]]&lt;=51,"Low",IF(Table1[[#This Row],[MonthlyCharges]]&lt;=84,"Medium","High"))</f>
        <v>Low</v>
      </c>
      <c r="U6262" s="26">
        <v>450.4</v>
      </c>
      <c r="V6262" t="s">
        <v>24</v>
      </c>
    </row>
    <row r="6263" spans="1:22" x14ac:dyDescent="0.35">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s="26">
        <v>20.45</v>
      </c>
      <c r="T6263" s="26" t="str">
        <f>IF(Table1[[#This Row],[MonthlyCharges]]&lt;=51,"Low",IF(Table1[[#This Row],[MonthlyCharges]]&lt;=84,"Medium","High"))</f>
        <v>Low</v>
      </c>
      <c r="U6263" s="26">
        <v>1297.3499999999999</v>
      </c>
      <c r="V6263" t="s">
        <v>24</v>
      </c>
    </row>
    <row r="6264" spans="1:22" x14ac:dyDescent="0.35">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s="26">
        <v>96.75</v>
      </c>
      <c r="T6264" s="26" t="str">
        <f>IF(Table1[[#This Row],[MonthlyCharges]]&lt;=51,"Low",IF(Table1[[#This Row],[MonthlyCharges]]&lt;=84,"Medium","High"))</f>
        <v>High</v>
      </c>
      <c r="U6264" s="26">
        <v>4442.75</v>
      </c>
      <c r="V6264" t="s">
        <v>24</v>
      </c>
    </row>
    <row r="6265" spans="1:22" x14ac:dyDescent="0.35">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s="26">
        <v>54.2</v>
      </c>
      <c r="T6265" s="26" t="str">
        <f>IF(Table1[[#This Row],[MonthlyCharges]]&lt;=51,"Low",IF(Table1[[#This Row],[MonthlyCharges]]&lt;=84,"Medium","High"))</f>
        <v>Medium</v>
      </c>
      <c r="U6265" s="26">
        <v>1423.15</v>
      </c>
      <c r="V6265" t="s">
        <v>24</v>
      </c>
    </row>
    <row r="6266" spans="1:22" x14ac:dyDescent="0.35">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s="26">
        <v>100.1</v>
      </c>
      <c r="T6266" s="26" t="str">
        <f>IF(Table1[[#This Row],[MonthlyCharges]]&lt;=51,"Low",IF(Table1[[#This Row],[MonthlyCharges]]&lt;=84,"Medium","High"))</f>
        <v>High</v>
      </c>
      <c r="U6266" s="26">
        <v>4378.3500000000004</v>
      </c>
      <c r="V6266" t="s">
        <v>24</v>
      </c>
    </row>
    <row r="6267" spans="1:22" x14ac:dyDescent="0.35">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s="26">
        <v>45.25</v>
      </c>
      <c r="T6267" s="26" t="str">
        <f>IF(Table1[[#This Row],[MonthlyCharges]]&lt;=51,"Low",IF(Table1[[#This Row],[MonthlyCharges]]&lt;=84,"Medium","High"))</f>
        <v>Low</v>
      </c>
      <c r="U6267" s="26">
        <v>74.2</v>
      </c>
      <c r="V6267" t="s">
        <v>24</v>
      </c>
    </row>
    <row r="6268" spans="1:22" x14ac:dyDescent="0.35">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s="26">
        <v>83.85</v>
      </c>
      <c r="T6268" s="26" t="str">
        <f>IF(Table1[[#This Row],[MonthlyCharges]]&lt;=51,"Low",IF(Table1[[#This Row],[MonthlyCharges]]&lt;=84,"Medium","High"))</f>
        <v>Medium</v>
      </c>
      <c r="U6268" s="26">
        <v>2716.3</v>
      </c>
      <c r="V6268" t="s">
        <v>23</v>
      </c>
    </row>
    <row r="6269" spans="1:22" x14ac:dyDescent="0.35">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s="26">
        <v>70.099999999999994</v>
      </c>
      <c r="T6269" s="26" t="str">
        <f>IF(Table1[[#This Row],[MonthlyCharges]]&lt;=51,"Low",IF(Table1[[#This Row],[MonthlyCharges]]&lt;=84,"Medium","High"))</f>
        <v>Medium</v>
      </c>
      <c r="U6269" s="26">
        <v>70.099999999999994</v>
      </c>
      <c r="V6269" t="s">
        <v>23</v>
      </c>
    </row>
    <row r="6270" spans="1:22" x14ac:dyDescent="0.35">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s="26">
        <v>20.85</v>
      </c>
      <c r="T6270" s="26" t="str">
        <f>IF(Table1[[#This Row],[MonthlyCharges]]&lt;=51,"Low",IF(Table1[[#This Row],[MonthlyCharges]]&lt;=84,"Medium","High"))</f>
        <v>Low</v>
      </c>
      <c r="U6270" s="26">
        <v>450.65</v>
      </c>
      <c r="V6270" t="s">
        <v>24</v>
      </c>
    </row>
    <row r="6271" spans="1:22" x14ac:dyDescent="0.35">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s="26">
        <v>33.450000000000003</v>
      </c>
      <c r="T6271" s="26" t="str">
        <f>IF(Table1[[#This Row],[MonthlyCharges]]&lt;=51,"Low",IF(Table1[[#This Row],[MonthlyCharges]]&lt;=84,"Medium","High"))</f>
        <v>Low</v>
      </c>
      <c r="U6271" s="26">
        <v>1175.8499999999999</v>
      </c>
      <c r="V6271" t="s">
        <v>24</v>
      </c>
    </row>
    <row r="6272" spans="1:22" x14ac:dyDescent="0.35">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s="26">
        <v>20.2</v>
      </c>
      <c r="T6272" s="26" t="str">
        <f>IF(Table1[[#This Row],[MonthlyCharges]]&lt;=51,"Low",IF(Table1[[#This Row],[MonthlyCharges]]&lt;=84,"Medium","High"))</f>
        <v>Low</v>
      </c>
      <c r="U6272" s="26">
        <v>558.79999999999995</v>
      </c>
      <c r="V6272" t="s">
        <v>24</v>
      </c>
    </row>
    <row r="6273" spans="1:22" x14ac:dyDescent="0.35">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s="26">
        <v>85.9</v>
      </c>
      <c r="T6273" s="26" t="str">
        <f>IF(Table1[[#This Row],[MonthlyCharges]]&lt;=51,"Low",IF(Table1[[#This Row],[MonthlyCharges]]&lt;=84,"Medium","High"))</f>
        <v>High</v>
      </c>
      <c r="U6273" s="26">
        <v>2220.1</v>
      </c>
      <c r="V6273" t="s">
        <v>24</v>
      </c>
    </row>
    <row r="6274" spans="1:22" x14ac:dyDescent="0.35">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s="26">
        <v>61</v>
      </c>
      <c r="T6274" s="26" t="str">
        <f>IF(Table1[[#This Row],[MonthlyCharges]]&lt;=51,"Low",IF(Table1[[#This Row],[MonthlyCharges]]&lt;=84,"Medium","High"))</f>
        <v>Medium</v>
      </c>
      <c r="U6274" s="26">
        <v>3283.05</v>
      </c>
      <c r="V6274" t="s">
        <v>24</v>
      </c>
    </row>
    <row r="6275" spans="1:22" x14ac:dyDescent="0.35">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s="26">
        <v>70.650000000000006</v>
      </c>
      <c r="T6275" s="26" t="str">
        <f>IF(Table1[[#This Row],[MonthlyCharges]]&lt;=51,"Low",IF(Table1[[#This Row],[MonthlyCharges]]&lt;=84,"Medium","High"))</f>
        <v>Medium</v>
      </c>
      <c r="U6275" s="26">
        <v>142.35</v>
      </c>
      <c r="V6275" t="s">
        <v>23</v>
      </c>
    </row>
    <row r="6276" spans="1:22" x14ac:dyDescent="0.35">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s="26">
        <v>86.9</v>
      </c>
      <c r="T6276" s="26" t="str">
        <f>IF(Table1[[#This Row],[MonthlyCharges]]&lt;=51,"Low",IF(Table1[[#This Row],[MonthlyCharges]]&lt;=84,"Medium","High"))</f>
        <v>High</v>
      </c>
      <c r="U6276" s="26">
        <v>4939.25</v>
      </c>
      <c r="V6276" t="s">
        <v>24</v>
      </c>
    </row>
    <row r="6277" spans="1:22" x14ac:dyDescent="0.35">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s="26">
        <v>69.400000000000006</v>
      </c>
      <c r="T6277" s="26" t="str">
        <f>IF(Table1[[#This Row],[MonthlyCharges]]&lt;=51,"Low",IF(Table1[[#This Row],[MonthlyCharges]]&lt;=84,"Medium","High"))</f>
        <v>Medium</v>
      </c>
      <c r="U6277" s="26">
        <v>4237.5</v>
      </c>
      <c r="V6277" t="s">
        <v>24</v>
      </c>
    </row>
    <row r="6278" spans="1:22" x14ac:dyDescent="0.35">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s="26">
        <v>20.350000000000001</v>
      </c>
      <c r="T6278" s="26" t="str">
        <f>IF(Table1[[#This Row],[MonthlyCharges]]&lt;=51,"Low",IF(Table1[[#This Row],[MonthlyCharges]]&lt;=84,"Medium","High"))</f>
        <v>Low</v>
      </c>
      <c r="U6278" s="26">
        <v>335.95</v>
      </c>
      <c r="V6278" t="s">
        <v>24</v>
      </c>
    </row>
    <row r="6279" spans="1:22" x14ac:dyDescent="0.35">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s="26">
        <v>20.350000000000001</v>
      </c>
      <c r="T6279" s="26" t="str">
        <f>IF(Table1[[#This Row],[MonthlyCharges]]&lt;=51,"Low",IF(Table1[[#This Row],[MonthlyCharges]]&lt;=84,"Medium","High"))</f>
        <v>Low</v>
      </c>
      <c r="U6279" s="26">
        <v>33.200000000000003</v>
      </c>
      <c r="V6279" t="s">
        <v>23</v>
      </c>
    </row>
    <row r="6280" spans="1:22" x14ac:dyDescent="0.35">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s="26">
        <v>104.3</v>
      </c>
      <c r="T6280" s="26" t="str">
        <f>IF(Table1[[#This Row],[MonthlyCharges]]&lt;=51,"Low",IF(Table1[[#This Row],[MonthlyCharges]]&lt;=84,"Medium","High"))</f>
        <v>High</v>
      </c>
      <c r="U6280" s="26">
        <v>7188.5</v>
      </c>
      <c r="V6280" t="s">
        <v>24</v>
      </c>
    </row>
    <row r="6281" spans="1:22" x14ac:dyDescent="0.35">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s="26">
        <v>44.95</v>
      </c>
      <c r="T6281" s="26" t="str">
        <f>IF(Table1[[#This Row],[MonthlyCharges]]&lt;=51,"Low",IF(Table1[[#This Row],[MonthlyCharges]]&lt;=84,"Medium","High"))</f>
        <v>Low</v>
      </c>
      <c r="U6281" s="26">
        <v>926.25</v>
      </c>
      <c r="V6281" t="s">
        <v>24</v>
      </c>
    </row>
    <row r="6282" spans="1:22" x14ac:dyDescent="0.35">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s="26">
        <v>49.45</v>
      </c>
      <c r="T6282" s="26" t="str">
        <f>IF(Table1[[#This Row],[MonthlyCharges]]&lt;=51,"Low",IF(Table1[[#This Row],[MonthlyCharges]]&lt;=84,"Medium","High"))</f>
        <v>Low</v>
      </c>
      <c r="U6282" s="26">
        <v>1119.3499999999999</v>
      </c>
      <c r="V6282" t="s">
        <v>24</v>
      </c>
    </row>
    <row r="6283" spans="1:22" x14ac:dyDescent="0.35">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s="26">
        <v>20.6</v>
      </c>
      <c r="T6283" s="26" t="str">
        <f>IF(Table1[[#This Row],[MonthlyCharges]]&lt;=51,"Low",IF(Table1[[#This Row],[MonthlyCharges]]&lt;=84,"Medium","High"))</f>
        <v>Low</v>
      </c>
      <c r="U6283" s="26">
        <v>116.6</v>
      </c>
      <c r="V6283" t="s">
        <v>24</v>
      </c>
    </row>
    <row r="6284" spans="1:22" x14ac:dyDescent="0.35">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s="26">
        <v>19.55</v>
      </c>
      <c r="T6284" s="26" t="str">
        <f>IF(Table1[[#This Row],[MonthlyCharges]]&lt;=51,"Low",IF(Table1[[#This Row],[MonthlyCharges]]&lt;=84,"Medium","High"))</f>
        <v>Low</v>
      </c>
      <c r="U6284" s="26">
        <v>68.8</v>
      </c>
      <c r="V6284" t="s">
        <v>24</v>
      </c>
    </row>
    <row r="6285" spans="1:22" x14ac:dyDescent="0.35">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s="26">
        <v>99</v>
      </c>
      <c r="T6285" s="26" t="str">
        <f>IF(Table1[[#This Row],[MonthlyCharges]]&lt;=51,"Low",IF(Table1[[#This Row],[MonthlyCharges]]&lt;=84,"Medium","High"))</f>
        <v>High</v>
      </c>
      <c r="U6285" s="26">
        <v>287.39999999999998</v>
      </c>
      <c r="V6285" t="s">
        <v>23</v>
      </c>
    </row>
    <row r="6286" spans="1:22" x14ac:dyDescent="0.35">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s="26">
        <v>93.5</v>
      </c>
      <c r="T6286" s="26" t="str">
        <f>IF(Table1[[#This Row],[MonthlyCharges]]&lt;=51,"Low",IF(Table1[[#This Row],[MonthlyCharges]]&lt;=84,"Medium","High"))</f>
        <v>High</v>
      </c>
      <c r="U6286" s="26">
        <v>2341.5500000000002</v>
      </c>
      <c r="V6286" t="s">
        <v>24</v>
      </c>
    </row>
    <row r="6287" spans="1:22" x14ac:dyDescent="0.35">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s="26">
        <v>54.55</v>
      </c>
      <c r="T6287" s="26" t="str">
        <f>IF(Table1[[#This Row],[MonthlyCharges]]&lt;=51,"Low",IF(Table1[[#This Row],[MonthlyCharges]]&lt;=84,"Medium","High"))</f>
        <v>Medium</v>
      </c>
      <c r="U6287" s="26">
        <v>1362.85</v>
      </c>
      <c r="V6287" t="s">
        <v>24</v>
      </c>
    </row>
    <row r="6288" spans="1:22" x14ac:dyDescent="0.35">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s="26">
        <v>20.05</v>
      </c>
      <c r="T6288" s="26" t="str">
        <f>IF(Table1[[#This Row],[MonthlyCharges]]&lt;=51,"Low",IF(Table1[[#This Row],[MonthlyCharges]]&lt;=84,"Medium","High"))</f>
        <v>Low</v>
      </c>
      <c r="U6288" s="26">
        <v>163.6</v>
      </c>
      <c r="V6288" t="s">
        <v>24</v>
      </c>
    </row>
    <row r="6289" spans="1:22" x14ac:dyDescent="0.35">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s="26">
        <v>83.95</v>
      </c>
      <c r="T6289" s="26" t="str">
        <f>IF(Table1[[#This Row],[MonthlyCharges]]&lt;=51,"Low",IF(Table1[[#This Row],[MonthlyCharges]]&lt;=84,"Medium","High"))</f>
        <v>Medium</v>
      </c>
      <c r="U6289" s="26">
        <v>2254.1999999999998</v>
      </c>
      <c r="V6289" t="s">
        <v>23</v>
      </c>
    </row>
    <row r="6290" spans="1:22" x14ac:dyDescent="0.35">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s="26">
        <v>79.45</v>
      </c>
      <c r="T6290" s="26" t="str">
        <f>IF(Table1[[#This Row],[MonthlyCharges]]&lt;=51,"Low",IF(Table1[[#This Row],[MonthlyCharges]]&lt;=84,"Medium","High"))</f>
        <v>Medium</v>
      </c>
      <c r="U6290" s="26">
        <v>145.15</v>
      </c>
      <c r="V6290" t="s">
        <v>24</v>
      </c>
    </row>
    <row r="6291" spans="1:22" x14ac:dyDescent="0.35">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s="26">
        <v>116.2</v>
      </c>
      <c r="T6291" s="26" t="str">
        <f>IF(Table1[[#This Row],[MonthlyCharges]]&lt;=51,"Low",IF(Table1[[#This Row],[MonthlyCharges]]&lt;=84,"Medium","High"))</f>
        <v>High</v>
      </c>
      <c r="U6291" s="26">
        <v>7752.3</v>
      </c>
      <c r="V6291" t="s">
        <v>23</v>
      </c>
    </row>
    <row r="6292" spans="1:22" x14ac:dyDescent="0.35">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s="26">
        <v>93.7</v>
      </c>
      <c r="T6292" s="26" t="str">
        <f>IF(Table1[[#This Row],[MonthlyCharges]]&lt;=51,"Low",IF(Table1[[#This Row],[MonthlyCharges]]&lt;=84,"Medium","High"))</f>
        <v>High</v>
      </c>
      <c r="U6292" s="26">
        <v>6585.35</v>
      </c>
      <c r="V6292" t="s">
        <v>23</v>
      </c>
    </row>
    <row r="6293" spans="1:22" x14ac:dyDescent="0.35">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s="26">
        <v>79.849999999999994</v>
      </c>
      <c r="T6293" s="26" t="str">
        <f>IF(Table1[[#This Row],[MonthlyCharges]]&lt;=51,"Low",IF(Table1[[#This Row],[MonthlyCharges]]&lt;=84,"Medium","High"))</f>
        <v>Medium</v>
      </c>
      <c r="U6293" s="26">
        <v>4786.1000000000004</v>
      </c>
      <c r="V6293" t="s">
        <v>24</v>
      </c>
    </row>
    <row r="6294" spans="1:22" x14ac:dyDescent="0.35">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s="26">
        <v>100</v>
      </c>
      <c r="T6294" s="26" t="str">
        <f>IF(Table1[[#This Row],[MonthlyCharges]]&lt;=51,"Low",IF(Table1[[#This Row],[MonthlyCharges]]&lt;=84,"Medium","High"))</f>
        <v>High</v>
      </c>
      <c r="U6294" s="26">
        <v>3835.55</v>
      </c>
      <c r="V6294" t="s">
        <v>24</v>
      </c>
    </row>
    <row r="6295" spans="1:22" x14ac:dyDescent="0.35">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s="26">
        <v>19.600000000000001</v>
      </c>
      <c r="T6295" s="26" t="str">
        <f>IF(Table1[[#This Row],[MonthlyCharges]]&lt;=51,"Low",IF(Table1[[#This Row],[MonthlyCharges]]&lt;=84,"Medium","High"))</f>
        <v>Low</v>
      </c>
      <c r="U6295" s="26">
        <v>397</v>
      </c>
      <c r="V6295" t="s">
        <v>24</v>
      </c>
    </row>
    <row r="6296" spans="1:22" x14ac:dyDescent="0.35">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s="26">
        <v>19.7</v>
      </c>
      <c r="T6296" s="26" t="str">
        <f>IF(Table1[[#This Row],[MonthlyCharges]]&lt;=51,"Low",IF(Table1[[#This Row],[MonthlyCharges]]&lt;=84,"Medium","High"))</f>
        <v>Low</v>
      </c>
      <c r="U6296" s="26">
        <v>19.7</v>
      </c>
      <c r="V6296" t="s">
        <v>23</v>
      </c>
    </row>
    <row r="6297" spans="1:22" x14ac:dyDescent="0.35">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s="26">
        <v>20.2</v>
      </c>
      <c r="T6297" s="26" t="str">
        <f>IF(Table1[[#This Row],[MonthlyCharges]]&lt;=51,"Low",IF(Table1[[#This Row],[MonthlyCharges]]&lt;=84,"Medium","High"))</f>
        <v>Low</v>
      </c>
      <c r="U6297" s="26">
        <v>1027.25</v>
      </c>
      <c r="V6297" t="s">
        <v>24</v>
      </c>
    </row>
    <row r="6298" spans="1:22" x14ac:dyDescent="0.35">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s="26">
        <v>50.4</v>
      </c>
      <c r="T6298" s="26" t="str">
        <f>IF(Table1[[#This Row],[MonthlyCharges]]&lt;=51,"Low",IF(Table1[[#This Row],[MonthlyCharges]]&lt;=84,"Medium","High"))</f>
        <v>Low</v>
      </c>
      <c r="U6298" s="26">
        <v>1580.1</v>
      </c>
      <c r="V6298" t="s">
        <v>24</v>
      </c>
    </row>
    <row r="6299" spans="1:22" x14ac:dyDescent="0.35">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s="26">
        <v>113.35</v>
      </c>
      <c r="T6299" s="26" t="str">
        <f>IF(Table1[[#This Row],[MonthlyCharges]]&lt;=51,"Low",IF(Table1[[#This Row],[MonthlyCharges]]&lt;=84,"Medium","High"))</f>
        <v>High</v>
      </c>
      <c r="U6299" s="26">
        <v>7222.75</v>
      </c>
      <c r="V6299" t="s">
        <v>24</v>
      </c>
    </row>
    <row r="6300" spans="1:22" x14ac:dyDescent="0.35">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s="26">
        <v>80</v>
      </c>
      <c r="T6300" s="26" t="str">
        <f>IF(Table1[[#This Row],[MonthlyCharges]]&lt;=51,"Low",IF(Table1[[#This Row],[MonthlyCharges]]&lt;=84,"Medium","High"))</f>
        <v>Medium</v>
      </c>
      <c r="U6300" s="26">
        <v>3769.7</v>
      </c>
      <c r="V6300" t="s">
        <v>24</v>
      </c>
    </row>
    <row r="6301" spans="1:22" x14ac:dyDescent="0.35">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s="26">
        <v>80.95</v>
      </c>
      <c r="T6301" s="26" t="str">
        <f>IF(Table1[[#This Row],[MonthlyCharges]]&lt;=51,"Low",IF(Table1[[#This Row],[MonthlyCharges]]&lt;=84,"Medium","High"))</f>
        <v>Medium</v>
      </c>
      <c r="U6301" s="26">
        <v>4233.95</v>
      </c>
      <c r="V6301" t="s">
        <v>24</v>
      </c>
    </row>
    <row r="6302" spans="1:22" x14ac:dyDescent="0.35">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s="26">
        <v>24.9</v>
      </c>
      <c r="T6302" s="26" t="str">
        <f>IF(Table1[[#This Row],[MonthlyCharges]]&lt;=51,"Low",IF(Table1[[#This Row],[MonthlyCharges]]&lt;=84,"Medium","High"))</f>
        <v>Low</v>
      </c>
      <c r="U6302" s="26">
        <v>1680.25</v>
      </c>
      <c r="V6302" t="s">
        <v>24</v>
      </c>
    </row>
    <row r="6303" spans="1:22" x14ac:dyDescent="0.35">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s="26">
        <v>54.9</v>
      </c>
      <c r="T6303" s="26" t="str">
        <f>IF(Table1[[#This Row],[MonthlyCharges]]&lt;=51,"Low",IF(Table1[[#This Row],[MonthlyCharges]]&lt;=84,"Medium","High"))</f>
        <v>Medium</v>
      </c>
      <c r="U6303" s="26">
        <v>3725.5</v>
      </c>
      <c r="V6303" t="s">
        <v>24</v>
      </c>
    </row>
    <row r="6304" spans="1:22" x14ac:dyDescent="0.35">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s="26">
        <v>75.55</v>
      </c>
      <c r="T6304" s="26" t="str">
        <f>IF(Table1[[#This Row],[MonthlyCharges]]&lt;=51,"Low",IF(Table1[[#This Row],[MonthlyCharges]]&lt;=84,"Medium","High"))</f>
        <v>Medium</v>
      </c>
      <c r="U6304" s="26">
        <v>413.65</v>
      </c>
      <c r="V6304" t="s">
        <v>23</v>
      </c>
    </row>
    <row r="6305" spans="1:22" x14ac:dyDescent="0.35">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s="26">
        <v>109.25</v>
      </c>
      <c r="T6305" s="26" t="str">
        <f>IF(Table1[[#This Row],[MonthlyCharges]]&lt;=51,"Low",IF(Table1[[#This Row],[MonthlyCharges]]&lt;=84,"Medium","High"))</f>
        <v>High</v>
      </c>
      <c r="U6305" s="26">
        <v>7707.7</v>
      </c>
      <c r="V6305" t="s">
        <v>24</v>
      </c>
    </row>
    <row r="6306" spans="1:22" x14ac:dyDescent="0.35">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s="26">
        <v>77.650000000000006</v>
      </c>
      <c r="T6306" s="26" t="str">
        <f>IF(Table1[[#This Row],[MonthlyCharges]]&lt;=51,"Low",IF(Table1[[#This Row],[MonthlyCharges]]&lt;=84,"Medium","High"))</f>
        <v>Medium</v>
      </c>
      <c r="U6306" s="26">
        <v>714.15</v>
      </c>
      <c r="V6306" t="s">
        <v>23</v>
      </c>
    </row>
    <row r="6307" spans="1:22" x14ac:dyDescent="0.35">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s="26">
        <v>95</v>
      </c>
      <c r="T6307" s="26" t="str">
        <f>IF(Table1[[#This Row],[MonthlyCharges]]&lt;=51,"Low",IF(Table1[[#This Row],[MonthlyCharges]]&lt;=84,"Medium","High"))</f>
        <v>High</v>
      </c>
      <c r="U6307" s="26">
        <v>2497.1999999999998</v>
      </c>
      <c r="V6307" t="s">
        <v>23</v>
      </c>
    </row>
    <row r="6308" spans="1:22" x14ac:dyDescent="0.35">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s="26">
        <v>116.3</v>
      </c>
      <c r="T6308" s="26" t="str">
        <f>IF(Table1[[#This Row],[MonthlyCharges]]&lt;=51,"Low",IF(Table1[[#This Row],[MonthlyCharges]]&lt;=84,"Medium","High"))</f>
        <v>High</v>
      </c>
      <c r="U6308" s="26">
        <v>8309.5499999999993</v>
      </c>
      <c r="V6308" t="s">
        <v>24</v>
      </c>
    </row>
    <row r="6309" spans="1:22" x14ac:dyDescent="0.35">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s="26">
        <v>19.899999999999999</v>
      </c>
      <c r="T6309" s="26" t="str">
        <f>IF(Table1[[#This Row],[MonthlyCharges]]&lt;=51,"Low",IF(Table1[[#This Row],[MonthlyCharges]]&lt;=84,"Medium","High"))</f>
        <v>Low</v>
      </c>
      <c r="U6309" s="26">
        <v>601.54999999999995</v>
      </c>
      <c r="V6309" t="s">
        <v>24</v>
      </c>
    </row>
    <row r="6310" spans="1:22" x14ac:dyDescent="0.35">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s="26">
        <v>70.349999999999994</v>
      </c>
      <c r="T6310" s="26" t="str">
        <f>IF(Table1[[#This Row],[MonthlyCharges]]&lt;=51,"Low",IF(Table1[[#This Row],[MonthlyCharges]]&lt;=84,"Medium","High"))</f>
        <v>Medium</v>
      </c>
      <c r="U6310" s="26">
        <v>139.25</v>
      </c>
      <c r="V6310" t="s">
        <v>24</v>
      </c>
    </row>
    <row r="6311" spans="1:22" x14ac:dyDescent="0.35">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s="26">
        <v>25.6</v>
      </c>
      <c r="T6311" s="26" t="str">
        <f>IF(Table1[[#This Row],[MonthlyCharges]]&lt;=51,"Low",IF(Table1[[#This Row],[MonthlyCharges]]&lt;=84,"Medium","High"))</f>
        <v>Low</v>
      </c>
      <c r="U6311" s="26">
        <v>1888.25</v>
      </c>
      <c r="V6311" t="s">
        <v>24</v>
      </c>
    </row>
    <row r="6312" spans="1:22" x14ac:dyDescent="0.35">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s="26">
        <v>44.45</v>
      </c>
      <c r="T6312" s="26" t="str">
        <f>IF(Table1[[#This Row],[MonthlyCharges]]&lt;=51,"Low",IF(Table1[[#This Row],[MonthlyCharges]]&lt;=84,"Medium","High"))</f>
        <v>Low</v>
      </c>
      <c r="U6312" s="26">
        <v>2773.9</v>
      </c>
      <c r="V6312" t="s">
        <v>24</v>
      </c>
    </row>
    <row r="6313" spans="1:22" x14ac:dyDescent="0.35">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s="26">
        <v>100.15</v>
      </c>
      <c r="T6313" s="26" t="str">
        <f>IF(Table1[[#This Row],[MonthlyCharges]]&lt;=51,"Low",IF(Table1[[#This Row],[MonthlyCharges]]&lt;=84,"Medium","High"))</f>
        <v>High</v>
      </c>
      <c r="U6313" s="26">
        <v>5409.75</v>
      </c>
      <c r="V6313" t="s">
        <v>24</v>
      </c>
    </row>
    <row r="6314" spans="1:22" x14ac:dyDescent="0.35">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s="26">
        <v>105.4</v>
      </c>
      <c r="T6314" s="26" t="str">
        <f>IF(Table1[[#This Row],[MonthlyCharges]]&lt;=51,"Low",IF(Table1[[#This Row],[MonthlyCharges]]&lt;=84,"Medium","High"))</f>
        <v>High</v>
      </c>
      <c r="U6314" s="26">
        <v>5643.4</v>
      </c>
      <c r="V6314" t="s">
        <v>23</v>
      </c>
    </row>
    <row r="6315" spans="1:22" x14ac:dyDescent="0.35">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s="26">
        <v>95.85</v>
      </c>
      <c r="T6315" s="26" t="str">
        <f>IF(Table1[[#This Row],[MonthlyCharges]]&lt;=51,"Low",IF(Table1[[#This Row],[MonthlyCharges]]&lt;=84,"Medium","High"))</f>
        <v>High</v>
      </c>
      <c r="U6315" s="26">
        <v>197.7</v>
      </c>
      <c r="V6315" t="s">
        <v>23</v>
      </c>
    </row>
    <row r="6316" spans="1:22" x14ac:dyDescent="0.35">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s="26">
        <v>73.849999999999994</v>
      </c>
      <c r="T6316" s="26" t="str">
        <f>IF(Table1[[#This Row],[MonthlyCharges]]&lt;=51,"Low",IF(Table1[[#This Row],[MonthlyCharges]]&lt;=84,"Medium","High"))</f>
        <v>Medium</v>
      </c>
      <c r="U6316" s="26">
        <v>401.3</v>
      </c>
      <c r="V6316" t="s">
        <v>24</v>
      </c>
    </row>
    <row r="6317" spans="1:22" x14ac:dyDescent="0.35">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s="26">
        <v>70.099999999999994</v>
      </c>
      <c r="T6317" s="26" t="str">
        <f>IF(Table1[[#This Row],[MonthlyCharges]]&lt;=51,"Low",IF(Table1[[#This Row],[MonthlyCharges]]&lt;=84,"Medium","High"))</f>
        <v>Medium</v>
      </c>
      <c r="U6317" s="26">
        <v>3238.4</v>
      </c>
      <c r="V6317" t="s">
        <v>24</v>
      </c>
    </row>
    <row r="6318" spans="1:22" x14ac:dyDescent="0.35">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s="26">
        <v>25.25</v>
      </c>
      <c r="T6318" s="26" t="str">
        <f>IF(Table1[[#This Row],[MonthlyCharges]]&lt;=51,"Low",IF(Table1[[#This Row],[MonthlyCharges]]&lt;=84,"Medium","High"))</f>
        <v>Low</v>
      </c>
      <c r="U6318" s="26">
        <v>1573.05</v>
      </c>
      <c r="V6318" t="s">
        <v>24</v>
      </c>
    </row>
    <row r="6319" spans="1:22" x14ac:dyDescent="0.35">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s="26">
        <v>79.150000000000006</v>
      </c>
      <c r="T6319" s="26" t="str">
        <f>IF(Table1[[#This Row],[MonthlyCharges]]&lt;=51,"Low",IF(Table1[[#This Row],[MonthlyCharges]]&lt;=84,"Medium","High"))</f>
        <v>Medium</v>
      </c>
      <c r="U6319" s="26">
        <v>79.150000000000006</v>
      </c>
      <c r="V6319" t="s">
        <v>23</v>
      </c>
    </row>
    <row r="6320" spans="1:22" x14ac:dyDescent="0.35">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s="26">
        <v>21.05</v>
      </c>
      <c r="T6320" s="26" t="str">
        <f>IF(Table1[[#This Row],[MonthlyCharges]]&lt;=51,"Low",IF(Table1[[#This Row],[MonthlyCharges]]&lt;=84,"Medium","High"))</f>
        <v>Low</v>
      </c>
      <c r="U6320" s="26">
        <v>235.8</v>
      </c>
      <c r="V6320" t="s">
        <v>24</v>
      </c>
    </row>
    <row r="6321" spans="1:22" x14ac:dyDescent="0.35">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s="26">
        <v>24.95</v>
      </c>
      <c r="T6321" s="26" t="str">
        <f>IF(Table1[[#This Row],[MonthlyCharges]]&lt;=51,"Low",IF(Table1[[#This Row],[MonthlyCharges]]&lt;=84,"Medium","High"))</f>
        <v>Low</v>
      </c>
      <c r="U6321" s="26">
        <v>1364.75</v>
      </c>
      <c r="V6321" t="s">
        <v>24</v>
      </c>
    </row>
    <row r="6322" spans="1:22" x14ac:dyDescent="0.35">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s="26">
        <v>64.5</v>
      </c>
      <c r="T6322" s="26" t="str">
        <f>IF(Table1[[#This Row],[MonthlyCharges]]&lt;=51,"Low",IF(Table1[[#This Row],[MonthlyCharges]]&lt;=84,"Medium","High"))</f>
        <v>Medium</v>
      </c>
      <c r="U6322" s="26">
        <v>1985.15</v>
      </c>
      <c r="V6322" t="s">
        <v>24</v>
      </c>
    </row>
    <row r="6323" spans="1:22" x14ac:dyDescent="0.35">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s="26">
        <v>19.649999999999999</v>
      </c>
      <c r="T6323" s="26" t="str">
        <f>IF(Table1[[#This Row],[MonthlyCharges]]&lt;=51,"Low",IF(Table1[[#This Row],[MonthlyCharges]]&lt;=84,"Medium","High"))</f>
        <v>Low</v>
      </c>
      <c r="U6323" s="26">
        <v>655.85</v>
      </c>
      <c r="V6323" t="s">
        <v>23</v>
      </c>
    </row>
    <row r="6324" spans="1:22" x14ac:dyDescent="0.35">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s="26">
        <v>79</v>
      </c>
      <c r="T6324" s="26" t="str">
        <f>IF(Table1[[#This Row],[MonthlyCharges]]&lt;=51,"Low",IF(Table1[[#This Row],[MonthlyCharges]]&lt;=84,"Medium","High"))</f>
        <v>Medium</v>
      </c>
      <c r="U6324" s="26">
        <v>303.14999999999998</v>
      </c>
      <c r="V6324" t="s">
        <v>23</v>
      </c>
    </row>
    <row r="6325" spans="1:22" x14ac:dyDescent="0.35">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s="26">
        <v>105.95</v>
      </c>
      <c r="T6325" s="26" t="str">
        <f>IF(Table1[[#This Row],[MonthlyCharges]]&lt;=51,"Low",IF(Table1[[#This Row],[MonthlyCharges]]&lt;=84,"Medium","High"))</f>
        <v>High</v>
      </c>
      <c r="U6325" s="26">
        <v>4335.2</v>
      </c>
      <c r="V6325" t="s">
        <v>24</v>
      </c>
    </row>
    <row r="6326" spans="1:22" x14ac:dyDescent="0.35">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s="26">
        <v>75.849999999999994</v>
      </c>
      <c r="T6326" s="26" t="str">
        <f>IF(Table1[[#This Row],[MonthlyCharges]]&lt;=51,"Low",IF(Table1[[#This Row],[MonthlyCharges]]&lt;=84,"Medium","High"))</f>
        <v>Medium</v>
      </c>
      <c r="U6326" s="26">
        <v>647.5</v>
      </c>
      <c r="V6326" t="s">
        <v>24</v>
      </c>
    </row>
    <row r="6327" spans="1:22" x14ac:dyDescent="0.35">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s="26">
        <v>91.85</v>
      </c>
      <c r="T6327" s="26" t="str">
        <f>IF(Table1[[#This Row],[MonthlyCharges]]&lt;=51,"Low",IF(Table1[[#This Row],[MonthlyCharges]]&lt;=84,"Medium","High"))</f>
        <v>High</v>
      </c>
      <c r="U6327" s="26">
        <v>1574.45</v>
      </c>
      <c r="V6327" t="s">
        <v>23</v>
      </c>
    </row>
    <row r="6328" spans="1:22" x14ac:dyDescent="0.35">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s="26">
        <v>43.6</v>
      </c>
      <c r="T6328" s="26" t="str">
        <f>IF(Table1[[#This Row],[MonthlyCharges]]&lt;=51,"Low",IF(Table1[[#This Row],[MonthlyCharges]]&lt;=84,"Medium","High"))</f>
        <v>Low</v>
      </c>
      <c r="U6328" s="26">
        <v>2748.7</v>
      </c>
      <c r="V6328" t="s">
        <v>24</v>
      </c>
    </row>
    <row r="6329" spans="1:22" x14ac:dyDescent="0.35">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s="26">
        <v>91.25</v>
      </c>
      <c r="T6329" s="26" t="str">
        <f>IF(Table1[[#This Row],[MonthlyCharges]]&lt;=51,"Low",IF(Table1[[#This Row],[MonthlyCharges]]&lt;=84,"Medium","High"))</f>
        <v>High</v>
      </c>
      <c r="U6329" s="26">
        <v>2483.65</v>
      </c>
      <c r="V6329" t="s">
        <v>24</v>
      </c>
    </row>
    <row r="6330" spans="1:22" x14ac:dyDescent="0.35">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s="26">
        <v>89.75</v>
      </c>
      <c r="T6330" s="26" t="str">
        <f>IF(Table1[[#This Row],[MonthlyCharges]]&lt;=51,"Low",IF(Table1[[#This Row],[MonthlyCharges]]&lt;=84,"Medium","High"))</f>
        <v>High</v>
      </c>
      <c r="U6330" s="26">
        <v>6367.2</v>
      </c>
      <c r="V6330" t="s">
        <v>24</v>
      </c>
    </row>
    <row r="6331" spans="1:22" x14ac:dyDescent="0.35">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s="26">
        <v>104.4</v>
      </c>
      <c r="T6331" s="26" t="str">
        <f>IF(Table1[[#This Row],[MonthlyCharges]]&lt;=51,"Low",IF(Table1[[#This Row],[MonthlyCharges]]&lt;=84,"Medium","High"))</f>
        <v>High</v>
      </c>
      <c r="U6331" s="26">
        <v>4904.2</v>
      </c>
      <c r="V6331" t="s">
        <v>24</v>
      </c>
    </row>
    <row r="6332" spans="1:22" x14ac:dyDescent="0.35">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s="26">
        <v>90.15</v>
      </c>
      <c r="T6332" s="26" t="str">
        <f>IF(Table1[[#This Row],[MonthlyCharges]]&lt;=51,"Low",IF(Table1[[#This Row],[MonthlyCharges]]&lt;=84,"Medium","High"))</f>
        <v>High</v>
      </c>
      <c r="U6332" s="26">
        <v>2044.95</v>
      </c>
      <c r="V6332" t="s">
        <v>24</v>
      </c>
    </row>
    <row r="6333" spans="1:22" x14ac:dyDescent="0.35">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s="26">
        <v>40.299999999999997</v>
      </c>
      <c r="T6333" s="26" t="str">
        <f>IF(Table1[[#This Row],[MonthlyCharges]]&lt;=51,"Low",IF(Table1[[#This Row],[MonthlyCharges]]&lt;=84,"Medium","High"))</f>
        <v>Low</v>
      </c>
      <c r="U6333" s="26">
        <v>1794.8</v>
      </c>
      <c r="V6333" t="s">
        <v>24</v>
      </c>
    </row>
    <row r="6334" spans="1:22" x14ac:dyDescent="0.35">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s="26">
        <v>105.25</v>
      </c>
      <c r="T6334" s="26" t="str">
        <f>IF(Table1[[#This Row],[MonthlyCharges]]&lt;=51,"Low",IF(Table1[[#This Row],[MonthlyCharges]]&lt;=84,"Medium","High"))</f>
        <v>High</v>
      </c>
      <c r="U6334" s="26">
        <v>7173.15</v>
      </c>
      <c r="V6334" t="s">
        <v>24</v>
      </c>
    </row>
    <row r="6335" spans="1:22" x14ac:dyDescent="0.35">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s="26">
        <v>106</v>
      </c>
      <c r="T6335" s="26" t="str">
        <f>IF(Table1[[#This Row],[MonthlyCharges]]&lt;=51,"Low",IF(Table1[[#This Row],[MonthlyCharges]]&lt;=84,"Medium","High"))</f>
        <v>High</v>
      </c>
      <c r="U6335" s="26">
        <v>6441.4</v>
      </c>
      <c r="V6335" t="s">
        <v>23</v>
      </c>
    </row>
    <row r="6336" spans="1:22" x14ac:dyDescent="0.35">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s="26">
        <v>104</v>
      </c>
      <c r="T6336" s="26" t="str">
        <f>IF(Table1[[#This Row],[MonthlyCharges]]&lt;=51,"Low",IF(Table1[[#This Row],[MonthlyCharges]]&lt;=84,"Medium","High"))</f>
        <v>High</v>
      </c>
      <c r="U6336" s="26">
        <v>7039.05</v>
      </c>
      <c r="V6336" t="s">
        <v>24</v>
      </c>
    </row>
    <row r="6337" spans="1:22" x14ac:dyDescent="0.35">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s="26">
        <v>69.650000000000006</v>
      </c>
      <c r="T6337" s="26" t="str">
        <f>IF(Table1[[#This Row],[MonthlyCharges]]&lt;=51,"Low",IF(Table1[[#This Row],[MonthlyCharges]]&lt;=84,"Medium","High"))</f>
        <v>Medium</v>
      </c>
      <c r="U6337" s="26">
        <v>921.4</v>
      </c>
      <c r="V6337" t="s">
        <v>24</v>
      </c>
    </row>
    <row r="6338" spans="1:22" x14ac:dyDescent="0.35">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s="26">
        <v>74.3</v>
      </c>
      <c r="T6338" s="26" t="str">
        <f>IF(Table1[[#This Row],[MonthlyCharges]]&lt;=51,"Low",IF(Table1[[#This Row],[MonthlyCharges]]&lt;=84,"Medium","High"))</f>
        <v>Medium</v>
      </c>
      <c r="U6338" s="26">
        <v>4018.35</v>
      </c>
      <c r="V6338" t="s">
        <v>24</v>
      </c>
    </row>
    <row r="6339" spans="1:22" x14ac:dyDescent="0.35">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s="26">
        <v>100.9</v>
      </c>
      <c r="T6339" s="26" t="str">
        <f>IF(Table1[[#This Row],[MonthlyCharges]]&lt;=51,"Low",IF(Table1[[#This Row],[MonthlyCharges]]&lt;=84,"Medium","High"))</f>
        <v>High</v>
      </c>
      <c r="U6339" s="26">
        <v>5448.6</v>
      </c>
      <c r="V6339" t="s">
        <v>24</v>
      </c>
    </row>
    <row r="6340" spans="1:22" x14ac:dyDescent="0.35">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s="26">
        <v>20.25</v>
      </c>
      <c r="T6340" s="26" t="str">
        <f>IF(Table1[[#This Row],[MonthlyCharges]]&lt;=51,"Low",IF(Table1[[#This Row],[MonthlyCharges]]&lt;=84,"Medium","High"))</f>
        <v>Low</v>
      </c>
      <c r="U6340" s="26">
        <v>20.25</v>
      </c>
      <c r="V6340" t="s">
        <v>24</v>
      </c>
    </row>
    <row r="6341" spans="1:22" x14ac:dyDescent="0.35">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s="26">
        <v>49.9</v>
      </c>
      <c r="T6341" s="26" t="str">
        <f>IF(Table1[[#This Row],[MonthlyCharges]]&lt;=51,"Low",IF(Table1[[#This Row],[MonthlyCharges]]&lt;=84,"Medium","High"))</f>
        <v>Low</v>
      </c>
      <c r="U6341" s="26">
        <v>49.9</v>
      </c>
      <c r="V6341" t="s">
        <v>23</v>
      </c>
    </row>
    <row r="6342" spans="1:22" x14ac:dyDescent="0.35">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s="26">
        <v>96.9</v>
      </c>
      <c r="T6342" s="26" t="str">
        <f>IF(Table1[[#This Row],[MonthlyCharges]]&lt;=51,"Low",IF(Table1[[#This Row],[MonthlyCharges]]&lt;=84,"Medium","High"))</f>
        <v>High</v>
      </c>
      <c r="U6342" s="26">
        <v>2085.4499999999998</v>
      </c>
      <c r="V6342" t="s">
        <v>24</v>
      </c>
    </row>
    <row r="6343" spans="1:22" x14ac:dyDescent="0.35">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s="26">
        <v>100.35</v>
      </c>
      <c r="T6343" s="26" t="str">
        <f>IF(Table1[[#This Row],[MonthlyCharges]]&lt;=51,"Low",IF(Table1[[#This Row],[MonthlyCharges]]&lt;=84,"Medium","High"))</f>
        <v>High</v>
      </c>
      <c r="U6343" s="26">
        <v>1358.85</v>
      </c>
      <c r="V6343" t="s">
        <v>23</v>
      </c>
    </row>
    <row r="6344" spans="1:22" x14ac:dyDescent="0.35">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s="26">
        <v>104.1</v>
      </c>
      <c r="T6344" s="26" t="str">
        <f>IF(Table1[[#This Row],[MonthlyCharges]]&lt;=51,"Low",IF(Table1[[#This Row],[MonthlyCharges]]&lt;=84,"Medium","High"))</f>
        <v>High</v>
      </c>
      <c r="U6344" s="26">
        <v>5135.1499999999996</v>
      </c>
      <c r="V6344" t="s">
        <v>24</v>
      </c>
    </row>
    <row r="6345" spans="1:22" x14ac:dyDescent="0.35">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s="26">
        <v>20.100000000000001</v>
      </c>
      <c r="T6345" s="26" t="str">
        <f>IF(Table1[[#This Row],[MonthlyCharges]]&lt;=51,"Low",IF(Table1[[#This Row],[MonthlyCharges]]&lt;=84,"Medium","High"))</f>
        <v>Low</v>
      </c>
      <c r="U6345" s="26">
        <v>730.1</v>
      </c>
      <c r="V6345" t="s">
        <v>24</v>
      </c>
    </row>
    <row r="6346" spans="1:22" x14ac:dyDescent="0.35">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s="26">
        <v>74.95</v>
      </c>
      <c r="T6346" s="26" t="str">
        <f>IF(Table1[[#This Row],[MonthlyCharges]]&lt;=51,"Low",IF(Table1[[#This Row],[MonthlyCharges]]&lt;=84,"Medium","High"))</f>
        <v>Medium</v>
      </c>
      <c r="U6346" s="26">
        <v>2869.85</v>
      </c>
      <c r="V6346" t="s">
        <v>23</v>
      </c>
    </row>
    <row r="6347" spans="1:22" x14ac:dyDescent="0.35">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s="26">
        <v>56.55</v>
      </c>
      <c r="T6347" s="26" t="str">
        <f>IF(Table1[[#This Row],[MonthlyCharges]]&lt;=51,"Low",IF(Table1[[#This Row],[MonthlyCharges]]&lt;=84,"Medium","High"))</f>
        <v>Medium</v>
      </c>
      <c r="U6347" s="26">
        <v>118.25</v>
      </c>
      <c r="V6347" t="s">
        <v>24</v>
      </c>
    </row>
    <row r="6348" spans="1:22" x14ac:dyDescent="0.35">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s="26">
        <v>49.25</v>
      </c>
      <c r="T6348" s="26" t="str">
        <f>IF(Table1[[#This Row],[MonthlyCharges]]&lt;=51,"Low",IF(Table1[[#This Row],[MonthlyCharges]]&lt;=84,"Medium","High"))</f>
        <v>Low</v>
      </c>
      <c r="U6348" s="26">
        <v>49.25</v>
      </c>
      <c r="V6348" t="s">
        <v>23</v>
      </c>
    </row>
    <row r="6349" spans="1:22" x14ac:dyDescent="0.35">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s="26">
        <v>68.599999999999994</v>
      </c>
      <c r="T6349" s="26" t="str">
        <f>IF(Table1[[#This Row],[MonthlyCharges]]&lt;=51,"Low",IF(Table1[[#This Row],[MonthlyCharges]]&lt;=84,"Medium","High"))</f>
        <v>Medium</v>
      </c>
      <c r="U6349" s="26">
        <v>1108.5999999999999</v>
      </c>
      <c r="V6349" t="s">
        <v>24</v>
      </c>
    </row>
    <row r="6350" spans="1:22" x14ac:dyDescent="0.35">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s="26">
        <v>69.05</v>
      </c>
      <c r="T6350" s="26" t="str">
        <f>IF(Table1[[#This Row],[MonthlyCharges]]&lt;=51,"Low",IF(Table1[[#This Row],[MonthlyCharges]]&lt;=84,"Medium","High"))</f>
        <v>Medium</v>
      </c>
      <c r="U6350" s="26">
        <v>1815.65</v>
      </c>
      <c r="V6350" t="s">
        <v>24</v>
      </c>
    </row>
    <row r="6351" spans="1:22" x14ac:dyDescent="0.35">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s="26">
        <v>19.7</v>
      </c>
      <c r="T6351" s="26" t="str">
        <f>IF(Table1[[#This Row],[MonthlyCharges]]&lt;=51,"Low",IF(Table1[[#This Row],[MonthlyCharges]]&lt;=84,"Medium","High"))</f>
        <v>Low</v>
      </c>
      <c r="U6351" s="26">
        <v>730.4</v>
      </c>
      <c r="V6351" t="s">
        <v>24</v>
      </c>
    </row>
    <row r="6352" spans="1:22" x14ac:dyDescent="0.35">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s="26">
        <v>20.05</v>
      </c>
      <c r="T6352" s="26" t="str">
        <f>IF(Table1[[#This Row],[MonthlyCharges]]&lt;=51,"Low",IF(Table1[[#This Row],[MonthlyCharges]]&lt;=84,"Medium","High"))</f>
        <v>Low</v>
      </c>
      <c r="U6352" s="26">
        <v>75.45</v>
      </c>
      <c r="V6352" t="s">
        <v>24</v>
      </c>
    </row>
    <row r="6353" spans="1:22" x14ac:dyDescent="0.35">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s="26">
        <v>103.7</v>
      </c>
      <c r="T6353" s="26" t="str">
        <f>IF(Table1[[#This Row],[MonthlyCharges]]&lt;=51,"Low",IF(Table1[[#This Row],[MonthlyCharges]]&lt;=84,"Medium","High"))</f>
        <v>High</v>
      </c>
      <c r="U6353" s="26">
        <v>5071.05</v>
      </c>
      <c r="V6353" t="s">
        <v>23</v>
      </c>
    </row>
    <row r="6354" spans="1:22" x14ac:dyDescent="0.35">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s="26">
        <v>94.4</v>
      </c>
      <c r="T6354" s="26" t="str">
        <f>IF(Table1[[#This Row],[MonthlyCharges]]&lt;=51,"Low",IF(Table1[[#This Row],[MonthlyCharges]]&lt;=84,"Medium","High"))</f>
        <v>High</v>
      </c>
      <c r="U6354" s="26">
        <v>4014.6</v>
      </c>
      <c r="V6354" t="s">
        <v>24</v>
      </c>
    </row>
    <row r="6355" spans="1:22" x14ac:dyDescent="0.35">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s="26">
        <v>54.95</v>
      </c>
      <c r="T6355" s="26" t="str">
        <f>IF(Table1[[#This Row],[MonthlyCharges]]&lt;=51,"Low",IF(Table1[[#This Row],[MonthlyCharges]]&lt;=84,"Medium","High"))</f>
        <v>Medium</v>
      </c>
      <c r="U6355" s="26">
        <v>568.85</v>
      </c>
      <c r="V6355" t="s">
        <v>24</v>
      </c>
    </row>
    <row r="6356" spans="1:22" x14ac:dyDescent="0.35">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s="26">
        <v>93.7</v>
      </c>
      <c r="T6356" s="26" t="str">
        <f>IF(Table1[[#This Row],[MonthlyCharges]]&lt;=51,"Low",IF(Table1[[#This Row],[MonthlyCharges]]&lt;=84,"Medium","High"))</f>
        <v>High</v>
      </c>
      <c r="U6356" s="26">
        <v>5860.7</v>
      </c>
      <c r="V6356" t="s">
        <v>24</v>
      </c>
    </row>
    <row r="6357" spans="1:22" x14ac:dyDescent="0.35">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s="26">
        <v>110.25</v>
      </c>
      <c r="T6357" s="26" t="str">
        <f>IF(Table1[[#This Row],[MonthlyCharges]]&lt;=51,"Low",IF(Table1[[#This Row],[MonthlyCharges]]&lt;=84,"Medium","High"))</f>
        <v>High</v>
      </c>
      <c r="U6357" s="26">
        <v>7279.35</v>
      </c>
      <c r="V6357" t="s">
        <v>24</v>
      </c>
    </row>
    <row r="6358" spans="1:22" x14ac:dyDescent="0.35">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s="26">
        <v>98.9</v>
      </c>
      <c r="T6358" s="26" t="str">
        <f>IF(Table1[[#This Row],[MonthlyCharges]]&lt;=51,"Low",IF(Table1[[#This Row],[MonthlyCharges]]&lt;=84,"Medium","High"))</f>
        <v>High</v>
      </c>
      <c r="U6358" s="26">
        <v>1064.95</v>
      </c>
      <c r="V6358" t="s">
        <v>24</v>
      </c>
    </row>
    <row r="6359" spans="1:22" x14ac:dyDescent="0.35">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s="26">
        <v>89.75</v>
      </c>
      <c r="T6359" s="26" t="str">
        <f>IF(Table1[[#This Row],[MonthlyCharges]]&lt;=51,"Low",IF(Table1[[#This Row],[MonthlyCharges]]&lt;=84,"Medium","High"))</f>
        <v>High</v>
      </c>
      <c r="U6359" s="26">
        <v>5769.6</v>
      </c>
      <c r="V6359" t="s">
        <v>23</v>
      </c>
    </row>
    <row r="6360" spans="1:22" x14ac:dyDescent="0.35">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s="26">
        <v>80.45</v>
      </c>
      <c r="T6360" s="26" t="str">
        <f>IF(Table1[[#This Row],[MonthlyCharges]]&lt;=51,"Low",IF(Table1[[#This Row],[MonthlyCharges]]&lt;=84,"Medium","High"))</f>
        <v>Medium</v>
      </c>
      <c r="U6360" s="26">
        <v>5886.85</v>
      </c>
      <c r="V6360" t="s">
        <v>24</v>
      </c>
    </row>
    <row r="6361" spans="1:22" x14ac:dyDescent="0.35">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s="26">
        <v>79.400000000000006</v>
      </c>
      <c r="T6361" s="26" t="str">
        <f>IF(Table1[[#This Row],[MonthlyCharges]]&lt;=51,"Low",IF(Table1[[#This Row],[MonthlyCharges]]&lt;=84,"Medium","High"))</f>
        <v>Medium</v>
      </c>
      <c r="U6361" s="26">
        <v>4238.45</v>
      </c>
      <c r="V6361" t="s">
        <v>24</v>
      </c>
    </row>
    <row r="6362" spans="1:22" x14ac:dyDescent="0.35">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s="26">
        <v>20.3</v>
      </c>
      <c r="T6362" s="26" t="str">
        <f>IF(Table1[[#This Row],[MonthlyCharges]]&lt;=51,"Low",IF(Table1[[#This Row],[MonthlyCharges]]&lt;=84,"Medium","High"))</f>
        <v>Low</v>
      </c>
      <c r="U6362" s="26">
        <v>20.3</v>
      </c>
      <c r="V6362" t="s">
        <v>23</v>
      </c>
    </row>
    <row r="6363" spans="1:22" x14ac:dyDescent="0.35">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s="26">
        <v>62.8</v>
      </c>
      <c r="T6363" s="26" t="str">
        <f>IF(Table1[[#This Row],[MonthlyCharges]]&lt;=51,"Low",IF(Table1[[#This Row],[MonthlyCharges]]&lt;=84,"Medium","High"))</f>
        <v>Medium</v>
      </c>
      <c r="U6363" s="26">
        <v>418.3</v>
      </c>
      <c r="V6363" t="s">
        <v>24</v>
      </c>
    </row>
    <row r="6364" spans="1:22" x14ac:dyDescent="0.35">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s="26">
        <v>74.900000000000006</v>
      </c>
      <c r="T6364" s="26" t="str">
        <f>IF(Table1[[#This Row],[MonthlyCharges]]&lt;=51,"Low",IF(Table1[[#This Row],[MonthlyCharges]]&lt;=84,"Medium","High"))</f>
        <v>Medium</v>
      </c>
      <c r="U6364" s="26">
        <v>136.05000000000001</v>
      </c>
      <c r="V6364" t="s">
        <v>24</v>
      </c>
    </row>
    <row r="6365" spans="1:22" x14ac:dyDescent="0.35">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s="26">
        <v>74.849999999999994</v>
      </c>
      <c r="T6365" s="26" t="str">
        <f>IF(Table1[[#This Row],[MonthlyCharges]]&lt;=51,"Low",IF(Table1[[#This Row],[MonthlyCharges]]&lt;=84,"Medium","High"))</f>
        <v>Medium</v>
      </c>
      <c r="U6365" s="26">
        <v>708.2</v>
      </c>
      <c r="V6365" t="s">
        <v>24</v>
      </c>
    </row>
    <row r="6366" spans="1:22" x14ac:dyDescent="0.35">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s="26">
        <v>25.85</v>
      </c>
      <c r="T6366" s="26" t="str">
        <f>IF(Table1[[#This Row],[MonthlyCharges]]&lt;=51,"Low",IF(Table1[[#This Row],[MonthlyCharges]]&lt;=84,"Medium","High"))</f>
        <v>Low</v>
      </c>
      <c r="U6366" s="26">
        <v>788.55</v>
      </c>
      <c r="V6366" t="s">
        <v>24</v>
      </c>
    </row>
    <row r="6367" spans="1:22" x14ac:dyDescent="0.35">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s="26">
        <v>101.95</v>
      </c>
      <c r="T6367" s="26" t="str">
        <f>IF(Table1[[#This Row],[MonthlyCharges]]&lt;=51,"Low",IF(Table1[[#This Row],[MonthlyCharges]]&lt;=84,"Medium","High"))</f>
        <v>High</v>
      </c>
      <c r="U6367" s="26">
        <v>700.85</v>
      </c>
      <c r="V6367" t="s">
        <v>23</v>
      </c>
    </row>
    <row r="6368" spans="1:22" x14ac:dyDescent="0.35">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s="26">
        <v>68.3</v>
      </c>
      <c r="T6368" s="26" t="str">
        <f>IF(Table1[[#This Row],[MonthlyCharges]]&lt;=51,"Low",IF(Table1[[#This Row],[MonthlyCharges]]&lt;=84,"Medium","High"))</f>
        <v>Medium</v>
      </c>
      <c r="U6368" s="26">
        <v>4378.8</v>
      </c>
      <c r="V6368" t="s">
        <v>24</v>
      </c>
    </row>
    <row r="6369" spans="1:22" x14ac:dyDescent="0.35">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s="26">
        <v>48.4</v>
      </c>
      <c r="T6369" s="26" t="str">
        <f>IF(Table1[[#This Row],[MonthlyCharges]]&lt;=51,"Low",IF(Table1[[#This Row],[MonthlyCharges]]&lt;=84,"Medium","High"))</f>
        <v>Low</v>
      </c>
      <c r="U6369" s="26">
        <v>3442.8</v>
      </c>
      <c r="V6369" t="s">
        <v>24</v>
      </c>
    </row>
    <row r="6370" spans="1:22" x14ac:dyDescent="0.35">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s="26">
        <v>94</v>
      </c>
      <c r="T6370" s="26" t="str">
        <f>IF(Table1[[#This Row],[MonthlyCharges]]&lt;=51,"Low",IF(Table1[[#This Row],[MonthlyCharges]]&lt;=84,"Medium","High"))</f>
        <v>High</v>
      </c>
      <c r="U6370" s="26">
        <v>181.7</v>
      </c>
      <c r="V6370" t="s">
        <v>23</v>
      </c>
    </row>
    <row r="6371" spans="1:22" x14ac:dyDescent="0.35">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s="26">
        <v>105.05</v>
      </c>
      <c r="T6371" s="26" t="str">
        <f>IF(Table1[[#This Row],[MonthlyCharges]]&lt;=51,"Low",IF(Table1[[#This Row],[MonthlyCharges]]&lt;=84,"Medium","High"))</f>
        <v>High</v>
      </c>
      <c r="U6371" s="26">
        <v>7171.7</v>
      </c>
      <c r="V6371" t="s">
        <v>24</v>
      </c>
    </row>
    <row r="6372" spans="1:22" x14ac:dyDescent="0.35">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s="26">
        <v>89.3</v>
      </c>
      <c r="T6372" s="26" t="str">
        <f>IF(Table1[[#This Row],[MonthlyCharges]]&lt;=51,"Low",IF(Table1[[#This Row],[MonthlyCharges]]&lt;=84,"Medium","High"))</f>
        <v>High</v>
      </c>
      <c r="U6372" s="26">
        <v>4016.85</v>
      </c>
      <c r="V6372" t="s">
        <v>23</v>
      </c>
    </row>
    <row r="6373" spans="1:22" x14ac:dyDescent="0.35">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s="26">
        <v>25.15</v>
      </c>
      <c r="T6373" s="26" t="str">
        <f>IF(Table1[[#This Row],[MonthlyCharges]]&lt;=51,"Low",IF(Table1[[#This Row],[MonthlyCharges]]&lt;=84,"Medium","High"))</f>
        <v>Low</v>
      </c>
      <c r="U6373" s="26">
        <v>553</v>
      </c>
      <c r="V6373" t="s">
        <v>24</v>
      </c>
    </row>
    <row r="6374" spans="1:22" x14ac:dyDescent="0.35">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s="26">
        <v>19.5</v>
      </c>
      <c r="T6374" s="26" t="str">
        <f>IF(Table1[[#This Row],[MonthlyCharges]]&lt;=51,"Low",IF(Table1[[#This Row],[MonthlyCharges]]&lt;=84,"Medium","High"))</f>
        <v>Low</v>
      </c>
      <c r="U6374" s="26">
        <v>96.85</v>
      </c>
      <c r="V6374" t="s">
        <v>24</v>
      </c>
    </row>
    <row r="6375" spans="1:22" x14ac:dyDescent="0.35">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s="26">
        <v>92.95</v>
      </c>
      <c r="T6375" s="26" t="str">
        <f>IF(Table1[[#This Row],[MonthlyCharges]]&lt;=51,"Low",IF(Table1[[#This Row],[MonthlyCharges]]&lt;=84,"Medium","High"))</f>
        <v>High</v>
      </c>
      <c r="U6375" s="26">
        <v>4122.8999999999996</v>
      </c>
      <c r="V6375" t="s">
        <v>24</v>
      </c>
    </row>
    <row r="6376" spans="1:22" x14ac:dyDescent="0.35">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s="26">
        <v>20.7</v>
      </c>
      <c r="T6376" s="26" t="str">
        <f>IF(Table1[[#This Row],[MonthlyCharges]]&lt;=51,"Low",IF(Table1[[#This Row],[MonthlyCharges]]&lt;=84,"Medium","High"))</f>
        <v>Low</v>
      </c>
      <c r="U6376" s="26">
        <v>1482.3</v>
      </c>
      <c r="V6376" t="s">
        <v>24</v>
      </c>
    </row>
    <row r="6377" spans="1:22" x14ac:dyDescent="0.35">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s="26">
        <v>74.3</v>
      </c>
      <c r="T6377" s="26" t="str">
        <f>IF(Table1[[#This Row],[MonthlyCharges]]&lt;=51,"Low",IF(Table1[[#This Row],[MonthlyCharges]]&lt;=84,"Medium","High"))</f>
        <v>Medium</v>
      </c>
      <c r="U6377" s="26">
        <v>74.3</v>
      </c>
      <c r="V6377" t="s">
        <v>23</v>
      </c>
    </row>
    <row r="6378" spans="1:22" x14ac:dyDescent="0.35">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s="26">
        <v>19.350000000000001</v>
      </c>
      <c r="T6378" s="26" t="str">
        <f>IF(Table1[[#This Row],[MonthlyCharges]]&lt;=51,"Low",IF(Table1[[#This Row],[MonthlyCharges]]&lt;=84,"Medium","High"))</f>
        <v>Low</v>
      </c>
      <c r="U6378" s="26">
        <v>1240.8</v>
      </c>
      <c r="V6378" t="s">
        <v>24</v>
      </c>
    </row>
    <row r="6379" spans="1:22" x14ac:dyDescent="0.35">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s="26">
        <v>44.65</v>
      </c>
      <c r="T6379" s="26" t="str">
        <f>IF(Table1[[#This Row],[MonthlyCharges]]&lt;=51,"Low",IF(Table1[[#This Row],[MonthlyCharges]]&lt;=84,"Medium","High"))</f>
        <v>Low</v>
      </c>
      <c r="U6379" s="26">
        <v>44.65</v>
      </c>
      <c r="V6379" t="s">
        <v>23</v>
      </c>
    </row>
    <row r="6380" spans="1:22" x14ac:dyDescent="0.35">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s="26">
        <v>84.05</v>
      </c>
      <c r="T6380" s="26" t="str">
        <f>IF(Table1[[#This Row],[MonthlyCharges]]&lt;=51,"Low",IF(Table1[[#This Row],[MonthlyCharges]]&lt;=84,"Medium","High"))</f>
        <v>High</v>
      </c>
      <c r="U6380" s="26">
        <v>1095.3</v>
      </c>
      <c r="V6380" t="s">
        <v>23</v>
      </c>
    </row>
    <row r="6381" spans="1:22" x14ac:dyDescent="0.35">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s="26">
        <v>80.7</v>
      </c>
      <c r="T6381" s="26" t="str">
        <f>IF(Table1[[#This Row],[MonthlyCharges]]&lt;=51,"Low",IF(Table1[[#This Row],[MonthlyCharges]]&lt;=84,"Medium","High"))</f>
        <v>Medium</v>
      </c>
      <c r="U6381" s="26">
        <v>788.8</v>
      </c>
      <c r="V6381" t="s">
        <v>23</v>
      </c>
    </row>
    <row r="6382" spans="1:22" x14ac:dyDescent="0.35">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s="26">
        <v>104.35</v>
      </c>
      <c r="T6382" s="26" t="str">
        <f>IF(Table1[[#This Row],[MonthlyCharges]]&lt;=51,"Low",IF(Table1[[#This Row],[MonthlyCharges]]&lt;=84,"Medium","High"))</f>
        <v>High</v>
      </c>
      <c r="U6382" s="26">
        <v>6578.55</v>
      </c>
      <c r="V6382" t="s">
        <v>24</v>
      </c>
    </row>
    <row r="6383" spans="1:22" x14ac:dyDescent="0.35">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s="26">
        <v>19.55</v>
      </c>
      <c r="T6383" s="26" t="str">
        <f>IF(Table1[[#This Row],[MonthlyCharges]]&lt;=51,"Low",IF(Table1[[#This Row],[MonthlyCharges]]&lt;=84,"Medium","High"))</f>
        <v>Low</v>
      </c>
      <c r="U6383" s="26">
        <v>19.55</v>
      </c>
      <c r="V6383" t="s">
        <v>24</v>
      </c>
    </row>
    <row r="6384" spans="1:22" x14ac:dyDescent="0.35">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s="26">
        <v>74.05</v>
      </c>
      <c r="T6384" s="26" t="str">
        <f>IF(Table1[[#This Row],[MonthlyCharges]]&lt;=51,"Low",IF(Table1[[#This Row],[MonthlyCharges]]&lt;=84,"Medium","High"))</f>
        <v>Medium</v>
      </c>
      <c r="U6384" s="26">
        <v>2802.3</v>
      </c>
      <c r="V6384" t="s">
        <v>24</v>
      </c>
    </row>
    <row r="6385" spans="1:22" x14ac:dyDescent="0.35">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s="26">
        <v>40.1</v>
      </c>
      <c r="T6385" s="26" t="str">
        <f>IF(Table1[[#This Row],[MonthlyCharges]]&lt;=51,"Low",IF(Table1[[#This Row],[MonthlyCharges]]&lt;=84,"Medium","High"))</f>
        <v>Low</v>
      </c>
      <c r="U6385" s="26">
        <v>857.75</v>
      </c>
      <c r="V6385" t="s">
        <v>24</v>
      </c>
    </row>
    <row r="6386" spans="1:22" x14ac:dyDescent="0.35">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s="26">
        <v>20.100000000000001</v>
      </c>
      <c r="T6386" s="26" t="str">
        <f>IF(Table1[[#This Row],[MonthlyCharges]]&lt;=51,"Low",IF(Table1[[#This Row],[MonthlyCharges]]&lt;=84,"Medium","High"))</f>
        <v>Low</v>
      </c>
      <c r="U6386" s="26">
        <v>184.4</v>
      </c>
      <c r="V6386" t="s">
        <v>24</v>
      </c>
    </row>
    <row r="6387" spans="1:22" x14ac:dyDescent="0.35">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s="26">
        <v>101.7</v>
      </c>
      <c r="T6387" s="26" t="str">
        <f>IF(Table1[[#This Row],[MonthlyCharges]]&lt;=51,"Low",IF(Table1[[#This Row],[MonthlyCharges]]&lt;=84,"Medium","High"))</f>
        <v>High</v>
      </c>
      <c r="U6387" s="26">
        <v>364.55</v>
      </c>
      <c r="V6387" t="s">
        <v>23</v>
      </c>
    </row>
    <row r="6388" spans="1:22" x14ac:dyDescent="0.35">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s="26">
        <v>83.55</v>
      </c>
      <c r="T6388" s="26" t="str">
        <f>IF(Table1[[#This Row],[MonthlyCharges]]&lt;=51,"Low",IF(Table1[[#This Row],[MonthlyCharges]]&lt;=84,"Medium","High"))</f>
        <v>Medium</v>
      </c>
      <c r="U6388" s="26">
        <v>6093.3</v>
      </c>
      <c r="V6388" t="s">
        <v>24</v>
      </c>
    </row>
    <row r="6389" spans="1:22" x14ac:dyDescent="0.35">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s="26">
        <v>56.85</v>
      </c>
      <c r="T6389" s="26" t="str">
        <f>IF(Table1[[#This Row],[MonthlyCharges]]&lt;=51,"Low",IF(Table1[[#This Row],[MonthlyCharges]]&lt;=84,"Medium","High"))</f>
        <v>Medium</v>
      </c>
      <c r="U6389" s="26">
        <v>1861.1</v>
      </c>
      <c r="V6389" t="s">
        <v>24</v>
      </c>
    </row>
    <row r="6390" spans="1:22" x14ac:dyDescent="0.35">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s="26">
        <v>20.399999999999999</v>
      </c>
      <c r="T6390" s="26" t="str">
        <f>IF(Table1[[#This Row],[MonthlyCharges]]&lt;=51,"Low",IF(Table1[[#This Row],[MonthlyCharges]]&lt;=84,"Medium","High"))</f>
        <v>Low</v>
      </c>
      <c r="U6390" s="26">
        <v>20.399999999999999</v>
      </c>
      <c r="V6390" t="s">
        <v>23</v>
      </c>
    </row>
    <row r="6391" spans="1:22" x14ac:dyDescent="0.35">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s="26">
        <v>19.55</v>
      </c>
      <c r="T6391" s="26" t="str">
        <f>IF(Table1[[#This Row],[MonthlyCharges]]&lt;=51,"Low",IF(Table1[[#This Row],[MonthlyCharges]]&lt;=84,"Medium","High"))</f>
        <v>Low</v>
      </c>
      <c r="U6391" s="26">
        <v>1079.6500000000001</v>
      </c>
      <c r="V6391" t="s">
        <v>24</v>
      </c>
    </row>
    <row r="6392" spans="1:22" x14ac:dyDescent="0.35">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s="26">
        <v>106.15</v>
      </c>
      <c r="T6392" s="26" t="str">
        <f>IF(Table1[[#This Row],[MonthlyCharges]]&lt;=51,"Low",IF(Table1[[#This Row],[MonthlyCharges]]&lt;=84,"Medium","High"))</f>
        <v>High</v>
      </c>
      <c r="U6392" s="26">
        <v>7475.1</v>
      </c>
      <c r="V6392" t="s">
        <v>24</v>
      </c>
    </row>
    <row r="6393" spans="1:22" x14ac:dyDescent="0.35">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s="26">
        <v>78.95</v>
      </c>
      <c r="T6393" s="26" t="str">
        <f>IF(Table1[[#This Row],[MonthlyCharges]]&lt;=51,"Low",IF(Table1[[#This Row],[MonthlyCharges]]&lt;=84,"Medium","High"))</f>
        <v>Medium</v>
      </c>
      <c r="U6393" s="26">
        <v>2862.55</v>
      </c>
      <c r="V6393" t="s">
        <v>24</v>
      </c>
    </row>
    <row r="6394" spans="1:22" x14ac:dyDescent="0.35">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s="26">
        <v>49.75</v>
      </c>
      <c r="T6394" s="26" t="str">
        <f>IF(Table1[[#This Row],[MonthlyCharges]]&lt;=51,"Low",IF(Table1[[#This Row],[MonthlyCharges]]&lt;=84,"Medium","High"))</f>
        <v>Low</v>
      </c>
      <c r="U6394" s="26">
        <v>3069.45</v>
      </c>
      <c r="V6394" t="s">
        <v>24</v>
      </c>
    </row>
    <row r="6395" spans="1:22" x14ac:dyDescent="0.35">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s="26">
        <v>92.4</v>
      </c>
      <c r="T6395" s="26" t="str">
        <f>IF(Table1[[#This Row],[MonthlyCharges]]&lt;=51,"Low",IF(Table1[[#This Row],[MonthlyCharges]]&lt;=84,"Medium","High"))</f>
        <v>High</v>
      </c>
      <c r="U6395" s="26">
        <v>2349.8000000000002</v>
      </c>
      <c r="V6395" t="s">
        <v>24</v>
      </c>
    </row>
    <row r="6396" spans="1:22" x14ac:dyDescent="0.35">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s="26">
        <v>58.2</v>
      </c>
      <c r="T6396" s="26" t="str">
        <f>IF(Table1[[#This Row],[MonthlyCharges]]&lt;=51,"Low",IF(Table1[[#This Row],[MonthlyCharges]]&lt;=84,"Medium","High"))</f>
        <v>Medium</v>
      </c>
      <c r="U6396" s="26">
        <v>469.25</v>
      </c>
      <c r="V6396" t="s">
        <v>24</v>
      </c>
    </row>
    <row r="6397" spans="1:22" x14ac:dyDescent="0.35">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s="26">
        <v>102.6</v>
      </c>
      <c r="T6397" s="26" t="str">
        <f>IF(Table1[[#This Row],[MonthlyCharges]]&lt;=51,"Low",IF(Table1[[#This Row],[MonthlyCharges]]&lt;=84,"Medium","High"))</f>
        <v>High</v>
      </c>
      <c r="U6397" s="26">
        <v>4213.3500000000004</v>
      </c>
      <c r="V6397" t="s">
        <v>23</v>
      </c>
    </row>
    <row r="6398" spans="1:22" x14ac:dyDescent="0.35">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s="26">
        <v>91.95</v>
      </c>
      <c r="T6398" s="26" t="str">
        <f>IF(Table1[[#This Row],[MonthlyCharges]]&lt;=51,"Low",IF(Table1[[#This Row],[MonthlyCharges]]&lt;=84,"Medium","High"))</f>
        <v>High</v>
      </c>
      <c r="U6398" s="26">
        <v>3301.05</v>
      </c>
      <c r="V6398" t="s">
        <v>24</v>
      </c>
    </row>
    <row r="6399" spans="1:22" x14ac:dyDescent="0.35">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s="26">
        <v>65.25</v>
      </c>
      <c r="T6399" s="26" t="str">
        <f>IF(Table1[[#This Row],[MonthlyCharges]]&lt;=51,"Low",IF(Table1[[#This Row],[MonthlyCharges]]&lt;=84,"Medium","High"))</f>
        <v>Medium</v>
      </c>
      <c r="U6399" s="26">
        <v>3529.95</v>
      </c>
      <c r="V6399" t="s">
        <v>24</v>
      </c>
    </row>
    <row r="6400" spans="1:22" x14ac:dyDescent="0.35">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s="26">
        <v>106</v>
      </c>
      <c r="T6400" s="26" t="str">
        <f>IF(Table1[[#This Row],[MonthlyCharges]]&lt;=51,"Low",IF(Table1[[#This Row],[MonthlyCharges]]&lt;=84,"Medium","High"))</f>
        <v>High</v>
      </c>
      <c r="U6400" s="26">
        <v>7723.7</v>
      </c>
      <c r="V6400" t="s">
        <v>23</v>
      </c>
    </row>
    <row r="6401" spans="1:22" x14ac:dyDescent="0.35">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s="26">
        <v>73.099999999999994</v>
      </c>
      <c r="T6401" s="26" t="str">
        <f>IF(Table1[[#This Row],[MonthlyCharges]]&lt;=51,"Low",IF(Table1[[#This Row],[MonthlyCharges]]&lt;=84,"Medium","High"))</f>
        <v>Medium</v>
      </c>
      <c r="U6401" s="26">
        <v>4144.8999999999996</v>
      </c>
      <c r="V6401" t="s">
        <v>24</v>
      </c>
    </row>
    <row r="6402" spans="1:22" x14ac:dyDescent="0.35">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s="26">
        <v>59.75</v>
      </c>
      <c r="T6402" s="26" t="str">
        <f>IF(Table1[[#This Row],[MonthlyCharges]]&lt;=51,"Low",IF(Table1[[#This Row],[MonthlyCharges]]&lt;=84,"Medium","High"))</f>
        <v>Medium</v>
      </c>
      <c r="U6402" s="26">
        <v>4265</v>
      </c>
      <c r="V6402" t="s">
        <v>24</v>
      </c>
    </row>
    <row r="6403" spans="1:22" x14ac:dyDescent="0.35">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s="26">
        <v>55.1</v>
      </c>
      <c r="T6403" s="26" t="str">
        <f>IF(Table1[[#This Row],[MonthlyCharges]]&lt;=51,"Low",IF(Table1[[#This Row],[MonthlyCharges]]&lt;=84,"Medium","High"))</f>
        <v>Medium</v>
      </c>
      <c r="U6403" s="26">
        <v>154.65</v>
      </c>
      <c r="V6403" t="s">
        <v>23</v>
      </c>
    </row>
    <row r="6404" spans="1:22" x14ac:dyDescent="0.35">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s="26">
        <v>59.8</v>
      </c>
      <c r="T6404" s="26" t="str">
        <f>IF(Table1[[#This Row],[MonthlyCharges]]&lt;=51,"Low",IF(Table1[[#This Row],[MonthlyCharges]]&lt;=84,"Medium","High"))</f>
        <v>Medium</v>
      </c>
      <c r="U6404" s="26">
        <v>3246.45</v>
      </c>
      <c r="V6404" t="s">
        <v>24</v>
      </c>
    </row>
    <row r="6405" spans="1:22" x14ac:dyDescent="0.35">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s="26">
        <v>116.6</v>
      </c>
      <c r="T6405" s="26" t="str">
        <f>IF(Table1[[#This Row],[MonthlyCharges]]&lt;=51,"Low",IF(Table1[[#This Row],[MonthlyCharges]]&lt;=84,"Medium","High"))</f>
        <v>High</v>
      </c>
      <c r="U6405" s="26">
        <v>8337.4500000000007</v>
      </c>
      <c r="V6405" t="s">
        <v>24</v>
      </c>
    </row>
    <row r="6406" spans="1:22" x14ac:dyDescent="0.35">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s="26">
        <v>109.3</v>
      </c>
      <c r="T6406" s="26" t="str">
        <f>IF(Table1[[#This Row],[MonthlyCharges]]&lt;=51,"Low",IF(Table1[[#This Row],[MonthlyCharges]]&lt;=84,"Medium","High"))</f>
        <v>High</v>
      </c>
      <c r="U6406" s="26">
        <v>5731.4</v>
      </c>
      <c r="V6406" t="s">
        <v>24</v>
      </c>
    </row>
    <row r="6407" spans="1:22" x14ac:dyDescent="0.35">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s="26">
        <v>101.4</v>
      </c>
      <c r="T6407" s="26" t="str">
        <f>IF(Table1[[#This Row],[MonthlyCharges]]&lt;=51,"Low",IF(Table1[[#This Row],[MonthlyCharges]]&lt;=84,"Medium","High"))</f>
        <v>High</v>
      </c>
      <c r="U6407" s="26">
        <v>6176.6</v>
      </c>
      <c r="V6407" t="s">
        <v>24</v>
      </c>
    </row>
    <row r="6408" spans="1:22" x14ac:dyDescent="0.35">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s="26">
        <v>50.65</v>
      </c>
      <c r="T6408" s="26" t="str">
        <f>IF(Table1[[#This Row],[MonthlyCharges]]&lt;=51,"Low",IF(Table1[[#This Row],[MonthlyCharges]]&lt;=84,"Medium","High"))</f>
        <v>Low</v>
      </c>
      <c r="U6408" s="26">
        <v>1905.4</v>
      </c>
      <c r="V6408" t="s">
        <v>24</v>
      </c>
    </row>
    <row r="6409" spans="1:22" x14ac:dyDescent="0.35">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s="26">
        <v>56.15</v>
      </c>
      <c r="T6409" s="26" t="str">
        <f>IF(Table1[[#This Row],[MonthlyCharges]]&lt;=51,"Low",IF(Table1[[#This Row],[MonthlyCharges]]&lt;=84,"Medium","High"))</f>
        <v>Medium</v>
      </c>
      <c r="U6409" s="26">
        <v>931.9</v>
      </c>
      <c r="V6409" t="s">
        <v>24</v>
      </c>
    </row>
    <row r="6410" spans="1:22" x14ac:dyDescent="0.35">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s="26">
        <v>106.5</v>
      </c>
      <c r="T6410" s="26" t="str">
        <f>IF(Table1[[#This Row],[MonthlyCharges]]&lt;=51,"Low",IF(Table1[[#This Row],[MonthlyCharges]]&lt;=84,"Medium","High"))</f>
        <v>High</v>
      </c>
      <c r="U6410" s="26">
        <v>7348.8</v>
      </c>
      <c r="V6410" t="s">
        <v>23</v>
      </c>
    </row>
    <row r="6411" spans="1:22" x14ac:dyDescent="0.35">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s="26">
        <v>19.2</v>
      </c>
      <c r="T6411" s="26" t="str">
        <f>IF(Table1[[#This Row],[MonthlyCharges]]&lt;=51,"Low",IF(Table1[[#This Row],[MonthlyCharges]]&lt;=84,"Medium","High"))</f>
        <v>Low</v>
      </c>
      <c r="U6411" s="26">
        <v>776.25</v>
      </c>
      <c r="V6411" t="s">
        <v>24</v>
      </c>
    </row>
    <row r="6412" spans="1:22" x14ac:dyDescent="0.35">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s="26">
        <v>83</v>
      </c>
      <c r="T6412" s="26" t="str">
        <f>IF(Table1[[#This Row],[MonthlyCharges]]&lt;=51,"Low",IF(Table1[[#This Row],[MonthlyCharges]]&lt;=84,"Medium","High"))</f>
        <v>Medium</v>
      </c>
      <c r="U6412" s="26">
        <v>5243.05</v>
      </c>
      <c r="V6412" t="s">
        <v>24</v>
      </c>
    </row>
    <row r="6413" spans="1:22" x14ac:dyDescent="0.35">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s="26">
        <v>70.099999999999994</v>
      </c>
      <c r="T6413" s="26" t="str">
        <f>IF(Table1[[#This Row],[MonthlyCharges]]&lt;=51,"Low",IF(Table1[[#This Row],[MonthlyCharges]]&lt;=84,"Medium","High"))</f>
        <v>Medium</v>
      </c>
      <c r="U6413" s="26">
        <v>141.65</v>
      </c>
      <c r="V6413" t="s">
        <v>24</v>
      </c>
    </row>
    <row r="6414" spans="1:22" x14ac:dyDescent="0.35">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s="26">
        <v>108.3</v>
      </c>
      <c r="T6414" s="26" t="str">
        <f>IF(Table1[[#This Row],[MonthlyCharges]]&lt;=51,"Low",IF(Table1[[#This Row],[MonthlyCharges]]&lt;=84,"Medium","High"))</f>
        <v>High</v>
      </c>
      <c r="U6414" s="26">
        <v>7679.65</v>
      </c>
      <c r="V6414" t="s">
        <v>24</v>
      </c>
    </row>
    <row r="6415" spans="1:22" x14ac:dyDescent="0.35">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s="26">
        <v>91.05</v>
      </c>
      <c r="T6415" s="26" t="str">
        <f>IF(Table1[[#This Row],[MonthlyCharges]]&lt;=51,"Low",IF(Table1[[#This Row],[MonthlyCharges]]&lt;=84,"Medium","High"))</f>
        <v>High</v>
      </c>
      <c r="U6415" s="26">
        <v>2954.5</v>
      </c>
      <c r="V6415" t="s">
        <v>23</v>
      </c>
    </row>
    <row r="6416" spans="1:22" x14ac:dyDescent="0.35">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s="26">
        <v>25.25</v>
      </c>
      <c r="T6416" s="26" t="str">
        <f>IF(Table1[[#This Row],[MonthlyCharges]]&lt;=51,"Low",IF(Table1[[#This Row],[MonthlyCharges]]&lt;=84,"Medium","High"))</f>
        <v>Low</v>
      </c>
      <c r="U6416" s="26">
        <v>1006.9</v>
      </c>
      <c r="V6416" t="s">
        <v>24</v>
      </c>
    </row>
    <row r="6417" spans="1:22" x14ac:dyDescent="0.35">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s="26">
        <v>45.35</v>
      </c>
      <c r="T6417" s="26" t="str">
        <f>IF(Table1[[#This Row],[MonthlyCharges]]&lt;=51,"Low",IF(Table1[[#This Row],[MonthlyCharges]]&lt;=84,"Medium","High"))</f>
        <v>Low</v>
      </c>
      <c r="U6417" s="26">
        <v>2540.1</v>
      </c>
      <c r="V6417" t="s">
        <v>24</v>
      </c>
    </row>
    <row r="6418" spans="1:22" x14ac:dyDescent="0.35">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s="26">
        <v>43.9</v>
      </c>
      <c r="T6418" s="26" t="str">
        <f>IF(Table1[[#This Row],[MonthlyCharges]]&lt;=51,"Low",IF(Table1[[#This Row],[MonthlyCharges]]&lt;=84,"Medium","High"))</f>
        <v>Low</v>
      </c>
      <c r="U6418" s="26">
        <v>3097.2</v>
      </c>
      <c r="V6418" t="s">
        <v>24</v>
      </c>
    </row>
    <row r="6419" spans="1:22" x14ac:dyDescent="0.35">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s="26">
        <v>77.5</v>
      </c>
      <c r="T6419" s="26" t="str">
        <f>IF(Table1[[#This Row],[MonthlyCharges]]&lt;=51,"Low",IF(Table1[[#This Row],[MonthlyCharges]]&lt;=84,"Medium","High"))</f>
        <v>Medium</v>
      </c>
      <c r="U6419" s="26">
        <v>3807.35</v>
      </c>
      <c r="V6419" t="s">
        <v>23</v>
      </c>
    </row>
    <row r="6420" spans="1:22" x14ac:dyDescent="0.35">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s="26">
        <v>79.3</v>
      </c>
      <c r="T6420" s="26" t="str">
        <f>IF(Table1[[#This Row],[MonthlyCharges]]&lt;=51,"Low",IF(Table1[[#This Row],[MonthlyCharges]]&lt;=84,"Medium","High"))</f>
        <v>Medium</v>
      </c>
      <c r="U6420" s="26">
        <v>2484</v>
      </c>
      <c r="V6420" t="s">
        <v>24</v>
      </c>
    </row>
    <row r="6421" spans="1:22" x14ac:dyDescent="0.35">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s="26">
        <v>84.9</v>
      </c>
      <c r="T6421" s="26" t="str">
        <f>IF(Table1[[#This Row],[MonthlyCharges]]&lt;=51,"Low",IF(Table1[[#This Row],[MonthlyCharges]]&lt;=84,"Medium","High"))</f>
        <v>High</v>
      </c>
      <c r="U6421" s="26">
        <v>5785.65</v>
      </c>
      <c r="V6421" t="s">
        <v>24</v>
      </c>
    </row>
    <row r="6422" spans="1:22" x14ac:dyDescent="0.35">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s="26">
        <v>79.25</v>
      </c>
      <c r="T6422" s="26" t="str">
        <f>IF(Table1[[#This Row],[MonthlyCharges]]&lt;=51,"Low",IF(Table1[[#This Row],[MonthlyCharges]]&lt;=84,"Medium","High"))</f>
        <v>Medium</v>
      </c>
      <c r="U6422" s="26">
        <v>2619.15</v>
      </c>
      <c r="V6422" t="s">
        <v>24</v>
      </c>
    </row>
    <row r="6423" spans="1:22" x14ac:dyDescent="0.35">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s="26">
        <v>71.05</v>
      </c>
      <c r="T6423" s="26" t="str">
        <f>IF(Table1[[#This Row],[MonthlyCharges]]&lt;=51,"Low",IF(Table1[[#This Row],[MonthlyCharges]]&lt;=84,"Medium","High"))</f>
        <v>Medium</v>
      </c>
      <c r="U6423" s="26">
        <v>1524.85</v>
      </c>
      <c r="V6423" t="s">
        <v>24</v>
      </c>
    </row>
    <row r="6424" spans="1:22" x14ac:dyDescent="0.35">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s="26">
        <v>53.75</v>
      </c>
      <c r="T6424" s="26" t="str">
        <f>IF(Table1[[#This Row],[MonthlyCharges]]&lt;=51,"Low",IF(Table1[[#This Row],[MonthlyCharges]]&lt;=84,"Medium","High"))</f>
        <v>Medium</v>
      </c>
      <c r="U6424" s="26">
        <v>2790.65</v>
      </c>
      <c r="V6424" t="s">
        <v>24</v>
      </c>
    </row>
    <row r="6425" spans="1:22" x14ac:dyDescent="0.35">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s="26">
        <v>24.25</v>
      </c>
      <c r="T6425" s="26" t="str">
        <f>IF(Table1[[#This Row],[MonthlyCharges]]&lt;=51,"Low",IF(Table1[[#This Row],[MonthlyCharges]]&lt;=84,"Medium","High"))</f>
        <v>Low</v>
      </c>
      <c r="U6425" s="26">
        <v>1784.5</v>
      </c>
      <c r="V6425" t="s">
        <v>24</v>
      </c>
    </row>
    <row r="6426" spans="1:22" x14ac:dyDescent="0.35">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s="26">
        <v>54.2</v>
      </c>
      <c r="T6426" s="26" t="str">
        <f>IF(Table1[[#This Row],[MonthlyCharges]]&lt;=51,"Low",IF(Table1[[#This Row],[MonthlyCharges]]&lt;=84,"Medium","High"))</f>
        <v>Medium</v>
      </c>
      <c r="U6426" s="26">
        <v>3937.45</v>
      </c>
      <c r="V6426" t="s">
        <v>23</v>
      </c>
    </row>
    <row r="6427" spans="1:22" x14ac:dyDescent="0.35">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s="26">
        <v>44.25</v>
      </c>
      <c r="T6427" s="26" t="str">
        <f>IF(Table1[[#This Row],[MonthlyCharges]]&lt;=51,"Low",IF(Table1[[#This Row],[MonthlyCharges]]&lt;=84,"Medium","High"))</f>
        <v>Low</v>
      </c>
      <c r="U6427" s="26">
        <v>2276.1</v>
      </c>
      <c r="V6427" t="s">
        <v>24</v>
      </c>
    </row>
    <row r="6428" spans="1:22" x14ac:dyDescent="0.35">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s="26">
        <v>50.05</v>
      </c>
      <c r="T6428" s="26" t="str">
        <f>IF(Table1[[#This Row],[MonthlyCharges]]&lt;=51,"Low",IF(Table1[[#This Row],[MonthlyCharges]]&lt;=84,"Medium","High"))</f>
        <v>Low</v>
      </c>
      <c r="U6428" s="26">
        <v>2029.05</v>
      </c>
      <c r="V6428" t="s">
        <v>24</v>
      </c>
    </row>
    <row r="6429" spans="1:22" x14ac:dyDescent="0.35">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s="26">
        <v>20.149999999999999</v>
      </c>
      <c r="T6429" s="26" t="str">
        <f>IF(Table1[[#This Row],[MonthlyCharges]]&lt;=51,"Low",IF(Table1[[#This Row],[MonthlyCharges]]&lt;=84,"Medium","High"))</f>
        <v>Low</v>
      </c>
      <c r="U6429" s="26">
        <v>802.35</v>
      </c>
      <c r="V6429" t="s">
        <v>24</v>
      </c>
    </row>
    <row r="6430" spans="1:22" x14ac:dyDescent="0.35">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s="26">
        <v>69.25</v>
      </c>
      <c r="T6430" s="26" t="str">
        <f>IF(Table1[[#This Row],[MonthlyCharges]]&lt;=51,"Low",IF(Table1[[#This Row],[MonthlyCharges]]&lt;=84,"Medium","High"))</f>
        <v>Medium</v>
      </c>
      <c r="U6430" s="26">
        <v>418.4</v>
      </c>
      <c r="V6430" t="s">
        <v>23</v>
      </c>
    </row>
    <row r="6431" spans="1:22" x14ac:dyDescent="0.35">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s="26">
        <v>69.349999999999994</v>
      </c>
      <c r="T6431" s="26" t="str">
        <f>IF(Table1[[#This Row],[MonthlyCharges]]&lt;=51,"Low",IF(Table1[[#This Row],[MonthlyCharges]]&lt;=84,"Medium","High"))</f>
        <v>Medium</v>
      </c>
      <c r="U6431" s="26">
        <v>4653.25</v>
      </c>
      <c r="V6431" t="s">
        <v>24</v>
      </c>
    </row>
    <row r="6432" spans="1:22" x14ac:dyDescent="0.35">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s="26">
        <v>19.350000000000001</v>
      </c>
      <c r="T6432" s="26" t="str">
        <f>IF(Table1[[#This Row],[MonthlyCharges]]&lt;=51,"Low",IF(Table1[[#This Row],[MonthlyCharges]]&lt;=84,"Medium","High"))</f>
        <v>Low</v>
      </c>
      <c r="U6432" s="26">
        <v>275.89999999999998</v>
      </c>
      <c r="V6432" t="s">
        <v>24</v>
      </c>
    </row>
    <row r="6433" spans="1:22" x14ac:dyDescent="0.35">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s="26">
        <v>19.149999999999999</v>
      </c>
      <c r="T6433" s="26" t="str">
        <f>IF(Table1[[#This Row],[MonthlyCharges]]&lt;=51,"Low",IF(Table1[[#This Row],[MonthlyCharges]]&lt;=84,"Medium","High"))</f>
        <v>Low</v>
      </c>
      <c r="U6433" s="26">
        <v>343.45</v>
      </c>
      <c r="V6433" t="s">
        <v>24</v>
      </c>
    </row>
    <row r="6434" spans="1:22" x14ac:dyDescent="0.35">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s="26">
        <v>61</v>
      </c>
      <c r="T6434" s="26" t="str">
        <f>IF(Table1[[#This Row],[MonthlyCharges]]&lt;=51,"Low",IF(Table1[[#This Row],[MonthlyCharges]]&lt;=84,"Medium","High"))</f>
        <v>Medium</v>
      </c>
      <c r="U6434" s="26">
        <v>2130.4499999999998</v>
      </c>
      <c r="V6434" t="s">
        <v>24</v>
      </c>
    </row>
    <row r="6435" spans="1:22" x14ac:dyDescent="0.35">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s="26">
        <v>20.5</v>
      </c>
      <c r="T6435" s="26" t="str">
        <f>IF(Table1[[#This Row],[MonthlyCharges]]&lt;=51,"Low",IF(Table1[[#This Row],[MonthlyCharges]]&lt;=84,"Medium","High"))</f>
        <v>Low</v>
      </c>
      <c r="U6435" s="26">
        <v>1191.4000000000001</v>
      </c>
      <c r="V6435" t="s">
        <v>24</v>
      </c>
    </row>
    <row r="6436" spans="1:22" x14ac:dyDescent="0.35">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s="26">
        <v>50.5</v>
      </c>
      <c r="T6436" s="26" t="str">
        <f>IF(Table1[[#This Row],[MonthlyCharges]]&lt;=51,"Low",IF(Table1[[#This Row],[MonthlyCharges]]&lt;=84,"Medium","High"))</f>
        <v>Low</v>
      </c>
      <c r="U6436" s="26">
        <v>50.5</v>
      </c>
      <c r="V6436" t="s">
        <v>23</v>
      </c>
    </row>
    <row r="6437" spans="1:22" x14ac:dyDescent="0.35">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s="26">
        <v>50.2</v>
      </c>
      <c r="T6437" s="26" t="str">
        <f>IF(Table1[[#This Row],[MonthlyCharges]]&lt;=51,"Low",IF(Table1[[#This Row],[MonthlyCharges]]&lt;=84,"Medium","High"))</f>
        <v>Low</v>
      </c>
      <c r="U6437" s="26">
        <v>2554</v>
      </c>
      <c r="V6437" t="s">
        <v>24</v>
      </c>
    </row>
    <row r="6438" spans="1:22" x14ac:dyDescent="0.35">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s="26">
        <v>79.599999999999994</v>
      </c>
      <c r="T6438" s="26" t="str">
        <f>IF(Table1[[#This Row],[MonthlyCharges]]&lt;=51,"Low",IF(Table1[[#This Row],[MonthlyCharges]]&lt;=84,"Medium","High"))</f>
        <v>Medium</v>
      </c>
      <c r="U6438" s="26">
        <v>5589.45</v>
      </c>
      <c r="V6438" t="s">
        <v>24</v>
      </c>
    </row>
    <row r="6439" spans="1:22" x14ac:dyDescent="0.35">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s="26">
        <v>24.9</v>
      </c>
      <c r="T6439" s="26" t="str">
        <f>IF(Table1[[#This Row],[MonthlyCharges]]&lt;=51,"Low",IF(Table1[[#This Row],[MonthlyCharges]]&lt;=84,"Medium","High"))</f>
        <v>Low</v>
      </c>
      <c r="U6439" s="26">
        <v>467.7</v>
      </c>
      <c r="V6439" t="s">
        <v>24</v>
      </c>
    </row>
    <row r="6440" spans="1:22" x14ac:dyDescent="0.35">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s="26">
        <v>74.400000000000006</v>
      </c>
      <c r="T6440" s="26" t="str">
        <f>IF(Table1[[#This Row],[MonthlyCharges]]&lt;=51,"Low",IF(Table1[[#This Row],[MonthlyCharges]]&lt;=84,"Medium","High"))</f>
        <v>Medium</v>
      </c>
      <c r="U6440" s="26">
        <v>74.400000000000006</v>
      </c>
      <c r="V6440" t="s">
        <v>23</v>
      </c>
    </row>
    <row r="6441" spans="1:22" x14ac:dyDescent="0.35">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s="26">
        <v>106.9</v>
      </c>
      <c r="T6441" s="26" t="str">
        <f>IF(Table1[[#This Row],[MonthlyCharges]]&lt;=51,"Low",IF(Table1[[#This Row],[MonthlyCharges]]&lt;=84,"Medium","High"))</f>
        <v>High</v>
      </c>
      <c r="U6441" s="26">
        <v>3756.45</v>
      </c>
      <c r="V6441" t="s">
        <v>24</v>
      </c>
    </row>
    <row r="6442" spans="1:22" x14ac:dyDescent="0.35">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s="26">
        <v>101.35</v>
      </c>
      <c r="T6442" s="26" t="str">
        <f>IF(Table1[[#This Row],[MonthlyCharges]]&lt;=51,"Low",IF(Table1[[#This Row],[MonthlyCharges]]&lt;=84,"Medium","High"))</f>
        <v>High</v>
      </c>
      <c r="U6442" s="26">
        <v>3334.9</v>
      </c>
      <c r="V6442" t="s">
        <v>24</v>
      </c>
    </row>
    <row r="6443" spans="1:22" x14ac:dyDescent="0.35">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s="26">
        <v>55.35</v>
      </c>
      <c r="T6443" s="26" t="str">
        <f>IF(Table1[[#This Row],[MonthlyCharges]]&lt;=51,"Low",IF(Table1[[#This Row],[MonthlyCharges]]&lt;=84,"Medium","High"))</f>
        <v>Medium</v>
      </c>
      <c r="U6443" s="26">
        <v>920.5</v>
      </c>
      <c r="V6443" t="s">
        <v>24</v>
      </c>
    </row>
    <row r="6444" spans="1:22" x14ac:dyDescent="0.35">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s="26">
        <v>50.55</v>
      </c>
      <c r="T6444" s="26" t="str">
        <f>IF(Table1[[#This Row],[MonthlyCharges]]&lt;=51,"Low",IF(Table1[[#This Row],[MonthlyCharges]]&lt;=84,"Medium","High"))</f>
        <v>Low</v>
      </c>
      <c r="U6444" s="26">
        <v>3431.75</v>
      </c>
      <c r="V6444" t="s">
        <v>24</v>
      </c>
    </row>
    <row r="6445" spans="1:22" x14ac:dyDescent="0.35">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s="26">
        <v>19.5</v>
      </c>
      <c r="T6445" s="26" t="str">
        <f>IF(Table1[[#This Row],[MonthlyCharges]]&lt;=51,"Low",IF(Table1[[#This Row],[MonthlyCharges]]&lt;=84,"Medium","High"))</f>
        <v>Low</v>
      </c>
      <c r="U6445" s="26">
        <v>150.35</v>
      </c>
      <c r="V6445" t="s">
        <v>24</v>
      </c>
    </row>
    <row r="6446" spans="1:22" x14ac:dyDescent="0.35">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s="26">
        <v>79.45</v>
      </c>
      <c r="T6446" s="26" t="str">
        <f>IF(Table1[[#This Row],[MonthlyCharges]]&lt;=51,"Low",IF(Table1[[#This Row],[MonthlyCharges]]&lt;=84,"Medium","High"))</f>
        <v>Medium</v>
      </c>
      <c r="U6446" s="26">
        <v>2587.6999999999998</v>
      </c>
      <c r="V6446" t="s">
        <v>23</v>
      </c>
    </row>
    <row r="6447" spans="1:22" x14ac:dyDescent="0.35">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s="26">
        <v>90.65</v>
      </c>
      <c r="T6447" s="26" t="str">
        <f>IF(Table1[[#This Row],[MonthlyCharges]]&lt;=51,"Low",IF(Table1[[#This Row],[MonthlyCharges]]&lt;=84,"Medium","High"))</f>
        <v>High</v>
      </c>
      <c r="U6447" s="26">
        <v>367.95</v>
      </c>
      <c r="V6447" t="s">
        <v>24</v>
      </c>
    </row>
    <row r="6448" spans="1:22" x14ac:dyDescent="0.35">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s="26">
        <v>89.85</v>
      </c>
      <c r="T6448" s="26" t="str">
        <f>IF(Table1[[#This Row],[MonthlyCharges]]&lt;=51,"Low",IF(Table1[[#This Row],[MonthlyCharges]]&lt;=84,"Medium","High"))</f>
        <v>High</v>
      </c>
      <c r="U6448" s="26">
        <v>5125.75</v>
      </c>
      <c r="V6448" t="s">
        <v>24</v>
      </c>
    </row>
    <row r="6449" spans="1:22" x14ac:dyDescent="0.35">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s="26">
        <v>79</v>
      </c>
      <c r="T6449" s="26" t="str">
        <f>IF(Table1[[#This Row],[MonthlyCharges]]&lt;=51,"Low",IF(Table1[[#This Row],[MonthlyCharges]]&lt;=84,"Medium","High"))</f>
        <v>Medium</v>
      </c>
      <c r="U6449" s="26">
        <v>4801.1000000000004</v>
      </c>
      <c r="V6449" t="s">
        <v>24</v>
      </c>
    </row>
    <row r="6450" spans="1:22" x14ac:dyDescent="0.35">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s="26">
        <v>104.65</v>
      </c>
      <c r="T6450" s="26" t="str">
        <f>IF(Table1[[#This Row],[MonthlyCharges]]&lt;=51,"Low",IF(Table1[[#This Row],[MonthlyCharges]]&lt;=84,"Medium","High"))</f>
        <v>High</v>
      </c>
      <c r="U6450" s="26">
        <v>6219.6</v>
      </c>
      <c r="V6450" t="s">
        <v>23</v>
      </c>
    </row>
    <row r="6451" spans="1:22" x14ac:dyDescent="0.35">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s="26">
        <v>19.55</v>
      </c>
      <c r="T6451" s="26" t="str">
        <f>IF(Table1[[#This Row],[MonthlyCharges]]&lt;=51,"Low",IF(Table1[[#This Row],[MonthlyCharges]]&lt;=84,"Medium","High"))</f>
        <v>Low</v>
      </c>
      <c r="U6451" s="26">
        <v>19.55</v>
      </c>
      <c r="V6451" t="s">
        <v>24</v>
      </c>
    </row>
    <row r="6452" spans="1:22" x14ac:dyDescent="0.35">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s="26">
        <v>19.899999999999999</v>
      </c>
      <c r="T6452" s="26" t="str">
        <f>IF(Table1[[#This Row],[MonthlyCharges]]&lt;=51,"Low",IF(Table1[[#This Row],[MonthlyCharges]]&lt;=84,"Medium","High"))</f>
        <v>Low</v>
      </c>
      <c r="U6452" s="26">
        <v>550.1</v>
      </c>
      <c r="V6452" t="s">
        <v>24</v>
      </c>
    </row>
    <row r="6453" spans="1:22" x14ac:dyDescent="0.35">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s="26">
        <v>116.25</v>
      </c>
      <c r="T6453" s="26" t="str">
        <f>IF(Table1[[#This Row],[MonthlyCharges]]&lt;=51,"Low",IF(Table1[[#This Row],[MonthlyCharges]]&lt;=84,"Medium","High"))</f>
        <v>High</v>
      </c>
      <c r="U6453" s="26">
        <v>7862.25</v>
      </c>
      <c r="V6453" t="s">
        <v>24</v>
      </c>
    </row>
    <row r="6454" spans="1:22" x14ac:dyDescent="0.35">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s="26">
        <v>87.75</v>
      </c>
      <c r="T6454" s="26" t="str">
        <f>IF(Table1[[#This Row],[MonthlyCharges]]&lt;=51,"Low",IF(Table1[[#This Row],[MonthlyCharges]]&lt;=84,"Medium","High"))</f>
        <v>High</v>
      </c>
      <c r="U6454" s="26">
        <v>1242.2</v>
      </c>
      <c r="V6454" t="s">
        <v>24</v>
      </c>
    </row>
    <row r="6455" spans="1:22" x14ac:dyDescent="0.35">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s="26">
        <v>100.05</v>
      </c>
      <c r="T6455" s="26" t="str">
        <f>IF(Table1[[#This Row],[MonthlyCharges]]&lt;=51,"Low",IF(Table1[[#This Row],[MonthlyCharges]]&lt;=84,"Medium","High"))</f>
        <v>High</v>
      </c>
      <c r="U6455" s="26">
        <v>4871.05</v>
      </c>
      <c r="V6455" t="s">
        <v>23</v>
      </c>
    </row>
    <row r="6456" spans="1:22" x14ac:dyDescent="0.35">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s="26">
        <v>81.3</v>
      </c>
      <c r="T6456" s="26" t="str">
        <f>IF(Table1[[#This Row],[MonthlyCharges]]&lt;=51,"Low",IF(Table1[[#This Row],[MonthlyCharges]]&lt;=84,"Medium","High"))</f>
        <v>Medium</v>
      </c>
      <c r="U6456" s="26">
        <v>3190.65</v>
      </c>
      <c r="V6456" t="s">
        <v>24</v>
      </c>
    </row>
    <row r="6457" spans="1:22" x14ac:dyDescent="0.35">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s="26">
        <v>44.3</v>
      </c>
      <c r="T6457" s="26" t="str">
        <f>IF(Table1[[#This Row],[MonthlyCharges]]&lt;=51,"Low",IF(Table1[[#This Row],[MonthlyCharges]]&lt;=84,"Medium","High"))</f>
        <v>Low</v>
      </c>
      <c r="U6457" s="26">
        <v>2666.75</v>
      </c>
      <c r="V6457" t="s">
        <v>24</v>
      </c>
    </row>
    <row r="6458" spans="1:22" x14ac:dyDescent="0.35">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s="26">
        <v>70.349999999999994</v>
      </c>
      <c r="T6458" s="26" t="str">
        <f>IF(Table1[[#This Row],[MonthlyCharges]]&lt;=51,"Low",IF(Table1[[#This Row],[MonthlyCharges]]&lt;=84,"Medium","High"))</f>
        <v>Medium</v>
      </c>
      <c r="U6458" s="26">
        <v>3533.6</v>
      </c>
      <c r="V6458" t="s">
        <v>24</v>
      </c>
    </row>
    <row r="6459" spans="1:22" x14ac:dyDescent="0.35">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s="26">
        <v>44.45</v>
      </c>
      <c r="T6459" s="26" t="str">
        <f>IF(Table1[[#This Row],[MonthlyCharges]]&lt;=51,"Low",IF(Table1[[#This Row],[MonthlyCharges]]&lt;=84,"Medium","High"))</f>
        <v>Low</v>
      </c>
      <c r="U6459" s="26">
        <v>792.15</v>
      </c>
      <c r="V6459" t="s">
        <v>24</v>
      </c>
    </row>
    <row r="6460" spans="1:22" x14ac:dyDescent="0.35">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s="26">
        <v>49.15</v>
      </c>
      <c r="T6460" s="26" t="str">
        <f>IF(Table1[[#This Row],[MonthlyCharges]]&lt;=51,"Low",IF(Table1[[#This Row],[MonthlyCharges]]&lt;=84,"Medium","High"))</f>
        <v>Low</v>
      </c>
      <c r="U6460" s="26">
        <v>295.64999999999998</v>
      </c>
      <c r="V6460" t="s">
        <v>24</v>
      </c>
    </row>
    <row r="6461" spans="1:22" x14ac:dyDescent="0.35">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s="26">
        <v>29.45</v>
      </c>
      <c r="T6461" s="26" t="str">
        <f>IF(Table1[[#This Row],[MonthlyCharges]]&lt;=51,"Low",IF(Table1[[#This Row],[MonthlyCharges]]&lt;=84,"Medium","High"))</f>
        <v>Low</v>
      </c>
      <c r="U6461" s="26">
        <v>1459.35</v>
      </c>
      <c r="V6461" t="s">
        <v>24</v>
      </c>
    </row>
    <row r="6462" spans="1:22" x14ac:dyDescent="0.35">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s="26">
        <v>100.55</v>
      </c>
      <c r="T6462" s="26" t="str">
        <f>IF(Table1[[#This Row],[MonthlyCharges]]&lt;=51,"Low",IF(Table1[[#This Row],[MonthlyCharges]]&lt;=84,"Medium","High"))</f>
        <v>High</v>
      </c>
      <c r="U6462" s="26">
        <v>4398.1499999999996</v>
      </c>
      <c r="V6462" t="s">
        <v>23</v>
      </c>
    </row>
    <row r="6463" spans="1:22" x14ac:dyDescent="0.35">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s="26">
        <v>85.3</v>
      </c>
      <c r="T6463" s="26" t="str">
        <f>IF(Table1[[#This Row],[MonthlyCharges]]&lt;=51,"Low",IF(Table1[[#This Row],[MonthlyCharges]]&lt;=84,"Medium","High"))</f>
        <v>High</v>
      </c>
      <c r="U6463" s="26">
        <v>4297.95</v>
      </c>
      <c r="V6463" t="s">
        <v>24</v>
      </c>
    </row>
    <row r="6464" spans="1:22" x14ac:dyDescent="0.35">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s="26">
        <v>95.65</v>
      </c>
      <c r="T6464" s="26" t="str">
        <f>IF(Table1[[#This Row],[MonthlyCharges]]&lt;=51,"Low",IF(Table1[[#This Row],[MonthlyCharges]]&lt;=84,"Medium","High"))</f>
        <v>High</v>
      </c>
      <c r="U6464" s="26">
        <v>167.3</v>
      </c>
      <c r="V6464" t="s">
        <v>23</v>
      </c>
    </row>
    <row r="6465" spans="1:22" x14ac:dyDescent="0.35">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s="26">
        <v>69.099999999999994</v>
      </c>
      <c r="T6465" s="26" t="str">
        <f>IF(Table1[[#This Row],[MonthlyCharges]]&lt;=51,"Low",IF(Table1[[#This Row],[MonthlyCharges]]&lt;=84,"Medium","High"))</f>
        <v>Medium</v>
      </c>
      <c r="U6465" s="26">
        <v>4096.8999999999996</v>
      </c>
      <c r="V6465" t="s">
        <v>24</v>
      </c>
    </row>
    <row r="6466" spans="1:22" x14ac:dyDescent="0.35">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s="26">
        <v>70.349999999999994</v>
      </c>
      <c r="T6466" s="26" t="str">
        <f>IF(Table1[[#This Row],[MonthlyCharges]]&lt;=51,"Low",IF(Table1[[#This Row],[MonthlyCharges]]&lt;=84,"Medium","High"))</f>
        <v>Medium</v>
      </c>
      <c r="U6466" s="26">
        <v>3454.6</v>
      </c>
      <c r="V6466" t="s">
        <v>24</v>
      </c>
    </row>
    <row r="6467" spans="1:22" x14ac:dyDescent="0.35">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s="26">
        <v>20.6</v>
      </c>
      <c r="T6467" s="26" t="str">
        <f>IF(Table1[[#This Row],[MonthlyCharges]]&lt;=51,"Low",IF(Table1[[#This Row],[MonthlyCharges]]&lt;=84,"Medium","High"))</f>
        <v>Low</v>
      </c>
      <c r="U6467" s="26">
        <v>1286</v>
      </c>
      <c r="V6467" t="s">
        <v>24</v>
      </c>
    </row>
    <row r="6468" spans="1:22" x14ac:dyDescent="0.35">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s="26">
        <v>74.150000000000006</v>
      </c>
      <c r="T6468" s="26" t="str">
        <f>IF(Table1[[#This Row],[MonthlyCharges]]&lt;=51,"Low",IF(Table1[[#This Row],[MonthlyCharges]]&lt;=84,"Medium","High"))</f>
        <v>Medium</v>
      </c>
      <c r="U6468" s="26">
        <v>1387</v>
      </c>
      <c r="V6468" t="s">
        <v>24</v>
      </c>
    </row>
    <row r="6469" spans="1:22" x14ac:dyDescent="0.35">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s="26">
        <v>75.05</v>
      </c>
      <c r="T6469" s="26" t="str">
        <f>IF(Table1[[#This Row],[MonthlyCharges]]&lt;=51,"Low",IF(Table1[[#This Row],[MonthlyCharges]]&lt;=84,"Medium","High"))</f>
        <v>Medium</v>
      </c>
      <c r="U6469" s="26">
        <v>786.3</v>
      </c>
      <c r="V6469" t="s">
        <v>24</v>
      </c>
    </row>
    <row r="6470" spans="1:22" x14ac:dyDescent="0.35">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s="26">
        <v>44.6</v>
      </c>
      <c r="T6470" s="26" t="str">
        <f>IF(Table1[[#This Row],[MonthlyCharges]]&lt;=51,"Low",IF(Table1[[#This Row],[MonthlyCharges]]&lt;=84,"Medium","High"))</f>
        <v>Low</v>
      </c>
      <c r="U6470" s="26">
        <v>641.25</v>
      </c>
      <c r="V6470" t="s">
        <v>24</v>
      </c>
    </row>
    <row r="6471" spans="1:22" x14ac:dyDescent="0.35">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s="26">
        <v>21.45</v>
      </c>
      <c r="T6471" s="26" t="str">
        <f>IF(Table1[[#This Row],[MonthlyCharges]]&lt;=51,"Low",IF(Table1[[#This Row],[MonthlyCharges]]&lt;=84,"Medium","High"))</f>
        <v>Low</v>
      </c>
      <c r="U6471" s="26">
        <v>705.45</v>
      </c>
      <c r="V6471" t="s">
        <v>24</v>
      </c>
    </row>
    <row r="6472" spans="1:22" x14ac:dyDescent="0.35">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s="26">
        <v>43.45</v>
      </c>
      <c r="T6472" s="26" t="str">
        <f>IF(Table1[[#This Row],[MonthlyCharges]]&lt;=51,"Low",IF(Table1[[#This Row],[MonthlyCharges]]&lt;=84,"Medium","High"))</f>
        <v>Low</v>
      </c>
      <c r="U6472" s="26">
        <v>345.5</v>
      </c>
      <c r="V6472" t="s">
        <v>24</v>
      </c>
    </row>
    <row r="6473" spans="1:22" x14ac:dyDescent="0.35">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s="26">
        <v>20.05</v>
      </c>
      <c r="T6473" s="26" t="str">
        <f>IF(Table1[[#This Row],[MonthlyCharges]]&lt;=51,"Low",IF(Table1[[#This Row],[MonthlyCharges]]&lt;=84,"Medium","High"))</f>
        <v>Low</v>
      </c>
      <c r="U6473" s="26">
        <v>345.9</v>
      </c>
      <c r="V6473" t="s">
        <v>24</v>
      </c>
    </row>
    <row r="6474" spans="1:22" x14ac:dyDescent="0.35">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s="26">
        <v>94.15</v>
      </c>
      <c r="T6474" s="26" t="str">
        <f>IF(Table1[[#This Row],[MonthlyCharges]]&lt;=51,"Low",IF(Table1[[#This Row],[MonthlyCharges]]&lt;=84,"Medium","High"))</f>
        <v>High</v>
      </c>
      <c r="U6474" s="26">
        <v>5811.8</v>
      </c>
      <c r="V6474" t="s">
        <v>24</v>
      </c>
    </row>
    <row r="6475" spans="1:22" x14ac:dyDescent="0.35">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s="26">
        <v>94.4</v>
      </c>
      <c r="T6475" s="26" t="str">
        <f>IF(Table1[[#This Row],[MonthlyCharges]]&lt;=51,"Low",IF(Table1[[#This Row],[MonthlyCharges]]&lt;=84,"Medium","High"))</f>
        <v>High</v>
      </c>
      <c r="U6475" s="26">
        <v>94.4</v>
      </c>
      <c r="V6475" t="s">
        <v>23</v>
      </c>
    </row>
    <row r="6476" spans="1:22" x14ac:dyDescent="0.35">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s="26">
        <v>19.55</v>
      </c>
      <c r="T6476" s="26" t="str">
        <f>IF(Table1[[#This Row],[MonthlyCharges]]&lt;=51,"Low",IF(Table1[[#This Row],[MonthlyCharges]]&lt;=84,"Medium","High"))</f>
        <v>Low</v>
      </c>
      <c r="U6476" s="26">
        <v>124.45</v>
      </c>
      <c r="V6476" t="s">
        <v>24</v>
      </c>
    </row>
    <row r="6477" spans="1:22" x14ac:dyDescent="0.35">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s="26">
        <v>75.900000000000006</v>
      </c>
      <c r="T6477" s="26" t="str">
        <f>IF(Table1[[#This Row],[MonthlyCharges]]&lt;=51,"Low",IF(Table1[[#This Row],[MonthlyCharges]]&lt;=84,"Medium","High"))</f>
        <v>Medium</v>
      </c>
      <c r="U6477" s="26">
        <v>1375.6</v>
      </c>
      <c r="V6477" t="s">
        <v>24</v>
      </c>
    </row>
    <row r="6478" spans="1:22" x14ac:dyDescent="0.35">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s="26">
        <v>64.150000000000006</v>
      </c>
      <c r="T6478" s="26" t="str">
        <f>IF(Table1[[#This Row],[MonthlyCharges]]&lt;=51,"Low",IF(Table1[[#This Row],[MonthlyCharges]]&lt;=84,"Medium","High"))</f>
        <v>Medium</v>
      </c>
      <c r="U6478" s="26">
        <v>3491.55</v>
      </c>
      <c r="V6478" t="s">
        <v>24</v>
      </c>
    </row>
    <row r="6479" spans="1:22" x14ac:dyDescent="0.35">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s="26">
        <v>109.55</v>
      </c>
      <c r="T6479" s="26" t="str">
        <f>IF(Table1[[#This Row],[MonthlyCharges]]&lt;=51,"Low",IF(Table1[[#This Row],[MonthlyCharges]]&lt;=84,"Medium","High"))</f>
        <v>High</v>
      </c>
      <c r="U6479" s="26">
        <v>7920.7</v>
      </c>
      <c r="V6479" t="s">
        <v>24</v>
      </c>
    </row>
    <row r="6480" spans="1:22" x14ac:dyDescent="0.35">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s="26">
        <v>110.8</v>
      </c>
      <c r="T6480" s="26" t="str">
        <f>IF(Table1[[#This Row],[MonthlyCharges]]&lt;=51,"Low",IF(Table1[[#This Row],[MonthlyCharges]]&lt;=84,"Medium","High"))</f>
        <v>High</v>
      </c>
      <c r="U6480" s="26">
        <v>6640.7</v>
      </c>
      <c r="V6480" t="s">
        <v>24</v>
      </c>
    </row>
    <row r="6481" spans="1:22" x14ac:dyDescent="0.35">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s="26">
        <v>55</v>
      </c>
      <c r="T6481" s="26" t="str">
        <f>IF(Table1[[#This Row],[MonthlyCharges]]&lt;=51,"Low",IF(Table1[[#This Row],[MonthlyCharges]]&lt;=84,"Medium","High"))</f>
        <v>Medium</v>
      </c>
      <c r="U6481" s="26">
        <v>55</v>
      </c>
      <c r="V6481" t="s">
        <v>23</v>
      </c>
    </row>
    <row r="6482" spans="1:22" x14ac:dyDescent="0.35">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s="26">
        <v>53.45</v>
      </c>
      <c r="T6482" s="26" t="str">
        <f>IF(Table1[[#This Row],[MonthlyCharges]]&lt;=51,"Low",IF(Table1[[#This Row],[MonthlyCharges]]&lt;=84,"Medium","High"))</f>
        <v>Medium</v>
      </c>
      <c r="U6482" s="26">
        <v>718.1</v>
      </c>
      <c r="V6482" t="s">
        <v>24</v>
      </c>
    </row>
    <row r="6483" spans="1:22" x14ac:dyDescent="0.35">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s="26">
        <v>69.95</v>
      </c>
      <c r="T6483" s="26" t="str">
        <f>IF(Table1[[#This Row],[MonthlyCharges]]&lt;=51,"Low",IF(Table1[[#This Row],[MonthlyCharges]]&lt;=84,"Medium","High"))</f>
        <v>Medium</v>
      </c>
      <c r="U6483" s="26">
        <v>320.39999999999998</v>
      </c>
      <c r="V6483" t="s">
        <v>24</v>
      </c>
    </row>
    <row r="6484" spans="1:22" x14ac:dyDescent="0.35">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s="26">
        <v>101.45</v>
      </c>
      <c r="T6484" s="26" t="str">
        <f>IF(Table1[[#This Row],[MonthlyCharges]]&lt;=51,"Low",IF(Table1[[#This Row],[MonthlyCharges]]&lt;=84,"Medium","High"))</f>
        <v>High</v>
      </c>
      <c r="U6484" s="26">
        <v>101.45</v>
      </c>
      <c r="V6484" t="s">
        <v>23</v>
      </c>
    </row>
    <row r="6485" spans="1:22" x14ac:dyDescent="0.35">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s="26">
        <v>97</v>
      </c>
      <c r="T6485" s="26" t="str">
        <f>IF(Table1[[#This Row],[MonthlyCharges]]&lt;=51,"Low",IF(Table1[[#This Row],[MonthlyCharges]]&lt;=84,"Medium","High"))</f>
        <v>High</v>
      </c>
      <c r="U6485" s="26">
        <v>1334.45</v>
      </c>
      <c r="V6485" t="s">
        <v>24</v>
      </c>
    </row>
    <row r="6486" spans="1:22" x14ac:dyDescent="0.35">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s="26">
        <v>90.6</v>
      </c>
      <c r="T6486" s="26" t="str">
        <f>IF(Table1[[#This Row],[MonthlyCharges]]&lt;=51,"Low",IF(Table1[[#This Row],[MonthlyCharges]]&lt;=84,"Medium","High"))</f>
        <v>High</v>
      </c>
      <c r="U6486" s="26">
        <v>3358.65</v>
      </c>
      <c r="V6486" t="s">
        <v>24</v>
      </c>
    </row>
    <row r="6487" spans="1:22" x14ac:dyDescent="0.35">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s="26">
        <v>73.55</v>
      </c>
      <c r="T6487" s="26" t="str">
        <f>IF(Table1[[#This Row],[MonthlyCharges]]&lt;=51,"Low",IF(Table1[[#This Row],[MonthlyCharges]]&lt;=84,"Medium","High"))</f>
        <v>Medium</v>
      </c>
      <c r="U6487" s="26">
        <v>4764</v>
      </c>
      <c r="V6487" t="s">
        <v>24</v>
      </c>
    </row>
    <row r="6488" spans="1:22" x14ac:dyDescent="0.35">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s="26">
        <v>67.95</v>
      </c>
      <c r="T6488" s="26" t="str">
        <f>IF(Table1[[#This Row],[MonthlyCharges]]&lt;=51,"Low",IF(Table1[[#This Row],[MonthlyCharges]]&lt;=84,"Medium","High"))</f>
        <v>Medium</v>
      </c>
      <c r="U6488" s="26">
        <v>350.3</v>
      </c>
      <c r="V6488" t="s">
        <v>23</v>
      </c>
    </row>
    <row r="6489" spans="1:22" x14ac:dyDescent="0.35">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s="26">
        <v>94.35</v>
      </c>
      <c r="T6489" s="26" t="str">
        <f>IF(Table1[[#This Row],[MonthlyCharges]]&lt;=51,"Low",IF(Table1[[#This Row],[MonthlyCharges]]&lt;=84,"Medium","High"))</f>
        <v>High</v>
      </c>
      <c r="U6489" s="26">
        <v>5703</v>
      </c>
      <c r="V6489" t="s">
        <v>24</v>
      </c>
    </row>
    <row r="6490" spans="1:22" x14ac:dyDescent="0.35">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s="26">
        <v>69.5</v>
      </c>
      <c r="T6490" s="26" t="str">
        <f>IF(Table1[[#This Row],[MonthlyCharges]]&lt;=51,"Low",IF(Table1[[#This Row],[MonthlyCharges]]&lt;=84,"Medium","High"))</f>
        <v>Medium</v>
      </c>
      <c r="U6490" s="26">
        <v>69.5</v>
      </c>
      <c r="V6490" t="s">
        <v>23</v>
      </c>
    </row>
    <row r="6491" spans="1:22" x14ac:dyDescent="0.35">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s="26">
        <v>18.850000000000001</v>
      </c>
      <c r="T6491" s="26" t="str">
        <f>IF(Table1[[#This Row],[MonthlyCharges]]&lt;=51,"Low",IF(Table1[[#This Row],[MonthlyCharges]]&lt;=84,"Medium","High"))</f>
        <v>Low</v>
      </c>
      <c r="U6491" s="26">
        <v>18.850000000000001</v>
      </c>
      <c r="V6491" t="s">
        <v>23</v>
      </c>
    </row>
    <row r="6492" spans="1:22" x14ac:dyDescent="0.35">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s="26">
        <v>19.399999999999999</v>
      </c>
      <c r="T6492" s="26" t="str">
        <f>IF(Table1[[#This Row],[MonthlyCharges]]&lt;=51,"Low",IF(Table1[[#This Row],[MonthlyCharges]]&lt;=84,"Medium","High"))</f>
        <v>Low</v>
      </c>
      <c r="U6492" s="26">
        <v>525.54999999999995</v>
      </c>
      <c r="V6492" t="s">
        <v>24</v>
      </c>
    </row>
    <row r="6493" spans="1:22" x14ac:dyDescent="0.35">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s="26">
        <v>69.2</v>
      </c>
      <c r="T6493" s="26" t="str">
        <f>IF(Table1[[#This Row],[MonthlyCharges]]&lt;=51,"Low",IF(Table1[[#This Row],[MonthlyCharges]]&lt;=84,"Medium","High"))</f>
        <v>Medium</v>
      </c>
      <c r="U6493" s="26">
        <v>69.2</v>
      </c>
      <c r="V6493" t="s">
        <v>23</v>
      </c>
    </row>
    <row r="6494" spans="1:22" x14ac:dyDescent="0.35">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s="26">
        <v>19.75</v>
      </c>
      <c r="T6494" s="26" t="str">
        <f>IF(Table1[[#This Row],[MonthlyCharges]]&lt;=51,"Low",IF(Table1[[#This Row],[MonthlyCharges]]&lt;=84,"Medium","High"))</f>
        <v>Low</v>
      </c>
      <c r="U6494" s="26">
        <v>483.15</v>
      </c>
      <c r="V6494" t="s">
        <v>24</v>
      </c>
    </row>
    <row r="6495" spans="1:22" x14ac:dyDescent="0.35">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s="26">
        <v>54.6</v>
      </c>
      <c r="T6495" s="26" t="str">
        <f>IF(Table1[[#This Row],[MonthlyCharges]]&lt;=51,"Low",IF(Table1[[#This Row],[MonthlyCharges]]&lt;=84,"Medium","High"))</f>
        <v>Medium</v>
      </c>
      <c r="U6495" s="26">
        <v>934.8</v>
      </c>
      <c r="V6495" t="s">
        <v>24</v>
      </c>
    </row>
    <row r="6496" spans="1:22" x14ac:dyDescent="0.35">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s="26">
        <v>29.8</v>
      </c>
      <c r="T6496" s="26" t="str">
        <f>IF(Table1[[#This Row],[MonthlyCharges]]&lt;=51,"Low",IF(Table1[[#This Row],[MonthlyCharges]]&lt;=84,"Medium","High"))</f>
        <v>Low</v>
      </c>
      <c r="U6496" s="26">
        <v>786.5</v>
      </c>
      <c r="V6496" t="s">
        <v>24</v>
      </c>
    </row>
    <row r="6497" spans="1:22" x14ac:dyDescent="0.35">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s="26">
        <v>69.650000000000006</v>
      </c>
      <c r="T6497" s="26" t="str">
        <f>IF(Table1[[#This Row],[MonthlyCharges]]&lt;=51,"Low",IF(Table1[[#This Row],[MonthlyCharges]]&lt;=84,"Medium","High"))</f>
        <v>Medium</v>
      </c>
      <c r="U6497" s="26">
        <v>69.650000000000006</v>
      </c>
      <c r="V6497" t="s">
        <v>23</v>
      </c>
    </row>
    <row r="6498" spans="1:22" x14ac:dyDescent="0.35">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s="26">
        <v>101.85</v>
      </c>
      <c r="T6498" s="26" t="str">
        <f>IF(Table1[[#This Row],[MonthlyCharges]]&lt;=51,"Low",IF(Table1[[#This Row],[MonthlyCharges]]&lt;=84,"Medium","High"))</f>
        <v>High</v>
      </c>
      <c r="U6498" s="26">
        <v>4086.3</v>
      </c>
      <c r="V6498" t="s">
        <v>23</v>
      </c>
    </row>
    <row r="6499" spans="1:22" x14ac:dyDescent="0.35">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s="26">
        <v>103.05</v>
      </c>
      <c r="T6499" s="26" t="str">
        <f>IF(Table1[[#This Row],[MonthlyCharges]]&lt;=51,"Low",IF(Table1[[#This Row],[MonthlyCharges]]&lt;=84,"Medium","High"))</f>
        <v>High</v>
      </c>
      <c r="U6499" s="26">
        <v>5364.8</v>
      </c>
      <c r="V6499" t="s">
        <v>24</v>
      </c>
    </row>
    <row r="6500" spans="1:22" x14ac:dyDescent="0.35">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s="26">
        <v>82.3</v>
      </c>
      <c r="T6500" s="26" t="str">
        <f>IF(Table1[[#This Row],[MonthlyCharges]]&lt;=51,"Low",IF(Table1[[#This Row],[MonthlyCharges]]&lt;=84,"Medium","High"))</f>
        <v>Medium</v>
      </c>
      <c r="U6500" s="26">
        <v>82.3</v>
      </c>
      <c r="V6500" t="s">
        <v>23</v>
      </c>
    </row>
    <row r="6501" spans="1:22" x14ac:dyDescent="0.35">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s="26">
        <v>20.3</v>
      </c>
      <c r="T6501" s="26" t="str">
        <f>IF(Table1[[#This Row],[MonthlyCharges]]&lt;=51,"Low",IF(Table1[[#This Row],[MonthlyCharges]]&lt;=84,"Medium","High"))</f>
        <v>Low</v>
      </c>
      <c r="U6501" s="26">
        <v>20.3</v>
      </c>
      <c r="V6501" t="s">
        <v>24</v>
      </c>
    </row>
    <row r="6502" spans="1:22" x14ac:dyDescent="0.35">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s="26">
        <v>35.1</v>
      </c>
      <c r="T6502" s="26" t="str">
        <f>IF(Table1[[#This Row],[MonthlyCharges]]&lt;=51,"Low",IF(Table1[[#This Row],[MonthlyCharges]]&lt;=84,"Medium","High"))</f>
        <v>Low</v>
      </c>
      <c r="U6502" s="26">
        <v>770.4</v>
      </c>
      <c r="V6502" t="s">
        <v>24</v>
      </c>
    </row>
    <row r="6503" spans="1:22" x14ac:dyDescent="0.35">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s="26">
        <v>105.7</v>
      </c>
      <c r="T6503" s="26" t="str">
        <f>IF(Table1[[#This Row],[MonthlyCharges]]&lt;=51,"Low",IF(Table1[[#This Row],[MonthlyCharges]]&lt;=84,"Medium","High"))</f>
        <v>High</v>
      </c>
      <c r="U6503" s="26">
        <v>6816.95</v>
      </c>
      <c r="V6503" t="s">
        <v>24</v>
      </c>
    </row>
    <row r="6504" spans="1:22" x14ac:dyDescent="0.35">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s="26">
        <v>56.25</v>
      </c>
      <c r="T6504" s="26" t="str">
        <f>IF(Table1[[#This Row],[MonthlyCharges]]&lt;=51,"Low",IF(Table1[[#This Row],[MonthlyCharges]]&lt;=84,"Medium","High"))</f>
        <v>Medium</v>
      </c>
      <c r="U6504" s="26">
        <v>2419.5500000000002</v>
      </c>
      <c r="V6504" t="s">
        <v>24</v>
      </c>
    </row>
    <row r="6505" spans="1:22" x14ac:dyDescent="0.35">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s="26">
        <v>60.35</v>
      </c>
      <c r="T6505" s="26" t="str">
        <f>IF(Table1[[#This Row],[MonthlyCharges]]&lt;=51,"Low",IF(Table1[[#This Row],[MonthlyCharges]]&lt;=84,"Medium","High"))</f>
        <v>Medium</v>
      </c>
      <c r="U6505" s="26">
        <v>4138.7</v>
      </c>
      <c r="V6505" t="s">
        <v>24</v>
      </c>
    </row>
    <row r="6506" spans="1:22" x14ac:dyDescent="0.35">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s="26">
        <v>79.25</v>
      </c>
      <c r="T6506" s="26" t="str">
        <f>IF(Table1[[#This Row],[MonthlyCharges]]&lt;=51,"Low",IF(Table1[[#This Row],[MonthlyCharges]]&lt;=84,"Medium","High"))</f>
        <v>Medium</v>
      </c>
      <c r="U6506" s="26">
        <v>267.60000000000002</v>
      </c>
      <c r="V6506" t="s">
        <v>23</v>
      </c>
    </row>
    <row r="6507" spans="1:22" x14ac:dyDescent="0.35">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s="26">
        <v>59.8</v>
      </c>
      <c r="T6507" s="26" t="str">
        <f>IF(Table1[[#This Row],[MonthlyCharges]]&lt;=51,"Low",IF(Table1[[#This Row],[MonthlyCharges]]&lt;=84,"Medium","High"))</f>
        <v>Medium</v>
      </c>
      <c r="U6507" s="26">
        <v>3457.45</v>
      </c>
      <c r="V6507" t="s">
        <v>24</v>
      </c>
    </row>
    <row r="6508" spans="1:22" x14ac:dyDescent="0.35">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s="26">
        <v>84.6</v>
      </c>
      <c r="T6508" s="26" t="str">
        <f>IF(Table1[[#This Row],[MonthlyCharges]]&lt;=51,"Low",IF(Table1[[#This Row],[MonthlyCharges]]&lt;=84,"Medium","High"))</f>
        <v>High</v>
      </c>
      <c r="U6508" s="26">
        <v>1115.2</v>
      </c>
      <c r="V6508" t="s">
        <v>23</v>
      </c>
    </row>
    <row r="6509" spans="1:22" x14ac:dyDescent="0.35">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s="26">
        <v>93.4</v>
      </c>
      <c r="T6509" s="26" t="str">
        <f>IF(Table1[[#This Row],[MonthlyCharges]]&lt;=51,"Low",IF(Table1[[#This Row],[MonthlyCharges]]&lt;=84,"Medium","High"))</f>
        <v>High</v>
      </c>
      <c r="U6509" s="26">
        <v>5435.6</v>
      </c>
      <c r="V6509" t="s">
        <v>23</v>
      </c>
    </row>
    <row r="6510" spans="1:22" x14ac:dyDescent="0.35">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s="26">
        <v>94.2</v>
      </c>
      <c r="T6510" s="26" t="str">
        <f>IF(Table1[[#This Row],[MonthlyCharges]]&lt;=51,"Low",IF(Table1[[#This Row],[MonthlyCharges]]&lt;=84,"Medium","High"))</f>
        <v>High</v>
      </c>
      <c r="U6510" s="26">
        <v>4186.3</v>
      </c>
      <c r="V6510" t="s">
        <v>23</v>
      </c>
    </row>
    <row r="6511" spans="1:22" x14ac:dyDescent="0.35">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s="26">
        <v>25.05</v>
      </c>
      <c r="T6511" s="26" t="str">
        <f>IF(Table1[[#This Row],[MonthlyCharges]]&lt;=51,"Low",IF(Table1[[#This Row],[MonthlyCharges]]&lt;=84,"Medium","High"))</f>
        <v>Low</v>
      </c>
      <c r="U6511" s="26">
        <v>25.05</v>
      </c>
      <c r="V6511" t="s">
        <v>23</v>
      </c>
    </row>
    <row r="6512" spans="1:22" x14ac:dyDescent="0.35">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s="26">
        <v>99.65</v>
      </c>
      <c r="T6512" s="26" t="str">
        <f>IF(Table1[[#This Row],[MonthlyCharges]]&lt;=51,"Low",IF(Table1[[#This Row],[MonthlyCharges]]&lt;=84,"Medium","High"))</f>
        <v>High</v>
      </c>
      <c r="U6512" s="26">
        <v>4630.2</v>
      </c>
      <c r="V6512" t="s">
        <v>24</v>
      </c>
    </row>
    <row r="6513" spans="1:22" x14ac:dyDescent="0.35">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s="26">
        <v>50.65</v>
      </c>
      <c r="T6513" s="26" t="str">
        <f>IF(Table1[[#This Row],[MonthlyCharges]]&lt;=51,"Low",IF(Table1[[#This Row],[MonthlyCharges]]&lt;=84,"Medium","High"))</f>
        <v>Low</v>
      </c>
      <c r="U6513" s="26">
        <v>3221.25</v>
      </c>
      <c r="V6513" t="s">
        <v>24</v>
      </c>
    </row>
    <row r="6514" spans="1:22" x14ac:dyDescent="0.35">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s="26">
        <v>60.9</v>
      </c>
      <c r="T6514" s="26" t="str">
        <f>IF(Table1[[#This Row],[MonthlyCharges]]&lt;=51,"Low",IF(Table1[[#This Row],[MonthlyCharges]]&lt;=84,"Medium","High"))</f>
        <v>Medium</v>
      </c>
      <c r="U6514" s="26">
        <v>688.5</v>
      </c>
      <c r="V6514" t="s">
        <v>24</v>
      </c>
    </row>
    <row r="6515" spans="1:22" x14ac:dyDescent="0.35">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s="26">
        <v>59.65</v>
      </c>
      <c r="T6515" s="26" t="str">
        <f>IF(Table1[[#This Row],[MonthlyCharges]]&lt;=51,"Low",IF(Table1[[#This Row],[MonthlyCharges]]&lt;=84,"Medium","High"))</f>
        <v>Medium</v>
      </c>
      <c r="U6515" s="26">
        <v>867.1</v>
      </c>
      <c r="V6515" t="s">
        <v>24</v>
      </c>
    </row>
    <row r="6516" spans="1:22" x14ac:dyDescent="0.35">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s="26">
        <v>64.7</v>
      </c>
      <c r="T6516" s="26" t="str">
        <f>IF(Table1[[#This Row],[MonthlyCharges]]&lt;=51,"Low",IF(Table1[[#This Row],[MonthlyCharges]]&lt;=84,"Medium","High"))</f>
        <v>Medium</v>
      </c>
      <c r="U6516" s="26">
        <v>4746.05</v>
      </c>
      <c r="V6516" t="s">
        <v>24</v>
      </c>
    </row>
    <row r="6517" spans="1:22" x14ac:dyDescent="0.35">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s="26">
        <v>25.1</v>
      </c>
      <c r="T6517" s="26" t="str">
        <f>IF(Table1[[#This Row],[MonthlyCharges]]&lt;=51,"Low",IF(Table1[[#This Row],[MonthlyCharges]]&lt;=84,"Medium","High"))</f>
        <v>Low</v>
      </c>
      <c r="U6517" s="26">
        <v>712.85</v>
      </c>
      <c r="V6517" t="s">
        <v>23</v>
      </c>
    </row>
    <row r="6518" spans="1:22" x14ac:dyDescent="0.35">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s="26">
        <v>48.95</v>
      </c>
      <c r="T6518" s="26" t="str">
        <f>IF(Table1[[#This Row],[MonthlyCharges]]&lt;=51,"Low",IF(Table1[[#This Row],[MonthlyCharges]]&lt;=84,"Medium","High"))</f>
        <v>Low</v>
      </c>
      <c r="U6518" s="26">
        <v>48.95</v>
      </c>
      <c r="V6518" t="s">
        <v>23</v>
      </c>
    </row>
    <row r="6519" spans="1:22" x14ac:dyDescent="0.35">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s="26">
        <v>54.85</v>
      </c>
      <c r="T6519" s="26" t="str">
        <f>IF(Table1[[#This Row],[MonthlyCharges]]&lt;=51,"Low",IF(Table1[[#This Row],[MonthlyCharges]]&lt;=84,"Medium","High"))</f>
        <v>Medium</v>
      </c>
      <c r="U6519" s="26">
        <v>355.1</v>
      </c>
      <c r="V6519" t="s">
        <v>24</v>
      </c>
    </row>
    <row r="6520" spans="1:22" x14ac:dyDescent="0.35">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s="26">
        <v>45.3</v>
      </c>
      <c r="T6520" s="26" t="str">
        <f>IF(Table1[[#This Row],[MonthlyCharges]]&lt;=51,"Low",IF(Table1[[#This Row],[MonthlyCharges]]&lt;=84,"Medium","High"))</f>
        <v>Low</v>
      </c>
      <c r="U6520" s="26">
        <v>45.3</v>
      </c>
      <c r="V6520" t="s">
        <v>23</v>
      </c>
    </row>
    <row r="6521" spans="1:22" x14ac:dyDescent="0.35">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s="26">
        <v>91.35</v>
      </c>
      <c r="T6521" s="26" t="str">
        <f>IF(Table1[[#This Row],[MonthlyCharges]]&lt;=51,"Low",IF(Table1[[#This Row],[MonthlyCharges]]&lt;=84,"Medium","High"))</f>
        <v>High</v>
      </c>
      <c r="U6521" s="26">
        <v>5764.7</v>
      </c>
      <c r="V6521" t="s">
        <v>24</v>
      </c>
    </row>
    <row r="6522" spans="1:22" x14ac:dyDescent="0.35">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s="26">
        <v>85.85</v>
      </c>
      <c r="T6522" s="26" t="str">
        <f>IF(Table1[[#This Row],[MonthlyCharges]]&lt;=51,"Low",IF(Table1[[#This Row],[MonthlyCharges]]&lt;=84,"Medium","High"))</f>
        <v>High</v>
      </c>
      <c r="U6522" s="26">
        <v>167.3</v>
      </c>
      <c r="V6522" t="s">
        <v>23</v>
      </c>
    </row>
    <row r="6523" spans="1:22" x14ac:dyDescent="0.35">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s="26">
        <v>25.1</v>
      </c>
      <c r="T6523" s="26" t="str">
        <f>IF(Table1[[#This Row],[MonthlyCharges]]&lt;=51,"Low",IF(Table1[[#This Row],[MonthlyCharges]]&lt;=84,"Medium","High"))</f>
        <v>Low</v>
      </c>
      <c r="U6523" s="26">
        <v>428.45</v>
      </c>
      <c r="V6523" t="s">
        <v>24</v>
      </c>
    </row>
    <row r="6524" spans="1:22" x14ac:dyDescent="0.35">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s="26">
        <v>34</v>
      </c>
      <c r="T6524" s="26" t="str">
        <f>IF(Table1[[#This Row],[MonthlyCharges]]&lt;=51,"Low",IF(Table1[[#This Row],[MonthlyCharges]]&lt;=84,"Medium","High"))</f>
        <v>Low</v>
      </c>
      <c r="U6524" s="26">
        <v>1505.35</v>
      </c>
      <c r="V6524" t="s">
        <v>24</v>
      </c>
    </row>
    <row r="6525" spans="1:22" x14ac:dyDescent="0.35">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s="26">
        <v>45.9</v>
      </c>
      <c r="T6525" s="26" t="str">
        <f>IF(Table1[[#This Row],[MonthlyCharges]]&lt;=51,"Low",IF(Table1[[#This Row],[MonthlyCharges]]&lt;=84,"Medium","High"))</f>
        <v>Low</v>
      </c>
      <c r="U6525" s="26">
        <v>693.45</v>
      </c>
      <c r="V6525" t="s">
        <v>24</v>
      </c>
    </row>
    <row r="6526" spans="1:22" x14ac:dyDescent="0.35">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s="26">
        <v>95.2</v>
      </c>
      <c r="T6526" s="26" t="str">
        <f>IF(Table1[[#This Row],[MonthlyCharges]]&lt;=51,"Low",IF(Table1[[#This Row],[MonthlyCharges]]&lt;=84,"Medium","High"))</f>
        <v>High</v>
      </c>
      <c r="U6526" s="26">
        <v>930.4</v>
      </c>
      <c r="V6526" t="s">
        <v>23</v>
      </c>
    </row>
    <row r="6527" spans="1:22" x14ac:dyDescent="0.35">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s="26">
        <v>20.5</v>
      </c>
      <c r="T6527" s="26" t="str">
        <f>IF(Table1[[#This Row],[MonthlyCharges]]&lt;=51,"Low",IF(Table1[[#This Row],[MonthlyCharges]]&lt;=84,"Medium","High"))</f>
        <v>Low</v>
      </c>
      <c r="U6527" s="26">
        <v>1177.95</v>
      </c>
      <c r="V6527" t="s">
        <v>24</v>
      </c>
    </row>
    <row r="6528" spans="1:22" x14ac:dyDescent="0.35">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s="26">
        <v>100.6</v>
      </c>
      <c r="T6528" s="26" t="str">
        <f>IF(Table1[[#This Row],[MonthlyCharges]]&lt;=51,"Low",IF(Table1[[#This Row],[MonthlyCharges]]&lt;=84,"Medium","High"))</f>
        <v>High</v>
      </c>
      <c r="U6528" s="26">
        <v>5069.6499999999996</v>
      </c>
      <c r="V6528" t="s">
        <v>23</v>
      </c>
    </row>
    <row r="6529" spans="1:22" x14ac:dyDescent="0.35">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s="26">
        <v>55.3</v>
      </c>
      <c r="T6529" s="26" t="str">
        <f>IF(Table1[[#This Row],[MonthlyCharges]]&lt;=51,"Low",IF(Table1[[#This Row],[MonthlyCharges]]&lt;=84,"Medium","High"))</f>
        <v>Medium</v>
      </c>
      <c r="U6529" s="26">
        <v>324.25</v>
      </c>
      <c r="V6529" t="s">
        <v>23</v>
      </c>
    </row>
    <row r="6530" spans="1:22" x14ac:dyDescent="0.35">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s="26">
        <v>20.350000000000001</v>
      </c>
      <c r="T6530" s="26" t="str">
        <f>IF(Table1[[#This Row],[MonthlyCharges]]&lt;=51,"Low",IF(Table1[[#This Row],[MonthlyCharges]]&lt;=84,"Medium","High"))</f>
        <v>Low</v>
      </c>
      <c r="U6530" s="26">
        <v>1458.1</v>
      </c>
      <c r="V6530" t="s">
        <v>24</v>
      </c>
    </row>
    <row r="6531" spans="1:22" x14ac:dyDescent="0.35">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s="26">
        <v>74.849999999999994</v>
      </c>
      <c r="T6531" s="26" t="str">
        <f>IF(Table1[[#This Row],[MonthlyCharges]]&lt;=51,"Low",IF(Table1[[#This Row],[MonthlyCharges]]&lt;=84,"Medium","High"))</f>
        <v>Medium</v>
      </c>
      <c r="U6531" s="26">
        <v>156.4</v>
      </c>
      <c r="V6531" t="s">
        <v>23</v>
      </c>
    </row>
    <row r="6532" spans="1:22" x14ac:dyDescent="0.35">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s="26">
        <v>36.1</v>
      </c>
      <c r="T6532" s="26" t="str">
        <f>IF(Table1[[#This Row],[MonthlyCharges]]&lt;=51,"Low",IF(Table1[[#This Row],[MonthlyCharges]]&lt;=84,"Medium","High"))</f>
        <v>Low</v>
      </c>
      <c r="U6532" s="26">
        <v>2298.9</v>
      </c>
      <c r="V6532" t="s">
        <v>24</v>
      </c>
    </row>
    <row r="6533" spans="1:22" x14ac:dyDescent="0.35">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s="26">
        <v>65.8</v>
      </c>
      <c r="T6533" s="26" t="str">
        <f>IF(Table1[[#This Row],[MonthlyCharges]]&lt;=51,"Low",IF(Table1[[#This Row],[MonthlyCharges]]&lt;=84,"Medium","High"))</f>
        <v>Medium</v>
      </c>
      <c r="U6533" s="26">
        <v>1679.65</v>
      </c>
      <c r="V6533" t="s">
        <v>24</v>
      </c>
    </row>
    <row r="6534" spans="1:22" x14ac:dyDescent="0.35">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s="26">
        <v>20.350000000000001</v>
      </c>
      <c r="T6534" s="26" t="str">
        <f>IF(Table1[[#This Row],[MonthlyCharges]]&lt;=51,"Low",IF(Table1[[#This Row],[MonthlyCharges]]&lt;=84,"Medium","High"))</f>
        <v>Low</v>
      </c>
      <c r="U6534" s="26">
        <v>369.6</v>
      </c>
      <c r="V6534" t="s">
        <v>24</v>
      </c>
    </row>
    <row r="6535" spans="1:22" x14ac:dyDescent="0.35">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s="26">
        <v>105.8</v>
      </c>
      <c r="T6535" s="26" t="str">
        <f>IF(Table1[[#This Row],[MonthlyCharges]]&lt;=51,"Low",IF(Table1[[#This Row],[MonthlyCharges]]&lt;=84,"Medium","High"))</f>
        <v>High</v>
      </c>
      <c r="U6535" s="26">
        <v>2998</v>
      </c>
      <c r="V6535" t="s">
        <v>24</v>
      </c>
    </row>
    <row r="6536" spans="1:22" x14ac:dyDescent="0.35">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s="26">
        <v>96.75</v>
      </c>
      <c r="T6536" s="26" t="str">
        <f>IF(Table1[[#This Row],[MonthlyCharges]]&lt;=51,"Low",IF(Table1[[#This Row],[MonthlyCharges]]&lt;=84,"Medium","High"))</f>
        <v>High</v>
      </c>
      <c r="U6536" s="26">
        <v>5206.55</v>
      </c>
      <c r="V6536" t="s">
        <v>24</v>
      </c>
    </row>
    <row r="6537" spans="1:22" x14ac:dyDescent="0.35">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s="26">
        <v>102.35</v>
      </c>
      <c r="T6537" s="26" t="str">
        <f>IF(Table1[[#This Row],[MonthlyCharges]]&lt;=51,"Low",IF(Table1[[#This Row],[MonthlyCharges]]&lt;=84,"Medium","High"))</f>
        <v>High</v>
      </c>
      <c r="U6537" s="26">
        <v>3626.1</v>
      </c>
      <c r="V6537" t="s">
        <v>23</v>
      </c>
    </row>
    <row r="6538" spans="1:22" x14ac:dyDescent="0.35">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s="26">
        <v>24.4</v>
      </c>
      <c r="T6538" s="26" t="str">
        <f>IF(Table1[[#This Row],[MonthlyCharges]]&lt;=51,"Low",IF(Table1[[#This Row],[MonthlyCharges]]&lt;=84,"Medium","High"))</f>
        <v>Low</v>
      </c>
      <c r="U6538" s="26">
        <v>24.4</v>
      </c>
      <c r="V6538" t="s">
        <v>24</v>
      </c>
    </row>
    <row r="6539" spans="1:22" x14ac:dyDescent="0.35">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s="26">
        <v>115.65</v>
      </c>
      <c r="T6539" s="26" t="str">
        <f>IF(Table1[[#This Row],[MonthlyCharges]]&lt;=51,"Low",IF(Table1[[#This Row],[MonthlyCharges]]&lt;=84,"Medium","High"))</f>
        <v>High</v>
      </c>
      <c r="U6539" s="26">
        <v>7968.85</v>
      </c>
      <c r="V6539" t="s">
        <v>23</v>
      </c>
    </row>
    <row r="6540" spans="1:22" x14ac:dyDescent="0.35">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s="26">
        <v>79.849999999999994</v>
      </c>
      <c r="T6540" s="26" t="str">
        <f>IF(Table1[[#This Row],[MonthlyCharges]]&lt;=51,"Low",IF(Table1[[#This Row],[MonthlyCharges]]&lt;=84,"Medium","High"))</f>
        <v>Medium</v>
      </c>
      <c r="U6540" s="26">
        <v>152.44999999999999</v>
      </c>
      <c r="V6540" t="s">
        <v>23</v>
      </c>
    </row>
    <row r="6541" spans="1:22" x14ac:dyDescent="0.35">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s="26">
        <v>73.05</v>
      </c>
      <c r="T6541" s="26" t="str">
        <f>IF(Table1[[#This Row],[MonthlyCharges]]&lt;=51,"Low",IF(Table1[[#This Row],[MonthlyCharges]]&lt;=84,"Medium","High"))</f>
        <v>Medium</v>
      </c>
      <c r="U6541" s="26">
        <v>1959.5</v>
      </c>
      <c r="V6541" t="s">
        <v>24</v>
      </c>
    </row>
    <row r="6542" spans="1:22" x14ac:dyDescent="0.35">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s="26">
        <v>64.349999999999994</v>
      </c>
      <c r="T6542" s="26" t="str">
        <f>IF(Table1[[#This Row],[MonthlyCharges]]&lt;=51,"Low",IF(Table1[[#This Row],[MonthlyCharges]]&lt;=84,"Medium","High"))</f>
        <v>Medium</v>
      </c>
      <c r="U6542" s="26">
        <v>2053.0500000000002</v>
      </c>
      <c r="V6542" t="s">
        <v>24</v>
      </c>
    </row>
    <row r="6543" spans="1:22" x14ac:dyDescent="0.35">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s="26">
        <v>20.5</v>
      </c>
      <c r="T6543" s="26" t="str">
        <f>IF(Table1[[#This Row],[MonthlyCharges]]&lt;=51,"Low",IF(Table1[[#This Row],[MonthlyCharges]]&lt;=84,"Medium","High"))</f>
        <v>Low</v>
      </c>
      <c r="U6543" s="26">
        <v>398.55</v>
      </c>
      <c r="V6543" t="s">
        <v>24</v>
      </c>
    </row>
    <row r="6544" spans="1:22" x14ac:dyDescent="0.35">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s="26">
        <v>76</v>
      </c>
      <c r="T6544" s="26" t="str">
        <f>IF(Table1[[#This Row],[MonthlyCharges]]&lt;=51,"Low",IF(Table1[[#This Row],[MonthlyCharges]]&lt;=84,"Medium","High"))</f>
        <v>Medium</v>
      </c>
      <c r="U6544" s="26">
        <v>1130.8499999999999</v>
      </c>
      <c r="V6544" t="s">
        <v>23</v>
      </c>
    </row>
    <row r="6545" spans="1:22" x14ac:dyDescent="0.35">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s="26">
        <v>54.75</v>
      </c>
      <c r="T6545" s="26" t="str">
        <f>IF(Table1[[#This Row],[MonthlyCharges]]&lt;=51,"Low",IF(Table1[[#This Row],[MonthlyCharges]]&lt;=84,"Medium","High"))</f>
        <v>Medium</v>
      </c>
      <c r="U6545" s="26">
        <v>3425.35</v>
      </c>
      <c r="V6545" t="s">
        <v>24</v>
      </c>
    </row>
    <row r="6546" spans="1:22" x14ac:dyDescent="0.35">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s="26">
        <v>104.75</v>
      </c>
      <c r="T6546" s="26" t="str">
        <f>IF(Table1[[#This Row],[MonthlyCharges]]&lt;=51,"Low",IF(Table1[[#This Row],[MonthlyCharges]]&lt;=84,"Medium","High"))</f>
        <v>High</v>
      </c>
      <c r="U6546" s="26">
        <v>4323.45</v>
      </c>
      <c r="V6546" t="s">
        <v>23</v>
      </c>
    </row>
    <row r="6547" spans="1:22" x14ac:dyDescent="0.35">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s="26">
        <v>74.650000000000006</v>
      </c>
      <c r="T6547" s="26" t="str">
        <f>IF(Table1[[#This Row],[MonthlyCharges]]&lt;=51,"Low",IF(Table1[[#This Row],[MonthlyCharges]]&lt;=84,"Medium","High"))</f>
        <v>Medium</v>
      </c>
      <c r="U6547" s="26">
        <v>703.55</v>
      </c>
      <c r="V6547" t="s">
        <v>23</v>
      </c>
    </row>
    <row r="6548" spans="1:22" x14ac:dyDescent="0.35">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s="26">
        <v>51.15</v>
      </c>
      <c r="T6548" s="26" t="str">
        <f>IF(Table1[[#This Row],[MonthlyCharges]]&lt;=51,"Low",IF(Table1[[#This Row],[MonthlyCharges]]&lt;=84,"Medium","High"))</f>
        <v>Medium</v>
      </c>
      <c r="U6548" s="26">
        <v>1275.7</v>
      </c>
      <c r="V6548" t="s">
        <v>24</v>
      </c>
    </row>
    <row r="6549" spans="1:22" x14ac:dyDescent="0.35">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s="26">
        <v>41.95</v>
      </c>
      <c r="T6549" s="26" t="str">
        <f>IF(Table1[[#This Row],[MonthlyCharges]]&lt;=51,"Low",IF(Table1[[#This Row],[MonthlyCharges]]&lt;=84,"Medium","High"))</f>
        <v>Low</v>
      </c>
      <c r="U6549" s="26">
        <v>2965.75</v>
      </c>
      <c r="V6549" t="s">
        <v>24</v>
      </c>
    </row>
    <row r="6550" spans="1:22" x14ac:dyDescent="0.35">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s="26">
        <v>54.35</v>
      </c>
      <c r="T6550" s="26" t="str">
        <f>IF(Table1[[#This Row],[MonthlyCharges]]&lt;=51,"Low",IF(Table1[[#This Row],[MonthlyCharges]]&lt;=84,"Medium","High"))</f>
        <v>Medium</v>
      </c>
      <c r="U6550" s="26">
        <v>1647</v>
      </c>
      <c r="V6550" t="s">
        <v>24</v>
      </c>
    </row>
    <row r="6551" spans="1:22" x14ac:dyDescent="0.35">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s="26">
        <v>56.25</v>
      </c>
      <c r="T6551" s="26" t="str">
        <f>IF(Table1[[#This Row],[MonthlyCharges]]&lt;=51,"Low",IF(Table1[[#This Row],[MonthlyCharges]]&lt;=84,"Medium","High"))</f>
        <v>Medium</v>
      </c>
      <c r="U6551" s="26">
        <v>56.25</v>
      </c>
      <c r="V6551" t="s">
        <v>23</v>
      </c>
    </row>
    <row r="6552" spans="1:22" x14ac:dyDescent="0.35">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s="26">
        <v>106.1</v>
      </c>
      <c r="T6552" s="26" t="str">
        <f>IF(Table1[[#This Row],[MonthlyCharges]]&lt;=51,"Low",IF(Table1[[#This Row],[MonthlyCharges]]&lt;=84,"Medium","High"))</f>
        <v>High</v>
      </c>
      <c r="U6552" s="26">
        <v>2249.9499999999998</v>
      </c>
      <c r="V6552" t="s">
        <v>23</v>
      </c>
    </row>
    <row r="6553" spans="1:22" x14ac:dyDescent="0.35">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s="26">
        <v>96</v>
      </c>
      <c r="T6553" s="26" t="str">
        <f>IF(Table1[[#This Row],[MonthlyCharges]]&lt;=51,"Low",IF(Table1[[#This Row],[MonthlyCharges]]&lt;=84,"Medium","High"))</f>
        <v>High</v>
      </c>
      <c r="U6553" s="26">
        <v>6109.75</v>
      </c>
      <c r="V6553" t="s">
        <v>24</v>
      </c>
    </row>
    <row r="6554" spans="1:22" x14ac:dyDescent="0.35">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s="26">
        <v>79.75</v>
      </c>
      <c r="T6554" s="26" t="str">
        <f>IF(Table1[[#This Row],[MonthlyCharges]]&lt;=51,"Low",IF(Table1[[#This Row],[MonthlyCharges]]&lt;=84,"Medium","High"))</f>
        <v>Medium</v>
      </c>
      <c r="U6554" s="26">
        <v>159.4</v>
      </c>
      <c r="V6554" t="s">
        <v>23</v>
      </c>
    </row>
    <row r="6555" spans="1:22" x14ac:dyDescent="0.35">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s="26">
        <v>61.45</v>
      </c>
      <c r="T6555" s="26" t="str">
        <f>IF(Table1[[#This Row],[MonthlyCharges]]&lt;=51,"Low",IF(Table1[[#This Row],[MonthlyCharges]]&lt;=84,"Medium","High"))</f>
        <v>Medium</v>
      </c>
      <c r="U6555" s="26">
        <v>3751.15</v>
      </c>
      <c r="V6555" t="s">
        <v>24</v>
      </c>
    </row>
    <row r="6556" spans="1:22" x14ac:dyDescent="0.35">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s="26">
        <v>68.650000000000006</v>
      </c>
      <c r="T6556" s="26" t="str">
        <f>IF(Table1[[#This Row],[MonthlyCharges]]&lt;=51,"Low",IF(Table1[[#This Row],[MonthlyCharges]]&lt;=84,"Medium","High"))</f>
        <v>Medium</v>
      </c>
      <c r="U6556" s="26">
        <v>68.650000000000006</v>
      </c>
      <c r="V6556" t="s">
        <v>23</v>
      </c>
    </row>
    <row r="6557" spans="1:22" x14ac:dyDescent="0.35">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s="26">
        <v>19.649999999999999</v>
      </c>
      <c r="T6557" s="26" t="str">
        <f>IF(Table1[[#This Row],[MonthlyCharges]]&lt;=51,"Low",IF(Table1[[#This Row],[MonthlyCharges]]&lt;=84,"Medium","High"))</f>
        <v>Low</v>
      </c>
      <c r="U6557" s="26">
        <v>411.25</v>
      </c>
      <c r="V6557" t="s">
        <v>24</v>
      </c>
    </row>
    <row r="6558" spans="1:22" x14ac:dyDescent="0.35">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s="26">
        <v>19</v>
      </c>
      <c r="T6558" s="26" t="str">
        <f>IF(Table1[[#This Row],[MonthlyCharges]]&lt;=51,"Low",IF(Table1[[#This Row],[MonthlyCharges]]&lt;=84,"Medium","High"))</f>
        <v>Low</v>
      </c>
      <c r="U6558" s="26">
        <v>105.5</v>
      </c>
      <c r="V6558" t="s">
        <v>24</v>
      </c>
    </row>
    <row r="6559" spans="1:22" x14ac:dyDescent="0.35">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s="26">
        <v>100</v>
      </c>
      <c r="T6559" s="26" t="str">
        <f>IF(Table1[[#This Row],[MonthlyCharges]]&lt;=51,"Low",IF(Table1[[#This Row],[MonthlyCharges]]&lt;=84,"Medium","High"))</f>
        <v>High</v>
      </c>
      <c r="U6559" s="26">
        <v>3320.6</v>
      </c>
      <c r="V6559" t="s">
        <v>24</v>
      </c>
    </row>
    <row r="6560" spans="1:22" x14ac:dyDescent="0.35">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s="26">
        <v>20.25</v>
      </c>
      <c r="T6560" s="26" t="str">
        <f>IF(Table1[[#This Row],[MonthlyCharges]]&lt;=51,"Low",IF(Table1[[#This Row],[MonthlyCharges]]&lt;=84,"Medium","High"))</f>
        <v>Low</v>
      </c>
      <c r="U6560" s="26">
        <v>327.45</v>
      </c>
      <c r="V6560" t="s">
        <v>23</v>
      </c>
    </row>
    <row r="6561" spans="1:22" x14ac:dyDescent="0.35">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s="26">
        <v>98.7</v>
      </c>
      <c r="T6561" s="26" t="str">
        <f>IF(Table1[[#This Row],[MonthlyCharges]]&lt;=51,"Low",IF(Table1[[#This Row],[MonthlyCharges]]&lt;=84,"Medium","High"))</f>
        <v>High</v>
      </c>
      <c r="U6561" s="26">
        <v>5669.5</v>
      </c>
      <c r="V6561" t="s">
        <v>24</v>
      </c>
    </row>
    <row r="6562" spans="1:22" x14ac:dyDescent="0.35">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s="26">
        <v>19.8</v>
      </c>
      <c r="T6562" s="26" t="str">
        <f>IF(Table1[[#This Row],[MonthlyCharges]]&lt;=51,"Low",IF(Table1[[#This Row],[MonthlyCharges]]&lt;=84,"Medium","High"))</f>
        <v>Low</v>
      </c>
      <c r="U6562" s="26">
        <v>465.45</v>
      </c>
      <c r="V6562" t="s">
        <v>24</v>
      </c>
    </row>
    <row r="6563" spans="1:22" x14ac:dyDescent="0.35">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s="26">
        <v>73.8</v>
      </c>
      <c r="T6563" s="26" t="str">
        <f>IF(Table1[[#This Row],[MonthlyCharges]]&lt;=51,"Low",IF(Table1[[#This Row],[MonthlyCharges]]&lt;=84,"Medium","High"))</f>
        <v>Medium</v>
      </c>
      <c r="U6563" s="26">
        <v>704.3</v>
      </c>
      <c r="V6563" t="s">
        <v>24</v>
      </c>
    </row>
    <row r="6564" spans="1:22" x14ac:dyDescent="0.35">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s="26">
        <v>100.2</v>
      </c>
      <c r="T6564" s="26" t="str">
        <f>IF(Table1[[#This Row],[MonthlyCharges]]&lt;=51,"Low",IF(Table1[[#This Row],[MonthlyCharges]]&lt;=84,"Medium","High"))</f>
        <v>High</v>
      </c>
      <c r="U6564" s="26">
        <v>1369.8</v>
      </c>
      <c r="V6564" t="s">
        <v>23</v>
      </c>
    </row>
    <row r="6565" spans="1:22" x14ac:dyDescent="0.35">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s="26">
        <v>74.900000000000006</v>
      </c>
      <c r="T6565" s="26" t="str">
        <f>IF(Table1[[#This Row],[MonthlyCharges]]&lt;=51,"Low",IF(Table1[[#This Row],[MonthlyCharges]]&lt;=84,"Medium","High"))</f>
        <v>Medium</v>
      </c>
      <c r="U6565" s="26">
        <v>1107.25</v>
      </c>
      <c r="V6565" t="s">
        <v>23</v>
      </c>
    </row>
    <row r="6566" spans="1:22" x14ac:dyDescent="0.35">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s="26">
        <v>20.05</v>
      </c>
      <c r="T6566" s="26" t="str">
        <f>IF(Table1[[#This Row],[MonthlyCharges]]&lt;=51,"Low",IF(Table1[[#This Row],[MonthlyCharges]]&lt;=84,"Medium","High"))</f>
        <v>Low</v>
      </c>
      <c r="U6566" s="26">
        <v>95.55</v>
      </c>
      <c r="V6566" t="s">
        <v>24</v>
      </c>
    </row>
    <row r="6567" spans="1:22" x14ac:dyDescent="0.35">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s="26">
        <v>106.2</v>
      </c>
      <c r="T6567" s="26" t="str">
        <f>IF(Table1[[#This Row],[MonthlyCharges]]&lt;=51,"Low",IF(Table1[[#This Row],[MonthlyCharges]]&lt;=84,"Medium","High"))</f>
        <v>High</v>
      </c>
      <c r="U6567" s="26">
        <v>6375.2</v>
      </c>
      <c r="V6567" t="s">
        <v>24</v>
      </c>
    </row>
    <row r="6568" spans="1:22" x14ac:dyDescent="0.35">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s="26">
        <v>116.55</v>
      </c>
      <c r="T6568" s="26" t="str">
        <f>IF(Table1[[#This Row],[MonthlyCharges]]&lt;=51,"Low",IF(Table1[[#This Row],[MonthlyCharges]]&lt;=84,"Medium","High"))</f>
        <v>High</v>
      </c>
      <c r="U6568" s="26">
        <v>8152.3</v>
      </c>
      <c r="V6568" t="s">
        <v>24</v>
      </c>
    </row>
    <row r="6569" spans="1:22" x14ac:dyDescent="0.35">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s="26">
        <v>99.7</v>
      </c>
      <c r="T6569" s="26" t="str">
        <f>IF(Table1[[#This Row],[MonthlyCharges]]&lt;=51,"Low",IF(Table1[[#This Row],[MonthlyCharges]]&lt;=84,"Medium","High"))</f>
        <v>High</v>
      </c>
      <c r="U6569" s="26">
        <v>1566.75</v>
      </c>
      <c r="V6569" t="s">
        <v>24</v>
      </c>
    </row>
    <row r="6570" spans="1:22" x14ac:dyDescent="0.35">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s="26">
        <v>19.7</v>
      </c>
      <c r="T6570" s="26" t="str">
        <f>IF(Table1[[#This Row],[MonthlyCharges]]&lt;=51,"Low",IF(Table1[[#This Row],[MonthlyCharges]]&lt;=84,"Medium","High"))</f>
        <v>Low</v>
      </c>
      <c r="U6570" s="26">
        <v>130.25</v>
      </c>
      <c r="V6570" t="s">
        <v>24</v>
      </c>
    </row>
    <row r="6571" spans="1:22" x14ac:dyDescent="0.35">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s="26">
        <v>19.5</v>
      </c>
      <c r="T6571" s="26" t="str">
        <f>IF(Table1[[#This Row],[MonthlyCharges]]&lt;=51,"Low",IF(Table1[[#This Row],[MonthlyCharges]]&lt;=84,"Medium","High"))</f>
        <v>Low</v>
      </c>
      <c r="U6571" s="26">
        <v>162.15</v>
      </c>
      <c r="V6571" t="s">
        <v>24</v>
      </c>
    </row>
    <row r="6572" spans="1:22" x14ac:dyDescent="0.35">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s="26">
        <v>29.15</v>
      </c>
      <c r="T6572" s="26" t="str">
        <f>IF(Table1[[#This Row],[MonthlyCharges]]&lt;=51,"Low",IF(Table1[[#This Row],[MonthlyCharges]]&lt;=84,"Medium","High"))</f>
        <v>Low</v>
      </c>
      <c r="U6572" s="26">
        <v>110.05</v>
      </c>
      <c r="V6572" t="s">
        <v>24</v>
      </c>
    </row>
    <row r="6573" spans="1:22" x14ac:dyDescent="0.35">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s="26">
        <v>55</v>
      </c>
      <c r="T6573" s="26" t="str">
        <f>IF(Table1[[#This Row],[MonthlyCharges]]&lt;=51,"Low",IF(Table1[[#This Row],[MonthlyCharges]]&lt;=84,"Medium","High"))</f>
        <v>Medium</v>
      </c>
      <c r="U6573" s="26">
        <v>1885.15</v>
      </c>
      <c r="V6573" t="s">
        <v>24</v>
      </c>
    </row>
    <row r="6574" spans="1:22" x14ac:dyDescent="0.35">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s="26">
        <v>90.8</v>
      </c>
      <c r="T6574" s="26" t="str">
        <f>IF(Table1[[#This Row],[MonthlyCharges]]&lt;=51,"Low",IF(Table1[[#This Row],[MonthlyCharges]]&lt;=84,"Medium","High"))</f>
        <v>High</v>
      </c>
      <c r="U6574" s="26">
        <v>6302.85</v>
      </c>
      <c r="V6574" t="s">
        <v>24</v>
      </c>
    </row>
    <row r="6575" spans="1:22" x14ac:dyDescent="0.35">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s="26">
        <v>51</v>
      </c>
      <c r="T6575" s="26" t="str">
        <f>IF(Table1[[#This Row],[MonthlyCharges]]&lt;=51,"Low",IF(Table1[[#This Row],[MonthlyCharges]]&lt;=84,"Medium","High"))</f>
        <v>Low</v>
      </c>
      <c r="U6575" s="26">
        <v>2264.5</v>
      </c>
      <c r="V6575" t="s">
        <v>24</v>
      </c>
    </row>
    <row r="6576" spans="1:22" x14ac:dyDescent="0.35">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s="26">
        <v>90.1</v>
      </c>
      <c r="T6576" s="26" t="str">
        <f>IF(Table1[[#This Row],[MonthlyCharges]]&lt;=51,"Low",IF(Table1[[#This Row],[MonthlyCharges]]&lt;=84,"Medium","High"))</f>
        <v>High</v>
      </c>
      <c r="U6576" s="26">
        <v>816.8</v>
      </c>
      <c r="V6576" t="s">
        <v>24</v>
      </c>
    </row>
    <row r="6577" spans="1:22" x14ac:dyDescent="0.35">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s="26">
        <v>59.05</v>
      </c>
      <c r="T6577" s="26" t="str">
        <f>IF(Table1[[#This Row],[MonthlyCharges]]&lt;=51,"Low",IF(Table1[[#This Row],[MonthlyCharges]]&lt;=84,"Medium","High"))</f>
        <v>Medium</v>
      </c>
      <c r="U6577" s="26">
        <v>1253.5</v>
      </c>
      <c r="V6577" t="s">
        <v>24</v>
      </c>
    </row>
    <row r="6578" spans="1:22" x14ac:dyDescent="0.35">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s="26">
        <v>20.3</v>
      </c>
      <c r="T6578" s="26" t="str">
        <f>IF(Table1[[#This Row],[MonthlyCharges]]&lt;=51,"Low",IF(Table1[[#This Row],[MonthlyCharges]]&lt;=84,"Medium","High"))</f>
        <v>Low</v>
      </c>
      <c r="U6578" s="26">
        <v>41.2</v>
      </c>
      <c r="V6578" t="s">
        <v>24</v>
      </c>
    </row>
    <row r="6579" spans="1:22" x14ac:dyDescent="0.35">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s="26">
        <v>72.95</v>
      </c>
      <c r="T6579" s="26" t="str">
        <f>IF(Table1[[#This Row],[MonthlyCharges]]&lt;=51,"Low",IF(Table1[[#This Row],[MonthlyCharges]]&lt;=84,"Medium","High"))</f>
        <v>Medium</v>
      </c>
      <c r="U6579" s="26">
        <v>5265.55</v>
      </c>
      <c r="V6579" t="s">
        <v>24</v>
      </c>
    </row>
    <row r="6580" spans="1:22" x14ac:dyDescent="0.35">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s="26">
        <v>73.55</v>
      </c>
      <c r="T6580" s="26" t="str">
        <f>IF(Table1[[#This Row],[MonthlyCharges]]&lt;=51,"Low",IF(Table1[[#This Row],[MonthlyCharges]]&lt;=84,"Medium","High"))</f>
        <v>Medium</v>
      </c>
      <c r="U6580" s="26">
        <v>693.3</v>
      </c>
      <c r="V6580" t="s">
        <v>24</v>
      </c>
    </row>
    <row r="6581" spans="1:22" x14ac:dyDescent="0.35">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s="26">
        <v>84.3</v>
      </c>
      <c r="T6581" s="26" t="str">
        <f>IF(Table1[[#This Row],[MonthlyCharges]]&lt;=51,"Low",IF(Table1[[#This Row],[MonthlyCharges]]&lt;=84,"Medium","High"))</f>
        <v>High</v>
      </c>
      <c r="U6581" s="26">
        <v>5997.1</v>
      </c>
      <c r="V6581" t="s">
        <v>24</v>
      </c>
    </row>
    <row r="6582" spans="1:22" x14ac:dyDescent="0.35">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s="26">
        <v>78</v>
      </c>
      <c r="T6582" s="26" t="str">
        <f>IF(Table1[[#This Row],[MonthlyCharges]]&lt;=51,"Low",IF(Table1[[#This Row],[MonthlyCharges]]&lt;=84,"Medium","High"))</f>
        <v>Medium</v>
      </c>
      <c r="U6582" s="26">
        <v>3824.2</v>
      </c>
      <c r="V6582" t="s">
        <v>24</v>
      </c>
    </row>
    <row r="6583" spans="1:22" x14ac:dyDescent="0.35">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s="26">
        <v>72.099999999999994</v>
      </c>
      <c r="T6583" s="26" t="str">
        <f>IF(Table1[[#This Row],[MonthlyCharges]]&lt;=51,"Low",IF(Table1[[#This Row],[MonthlyCharges]]&lt;=84,"Medium","High"))</f>
        <v>Medium</v>
      </c>
      <c r="U6583" s="26">
        <v>3886.05</v>
      </c>
      <c r="V6583" t="s">
        <v>24</v>
      </c>
    </row>
    <row r="6584" spans="1:22" x14ac:dyDescent="0.35">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s="26">
        <v>106.75</v>
      </c>
      <c r="T6584" s="26" t="str">
        <f>IF(Table1[[#This Row],[MonthlyCharges]]&lt;=51,"Low",IF(Table1[[#This Row],[MonthlyCharges]]&lt;=84,"Medium","High"))</f>
        <v>High</v>
      </c>
      <c r="U6584" s="26">
        <v>7283.25</v>
      </c>
      <c r="V6584" t="s">
        <v>24</v>
      </c>
    </row>
    <row r="6585" spans="1:22" x14ac:dyDescent="0.35">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s="26">
        <v>19.25</v>
      </c>
      <c r="T6585" s="26" t="str">
        <f>IF(Table1[[#This Row],[MonthlyCharges]]&lt;=51,"Low",IF(Table1[[#This Row],[MonthlyCharges]]&lt;=84,"Medium","High"))</f>
        <v>Low</v>
      </c>
      <c r="U6585" s="26">
        <v>412.55</v>
      </c>
      <c r="V6585" t="s">
        <v>24</v>
      </c>
    </row>
    <row r="6586" spans="1:22" x14ac:dyDescent="0.35">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s="26">
        <v>20.55</v>
      </c>
      <c r="T6586" s="26" t="str">
        <f>IF(Table1[[#This Row],[MonthlyCharges]]&lt;=51,"Low",IF(Table1[[#This Row],[MonthlyCharges]]&lt;=84,"Medium","High"))</f>
        <v>Low</v>
      </c>
      <c r="U6586" s="26">
        <v>1070.25</v>
      </c>
      <c r="V6586" t="s">
        <v>24</v>
      </c>
    </row>
    <row r="6587" spans="1:22" x14ac:dyDescent="0.35">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s="26">
        <v>20</v>
      </c>
      <c r="T6587" s="26" t="str">
        <f>IF(Table1[[#This Row],[MonthlyCharges]]&lt;=51,"Low",IF(Table1[[#This Row],[MonthlyCharges]]&lt;=84,"Medium","High"))</f>
        <v>Low</v>
      </c>
      <c r="U6587" s="26">
        <v>817.95</v>
      </c>
      <c r="V6587" t="s">
        <v>24</v>
      </c>
    </row>
    <row r="6588" spans="1:22" x14ac:dyDescent="0.35">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s="26">
        <v>24.65</v>
      </c>
      <c r="T6588" s="26" t="str">
        <f>IF(Table1[[#This Row],[MonthlyCharges]]&lt;=51,"Low",IF(Table1[[#This Row],[MonthlyCharges]]&lt;=84,"Medium","High"))</f>
        <v>Low</v>
      </c>
      <c r="U6588" s="26">
        <v>1171.3</v>
      </c>
      <c r="V6588" t="s">
        <v>24</v>
      </c>
    </row>
    <row r="6589" spans="1:22" x14ac:dyDescent="0.35">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s="26">
        <v>103.5</v>
      </c>
      <c r="T6589" s="26" t="str">
        <f>IF(Table1[[#This Row],[MonthlyCharges]]&lt;=51,"Low",IF(Table1[[#This Row],[MonthlyCharges]]&lt;=84,"Medium","High"))</f>
        <v>High</v>
      </c>
      <c r="U6589" s="26">
        <v>6548.65</v>
      </c>
      <c r="V6589" t="s">
        <v>24</v>
      </c>
    </row>
    <row r="6590" spans="1:22" x14ac:dyDescent="0.35">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s="26">
        <v>23.85</v>
      </c>
      <c r="T6590" s="26" t="str">
        <f>IF(Table1[[#This Row],[MonthlyCharges]]&lt;=51,"Low",IF(Table1[[#This Row],[MonthlyCharges]]&lt;=84,"Medium","High"))</f>
        <v>Low</v>
      </c>
      <c r="U6590" s="26">
        <v>625.65</v>
      </c>
      <c r="V6590" t="s">
        <v>24</v>
      </c>
    </row>
    <row r="6591" spans="1:22" x14ac:dyDescent="0.35">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s="26">
        <v>25.8</v>
      </c>
      <c r="T6591" s="26" t="str">
        <f>IF(Table1[[#This Row],[MonthlyCharges]]&lt;=51,"Low",IF(Table1[[#This Row],[MonthlyCharges]]&lt;=84,"Medium","High"))</f>
        <v>Low</v>
      </c>
      <c r="U6591" s="26">
        <v>1911.5</v>
      </c>
      <c r="V6591" t="s">
        <v>24</v>
      </c>
    </row>
    <row r="6592" spans="1:22" x14ac:dyDescent="0.35">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s="26">
        <v>70.849999999999994</v>
      </c>
      <c r="T6592" s="26" t="str">
        <f>IF(Table1[[#This Row],[MonthlyCharges]]&lt;=51,"Low",IF(Table1[[#This Row],[MonthlyCharges]]&lt;=84,"Medium","High"))</f>
        <v>Medium</v>
      </c>
      <c r="U6592" s="26">
        <v>70.849999999999994</v>
      </c>
      <c r="V6592" t="s">
        <v>23</v>
      </c>
    </row>
    <row r="6593" spans="1:22" x14ac:dyDescent="0.35">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s="26">
        <v>69.8</v>
      </c>
      <c r="T6593" s="26" t="str">
        <f>IF(Table1[[#This Row],[MonthlyCharges]]&lt;=51,"Low",IF(Table1[[#This Row],[MonthlyCharges]]&lt;=84,"Medium","High"))</f>
        <v>Medium</v>
      </c>
      <c r="U6593" s="26">
        <v>134.69999999999999</v>
      </c>
      <c r="V6593" t="s">
        <v>23</v>
      </c>
    </row>
    <row r="6594" spans="1:22" x14ac:dyDescent="0.35">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s="26">
        <v>59.45</v>
      </c>
      <c r="T6594" s="26" t="str">
        <f>IF(Table1[[#This Row],[MonthlyCharges]]&lt;=51,"Low",IF(Table1[[#This Row],[MonthlyCharges]]&lt;=84,"Medium","High"))</f>
        <v>Medium</v>
      </c>
      <c r="U6594" s="26">
        <v>1507</v>
      </c>
      <c r="V6594" t="s">
        <v>24</v>
      </c>
    </row>
    <row r="6595" spans="1:22" x14ac:dyDescent="0.35">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s="26">
        <v>54.55</v>
      </c>
      <c r="T6595" s="26" t="str">
        <f>IF(Table1[[#This Row],[MonthlyCharges]]&lt;=51,"Low",IF(Table1[[#This Row],[MonthlyCharges]]&lt;=84,"Medium","High"))</f>
        <v>Medium</v>
      </c>
      <c r="U6595" s="26">
        <v>2978.3</v>
      </c>
      <c r="V6595" t="s">
        <v>23</v>
      </c>
    </row>
    <row r="6596" spans="1:22" x14ac:dyDescent="0.35">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s="26">
        <v>20.05</v>
      </c>
      <c r="T6596" s="26" t="str">
        <f>IF(Table1[[#This Row],[MonthlyCharges]]&lt;=51,"Low",IF(Table1[[#This Row],[MonthlyCharges]]&lt;=84,"Medium","High"))</f>
        <v>Low</v>
      </c>
      <c r="U6596" s="26">
        <v>299.3</v>
      </c>
      <c r="V6596" t="s">
        <v>24</v>
      </c>
    </row>
    <row r="6597" spans="1:22" x14ac:dyDescent="0.35">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s="26">
        <v>82.55</v>
      </c>
      <c r="T6597" s="26" t="str">
        <f>IF(Table1[[#This Row],[MonthlyCharges]]&lt;=51,"Low",IF(Table1[[#This Row],[MonthlyCharges]]&lt;=84,"Medium","High"))</f>
        <v>Medium</v>
      </c>
      <c r="U6597" s="26">
        <v>5832.65</v>
      </c>
      <c r="V6597" t="s">
        <v>24</v>
      </c>
    </row>
    <row r="6598" spans="1:22" x14ac:dyDescent="0.35">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s="26">
        <v>81.25</v>
      </c>
      <c r="T6598" s="26" t="str">
        <f>IF(Table1[[#This Row],[MonthlyCharges]]&lt;=51,"Low",IF(Table1[[#This Row],[MonthlyCharges]]&lt;=84,"Medium","High"))</f>
        <v>Medium</v>
      </c>
      <c r="U6598" s="26">
        <v>5567.55</v>
      </c>
      <c r="V6598" t="s">
        <v>24</v>
      </c>
    </row>
    <row r="6599" spans="1:22" x14ac:dyDescent="0.35">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s="26">
        <v>70.75</v>
      </c>
      <c r="T6599" s="26" t="str">
        <f>IF(Table1[[#This Row],[MonthlyCharges]]&lt;=51,"Low",IF(Table1[[#This Row],[MonthlyCharges]]&lt;=84,"Medium","High"))</f>
        <v>Medium</v>
      </c>
      <c r="U6599" s="26">
        <v>450.8</v>
      </c>
      <c r="V6599" t="s">
        <v>23</v>
      </c>
    </row>
    <row r="6600" spans="1:22" x14ac:dyDescent="0.35">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s="26">
        <v>74.3</v>
      </c>
      <c r="T6600" s="26" t="str">
        <f>IF(Table1[[#This Row],[MonthlyCharges]]&lt;=51,"Low",IF(Table1[[#This Row],[MonthlyCharges]]&lt;=84,"Medium","High"))</f>
        <v>Medium</v>
      </c>
      <c r="U6600" s="26">
        <v>4166.3500000000004</v>
      </c>
      <c r="V6600" t="s">
        <v>24</v>
      </c>
    </row>
    <row r="6601" spans="1:22" x14ac:dyDescent="0.35">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s="26">
        <v>94.1</v>
      </c>
      <c r="T6601" s="26" t="str">
        <f>IF(Table1[[#This Row],[MonthlyCharges]]&lt;=51,"Low",IF(Table1[[#This Row],[MonthlyCharges]]&lt;=84,"Medium","High"))</f>
        <v>High</v>
      </c>
      <c r="U6601" s="26">
        <v>1215.5999999999999</v>
      </c>
      <c r="V6601" t="s">
        <v>23</v>
      </c>
    </row>
    <row r="6602" spans="1:22" x14ac:dyDescent="0.35">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s="26">
        <v>29.7</v>
      </c>
      <c r="T6602" s="26" t="str">
        <f>IF(Table1[[#This Row],[MonthlyCharges]]&lt;=51,"Low",IF(Table1[[#This Row],[MonthlyCharges]]&lt;=84,"Medium","High"))</f>
        <v>Low</v>
      </c>
      <c r="U6602" s="26">
        <v>91.7</v>
      </c>
      <c r="V6602" t="s">
        <v>23</v>
      </c>
    </row>
    <row r="6603" spans="1:22" x14ac:dyDescent="0.35">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s="26">
        <v>109.7</v>
      </c>
      <c r="T6603" s="26" t="str">
        <f>IF(Table1[[#This Row],[MonthlyCharges]]&lt;=51,"Low",IF(Table1[[#This Row],[MonthlyCharges]]&lt;=84,"Medium","High"))</f>
        <v>High</v>
      </c>
      <c r="U6603" s="26">
        <v>7898.45</v>
      </c>
      <c r="V6603" t="s">
        <v>24</v>
      </c>
    </row>
    <row r="6604" spans="1:22" x14ac:dyDescent="0.35">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s="26">
        <v>96.35</v>
      </c>
      <c r="T6604" s="26" t="str">
        <f>IF(Table1[[#This Row],[MonthlyCharges]]&lt;=51,"Low",IF(Table1[[#This Row],[MonthlyCharges]]&lt;=84,"Medium","High"))</f>
        <v>High</v>
      </c>
      <c r="U6604" s="26">
        <v>3915.4</v>
      </c>
      <c r="V6604" t="s">
        <v>24</v>
      </c>
    </row>
    <row r="6605" spans="1:22" x14ac:dyDescent="0.35">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s="26">
        <v>66.599999999999994</v>
      </c>
      <c r="T6605" s="26" t="str">
        <f>IF(Table1[[#This Row],[MonthlyCharges]]&lt;=51,"Low",IF(Table1[[#This Row],[MonthlyCharges]]&lt;=84,"Medium","High"))</f>
        <v>Medium</v>
      </c>
      <c r="U6605" s="26">
        <v>979.5</v>
      </c>
      <c r="V6605" t="s">
        <v>24</v>
      </c>
    </row>
    <row r="6606" spans="1:22" x14ac:dyDescent="0.35">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s="26">
        <v>44.5</v>
      </c>
      <c r="T6606" s="26" t="str">
        <f>IF(Table1[[#This Row],[MonthlyCharges]]&lt;=51,"Low",IF(Table1[[#This Row],[MonthlyCharges]]&lt;=84,"Medium","High"))</f>
        <v>Low</v>
      </c>
      <c r="U6606" s="26">
        <v>90.05</v>
      </c>
      <c r="V6606" t="s">
        <v>24</v>
      </c>
    </row>
    <row r="6607" spans="1:22" x14ac:dyDescent="0.35">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s="26">
        <v>110.9</v>
      </c>
      <c r="T6607" s="26" t="str">
        <f>IF(Table1[[#This Row],[MonthlyCharges]]&lt;=51,"Low",IF(Table1[[#This Row],[MonthlyCharges]]&lt;=84,"Medium","High"))</f>
        <v>High</v>
      </c>
      <c r="U6607" s="26">
        <v>7432.05</v>
      </c>
      <c r="V6607" t="s">
        <v>23</v>
      </c>
    </row>
    <row r="6608" spans="1:22" x14ac:dyDescent="0.35">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s="26">
        <v>105</v>
      </c>
      <c r="T6608" s="26" t="str">
        <f>IF(Table1[[#This Row],[MonthlyCharges]]&lt;=51,"Low",IF(Table1[[#This Row],[MonthlyCharges]]&lt;=84,"Medium","High"))</f>
        <v>High</v>
      </c>
      <c r="U6608" s="26">
        <v>4026.4</v>
      </c>
      <c r="V6608" t="s">
        <v>23</v>
      </c>
    </row>
    <row r="6609" spans="1:22" x14ac:dyDescent="0.35">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s="26">
        <v>25.3</v>
      </c>
      <c r="T6609" s="26" t="str">
        <f>IF(Table1[[#This Row],[MonthlyCharges]]&lt;=51,"Low",IF(Table1[[#This Row],[MonthlyCharges]]&lt;=84,"Medium","High"))</f>
        <v>Low</v>
      </c>
      <c r="U6609" s="26">
        <v>25.3</v>
      </c>
      <c r="V6609" t="s">
        <v>23</v>
      </c>
    </row>
    <row r="6610" spans="1:22" x14ac:dyDescent="0.35">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s="26">
        <v>55.15</v>
      </c>
      <c r="T6610" s="26" t="str">
        <f>IF(Table1[[#This Row],[MonthlyCharges]]&lt;=51,"Low",IF(Table1[[#This Row],[MonthlyCharges]]&lt;=84,"Medium","High"))</f>
        <v>Medium</v>
      </c>
      <c r="U6610" s="26">
        <v>1193.05</v>
      </c>
      <c r="V6610" t="s">
        <v>23</v>
      </c>
    </row>
    <row r="6611" spans="1:22" x14ac:dyDescent="0.35">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s="26">
        <v>20.100000000000001</v>
      </c>
      <c r="T6611" s="26" t="str">
        <f>IF(Table1[[#This Row],[MonthlyCharges]]&lt;=51,"Low",IF(Table1[[#This Row],[MonthlyCharges]]&lt;=84,"Medium","High"))</f>
        <v>Low</v>
      </c>
      <c r="U6611" s="26">
        <v>20.100000000000001</v>
      </c>
      <c r="V6611" t="s">
        <v>23</v>
      </c>
    </row>
    <row r="6612" spans="1:22" x14ac:dyDescent="0.35">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s="26">
        <v>80.099999999999994</v>
      </c>
      <c r="T6612" s="26" t="str">
        <f>IF(Table1[[#This Row],[MonthlyCharges]]&lt;=51,"Low",IF(Table1[[#This Row],[MonthlyCharges]]&lt;=84,"Medium","High"))</f>
        <v>Medium</v>
      </c>
      <c r="U6612" s="26">
        <v>398.55</v>
      </c>
      <c r="V6612" t="s">
        <v>24</v>
      </c>
    </row>
    <row r="6613" spans="1:22" x14ac:dyDescent="0.35">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s="26">
        <v>69.05</v>
      </c>
      <c r="T6613" s="26" t="str">
        <f>IF(Table1[[#This Row],[MonthlyCharges]]&lt;=51,"Low",IF(Table1[[#This Row],[MonthlyCharges]]&lt;=84,"Medium","High"))</f>
        <v>Medium</v>
      </c>
      <c r="U6613" s="26">
        <v>1958.45</v>
      </c>
      <c r="V6613" t="s">
        <v>24</v>
      </c>
    </row>
    <row r="6614" spans="1:22" x14ac:dyDescent="0.35">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s="26">
        <v>69.900000000000006</v>
      </c>
      <c r="T6614" s="26" t="str">
        <f>IF(Table1[[#This Row],[MonthlyCharges]]&lt;=51,"Low",IF(Table1[[#This Row],[MonthlyCharges]]&lt;=84,"Medium","High"))</f>
        <v>Medium</v>
      </c>
      <c r="U6614" s="26">
        <v>69.900000000000006</v>
      </c>
      <c r="V6614" t="s">
        <v>23</v>
      </c>
    </row>
    <row r="6615" spans="1:22" x14ac:dyDescent="0.35">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s="26">
        <v>20.399999999999999</v>
      </c>
      <c r="T6615" s="26" t="str">
        <f>IF(Table1[[#This Row],[MonthlyCharges]]&lt;=51,"Low",IF(Table1[[#This Row],[MonthlyCharges]]&lt;=84,"Medium","High"))</f>
        <v>Low</v>
      </c>
      <c r="U6615" s="26">
        <v>63.15</v>
      </c>
      <c r="V6615" t="s">
        <v>24</v>
      </c>
    </row>
    <row r="6616" spans="1:22" x14ac:dyDescent="0.35">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s="26">
        <v>19.7</v>
      </c>
      <c r="T6616" s="26" t="str">
        <f>IF(Table1[[#This Row],[MonthlyCharges]]&lt;=51,"Low",IF(Table1[[#This Row],[MonthlyCharges]]&lt;=84,"Medium","High"))</f>
        <v>Low</v>
      </c>
      <c r="U6616" s="26">
        <v>1301.0999999999999</v>
      </c>
      <c r="V6616" t="s">
        <v>24</v>
      </c>
    </row>
    <row r="6617" spans="1:22" x14ac:dyDescent="0.35">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s="26">
        <v>50.1</v>
      </c>
      <c r="T6617" s="26" t="str">
        <f>IF(Table1[[#This Row],[MonthlyCharges]]&lt;=51,"Low",IF(Table1[[#This Row],[MonthlyCharges]]&lt;=84,"Medium","High"))</f>
        <v>Low</v>
      </c>
      <c r="U6617" s="26">
        <v>484.05</v>
      </c>
      <c r="V6617" t="s">
        <v>24</v>
      </c>
    </row>
    <row r="6618" spans="1:22" x14ac:dyDescent="0.35">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s="26">
        <v>101.4</v>
      </c>
      <c r="T6618" s="26" t="str">
        <f>IF(Table1[[#This Row],[MonthlyCharges]]&lt;=51,"Low",IF(Table1[[#This Row],[MonthlyCharges]]&lt;=84,"Medium","High"))</f>
        <v>High</v>
      </c>
      <c r="U6618" s="26">
        <v>4528</v>
      </c>
      <c r="V6618" t="s">
        <v>23</v>
      </c>
    </row>
    <row r="6619" spans="1:22" x14ac:dyDescent="0.35">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s="26">
        <v>83.45</v>
      </c>
      <c r="T6619" s="26" t="str">
        <f>IF(Table1[[#This Row],[MonthlyCharges]]&lt;=51,"Low",IF(Table1[[#This Row],[MonthlyCharges]]&lt;=84,"Medium","High"))</f>
        <v>Medium</v>
      </c>
      <c r="U6619" s="26">
        <v>3887.85</v>
      </c>
      <c r="V6619" t="s">
        <v>24</v>
      </c>
    </row>
    <row r="6620" spans="1:22" x14ac:dyDescent="0.35">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s="26">
        <v>86.65</v>
      </c>
      <c r="T6620" s="26" t="str">
        <f>IF(Table1[[#This Row],[MonthlyCharges]]&lt;=51,"Low",IF(Table1[[#This Row],[MonthlyCharges]]&lt;=84,"Medium","High"))</f>
        <v>High</v>
      </c>
      <c r="U6620" s="26">
        <v>2208.75</v>
      </c>
      <c r="V6620" t="s">
        <v>24</v>
      </c>
    </row>
    <row r="6621" spans="1:22" x14ac:dyDescent="0.35">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s="26">
        <v>20.149999999999999</v>
      </c>
      <c r="T6621" s="26" t="str">
        <f>IF(Table1[[#This Row],[MonthlyCharges]]&lt;=51,"Low",IF(Table1[[#This Row],[MonthlyCharges]]&lt;=84,"Medium","High"))</f>
        <v>Low</v>
      </c>
      <c r="U6621" s="26">
        <v>238.15</v>
      </c>
      <c r="V6621" t="s">
        <v>24</v>
      </c>
    </row>
    <row r="6622" spans="1:22" x14ac:dyDescent="0.35">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s="26">
        <v>80.8</v>
      </c>
      <c r="T6622" s="26" t="str">
        <f>IF(Table1[[#This Row],[MonthlyCharges]]&lt;=51,"Low",IF(Table1[[#This Row],[MonthlyCharges]]&lt;=84,"Medium","High"))</f>
        <v>Medium</v>
      </c>
      <c r="U6622" s="26">
        <v>80.8</v>
      </c>
      <c r="V6622" t="s">
        <v>23</v>
      </c>
    </row>
    <row r="6623" spans="1:22" x14ac:dyDescent="0.35">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s="26">
        <v>19.399999999999999</v>
      </c>
      <c r="T6623" s="26" t="str">
        <f>IF(Table1[[#This Row],[MonthlyCharges]]&lt;=51,"Low",IF(Table1[[#This Row],[MonthlyCharges]]&lt;=84,"Medium","High"))</f>
        <v>Low</v>
      </c>
      <c r="U6623" s="26">
        <v>958.15</v>
      </c>
      <c r="V6623" t="s">
        <v>24</v>
      </c>
    </row>
    <row r="6624" spans="1:22" x14ac:dyDescent="0.35">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s="26">
        <v>62.05</v>
      </c>
      <c r="T6624" s="26" t="str">
        <f>IF(Table1[[#This Row],[MonthlyCharges]]&lt;=51,"Low",IF(Table1[[#This Row],[MonthlyCharges]]&lt;=84,"Medium","High"))</f>
        <v>Medium</v>
      </c>
      <c r="U6624" s="26">
        <v>118.3</v>
      </c>
      <c r="V6624" t="s">
        <v>23</v>
      </c>
    </row>
    <row r="6625" spans="1:22" x14ac:dyDescent="0.35">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s="26">
        <v>76.45</v>
      </c>
      <c r="T6625" s="26" t="str">
        <f>IF(Table1[[#This Row],[MonthlyCharges]]&lt;=51,"Low",IF(Table1[[#This Row],[MonthlyCharges]]&lt;=84,"Medium","High"))</f>
        <v>Medium</v>
      </c>
      <c r="U6625" s="26">
        <v>76.45</v>
      </c>
      <c r="V6625" t="s">
        <v>23</v>
      </c>
    </row>
    <row r="6626" spans="1:22" x14ac:dyDescent="0.35">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s="26">
        <v>60.05</v>
      </c>
      <c r="T6626" s="26" t="str">
        <f>IF(Table1[[#This Row],[MonthlyCharges]]&lt;=51,"Low",IF(Table1[[#This Row],[MonthlyCharges]]&lt;=84,"Medium","High"))</f>
        <v>Medium</v>
      </c>
      <c r="U6626" s="26">
        <v>3845.45</v>
      </c>
      <c r="V6626" t="s">
        <v>24</v>
      </c>
    </row>
    <row r="6627" spans="1:22" x14ac:dyDescent="0.35">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s="26">
        <v>91.3</v>
      </c>
      <c r="T6627" s="26" t="str">
        <f>IF(Table1[[#This Row],[MonthlyCharges]]&lt;=51,"Low",IF(Table1[[#This Row],[MonthlyCharges]]&lt;=84,"Medium","High"))</f>
        <v>High</v>
      </c>
      <c r="U6627" s="26">
        <v>1094.5</v>
      </c>
      <c r="V6627" t="s">
        <v>23</v>
      </c>
    </row>
    <row r="6628" spans="1:22" x14ac:dyDescent="0.35">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s="26">
        <v>95.75</v>
      </c>
      <c r="T6628" s="26" t="str">
        <f>IF(Table1[[#This Row],[MonthlyCharges]]&lt;=51,"Low",IF(Table1[[#This Row],[MonthlyCharges]]&lt;=84,"Medium","High"))</f>
        <v>High</v>
      </c>
      <c r="U6628" s="26">
        <v>573.75</v>
      </c>
      <c r="V6628" t="s">
        <v>23</v>
      </c>
    </row>
    <row r="6629" spans="1:22" x14ac:dyDescent="0.35">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s="26">
        <v>20.350000000000001</v>
      </c>
      <c r="T6629" s="26" t="str">
        <f>IF(Table1[[#This Row],[MonthlyCharges]]&lt;=51,"Low",IF(Table1[[#This Row],[MonthlyCharges]]&lt;=84,"Medium","High"))</f>
        <v>Low</v>
      </c>
      <c r="U6629" s="26">
        <v>1267</v>
      </c>
      <c r="V6629" t="s">
        <v>24</v>
      </c>
    </row>
    <row r="6630" spans="1:22" x14ac:dyDescent="0.35">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s="26">
        <v>94.05</v>
      </c>
      <c r="T6630" s="26" t="str">
        <f>IF(Table1[[#This Row],[MonthlyCharges]]&lt;=51,"Low",IF(Table1[[#This Row],[MonthlyCharges]]&lt;=84,"Medium","High"))</f>
        <v>High</v>
      </c>
      <c r="U6630" s="26">
        <v>633.45000000000005</v>
      </c>
      <c r="V6630" t="s">
        <v>24</v>
      </c>
    </row>
    <row r="6631" spans="1:22" x14ac:dyDescent="0.35">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s="26">
        <v>84.1</v>
      </c>
      <c r="T6631" s="26" t="str">
        <f>IF(Table1[[#This Row],[MonthlyCharges]]&lt;=51,"Low",IF(Table1[[#This Row],[MonthlyCharges]]&lt;=84,"Medium","High"))</f>
        <v>High</v>
      </c>
      <c r="U6631" s="26">
        <v>6129.65</v>
      </c>
      <c r="V6631" t="s">
        <v>24</v>
      </c>
    </row>
    <row r="6632" spans="1:22" x14ac:dyDescent="0.35">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s="26">
        <v>78.75</v>
      </c>
      <c r="T6632" s="26" t="str">
        <f>IF(Table1[[#This Row],[MonthlyCharges]]&lt;=51,"Low",IF(Table1[[#This Row],[MonthlyCharges]]&lt;=84,"Medium","High"))</f>
        <v>Medium</v>
      </c>
      <c r="U6632" s="26">
        <v>1218.25</v>
      </c>
      <c r="V6632" t="s">
        <v>24</v>
      </c>
    </row>
    <row r="6633" spans="1:22" x14ac:dyDescent="0.35">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s="26">
        <v>55.55</v>
      </c>
      <c r="T6633" s="26" t="str">
        <f>IF(Table1[[#This Row],[MonthlyCharges]]&lt;=51,"Low",IF(Table1[[#This Row],[MonthlyCharges]]&lt;=84,"Medium","High"))</f>
        <v>Medium</v>
      </c>
      <c r="U6633" s="26">
        <v>1405.3</v>
      </c>
      <c r="V6633" t="s">
        <v>24</v>
      </c>
    </row>
    <row r="6634" spans="1:22" x14ac:dyDescent="0.35">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s="26">
        <v>62.65</v>
      </c>
      <c r="T6634" s="26" t="str">
        <f>IF(Table1[[#This Row],[MonthlyCharges]]&lt;=51,"Low",IF(Table1[[#This Row],[MonthlyCharges]]&lt;=84,"Medium","High"))</f>
        <v>Medium</v>
      </c>
      <c r="U6634" s="26">
        <v>2274.9</v>
      </c>
      <c r="V6634" t="s">
        <v>23</v>
      </c>
    </row>
    <row r="6635" spans="1:22" x14ac:dyDescent="0.35">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s="26">
        <v>74.5</v>
      </c>
      <c r="T6635" s="26" t="str">
        <f>IF(Table1[[#This Row],[MonthlyCharges]]&lt;=51,"Low",IF(Table1[[#This Row],[MonthlyCharges]]&lt;=84,"Medium","High"))</f>
        <v>Medium</v>
      </c>
      <c r="U6635" s="26">
        <v>74.5</v>
      </c>
      <c r="V6635" t="s">
        <v>23</v>
      </c>
    </row>
    <row r="6636" spans="1:22" x14ac:dyDescent="0.35">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s="26">
        <v>102.1</v>
      </c>
      <c r="T6636" s="26" t="str">
        <f>IF(Table1[[#This Row],[MonthlyCharges]]&lt;=51,"Low",IF(Table1[[#This Row],[MonthlyCharges]]&lt;=84,"Medium","High"))</f>
        <v>High</v>
      </c>
      <c r="U6636" s="26">
        <v>1068.8499999999999</v>
      </c>
      <c r="V6636" t="s">
        <v>23</v>
      </c>
    </row>
    <row r="6637" spans="1:22" x14ac:dyDescent="0.35">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s="26">
        <v>20.100000000000001</v>
      </c>
      <c r="T6637" s="26" t="str">
        <f>IF(Table1[[#This Row],[MonthlyCharges]]&lt;=51,"Low",IF(Table1[[#This Row],[MonthlyCharges]]&lt;=84,"Medium","High"))</f>
        <v>Low</v>
      </c>
      <c r="U6637" s="26">
        <v>533.9</v>
      </c>
      <c r="V6637" t="s">
        <v>24</v>
      </c>
    </row>
    <row r="6638" spans="1:22" x14ac:dyDescent="0.35">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s="26">
        <v>70.3</v>
      </c>
      <c r="T6638" s="26" t="str">
        <f>IF(Table1[[#This Row],[MonthlyCharges]]&lt;=51,"Low",IF(Table1[[#This Row],[MonthlyCharges]]&lt;=84,"Medium","High"))</f>
        <v>Medium</v>
      </c>
      <c r="U6638" s="26">
        <v>676.15</v>
      </c>
      <c r="V6638" t="s">
        <v>24</v>
      </c>
    </row>
    <row r="6639" spans="1:22" x14ac:dyDescent="0.35">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s="26">
        <v>53.65</v>
      </c>
      <c r="T6639" s="26" t="str">
        <f>IF(Table1[[#This Row],[MonthlyCharges]]&lt;=51,"Low",IF(Table1[[#This Row],[MonthlyCharges]]&lt;=84,"Medium","High"))</f>
        <v>Medium</v>
      </c>
      <c r="U6639" s="26">
        <v>3804.4</v>
      </c>
      <c r="V6639" t="s">
        <v>24</v>
      </c>
    </row>
    <row r="6640" spans="1:22" x14ac:dyDescent="0.35">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s="26">
        <v>20.75</v>
      </c>
      <c r="T6640" s="26" t="str">
        <f>IF(Table1[[#This Row],[MonthlyCharges]]&lt;=51,"Low",IF(Table1[[#This Row],[MonthlyCharges]]&lt;=84,"Medium","High"))</f>
        <v>Low</v>
      </c>
      <c r="U6640" s="26">
        <v>1118.8</v>
      </c>
      <c r="V6640" t="s">
        <v>24</v>
      </c>
    </row>
    <row r="6641" spans="1:22" x14ac:dyDescent="0.35">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s="26">
        <v>103.4</v>
      </c>
      <c r="T6641" s="26" t="str">
        <f>IF(Table1[[#This Row],[MonthlyCharges]]&lt;=51,"Low",IF(Table1[[#This Row],[MonthlyCharges]]&lt;=84,"Medium","High"))</f>
        <v>High</v>
      </c>
      <c r="U6641" s="26">
        <v>5236.3999999999996</v>
      </c>
      <c r="V6641" t="s">
        <v>24</v>
      </c>
    </row>
    <row r="6642" spans="1:22" x14ac:dyDescent="0.35">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s="26">
        <v>50.8</v>
      </c>
      <c r="T6642" s="26" t="str">
        <f>IF(Table1[[#This Row],[MonthlyCharges]]&lt;=51,"Low",IF(Table1[[#This Row],[MonthlyCharges]]&lt;=84,"Medium","High"))</f>
        <v>Low</v>
      </c>
      <c r="U6642" s="26">
        <v>1386.8</v>
      </c>
      <c r="V6642" t="s">
        <v>24</v>
      </c>
    </row>
    <row r="6643" spans="1:22" x14ac:dyDescent="0.35">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s="26">
        <v>50.15</v>
      </c>
      <c r="T6643" s="26" t="str">
        <f>IF(Table1[[#This Row],[MonthlyCharges]]&lt;=51,"Low",IF(Table1[[#This Row],[MonthlyCharges]]&lt;=84,"Medium","High"))</f>
        <v>Low</v>
      </c>
      <c r="U6643" s="26">
        <v>762.25</v>
      </c>
      <c r="V6643" t="s">
        <v>23</v>
      </c>
    </row>
    <row r="6644" spans="1:22" x14ac:dyDescent="0.35">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s="26">
        <v>79</v>
      </c>
      <c r="T6644" s="26" t="str">
        <f>IF(Table1[[#This Row],[MonthlyCharges]]&lt;=51,"Low",IF(Table1[[#This Row],[MonthlyCharges]]&lt;=84,"Medium","High"))</f>
        <v>Medium</v>
      </c>
      <c r="U6644" s="26">
        <v>1902</v>
      </c>
      <c r="V6644" t="s">
        <v>24</v>
      </c>
    </row>
    <row r="6645" spans="1:22" x14ac:dyDescent="0.35">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s="26">
        <v>74.599999999999994</v>
      </c>
      <c r="T6645" s="26" t="str">
        <f>IF(Table1[[#This Row],[MonthlyCharges]]&lt;=51,"Low",IF(Table1[[#This Row],[MonthlyCharges]]&lt;=84,"Medium","High"))</f>
        <v>Medium</v>
      </c>
      <c r="U6645" s="26">
        <v>239.05</v>
      </c>
      <c r="V6645" t="s">
        <v>24</v>
      </c>
    </row>
    <row r="6646" spans="1:22" x14ac:dyDescent="0.35">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s="26">
        <v>96.5</v>
      </c>
      <c r="T6646" s="26" t="str">
        <f>IF(Table1[[#This Row],[MonthlyCharges]]&lt;=51,"Low",IF(Table1[[#This Row],[MonthlyCharges]]&lt;=84,"Medium","High"))</f>
        <v>High</v>
      </c>
      <c r="U6646" s="26">
        <v>5673.7</v>
      </c>
      <c r="V6646" t="s">
        <v>24</v>
      </c>
    </row>
    <row r="6647" spans="1:22" x14ac:dyDescent="0.35">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s="26">
        <v>20.100000000000001</v>
      </c>
      <c r="T6647" s="26" t="str">
        <f>IF(Table1[[#This Row],[MonthlyCharges]]&lt;=51,"Low",IF(Table1[[#This Row],[MonthlyCharges]]&lt;=84,"Medium","High"))</f>
        <v>Low</v>
      </c>
      <c r="U6647" s="26">
        <v>39.799999999999997</v>
      </c>
      <c r="V6647" t="s">
        <v>24</v>
      </c>
    </row>
    <row r="6648" spans="1:22" x14ac:dyDescent="0.35">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s="26">
        <v>19.399999999999999</v>
      </c>
      <c r="T6648" s="26" t="str">
        <f>IF(Table1[[#This Row],[MonthlyCharges]]&lt;=51,"Low",IF(Table1[[#This Row],[MonthlyCharges]]&lt;=84,"Medium","High"))</f>
        <v>Low</v>
      </c>
      <c r="U6648" s="26">
        <v>997.75</v>
      </c>
      <c r="V6648" t="s">
        <v>24</v>
      </c>
    </row>
    <row r="6649" spans="1:22" x14ac:dyDescent="0.35">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s="26">
        <v>77.55</v>
      </c>
      <c r="T6649" s="26" t="str">
        <f>IF(Table1[[#This Row],[MonthlyCharges]]&lt;=51,"Low",IF(Table1[[#This Row],[MonthlyCharges]]&lt;=84,"Medium","High"))</f>
        <v>Medium</v>
      </c>
      <c r="U6649" s="26">
        <v>5574.35</v>
      </c>
      <c r="V6649" t="s">
        <v>24</v>
      </c>
    </row>
    <row r="6650" spans="1:22" x14ac:dyDescent="0.35">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s="26">
        <v>20.05</v>
      </c>
      <c r="T6650" s="26" t="str">
        <f>IF(Table1[[#This Row],[MonthlyCharges]]&lt;=51,"Low",IF(Table1[[#This Row],[MonthlyCharges]]&lt;=84,"Medium","High"))</f>
        <v>Low</v>
      </c>
      <c r="U6650" s="26">
        <v>406.05</v>
      </c>
      <c r="V6650" t="s">
        <v>24</v>
      </c>
    </row>
    <row r="6651" spans="1:22" x14ac:dyDescent="0.35">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s="26">
        <v>19.850000000000001</v>
      </c>
      <c r="T6651" s="26" t="str">
        <f>IF(Table1[[#This Row],[MonthlyCharges]]&lt;=51,"Low",IF(Table1[[#This Row],[MonthlyCharges]]&lt;=84,"Medium","High"))</f>
        <v>Low</v>
      </c>
      <c r="U6651" s="26">
        <v>138.85</v>
      </c>
      <c r="V6651" t="s">
        <v>24</v>
      </c>
    </row>
    <row r="6652" spans="1:22" x14ac:dyDescent="0.35">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s="26">
        <v>20.2</v>
      </c>
      <c r="T6652" s="26" t="str">
        <f>IF(Table1[[#This Row],[MonthlyCharges]]&lt;=51,"Low",IF(Table1[[#This Row],[MonthlyCharges]]&lt;=84,"Medium","High"))</f>
        <v>Low</v>
      </c>
      <c r="U6652" s="26">
        <v>123.65</v>
      </c>
      <c r="V6652" t="s">
        <v>24</v>
      </c>
    </row>
    <row r="6653" spans="1:22" x14ac:dyDescent="0.35">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s="26">
        <v>67.45</v>
      </c>
      <c r="T6653" s="26" t="str">
        <f>IF(Table1[[#This Row],[MonthlyCharges]]&lt;=51,"Low",IF(Table1[[#This Row],[MonthlyCharges]]&lt;=84,"Medium","High"))</f>
        <v>Medium</v>
      </c>
      <c r="U6653" s="26">
        <v>1801.1</v>
      </c>
      <c r="V6653" t="s">
        <v>24</v>
      </c>
    </row>
    <row r="6654" spans="1:22" x14ac:dyDescent="0.35">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s="26">
        <v>18.55</v>
      </c>
      <c r="T6654" s="26" t="str">
        <f>IF(Table1[[#This Row],[MonthlyCharges]]&lt;=51,"Low",IF(Table1[[#This Row],[MonthlyCharges]]&lt;=84,"Medium","High"))</f>
        <v>Low</v>
      </c>
      <c r="U6654" s="26">
        <v>689</v>
      </c>
      <c r="V6654" t="s">
        <v>24</v>
      </c>
    </row>
    <row r="6655" spans="1:22" x14ac:dyDescent="0.35">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s="26">
        <v>29.75</v>
      </c>
      <c r="T6655" s="26" t="str">
        <f>IF(Table1[[#This Row],[MonthlyCharges]]&lt;=51,"Low",IF(Table1[[#This Row],[MonthlyCharges]]&lt;=84,"Medium","High"))</f>
        <v>Low</v>
      </c>
      <c r="U6655" s="26">
        <v>790.7</v>
      </c>
      <c r="V6655" t="s">
        <v>24</v>
      </c>
    </row>
    <row r="6656" spans="1:22" x14ac:dyDescent="0.35">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s="26">
        <v>86.5</v>
      </c>
      <c r="T6656" s="26" t="str">
        <f>IF(Table1[[#This Row],[MonthlyCharges]]&lt;=51,"Low",IF(Table1[[#This Row],[MonthlyCharges]]&lt;=84,"Medium","High"))</f>
        <v>High</v>
      </c>
      <c r="U6656" s="26">
        <v>582.5</v>
      </c>
      <c r="V6656" t="s">
        <v>23</v>
      </c>
    </row>
    <row r="6657" spans="1:22" x14ac:dyDescent="0.35">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s="26">
        <v>24.2</v>
      </c>
      <c r="T6657" s="26" t="str">
        <f>IF(Table1[[#This Row],[MonthlyCharges]]&lt;=51,"Low",IF(Table1[[#This Row],[MonthlyCharges]]&lt;=84,"Medium","High"))</f>
        <v>Low</v>
      </c>
      <c r="U6657" s="26">
        <v>1618.2</v>
      </c>
      <c r="V6657" t="s">
        <v>24</v>
      </c>
    </row>
    <row r="6658" spans="1:22" x14ac:dyDescent="0.35">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s="26">
        <v>23.55</v>
      </c>
      <c r="T6658" s="26" t="str">
        <f>IF(Table1[[#This Row],[MonthlyCharges]]&lt;=51,"Low",IF(Table1[[#This Row],[MonthlyCharges]]&lt;=84,"Medium","High"))</f>
        <v>Low</v>
      </c>
      <c r="U6658" s="26">
        <v>1173.3499999999999</v>
      </c>
      <c r="V6658" t="s">
        <v>24</v>
      </c>
    </row>
    <row r="6659" spans="1:22" x14ac:dyDescent="0.35">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s="26">
        <v>20.45</v>
      </c>
      <c r="T6659" s="26" t="str">
        <f>IF(Table1[[#This Row],[MonthlyCharges]]&lt;=51,"Low",IF(Table1[[#This Row],[MonthlyCharges]]&lt;=84,"Medium","High"))</f>
        <v>Low</v>
      </c>
      <c r="U6659" s="26">
        <v>900.9</v>
      </c>
      <c r="V6659" t="s">
        <v>24</v>
      </c>
    </row>
    <row r="6660" spans="1:22" x14ac:dyDescent="0.35">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s="26">
        <v>81.45</v>
      </c>
      <c r="T6660" s="26" t="str">
        <f>IF(Table1[[#This Row],[MonthlyCharges]]&lt;=51,"Low",IF(Table1[[#This Row],[MonthlyCharges]]&lt;=84,"Medium","High"))</f>
        <v>Medium</v>
      </c>
      <c r="U6660" s="26">
        <v>2122.0500000000002</v>
      </c>
      <c r="V6660" t="s">
        <v>23</v>
      </c>
    </row>
    <row r="6661" spans="1:22" x14ac:dyDescent="0.35">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s="26">
        <v>92.3</v>
      </c>
      <c r="T6661" s="26" t="str">
        <f>IF(Table1[[#This Row],[MonthlyCharges]]&lt;=51,"Low",IF(Table1[[#This Row],[MonthlyCharges]]&lt;=84,"Medium","High"))</f>
        <v>High</v>
      </c>
      <c r="U6661" s="26">
        <v>6719.9</v>
      </c>
      <c r="V6661" t="s">
        <v>24</v>
      </c>
    </row>
    <row r="6662" spans="1:22" x14ac:dyDescent="0.35">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s="26">
        <v>69.150000000000006</v>
      </c>
      <c r="T6662" s="26" t="str">
        <f>IF(Table1[[#This Row],[MonthlyCharges]]&lt;=51,"Low",IF(Table1[[#This Row],[MonthlyCharges]]&lt;=84,"Medium","High"))</f>
        <v>Medium</v>
      </c>
      <c r="U6662" s="26">
        <v>69.150000000000006</v>
      </c>
      <c r="V6662" t="s">
        <v>23</v>
      </c>
    </row>
    <row r="6663" spans="1:22" x14ac:dyDescent="0.35">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s="26">
        <v>53.65</v>
      </c>
      <c r="T6663" s="26" t="str">
        <f>IF(Table1[[#This Row],[MonthlyCharges]]&lt;=51,"Low",IF(Table1[[#This Row],[MonthlyCharges]]&lt;=84,"Medium","High"))</f>
        <v>Medium</v>
      </c>
      <c r="U6663" s="26">
        <v>3784</v>
      </c>
      <c r="V6663" t="s">
        <v>24</v>
      </c>
    </row>
    <row r="6664" spans="1:22" x14ac:dyDescent="0.35">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s="26">
        <v>39.65</v>
      </c>
      <c r="T6664" s="26" t="str">
        <f>IF(Table1[[#This Row],[MonthlyCharges]]&lt;=51,"Low",IF(Table1[[#This Row],[MonthlyCharges]]&lt;=84,"Medium","High"))</f>
        <v>Low</v>
      </c>
      <c r="U6664" s="26">
        <v>1798.65</v>
      </c>
      <c r="V6664" t="s">
        <v>24</v>
      </c>
    </row>
    <row r="6665" spans="1:22" x14ac:dyDescent="0.35">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s="26">
        <v>54.65</v>
      </c>
      <c r="T6665" s="26" t="str">
        <f>IF(Table1[[#This Row],[MonthlyCharges]]&lt;=51,"Low",IF(Table1[[#This Row],[MonthlyCharges]]&lt;=84,"Medium","High"))</f>
        <v>Medium</v>
      </c>
      <c r="U6665" s="26">
        <v>54.65</v>
      </c>
      <c r="V6665" t="s">
        <v>24</v>
      </c>
    </row>
    <row r="6666" spans="1:22" x14ac:dyDescent="0.35">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s="26">
        <v>104.8</v>
      </c>
      <c r="T6666" s="26" t="str">
        <f>IF(Table1[[#This Row],[MonthlyCharges]]&lt;=51,"Low",IF(Table1[[#This Row],[MonthlyCharges]]&lt;=84,"Medium","High"))</f>
        <v>High</v>
      </c>
      <c r="U6666" s="26">
        <v>3886.45</v>
      </c>
      <c r="V6666" t="s">
        <v>24</v>
      </c>
    </row>
    <row r="6667" spans="1:22" x14ac:dyDescent="0.35">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s="26">
        <v>29.3</v>
      </c>
      <c r="T6667" s="26" t="str">
        <f>IF(Table1[[#This Row],[MonthlyCharges]]&lt;=51,"Low",IF(Table1[[#This Row],[MonthlyCharges]]&lt;=84,"Medium","High"))</f>
        <v>Low</v>
      </c>
      <c r="U6667" s="26">
        <v>1224.05</v>
      </c>
      <c r="V6667" t="s">
        <v>24</v>
      </c>
    </row>
    <row r="6668" spans="1:22" x14ac:dyDescent="0.35">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s="26">
        <v>83.85</v>
      </c>
      <c r="T6668" s="26" t="str">
        <f>IF(Table1[[#This Row],[MonthlyCharges]]&lt;=51,"Low",IF(Table1[[#This Row],[MonthlyCharges]]&lt;=84,"Medium","High"))</f>
        <v>Medium</v>
      </c>
      <c r="U6668" s="26">
        <v>2310.1999999999998</v>
      </c>
      <c r="V6668" t="s">
        <v>24</v>
      </c>
    </row>
    <row r="6669" spans="1:22" x14ac:dyDescent="0.35">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s="26">
        <v>79.55</v>
      </c>
      <c r="T6669" s="26" t="str">
        <f>IF(Table1[[#This Row],[MonthlyCharges]]&lt;=51,"Low",IF(Table1[[#This Row],[MonthlyCharges]]&lt;=84,"Medium","High"))</f>
        <v>Medium</v>
      </c>
      <c r="U6669" s="26">
        <v>723.4</v>
      </c>
      <c r="V6669" t="s">
        <v>23</v>
      </c>
    </row>
    <row r="6670" spans="1:22" x14ac:dyDescent="0.35">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s="26">
        <v>103.65</v>
      </c>
      <c r="T6670" s="26" t="str">
        <f>IF(Table1[[#This Row],[MonthlyCharges]]&lt;=51,"Low",IF(Table1[[#This Row],[MonthlyCharges]]&lt;=84,"Medium","High"))</f>
        <v>High</v>
      </c>
      <c r="U6670" s="26">
        <v>3988.5</v>
      </c>
      <c r="V6670" t="s">
        <v>24</v>
      </c>
    </row>
    <row r="6671" spans="1:22" x14ac:dyDescent="0.35">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s="26">
        <v>99.05</v>
      </c>
      <c r="T6671" s="26" t="str">
        <f>IF(Table1[[#This Row],[MonthlyCharges]]&lt;=51,"Low",IF(Table1[[#This Row],[MonthlyCharges]]&lt;=84,"Medium","High"))</f>
        <v>High</v>
      </c>
      <c r="U6671" s="26">
        <v>3554.6</v>
      </c>
      <c r="V6671" t="s">
        <v>24</v>
      </c>
    </row>
    <row r="6672" spans="1:22" x14ac:dyDescent="0.35">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s="26">
        <v>73.349999999999994</v>
      </c>
      <c r="T6672" s="26" t="str">
        <f>IF(Table1[[#This Row],[MonthlyCharges]]&lt;=51,"Low",IF(Table1[[#This Row],[MonthlyCharges]]&lt;=84,"Medium","High"))</f>
        <v>Medium</v>
      </c>
      <c r="U6672" s="26"/>
      <c r="V6672" t="s">
        <v>24</v>
      </c>
    </row>
    <row r="6673" spans="1:22" x14ac:dyDescent="0.35">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s="26">
        <v>100.05</v>
      </c>
      <c r="T6673" s="26" t="str">
        <f>IF(Table1[[#This Row],[MonthlyCharges]]&lt;=51,"Low",IF(Table1[[#This Row],[MonthlyCharges]]&lt;=84,"Medium","High"))</f>
        <v>High</v>
      </c>
      <c r="U6673" s="26">
        <v>6034.85</v>
      </c>
      <c r="V6673" t="s">
        <v>24</v>
      </c>
    </row>
    <row r="6674" spans="1:22" x14ac:dyDescent="0.35">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s="26">
        <v>20.350000000000001</v>
      </c>
      <c r="T6674" s="26" t="str">
        <f>IF(Table1[[#This Row],[MonthlyCharges]]&lt;=51,"Low",IF(Table1[[#This Row],[MonthlyCharges]]&lt;=84,"Medium","High"))</f>
        <v>Low</v>
      </c>
      <c r="U6674" s="26">
        <v>531.6</v>
      </c>
      <c r="V6674" t="s">
        <v>24</v>
      </c>
    </row>
    <row r="6675" spans="1:22" x14ac:dyDescent="0.35">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s="26">
        <v>43.95</v>
      </c>
      <c r="T6675" s="26" t="str">
        <f>IF(Table1[[#This Row],[MonthlyCharges]]&lt;=51,"Low",IF(Table1[[#This Row],[MonthlyCharges]]&lt;=84,"Medium","High"))</f>
        <v>Low</v>
      </c>
      <c r="U6675" s="26">
        <v>85.1</v>
      </c>
      <c r="V6675" t="s">
        <v>24</v>
      </c>
    </row>
    <row r="6676" spans="1:22" x14ac:dyDescent="0.35">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s="26">
        <v>23.5</v>
      </c>
      <c r="T6676" s="26" t="str">
        <f>IF(Table1[[#This Row],[MonthlyCharges]]&lt;=51,"Low",IF(Table1[[#This Row],[MonthlyCharges]]&lt;=84,"Medium","High"))</f>
        <v>Low</v>
      </c>
      <c r="U6676" s="26">
        <v>173</v>
      </c>
      <c r="V6676" t="s">
        <v>24</v>
      </c>
    </row>
    <row r="6677" spans="1:22" x14ac:dyDescent="0.35">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s="26">
        <v>70.7</v>
      </c>
      <c r="T6677" s="26" t="str">
        <f>IF(Table1[[#This Row],[MonthlyCharges]]&lt;=51,"Low",IF(Table1[[#This Row],[MonthlyCharges]]&lt;=84,"Medium","High"))</f>
        <v>Medium</v>
      </c>
      <c r="U6677" s="26">
        <v>2511.9499999999998</v>
      </c>
      <c r="V6677" t="s">
        <v>24</v>
      </c>
    </row>
    <row r="6678" spans="1:22" x14ac:dyDescent="0.35">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s="26">
        <v>94.3</v>
      </c>
      <c r="T6678" s="26" t="str">
        <f>IF(Table1[[#This Row],[MonthlyCharges]]&lt;=51,"Low",IF(Table1[[#This Row],[MonthlyCharges]]&lt;=84,"Medium","High"))</f>
        <v>High</v>
      </c>
      <c r="U6678" s="26">
        <v>3893.6</v>
      </c>
      <c r="V6678" t="s">
        <v>24</v>
      </c>
    </row>
    <row r="6679" spans="1:22" x14ac:dyDescent="0.35">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s="26">
        <v>29.15</v>
      </c>
      <c r="T6679" s="26" t="str">
        <f>IF(Table1[[#This Row],[MonthlyCharges]]&lt;=51,"Low",IF(Table1[[#This Row],[MonthlyCharges]]&lt;=84,"Medium","High"))</f>
        <v>Low</v>
      </c>
      <c r="U6679" s="26">
        <v>357.15</v>
      </c>
      <c r="V6679" t="s">
        <v>24</v>
      </c>
    </row>
    <row r="6680" spans="1:22" x14ac:dyDescent="0.35">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s="26">
        <v>20.85</v>
      </c>
      <c r="T6680" s="26" t="str">
        <f>IF(Table1[[#This Row],[MonthlyCharges]]&lt;=51,"Low",IF(Table1[[#This Row],[MonthlyCharges]]&lt;=84,"Medium","High"))</f>
        <v>Low</v>
      </c>
      <c r="U6680" s="26">
        <v>467.5</v>
      </c>
      <c r="V6680" t="s">
        <v>24</v>
      </c>
    </row>
    <row r="6681" spans="1:22" x14ac:dyDescent="0.35">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s="26">
        <v>37.700000000000003</v>
      </c>
      <c r="T6681" s="26" t="str">
        <f>IF(Table1[[#This Row],[MonthlyCharges]]&lt;=51,"Low",IF(Table1[[#This Row],[MonthlyCharges]]&lt;=84,"Medium","High"))</f>
        <v>Low</v>
      </c>
      <c r="U6681" s="26">
        <v>2288.6999999999998</v>
      </c>
      <c r="V6681" t="s">
        <v>24</v>
      </c>
    </row>
    <row r="6682" spans="1:22" x14ac:dyDescent="0.35">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s="26">
        <v>95.5</v>
      </c>
      <c r="T6682" s="26" t="str">
        <f>IF(Table1[[#This Row],[MonthlyCharges]]&lt;=51,"Low",IF(Table1[[#This Row],[MonthlyCharges]]&lt;=84,"Medium","High"))</f>
        <v>High</v>
      </c>
      <c r="U6682" s="26">
        <v>4627.8500000000004</v>
      </c>
      <c r="V6682" t="s">
        <v>23</v>
      </c>
    </row>
    <row r="6683" spans="1:22" x14ac:dyDescent="0.35">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s="26">
        <v>91.05</v>
      </c>
      <c r="T6683" s="26" t="str">
        <f>IF(Table1[[#This Row],[MonthlyCharges]]&lt;=51,"Low",IF(Table1[[#This Row],[MonthlyCharges]]&lt;=84,"Medium","High"))</f>
        <v>High</v>
      </c>
      <c r="U6683" s="26">
        <v>289.10000000000002</v>
      </c>
      <c r="V6683" t="s">
        <v>23</v>
      </c>
    </row>
    <row r="6684" spans="1:22" x14ac:dyDescent="0.35">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s="26">
        <v>92.45</v>
      </c>
      <c r="T6684" s="26" t="str">
        <f>IF(Table1[[#This Row],[MonthlyCharges]]&lt;=51,"Low",IF(Table1[[#This Row],[MonthlyCharges]]&lt;=84,"Medium","High"))</f>
        <v>High</v>
      </c>
      <c r="U6684" s="26">
        <v>6460.55</v>
      </c>
      <c r="V6684" t="s">
        <v>24</v>
      </c>
    </row>
    <row r="6685" spans="1:22" x14ac:dyDescent="0.35">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s="26">
        <v>44.15</v>
      </c>
      <c r="T6685" s="26" t="str">
        <f>IF(Table1[[#This Row],[MonthlyCharges]]&lt;=51,"Low",IF(Table1[[#This Row],[MonthlyCharges]]&lt;=84,"Medium","High"))</f>
        <v>Low</v>
      </c>
      <c r="U6685" s="26">
        <v>1931.3</v>
      </c>
      <c r="V6685" t="s">
        <v>24</v>
      </c>
    </row>
    <row r="6686" spans="1:22" x14ac:dyDescent="0.35">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s="26">
        <v>36.049999999999997</v>
      </c>
      <c r="T6686" s="26" t="str">
        <f>IF(Table1[[#This Row],[MonthlyCharges]]&lt;=51,"Low",IF(Table1[[#This Row],[MonthlyCharges]]&lt;=84,"Medium","High"))</f>
        <v>Low</v>
      </c>
      <c r="U6686" s="26">
        <v>402.6</v>
      </c>
      <c r="V6686" t="s">
        <v>24</v>
      </c>
    </row>
    <row r="6687" spans="1:22" x14ac:dyDescent="0.35">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s="26">
        <v>50.25</v>
      </c>
      <c r="T6687" s="26" t="str">
        <f>IF(Table1[[#This Row],[MonthlyCharges]]&lt;=51,"Low",IF(Table1[[#This Row],[MonthlyCharges]]&lt;=84,"Medium","High"))</f>
        <v>Low</v>
      </c>
      <c r="U6687" s="26">
        <v>2221.5500000000002</v>
      </c>
      <c r="V6687" t="s">
        <v>24</v>
      </c>
    </row>
    <row r="6688" spans="1:22" x14ac:dyDescent="0.35">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s="26">
        <v>109.75</v>
      </c>
      <c r="T6688" s="26" t="str">
        <f>IF(Table1[[#This Row],[MonthlyCharges]]&lt;=51,"Low",IF(Table1[[#This Row],[MonthlyCharges]]&lt;=84,"Medium","High"))</f>
        <v>High</v>
      </c>
      <c r="U6688" s="26">
        <v>7758.9</v>
      </c>
      <c r="V6688" t="s">
        <v>24</v>
      </c>
    </row>
    <row r="6689" spans="1:22" x14ac:dyDescent="0.35">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s="26">
        <v>79.2</v>
      </c>
      <c r="T6689" s="26" t="str">
        <f>IF(Table1[[#This Row],[MonthlyCharges]]&lt;=51,"Low",IF(Table1[[#This Row],[MonthlyCharges]]&lt;=84,"Medium","High"))</f>
        <v>Medium</v>
      </c>
      <c r="U6689" s="26">
        <v>172.85</v>
      </c>
      <c r="V6689" t="s">
        <v>23</v>
      </c>
    </row>
    <row r="6690" spans="1:22" x14ac:dyDescent="0.35">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s="26">
        <v>20.3</v>
      </c>
      <c r="T6690" s="26" t="str">
        <f>IF(Table1[[#This Row],[MonthlyCharges]]&lt;=51,"Low",IF(Table1[[#This Row],[MonthlyCharges]]&lt;=84,"Medium","High"))</f>
        <v>Low</v>
      </c>
      <c r="U6690" s="26">
        <v>224.5</v>
      </c>
      <c r="V6690" t="s">
        <v>24</v>
      </c>
    </row>
    <row r="6691" spans="1:22" x14ac:dyDescent="0.35">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s="26">
        <v>112.35</v>
      </c>
      <c r="T6691" s="26" t="str">
        <f>IF(Table1[[#This Row],[MonthlyCharges]]&lt;=51,"Low",IF(Table1[[#This Row],[MonthlyCharges]]&lt;=84,"Medium","High"))</f>
        <v>High</v>
      </c>
      <c r="U6691" s="26">
        <v>7388.45</v>
      </c>
      <c r="V6691" t="s">
        <v>24</v>
      </c>
    </row>
    <row r="6692" spans="1:22" x14ac:dyDescent="0.35">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s="26">
        <v>94.3</v>
      </c>
      <c r="T6692" s="26" t="str">
        <f>IF(Table1[[#This Row],[MonthlyCharges]]&lt;=51,"Low",IF(Table1[[#This Row],[MonthlyCharges]]&lt;=84,"Medium","High"))</f>
        <v>High</v>
      </c>
      <c r="U6692" s="26">
        <v>3460.95</v>
      </c>
      <c r="V6692" t="s">
        <v>24</v>
      </c>
    </row>
    <row r="6693" spans="1:22" x14ac:dyDescent="0.35">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s="26">
        <v>41.15</v>
      </c>
      <c r="T6693" s="26" t="str">
        <f>IF(Table1[[#This Row],[MonthlyCharges]]&lt;=51,"Low",IF(Table1[[#This Row],[MonthlyCharges]]&lt;=84,"Medium","High"))</f>
        <v>Low</v>
      </c>
      <c r="U6693" s="26">
        <v>1700.9</v>
      </c>
      <c r="V6693" t="s">
        <v>24</v>
      </c>
    </row>
    <row r="6694" spans="1:22" x14ac:dyDescent="0.35">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s="26">
        <v>74.650000000000006</v>
      </c>
      <c r="T6694" s="26" t="str">
        <f>IF(Table1[[#This Row],[MonthlyCharges]]&lt;=51,"Low",IF(Table1[[#This Row],[MonthlyCharges]]&lt;=84,"Medium","High"))</f>
        <v>Medium</v>
      </c>
      <c r="U6694" s="26">
        <v>3090.65</v>
      </c>
      <c r="V6694" t="s">
        <v>24</v>
      </c>
    </row>
    <row r="6695" spans="1:22" x14ac:dyDescent="0.35">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s="26">
        <v>48.25</v>
      </c>
      <c r="T6695" s="26" t="str">
        <f>IF(Table1[[#This Row],[MonthlyCharges]]&lt;=51,"Low",IF(Table1[[#This Row],[MonthlyCharges]]&lt;=84,"Medium","High"))</f>
        <v>Low</v>
      </c>
      <c r="U6695" s="26">
        <v>1293.8</v>
      </c>
      <c r="V6695" t="s">
        <v>24</v>
      </c>
    </row>
    <row r="6696" spans="1:22" x14ac:dyDescent="0.35">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s="26">
        <v>76.150000000000006</v>
      </c>
      <c r="T6696" s="26" t="str">
        <f>IF(Table1[[#This Row],[MonthlyCharges]]&lt;=51,"Low",IF(Table1[[#This Row],[MonthlyCharges]]&lt;=84,"Medium","High"))</f>
        <v>Medium</v>
      </c>
      <c r="U6696" s="26">
        <v>645.79999999999995</v>
      </c>
      <c r="V6696" t="s">
        <v>24</v>
      </c>
    </row>
    <row r="6697" spans="1:22" x14ac:dyDescent="0.35">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s="26">
        <v>71.099999999999994</v>
      </c>
      <c r="T6697" s="26" t="str">
        <f>IF(Table1[[#This Row],[MonthlyCharges]]&lt;=51,"Low",IF(Table1[[#This Row],[MonthlyCharges]]&lt;=84,"Medium","High"))</f>
        <v>Medium</v>
      </c>
      <c r="U6697" s="26">
        <v>5224.95</v>
      </c>
      <c r="V6697" t="s">
        <v>24</v>
      </c>
    </row>
    <row r="6698" spans="1:22" x14ac:dyDescent="0.35">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s="26">
        <v>96.55</v>
      </c>
      <c r="T6698" s="26" t="str">
        <f>IF(Table1[[#This Row],[MonthlyCharges]]&lt;=51,"Low",IF(Table1[[#This Row],[MonthlyCharges]]&lt;=84,"Medium","High"))</f>
        <v>High</v>
      </c>
      <c r="U6698" s="26">
        <v>500.1</v>
      </c>
      <c r="V6698" t="s">
        <v>24</v>
      </c>
    </row>
    <row r="6699" spans="1:22" x14ac:dyDescent="0.35">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s="26">
        <v>79.3</v>
      </c>
      <c r="T6699" s="26" t="str">
        <f>IF(Table1[[#This Row],[MonthlyCharges]]&lt;=51,"Low",IF(Table1[[#This Row],[MonthlyCharges]]&lt;=84,"Medium","High"))</f>
        <v>Medium</v>
      </c>
      <c r="U6699" s="26">
        <v>2427.1</v>
      </c>
      <c r="V6699" t="s">
        <v>24</v>
      </c>
    </row>
    <row r="6700" spans="1:22" x14ac:dyDescent="0.35">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s="26">
        <v>89.6</v>
      </c>
      <c r="T6700" s="26" t="str">
        <f>IF(Table1[[#This Row],[MonthlyCharges]]&lt;=51,"Low",IF(Table1[[#This Row],[MonthlyCharges]]&lt;=84,"Medium","High"))</f>
        <v>High</v>
      </c>
      <c r="U6700" s="26">
        <v>3488.15</v>
      </c>
      <c r="V6700" t="s">
        <v>24</v>
      </c>
    </row>
    <row r="6701" spans="1:22" x14ac:dyDescent="0.35">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s="26">
        <v>20.5</v>
      </c>
      <c r="T6701" s="26" t="str">
        <f>IF(Table1[[#This Row],[MonthlyCharges]]&lt;=51,"Low",IF(Table1[[#This Row],[MonthlyCharges]]&lt;=84,"Medium","High"))</f>
        <v>Low</v>
      </c>
      <c r="U6701" s="26">
        <v>1035.7</v>
      </c>
      <c r="V6701" t="s">
        <v>24</v>
      </c>
    </row>
    <row r="6702" spans="1:22" x14ac:dyDescent="0.35">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s="26">
        <v>106.3</v>
      </c>
      <c r="T6702" s="26" t="str">
        <f>IF(Table1[[#This Row],[MonthlyCharges]]&lt;=51,"Low",IF(Table1[[#This Row],[MonthlyCharges]]&lt;=84,"Medium","High"))</f>
        <v>High</v>
      </c>
      <c r="U6702" s="26">
        <v>7565.35</v>
      </c>
      <c r="V6702" t="s">
        <v>24</v>
      </c>
    </row>
    <row r="6703" spans="1:22" x14ac:dyDescent="0.35">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s="26">
        <v>100.35</v>
      </c>
      <c r="T6703" s="26" t="str">
        <f>IF(Table1[[#This Row],[MonthlyCharges]]&lt;=51,"Low",IF(Table1[[#This Row],[MonthlyCharges]]&lt;=84,"Medium","High"))</f>
        <v>High</v>
      </c>
      <c r="U6703" s="26">
        <v>2799</v>
      </c>
      <c r="V6703" t="s">
        <v>24</v>
      </c>
    </row>
    <row r="6704" spans="1:22" x14ac:dyDescent="0.35">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s="26">
        <v>85.6</v>
      </c>
      <c r="T6704" s="26" t="str">
        <f>IF(Table1[[#This Row],[MonthlyCharges]]&lt;=51,"Low",IF(Table1[[#This Row],[MonthlyCharges]]&lt;=84,"Medium","High"))</f>
        <v>High</v>
      </c>
      <c r="U6704" s="26">
        <v>1601.5</v>
      </c>
      <c r="V6704" t="s">
        <v>24</v>
      </c>
    </row>
    <row r="6705" spans="1:22" x14ac:dyDescent="0.35">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s="26">
        <v>45.25</v>
      </c>
      <c r="T6705" s="26" t="str">
        <f>IF(Table1[[#This Row],[MonthlyCharges]]&lt;=51,"Low",IF(Table1[[#This Row],[MonthlyCharges]]&lt;=84,"Medium","High"))</f>
        <v>Low</v>
      </c>
      <c r="U6705" s="26">
        <v>85.5</v>
      </c>
      <c r="V6705" t="s">
        <v>23</v>
      </c>
    </row>
    <row r="6706" spans="1:22" x14ac:dyDescent="0.35">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s="26">
        <v>106.15</v>
      </c>
      <c r="T6706" s="26" t="str">
        <f>IF(Table1[[#This Row],[MonthlyCharges]]&lt;=51,"Low",IF(Table1[[#This Row],[MonthlyCharges]]&lt;=84,"Medium","High"))</f>
        <v>High</v>
      </c>
      <c r="U6706" s="26">
        <v>6256.2</v>
      </c>
      <c r="V6706" t="s">
        <v>24</v>
      </c>
    </row>
    <row r="6707" spans="1:22" x14ac:dyDescent="0.35">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s="26">
        <v>51.1</v>
      </c>
      <c r="T6707" s="26" t="str">
        <f>IF(Table1[[#This Row],[MonthlyCharges]]&lt;=51,"Low",IF(Table1[[#This Row],[MonthlyCharges]]&lt;=84,"Medium","High"))</f>
        <v>Medium</v>
      </c>
      <c r="U6707" s="26">
        <v>1232.9000000000001</v>
      </c>
      <c r="V6707" t="s">
        <v>24</v>
      </c>
    </row>
    <row r="6708" spans="1:22" x14ac:dyDescent="0.35">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s="26">
        <v>19.899999999999999</v>
      </c>
      <c r="T6708" s="26" t="str">
        <f>IF(Table1[[#This Row],[MonthlyCharges]]&lt;=51,"Low",IF(Table1[[#This Row],[MonthlyCharges]]&lt;=84,"Medium","High"))</f>
        <v>Low</v>
      </c>
      <c r="U6708" s="26">
        <v>19.899999999999999</v>
      </c>
      <c r="V6708" t="s">
        <v>24</v>
      </c>
    </row>
    <row r="6709" spans="1:22" x14ac:dyDescent="0.35">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s="26">
        <v>25.7</v>
      </c>
      <c r="T6709" s="26" t="str">
        <f>IF(Table1[[#This Row],[MonthlyCharges]]&lt;=51,"Low",IF(Table1[[#This Row],[MonthlyCharges]]&lt;=84,"Medium","High"))</f>
        <v>Low</v>
      </c>
      <c r="U6709" s="26">
        <v>1937.4</v>
      </c>
      <c r="V6709" t="s">
        <v>24</v>
      </c>
    </row>
    <row r="6710" spans="1:22" x14ac:dyDescent="0.35">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s="26">
        <v>74.3</v>
      </c>
      <c r="T6710" s="26" t="str">
        <f>IF(Table1[[#This Row],[MonthlyCharges]]&lt;=51,"Low",IF(Table1[[#This Row],[MonthlyCharges]]&lt;=84,"Medium","High"))</f>
        <v>Medium</v>
      </c>
      <c r="U6710" s="26">
        <v>1096.25</v>
      </c>
      <c r="V6710" t="s">
        <v>23</v>
      </c>
    </row>
    <row r="6711" spans="1:22" x14ac:dyDescent="0.35">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s="26">
        <v>99.4</v>
      </c>
      <c r="T6711" s="26" t="str">
        <f>IF(Table1[[#This Row],[MonthlyCharges]]&lt;=51,"Low",IF(Table1[[#This Row],[MonthlyCharges]]&lt;=84,"Medium","High"))</f>
        <v>High</v>
      </c>
      <c r="U6711" s="26">
        <v>5059.75</v>
      </c>
      <c r="V6711" t="s">
        <v>24</v>
      </c>
    </row>
    <row r="6712" spans="1:22" x14ac:dyDescent="0.35">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s="26">
        <v>69.7</v>
      </c>
      <c r="T6712" s="26" t="str">
        <f>IF(Table1[[#This Row],[MonthlyCharges]]&lt;=51,"Low",IF(Table1[[#This Row],[MonthlyCharges]]&lt;=84,"Medium","High"))</f>
        <v>Medium</v>
      </c>
      <c r="U6712" s="26">
        <v>3023.65</v>
      </c>
      <c r="V6712" t="s">
        <v>24</v>
      </c>
    </row>
    <row r="6713" spans="1:22" x14ac:dyDescent="0.35">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s="26">
        <v>98.35</v>
      </c>
      <c r="T6713" s="26" t="str">
        <f>IF(Table1[[#This Row],[MonthlyCharges]]&lt;=51,"Low",IF(Table1[[#This Row],[MonthlyCharges]]&lt;=84,"Medium","High"))</f>
        <v>High</v>
      </c>
      <c r="U6713" s="26">
        <v>4889.2</v>
      </c>
      <c r="V6713" t="s">
        <v>24</v>
      </c>
    </row>
    <row r="6714" spans="1:22" x14ac:dyDescent="0.35">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s="26">
        <v>85.45</v>
      </c>
      <c r="T6714" s="26" t="str">
        <f>IF(Table1[[#This Row],[MonthlyCharges]]&lt;=51,"Low",IF(Table1[[#This Row],[MonthlyCharges]]&lt;=84,"Medium","High"))</f>
        <v>High</v>
      </c>
      <c r="U6714" s="26">
        <v>2289.9</v>
      </c>
      <c r="V6714" t="s">
        <v>24</v>
      </c>
    </row>
    <row r="6715" spans="1:22" x14ac:dyDescent="0.35">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s="26">
        <v>95.9</v>
      </c>
      <c r="T6715" s="26" t="str">
        <f>IF(Table1[[#This Row],[MonthlyCharges]]&lt;=51,"Low",IF(Table1[[#This Row],[MonthlyCharges]]&lt;=84,"Medium","High"))</f>
        <v>High</v>
      </c>
      <c r="U6715" s="26">
        <v>6503.2</v>
      </c>
      <c r="V6715" t="s">
        <v>24</v>
      </c>
    </row>
    <row r="6716" spans="1:22" x14ac:dyDescent="0.35">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s="26">
        <v>100.75</v>
      </c>
      <c r="T6716" s="26" t="str">
        <f>IF(Table1[[#This Row],[MonthlyCharges]]&lt;=51,"Low",IF(Table1[[#This Row],[MonthlyCharges]]&lt;=84,"Medium","High"))</f>
        <v>High</v>
      </c>
      <c r="U6716" s="26">
        <v>1313.25</v>
      </c>
      <c r="V6716" t="s">
        <v>24</v>
      </c>
    </row>
    <row r="6717" spans="1:22" x14ac:dyDescent="0.35">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s="26">
        <v>89.2</v>
      </c>
      <c r="T6717" s="26" t="str">
        <f>IF(Table1[[#This Row],[MonthlyCharges]]&lt;=51,"Low",IF(Table1[[#This Row],[MonthlyCharges]]&lt;=84,"Medium","High"))</f>
        <v>High</v>
      </c>
      <c r="U6717" s="26">
        <v>990.3</v>
      </c>
      <c r="V6717" t="s">
        <v>24</v>
      </c>
    </row>
    <row r="6718" spans="1:22" x14ac:dyDescent="0.35">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s="26">
        <v>74.099999999999994</v>
      </c>
      <c r="T6718" s="26" t="str">
        <f>IF(Table1[[#This Row],[MonthlyCharges]]&lt;=51,"Low",IF(Table1[[#This Row],[MonthlyCharges]]&lt;=84,"Medium","High"))</f>
        <v>Medium</v>
      </c>
      <c r="U6718" s="26">
        <v>228</v>
      </c>
      <c r="V6718" t="s">
        <v>23</v>
      </c>
    </row>
    <row r="6719" spans="1:22" x14ac:dyDescent="0.35">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s="26">
        <v>100.6</v>
      </c>
      <c r="T6719" s="26" t="str">
        <f>IF(Table1[[#This Row],[MonthlyCharges]]&lt;=51,"Low",IF(Table1[[#This Row],[MonthlyCharges]]&lt;=84,"Medium","High"))</f>
        <v>High</v>
      </c>
      <c r="U6719" s="26">
        <v>5746.15</v>
      </c>
      <c r="V6719" t="s">
        <v>23</v>
      </c>
    </row>
    <row r="6720" spans="1:22" x14ac:dyDescent="0.35">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s="26">
        <v>75</v>
      </c>
      <c r="T6720" s="26" t="str">
        <f>IF(Table1[[#This Row],[MonthlyCharges]]&lt;=51,"Low",IF(Table1[[#This Row],[MonthlyCharges]]&lt;=84,"Medium","High"))</f>
        <v>Medium</v>
      </c>
      <c r="U6720" s="26">
        <v>209.1</v>
      </c>
      <c r="V6720" t="s">
        <v>23</v>
      </c>
    </row>
    <row r="6721" spans="1:22" x14ac:dyDescent="0.35">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s="26">
        <v>25.75</v>
      </c>
      <c r="T6721" s="26" t="str">
        <f>IF(Table1[[#This Row],[MonthlyCharges]]&lt;=51,"Low",IF(Table1[[#This Row],[MonthlyCharges]]&lt;=84,"Medium","High"))</f>
        <v>Low</v>
      </c>
      <c r="U6721" s="26">
        <v>1864.2</v>
      </c>
      <c r="V6721" t="s">
        <v>24</v>
      </c>
    </row>
    <row r="6722" spans="1:22" x14ac:dyDescent="0.35">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s="26">
        <v>84.1</v>
      </c>
      <c r="T6722" s="26" t="str">
        <f>IF(Table1[[#This Row],[MonthlyCharges]]&lt;=51,"Low",IF(Table1[[#This Row],[MonthlyCharges]]&lt;=84,"Medium","High"))</f>
        <v>High</v>
      </c>
      <c r="U6722" s="26">
        <v>5979.7</v>
      </c>
      <c r="V6722" t="s">
        <v>24</v>
      </c>
    </row>
    <row r="6723" spans="1:22" x14ac:dyDescent="0.35">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s="26">
        <v>79.3</v>
      </c>
      <c r="T6723" s="26" t="str">
        <f>IF(Table1[[#This Row],[MonthlyCharges]]&lt;=51,"Low",IF(Table1[[#This Row],[MonthlyCharges]]&lt;=84,"Medium","High"))</f>
        <v>Medium</v>
      </c>
      <c r="U6723" s="26">
        <v>3902.45</v>
      </c>
      <c r="V6723" t="s">
        <v>24</v>
      </c>
    </row>
    <row r="6724" spans="1:22" x14ac:dyDescent="0.35">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s="26">
        <v>107.05</v>
      </c>
      <c r="T6724" s="26" t="str">
        <f>IF(Table1[[#This Row],[MonthlyCharges]]&lt;=51,"Low",IF(Table1[[#This Row],[MonthlyCharges]]&lt;=84,"Medium","High"))</f>
        <v>High</v>
      </c>
      <c r="U6724" s="26">
        <v>7142.5</v>
      </c>
      <c r="V6724" t="s">
        <v>24</v>
      </c>
    </row>
    <row r="6725" spans="1:22" x14ac:dyDescent="0.35">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s="26">
        <v>20.05</v>
      </c>
      <c r="T6725" s="26" t="str">
        <f>IF(Table1[[#This Row],[MonthlyCharges]]&lt;=51,"Low",IF(Table1[[#This Row],[MonthlyCharges]]&lt;=84,"Medium","High"))</f>
        <v>Low</v>
      </c>
      <c r="U6725" s="26">
        <v>902</v>
      </c>
      <c r="V6725" t="s">
        <v>24</v>
      </c>
    </row>
    <row r="6726" spans="1:22" x14ac:dyDescent="0.35">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s="26">
        <v>70.2</v>
      </c>
      <c r="T6726" s="26" t="str">
        <f>IF(Table1[[#This Row],[MonthlyCharges]]&lt;=51,"Low",IF(Table1[[#This Row],[MonthlyCharges]]&lt;=84,"Medium","High"))</f>
        <v>Medium</v>
      </c>
      <c r="U6726" s="26">
        <v>4481</v>
      </c>
      <c r="V6726" t="s">
        <v>23</v>
      </c>
    </row>
    <row r="6727" spans="1:22" x14ac:dyDescent="0.35">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s="26">
        <v>19.5</v>
      </c>
      <c r="T6727" s="26" t="str">
        <f>IF(Table1[[#This Row],[MonthlyCharges]]&lt;=51,"Low",IF(Table1[[#This Row],[MonthlyCharges]]&lt;=84,"Medium","High"))</f>
        <v>Low</v>
      </c>
      <c r="U6727" s="26">
        <v>805.2</v>
      </c>
      <c r="V6727" t="s">
        <v>24</v>
      </c>
    </row>
    <row r="6728" spans="1:22" x14ac:dyDescent="0.35">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s="26">
        <v>70.75</v>
      </c>
      <c r="T6728" s="26" t="str">
        <f>IF(Table1[[#This Row],[MonthlyCharges]]&lt;=51,"Low",IF(Table1[[#This Row],[MonthlyCharges]]&lt;=84,"Medium","High"))</f>
        <v>Medium</v>
      </c>
      <c r="U6728" s="26">
        <v>154.85</v>
      </c>
      <c r="V6728" t="s">
        <v>23</v>
      </c>
    </row>
    <row r="6729" spans="1:22" x14ac:dyDescent="0.35">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s="26">
        <v>45.3</v>
      </c>
      <c r="T6729" s="26" t="str">
        <f>IF(Table1[[#This Row],[MonthlyCharges]]&lt;=51,"Low",IF(Table1[[#This Row],[MonthlyCharges]]&lt;=84,"Medium","High"))</f>
        <v>Low</v>
      </c>
      <c r="U6729" s="26">
        <v>528.45000000000005</v>
      </c>
      <c r="V6729" t="s">
        <v>24</v>
      </c>
    </row>
    <row r="6730" spans="1:22" x14ac:dyDescent="0.35">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s="26">
        <v>115.15</v>
      </c>
      <c r="T6730" s="26" t="str">
        <f>IF(Table1[[#This Row],[MonthlyCharges]]&lt;=51,"Low",IF(Table1[[#This Row],[MonthlyCharges]]&lt;=84,"Medium","High"))</f>
        <v>High</v>
      </c>
      <c r="U6730" s="26">
        <v>8349.7000000000007</v>
      </c>
      <c r="V6730" t="s">
        <v>24</v>
      </c>
    </row>
    <row r="6731" spans="1:22" x14ac:dyDescent="0.35">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s="26">
        <v>72.95</v>
      </c>
      <c r="T6731" s="26" t="str">
        <f>IF(Table1[[#This Row],[MonthlyCharges]]&lt;=51,"Low",IF(Table1[[#This Row],[MonthlyCharges]]&lt;=84,"Medium","High"))</f>
        <v>Medium</v>
      </c>
      <c r="U6731" s="26">
        <v>4953.25</v>
      </c>
      <c r="V6731" t="s">
        <v>24</v>
      </c>
    </row>
    <row r="6732" spans="1:22" x14ac:dyDescent="0.35">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s="26">
        <v>19.649999999999999</v>
      </c>
      <c r="T6732" s="26" t="str">
        <f>IF(Table1[[#This Row],[MonthlyCharges]]&lt;=51,"Low",IF(Table1[[#This Row],[MonthlyCharges]]&lt;=84,"Medium","High"))</f>
        <v>Low</v>
      </c>
      <c r="U6732" s="26">
        <v>332.65</v>
      </c>
      <c r="V6732" t="s">
        <v>24</v>
      </c>
    </row>
    <row r="6733" spans="1:22" x14ac:dyDescent="0.35">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s="26">
        <v>19.55</v>
      </c>
      <c r="T6733" s="26" t="str">
        <f>IF(Table1[[#This Row],[MonthlyCharges]]&lt;=51,"Low",IF(Table1[[#This Row],[MonthlyCharges]]&lt;=84,"Medium","High"))</f>
        <v>Low</v>
      </c>
      <c r="U6733" s="26">
        <v>470.2</v>
      </c>
      <c r="V6733" t="s">
        <v>24</v>
      </c>
    </row>
    <row r="6734" spans="1:22" x14ac:dyDescent="0.35">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s="26">
        <v>89.55</v>
      </c>
      <c r="T6734" s="26" t="str">
        <f>IF(Table1[[#This Row],[MonthlyCharges]]&lt;=51,"Low",IF(Table1[[#This Row],[MonthlyCharges]]&lt;=84,"Medium","High"))</f>
        <v>High</v>
      </c>
      <c r="U6734" s="26">
        <v>2259.35</v>
      </c>
      <c r="V6734" t="s">
        <v>24</v>
      </c>
    </row>
    <row r="6735" spans="1:22" x14ac:dyDescent="0.35">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s="26">
        <v>50.35</v>
      </c>
      <c r="T6735" s="26" t="str">
        <f>IF(Table1[[#This Row],[MonthlyCharges]]&lt;=51,"Low",IF(Table1[[#This Row],[MonthlyCharges]]&lt;=84,"Medium","High"))</f>
        <v>Low</v>
      </c>
      <c r="U6735" s="26">
        <v>1411.35</v>
      </c>
      <c r="V6735" t="s">
        <v>24</v>
      </c>
    </row>
    <row r="6736" spans="1:22" x14ac:dyDescent="0.35">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s="26">
        <v>50.25</v>
      </c>
      <c r="T6736" s="26" t="str">
        <f>IF(Table1[[#This Row],[MonthlyCharges]]&lt;=51,"Low",IF(Table1[[#This Row],[MonthlyCharges]]&lt;=84,"Medium","High"))</f>
        <v>Low</v>
      </c>
      <c r="U6736" s="26">
        <v>593.75</v>
      </c>
      <c r="V6736" t="s">
        <v>23</v>
      </c>
    </row>
    <row r="6737" spans="1:22" x14ac:dyDescent="0.35">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s="26">
        <v>87.25</v>
      </c>
      <c r="T6737" s="26" t="str">
        <f>IF(Table1[[#This Row],[MonthlyCharges]]&lt;=51,"Low",IF(Table1[[#This Row],[MonthlyCharges]]&lt;=84,"Medium","High"))</f>
        <v>High</v>
      </c>
      <c r="U6737" s="26">
        <v>6328.7</v>
      </c>
      <c r="V6737" t="s">
        <v>24</v>
      </c>
    </row>
    <row r="6738" spans="1:22" x14ac:dyDescent="0.35">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s="26">
        <v>20.8</v>
      </c>
      <c r="T6738" s="26" t="str">
        <f>IF(Table1[[#This Row],[MonthlyCharges]]&lt;=51,"Low",IF(Table1[[#This Row],[MonthlyCharges]]&lt;=84,"Medium","High"))</f>
        <v>Low</v>
      </c>
      <c r="U6738" s="26">
        <v>1411.9</v>
      </c>
      <c r="V6738" t="s">
        <v>24</v>
      </c>
    </row>
    <row r="6739" spans="1:22" x14ac:dyDescent="0.35">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s="26">
        <v>109.25</v>
      </c>
      <c r="T6739" s="26" t="str">
        <f>IF(Table1[[#This Row],[MonthlyCharges]]&lt;=51,"Low",IF(Table1[[#This Row],[MonthlyCharges]]&lt;=84,"Medium","High"))</f>
        <v>High</v>
      </c>
      <c r="U6739" s="26">
        <v>6841.4</v>
      </c>
      <c r="V6739" t="s">
        <v>24</v>
      </c>
    </row>
    <row r="6740" spans="1:22" x14ac:dyDescent="0.35">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s="26">
        <v>20.350000000000001</v>
      </c>
      <c r="T6740" s="26" t="str">
        <f>IF(Table1[[#This Row],[MonthlyCharges]]&lt;=51,"Low",IF(Table1[[#This Row],[MonthlyCharges]]&lt;=84,"Medium","High"))</f>
        <v>Low</v>
      </c>
      <c r="U6740" s="26">
        <v>20.350000000000001</v>
      </c>
      <c r="V6740" t="s">
        <v>24</v>
      </c>
    </row>
    <row r="6741" spans="1:22" x14ac:dyDescent="0.35">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s="26">
        <v>55.9</v>
      </c>
      <c r="T6741" s="26" t="str">
        <f>IF(Table1[[#This Row],[MonthlyCharges]]&lt;=51,"Low",IF(Table1[[#This Row],[MonthlyCharges]]&lt;=84,"Medium","High"))</f>
        <v>Medium</v>
      </c>
      <c r="U6741" s="26">
        <v>238.5</v>
      </c>
      <c r="V6741" t="s">
        <v>24</v>
      </c>
    </row>
    <row r="6742" spans="1:22" x14ac:dyDescent="0.35">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s="26">
        <v>79.2</v>
      </c>
      <c r="T6742" s="26" t="str">
        <f>IF(Table1[[#This Row],[MonthlyCharges]]&lt;=51,"Low",IF(Table1[[#This Row],[MonthlyCharges]]&lt;=84,"Medium","High"))</f>
        <v>Medium</v>
      </c>
      <c r="U6742" s="26">
        <v>3233.85</v>
      </c>
      <c r="V6742" t="s">
        <v>23</v>
      </c>
    </row>
    <row r="6743" spans="1:22" x14ac:dyDescent="0.35">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s="26">
        <v>96</v>
      </c>
      <c r="T6743" s="26" t="str">
        <f>IF(Table1[[#This Row],[MonthlyCharges]]&lt;=51,"Low",IF(Table1[[#This Row],[MonthlyCharges]]&lt;=84,"Medium","High"))</f>
        <v>High</v>
      </c>
      <c r="U6743" s="26">
        <v>1062.0999999999999</v>
      </c>
      <c r="V6743" t="s">
        <v>23</v>
      </c>
    </row>
    <row r="6744" spans="1:22" x14ac:dyDescent="0.35">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s="26">
        <v>79.2</v>
      </c>
      <c r="T6744" s="26" t="str">
        <f>IF(Table1[[#This Row],[MonthlyCharges]]&lt;=51,"Low",IF(Table1[[#This Row],[MonthlyCharges]]&lt;=84,"Medium","High"))</f>
        <v>Medium</v>
      </c>
      <c r="U6744" s="26">
        <v>4016.3</v>
      </c>
      <c r="V6744" t="s">
        <v>24</v>
      </c>
    </row>
    <row r="6745" spans="1:22" x14ac:dyDescent="0.35">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s="26">
        <v>24</v>
      </c>
      <c r="T6745" s="26" t="str">
        <f>IF(Table1[[#This Row],[MonthlyCharges]]&lt;=51,"Low",IF(Table1[[#This Row],[MonthlyCharges]]&lt;=84,"Medium","High"))</f>
        <v>Low</v>
      </c>
      <c r="U6745" s="26">
        <v>226.55</v>
      </c>
      <c r="V6745" t="s">
        <v>24</v>
      </c>
    </row>
    <row r="6746" spans="1:22" x14ac:dyDescent="0.35">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s="26">
        <v>101.35</v>
      </c>
      <c r="T6746" s="26" t="str">
        <f>IF(Table1[[#This Row],[MonthlyCharges]]&lt;=51,"Low",IF(Table1[[#This Row],[MonthlyCharges]]&lt;=84,"Medium","High"))</f>
        <v>High</v>
      </c>
      <c r="U6746" s="26">
        <v>7110.75</v>
      </c>
      <c r="V6746" t="s">
        <v>24</v>
      </c>
    </row>
    <row r="6747" spans="1:22" x14ac:dyDescent="0.35">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s="26">
        <v>100.1</v>
      </c>
      <c r="T6747" s="26" t="str">
        <f>IF(Table1[[#This Row],[MonthlyCharges]]&lt;=51,"Low",IF(Table1[[#This Row],[MonthlyCharges]]&lt;=84,"Medium","High"))</f>
        <v>High</v>
      </c>
      <c r="U6747" s="26">
        <v>5440.9</v>
      </c>
      <c r="V6747" t="s">
        <v>23</v>
      </c>
    </row>
    <row r="6748" spans="1:22" x14ac:dyDescent="0.35">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s="26">
        <v>56.5</v>
      </c>
      <c r="T6748" s="26" t="str">
        <f>IF(Table1[[#This Row],[MonthlyCharges]]&lt;=51,"Low",IF(Table1[[#This Row],[MonthlyCharges]]&lt;=84,"Medium","High"))</f>
        <v>Medium</v>
      </c>
      <c r="U6748" s="26">
        <v>235.1</v>
      </c>
      <c r="V6748" t="s">
        <v>23</v>
      </c>
    </row>
    <row r="6749" spans="1:22" x14ac:dyDescent="0.35">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s="26">
        <v>35.450000000000003</v>
      </c>
      <c r="T6749" s="26" t="str">
        <f>IF(Table1[[#This Row],[MonthlyCharges]]&lt;=51,"Low",IF(Table1[[#This Row],[MonthlyCharges]]&lt;=84,"Medium","High"))</f>
        <v>Low</v>
      </c>
      <c r="U6749" s="26">
        <v>1958.95</v>
      </c>
      <c r="V6749" t="s">
        <v>24</v>
      </c>
    </row>
    <row r="6750" spans="1:22" x14ac:dyDescent="0.35">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s="26">
        <v>85</v>
      </c>
      <c r="T6750" s="26" t="str">
        <f>IF(Table1[[#This Row],[MonthlyCharges]]&lt;=51,"Low",IF(Table1[[#This Row],[MonthlyCharges]]&lt;=84,"Medium","High"))</f>
        <v>High</v>
      </c>
      <c r="U6750" s="26">
        <v>85</v>
      </c>
      <c r="V6750" t="s">
        <v>23</v>
      </c>
    </row>
    <row r="6751" spans="1:22" x14ac:dyDescent="0.35">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s="26">
        <v>79.400000000000006</v>
      </c>
      <c r="T6751" s="26" t="str">
        <f>IF(Table1[[#This Row],[MonthlyCharges]]&lt;=51,"Low",IF(Table1[[#This Row],[MonthlyCharges]]&lt;=84,"Medium","High"))</f>
        <v>Medium</v>
      </c>
      <c r="U6751" s="26">
        <v>5528.9</v>
      </c>
      <c r="V6751" t="s">
        <v>24</v>
      </c>
    </row>
    <row r="6752" spans="1:22" x14ac:dyDescent="0.35">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s="26">
        <v>35.200000000000003</v>
      </c>
      <c r="T6752" s="26" t="str">
        <f>IF(Table1[[#This Row],[MonthlyCharges]]&lt;=51,"Low",IF(Table1[[#This Row],[MonthlyCharges]]&lt;=84,"Medium","High"))</f>
        <v>Low</v>
      </c>
      <c r="U6752" s="26">
        <v>1463.7</v>
      </c>
      <c r="V6752" t="s">
        <v>24</v>
      </c>
    </row>
    <row r="6753" spans="1:22" x14ac:dyDescent="0.35">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s="26">
        <v>19.649999999999999</v>
      </c>
      <c r="T6753" s="26" t="str">
        <f>IF(Table1[[#This Row],[MonthlyCharges]]&lt;=51,"Low",IF(Table1[[#This Row],[MonthlyCharges]]&lt;=84,"Medium","High"))</f>
        <v>Low</v>
      </c>
      <c r="U6753" s="26">
        <v>1025.05</v>
      </c>
      <c r="V6753" t="s">
        <v>24</v>
      </c>
    </row>
    <row r="6754" spans="1:22" x14ac:dyDescent="0.35">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s="26">
        <v>49.85</v>
      </c>
      <c r="T6754" s="26" t="str">
        <f>IF(Table1[[#This Row],[MonthlyCharges]]&lt;=51,"Low",IF(Table1[[#This Row],[MonthlyCharges]]&lt;=84,"Medium","High"))</f>
        <v>Low</v>
      </c>
      <c r="U6754" s="26">
        <v>552.1</v>
      </c>
      <c r="V6754" t="s">
        <v>24</v>
      </c>
    </row>
    <row r="6755" spans="1:22" x14ac:dyDescent="0.35">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s="26">
        <v>68.75</v>
      </c>
      <c r="T6755" s="26" t="str">
        <f>IF(Table1[[#This Row],[MonthlyCharges]]&lt;=51,"Low",IF(Table1[[#This Row],[MonthlyCharges]]&lt;=84,"Medium","High"))</f>
        <v>Medium</v>
      </c>
      <c r="U6755" s="26">
        <v>3815.4</v>
      </c>
      <c r="V6755" t="s">
        <v>24</v>
      </c>
    </row>
    <row r="6756" spans="1:22" x14ac:dyDescent="0.35">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s="26">
        <v>61.9</v>
      </c>
      <c r="T6756" s="26" t="str">
        <f>IF(Table1[[#This Row],[MonthlyCharges]]&lt;=51,"Low",IF(Table1[[#This Row],[MonthlyCharges]]&lt;=84,"Medium","High"))</f>
        <v>Medium</v>
      </c>
      <c r="U6756" s="26"/>
      <c r="V6756" t="s">
        <v>24</v>
      </c>
    </row>
    <row r="6757" spans="1:22" x14ac:dyDescent="0.35">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s="26">
        <v>79.900000000000006</v>
      </c>
      <c r="T6757" s="26" t="str">
        <f>IF(Table1[[#This Row],[MonthlyCharges]]&lt;=51,"Low",IF(Table1[[#This Row],[MonthlyCharges]]&lt;=84,"Medium","High"))</f>
        <v>Medium</v>
      </c>
      <c r="U6757" s="26">
        <v>3313.4</v>
      </c>
      <c r="V6757" t="s">
        <v>24</v>
      </c>
    </row>
    <row r="6758" spans="1:22" x14ac:dyDescent="0.35">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s="26">
        <v>89.75</v>
      </c>
      <c r="T6758" s="26" t="str">
        <f>IF(Table1[[#This Row],[MonthlyCharges]]&lt;=51,"Low",IF(Table1[[#This Row],[MonthlyCharges]]&lt;=84,"Medium","High"))</f>
        <v>High</v>
      </c>
      <c r="U6758" s="26">
        <v>1938.9</v>
      </c>
      <c r="V6758" t="s">
        <v>24</v>
      </c>
    </row>
    <row r="6759" spans="1:22" x14ac:dyDescent="0.35">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s="26">
        <v>59.3</v>
      </c>
      <c r="T6759" s="26" t="str">
        <f>IF(Table1[[#This Row],[MonthlyCharges]]&lt;=51,"Low",IF(Table1[[#This Row],[MonthlyCharges]]&lt;=84,"Medium","High"))</f>
        <v>Medium</v>
      </c>
      <c r="U6759" s="26">
        <v>3014.65</v>
      </c>
      <c r="V6759" t="s">
        <v>23</v>
      </c>
    </row>
    <row r="6760" spans="1:22" x14ac:dyDescent="0.35">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s="26">
        <v>19.399999999999999</v>
      </c>
      <c r="T6760" s="26" t="str">
        <f>IF(Table1[[#This Row],[MonthlyCharges]]&lt;=51,"Low",IF(Table1[[#This Row],[MonthlyCharges]]&lt;=84,"Medium","High"))</f>
        <v>Low</v>
      </c>
      <c r="U6760" s="26">
        <v>460.25</v>
      </c>
      <c r="V6760" t="s">
        <v>24</v>
      </c>
    </row>
    <row r="6761" spans="1:22" x14ac:dyDescent="0.35">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s="26">
        <v>93.65</v>
      </c>
      <c r="T6761" s="26" t="str">
        <f>IF(Table1[[#This Row],[MonthlyCharges]]&lt;=51,"Low",IF(Table1[[#This Row],[MonthlyCharges]]&lt;=84,"Medium","High"))</f>
        <v>High</v>
      </c>
      <c r="U6761" s="26">
        <v>4839.1499999999996</v>
      </c>
      <c r="V6761" t="s">
        <v>24</v>
      </c>
    </row>
    <row r="6762" spans="1:22" x14ac:dyDescent="0.35">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s="26">
        <v>49.4</v>
      </c>
      <c r="T6762" s="26" t="str">
        <f>IF(Table1[[#This Row],[MonthlyCharges]]&lt;=51,"Low",IF(Table1[[#This Row],[MonthlyCharges]]&lt;=84,"Medium","High"))</f>
        <v>Low</v>
      </c>
      <c r="U6762" s="26">
        <v>184.4</v>
      </c>
      <c r="V6762" t="s">
        <v>23</v>
      </c>
    </row>
    <row r="6763" spans="1:22" x14ac:dyDescent="0.35">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s="26">
        <v>19.899999999999999</v>
      </c>
      <c r="T6763" s="26" t="str">
        <f>IF(Table1[[#This Row],[MonthlyCharges]]&lt;=51,"Low",IF(Table1[[#This Row],[MonthlyCharges]]&lt;=84,"Medium","High"))</f>
        <v>Low</v>
      </c>
      <c r="U6763" s="26">
        <v>19.899999999999999</v>
      </c>
      <c r="V6763" t="s">
        <v>24</v>
      </c>
    </row>
    <row r="6764" spans="1:22" x14ac:dyDescent="0.35">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s="26">
        <v>55</v>
      </c>
      <c r="T6764" s="26" t="str">
        <f>IF(Table1[[#This Row],[MonthlyCharges]]&lt;=51,"Low",IF(Table1[[#This Row],[MonthlyCharges]]&lt;=84,"Medium","High"))</f>
        <v>Medium</v>
      </c>
      <c r="U6764" s="26">
        <v>2010.55</v>
      </c>
      <c r="V6764" t="s">
        <v>23</v>
      </c>
    </row>
    <row r="6765" spans="1:22" x14ac:dyDescent="0.35">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s="26">
        <v>72.900000000000006</v>
      </c>
      <c r="T6765" s="26" t="str">
        <f>IF(Table1[[#This Row],[MonthlyCharges]]&lt;=51,"Low",IF(Table1[[#This Row],[MonthlyCharges]]&lt;=84,"Medium","High"))</f>
        <v>Medium</v>
      </c>
      <c r="U6765" s="26">
        <v>5139.6499999999996</v>
      </c>
      <c r="V6765" t="s">
        <v>24</v>
      </c>
    </row>
    <row r="6766" spans="1:22" x14ac:dyDescent="0.35">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s="26">
        <v>69.2</v>
      </c>
      <c r="T6766" s="26" t="str">
        <f>IF(Table1[[#This Row],[MonthlyCharges]]&lt;=51,"Low",IF(Table1[[#This Row],[MonthlyCharges]]&lt;=84,"Medium","High"))</f>
        <v>Medium</v>
      </c>
      <c r="U6766" s="26">
        <v>69.2</v>
      </c>
      <c r="V6766" t="s">
        <v>23</v>
      </c>
    </row>
    <row r="6767" spans="1:22" x14ac:dyDescent="0.35">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s="26">
        <v>25.6</v>
      </c>
      <c r="T6767" s="26" t="str">
        <f>IF(Table1[[#This Row],[MonthlyCharges]]&lt;=51,"Low",IF(Table1[[#This Row],[MonthlyCharges]]&lt;=84,"Medium","High"))</f>
        <v>Low</v>
      </c>
      <c r="U6767" s="26">
        <v>1673.4</v>
      </c>
      <c r="V6767" t="s">
        <v>24</v>
      </c>
    </row>
    <row r="6768" spans="1:22" x14ac:dyDescent="0.35">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s="26">
        <v>19.75</v>
      </c>
      <c r="T6768" s="26" t="str">
        <f>IF(Table1[[#This Row],[MonthlyCharges]]&lt;=51,"Low",IF(Table1[[#This Row],[MonthlyCharges]]&lt;=84,"Medium","High"))</f>
        <v>Low</v>
      </c>
      <c r="U6768" s="26">
        <v>309.35000000000002</v>
      </c>
      <c r="V6768" t="s">
        <v>24</v>
      </c>
    </row>
    <row r="6769" spans="1:22" x14ac:dyDescent="0.35">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s="26">
        <v>55.7</v>
      </c>
      <c r="T6769" s="26" t="str">
        <f>IF(Table1[[#This Row],[MonthlyCharges]]&lt;=51,"Low",IF(Table1[[#This Row],[MonthlyCharges]]&lt;=84,"Medium","High"))</f>
        <v>Medium</v>
      </c>
      <c r="U6769" s="26">
        <v>3171.6</v>
      </c>
      <c r="V6769" t="s">
        <v>24</v>
      </c>
    </row>
    <row r="6770" spans="1:22" x14ac:dyDescent="0.35">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s="26">
        <v>117.5</v>
      </c>
      <c r="T6770" s="26" t="str">
        <f>IF(Table1[[#This Row],[MonthlyCharges]]&lt;=51,"Low",IF(Table1[[#This Row],[MonthlyCharges]]&lt;=84,"Medium","High"))</f>
        <v>High</v>
      </c>
      <c r="U6770" s="26">
        <v>8670.1</v>
      </c>
      <c r="V6770" t="s">
        <v>24</v>
      </c>
    </row>
    <row r="6771" spans="1:22" x14ac:dyDescent="0.35">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s="26">
        <v>19.850000000000001</v>
      </c>
      <c r="T6771" s="26" t="str">
        <f>IF(Table1[[#This Row],[MonthlyCharges]]&lt;=51,"Low",IF(Table1[[#This Row],[MonthlyCharges]]&lt;=84,"Medium","High"))</f>
        <v>Low</v>
      </c>
      <c r="U6771" s="26">
        <v>916</v>
      </c>
      <c r="V6771" t="s">
        <v>24</v>
      </c>
    </row>
    <row r="6772" spans="1:22" x14ac:dyDescent="0.35">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s="26">
        <v>78.900000000000006</v>
      </c>
      <c r="T6772" s="26" t="str">
        <f>IF(Table1[[#This Row],[MonthlyCharges]]&lt;=51,"Low",IF(Table1[[#This Row],[MonthlyCharges]]&lt;=84,"Medium","High"))</f>
        <v>Medium</v>
      </c>
      <c r="U6772" s="26">
        <v>299.75</v>
      </c>
      <c r="V6772" t="s">
        <v>24</v>
      </c>
    </row>
    <row r="6773" spans="1:22" x14ac:dyDescent="0.35">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s="26">
        <v>20.65</v>
      </c>
      <c r="T6773" s="26" t="str">
        <f>IF(Table1[[#This Row],[MonthlyCharges]]&lt;=51,"Low",IF(Table1[[#This Row],[MonthlyCharges]]&lt;=84,"Medium","High"))</f>
        <v>Low</v>
      </c>
      <c r="U6773" s="26">
        <v>702.05</v>
      </c>
      <c r="V6773" t="s">
        <v>24</v>
      </c>
    </row>
    <row r="6774" spans="1:22" x14ac:dyDescent="0.35">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s="26">
        <v>62.3</v>
      </c>
      <c r="T6774" s="26" t="str">
        <f>IF(Table1[[#This Row],[MonthlyCharges]]&lt;=51,"Low",IF(Table1[[#This Row],[MonthlyCharges]]&lt;=84,"Medium","High"))</f>
        <v>Medium</v>
      </c>
      <c r="U6774" s="26">
        <v>2354.8000000000002</v>
      </c>
      <c r="V6774" t="s">
        <v>23</v>
      </c>
    </row>
    <row r="6775" spans="1:22" x14ac:dyDescent="0.35">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s="26">
        <v>92.5</v>
      </c>
      <c r="T6775" s="26" t="str">
        <f>IF(Table1[[#This Row],[MonthlyCharges]]&lt;=51,"Low",IF(Table1[[#This Row],[MonthlyCharges]]&lt;=84,"Medium","High"))</f>
        <v>High</v>
      </c>
      <c r="U6775" s="26">
        <v>3473.4</v>
      </c>
      <c r="V6775" t="s">
        <v>23</v>
      </c>
    </row>
    <row r="6776" spans="1:22" x14ac:dyDescent="0.35">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s="26">
        <v>19.649999999999999</v>
      </c>
      <c r="T6776" s="26" t="str">
        <f>IF(Table1[[#This Row],[MonthlyCharges]]&lt;=51,"Low",IF(Table1[[#This Row],[MonthlyCharges]]&lt;=84,"Medium","High"))</f>
        <v>Low</v>
      </c>
      <c r="U6776" s="26">
        <v>19.649999999999999</v>
      </c>
      <c r="V6776" t="s">
        <v>24</v>
      </c>
    </row>
    <row r="6777" spans="1:22" x14ac:dyDescent="0.35">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s="26">
        <v>79.75</v>
      </c>
      <c r="T6777" s="26" t="str">
        <f>IF(Table1[[#This Row],[MonthlyCharges]]&lt;=51,"Low",IF(Table1[[#This Row],[MonthlyCharges]]&lt;=84,"Medium","High"))</f>
        <v>Medium</v>
      </c>
      <c r="U6777" s="26">
        <v>4438.2</v>
      </c>
      <c r="V6777" t="s">
        <v>24</v>
      </c>
    </row>
    <row r="6778" spans="1:22" x14ac:dyDescent="0.35">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s="26">
        <v>79.95</v>
      </c>
      <c r="T6778" s="26" t="str">
        <f>IF(Table1[[#This Row],[MonthlyCharges]]&lt;=51,"Low",IF(Table1[[#This Row],[MonthlyCharges]]&lt;=84,"Medium","High"))</f>
        <v>Medium</v>
      </c>
      <c r="U6778" s="26">
        <v>4819.75</v>
      </c>
      <c r="V6778" t="s">
        <v>24</v>
      </c>
    </row>
    <row r="6779" spans="1:22" x14ac:dyDescent="0.35">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s="26">
        <v>29.9</v>
      </c>
      <c r="T6779" s="26" t="str">
        <f>IF(Table1[[#This Row],[MonthlyCharges]]&lt;=51,"Low",IF(Table1[[#This Row],[MonthlyCharges]]&lt;=84,"Medium","High"))</f>
        <v>Low</v>
      </c>
      <c r="U6779" s="26">
        <v>92.25</v>
      </c>
      <c r="V6779" t="s">
        <v>24</v>
      </c>
    </row>
    <row r="6780" spans="1:22" x14ac:dyDescent="0.35">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s="26">
        <v>19.75</v>
      </c>
      <c r="T6780" s="26" t="str">
        <f>IF(Table1[[#This Row],[MonthlyCharges]]&lt;=51,"Low",IF(Table1[[#This Row],[MonthlyCharges]]&lt;=84,"Medium","High"))</f>
        <v>Low</v>
      </c>
      <c r="U6780" s="26">
        <v>1567</v>
      </c>
      <c r="V6780" t="s">
        <v>24</v>
      </c>
    </row>
    <row r="6781" spans="1:22" x14ac:dyDescent="0.35">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s="26">
        <v>45</v>
      </c>
      <c r="T6781" s="26" t="str">
        <f>IF(Table1[[#This Row],[MonthlyCharges]]&lt;=51,"Low",IF(Table1[[#This Row],[MonthlyCharges]]&lt;=84,"Medium","High"))</f>
        <v>Low</v>
      </c>
      <c r="U6781" s="26">
        <v>1242.45</v>
      </c>
      <c r="V6781" t="s">
        <v>24</v>
      </c>
    </row>
    <row r="6782" spans="1:22" x14ac:dyDescent="0.35">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s="26">
        <v>44.8</v>
      </c>
      <c r="T6782" s="26" t="str">
        <f>IF(Table1[[#This Row],[MonthlyCharges]]&lt;=51,"Low",IF(Table1[[#This Row],[MonthlyCharges]]&lt;=84,"Medium","High"))</f>
        <v>Low</v>
      </c>
      <c r="U6782" s="26">
        <v>559.20000000000005</v>
      </c>
      <c r="V6782" t="s">
        <v>24</v>
      </c>
    </row>
    <row r="6783" spans="1:22" x14ac:dyDescent="0.35">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s="26">
        <v>69.650000000000006</v>
      </c>
      <c r="T6783" s="26" t="str">
        <f>IF(Table1[[#This Row],[MonthlyCharges]]&lt;=51,"Low",IF(Table1[[#This Row],[MonthlyCharges]]&lt;=84,"Medium","High"))</f>
        <v>Medium</v>
      </c>
      <c r="U6783" s="26">
        <v>220.1</v>
      </c>
      <c r="V6783" t="s">
        <v>23</v>
      </c>
    </row>
    <row r="6784" spans="1:22" x14ac:dyDescent="0.35">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s="26">
        <v>51.1</v>
      </c>
      <c r="T6784" s="26" t="str">
        <f>IF(Table1[[#This Row],[MonthlyCharges]]&lt;=51,"Low",IF(Table1[[#This Row],[MonthlyCharges]]&lt;=84,"Medium","High"))</f>
        <v>Medium</v>
      </c>
      <c r="U6784" s="26">
        <v>531.15</v>
      </c>
      <c r="V6784" t="s">
        <v>24</v>
      </c>
    </row>
    <row r="6785" spans="1:22" x14ac:dyDescent="0.35">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s="26">
        <v>53.15</v>
      </c>
      <c r="T6785" s="26" t="str">
        <f>IF(Table1[[#This Row],[MonthlyCharges]]&lt;=51,"Low",IF(Table1[[#This Row],[MonthlyCharges]]&lt;=84,"Medium","High"))</f>
        <v>Medium</v>
      </c>
      <c r="U6785" s="26">
        <v>1183.2</v>
      </c>
      <c r="V6785" t="s">
        <v>24</v>
      </c>
    </row>
    <row r="6786" spans="1:22" x14ac:dyDescent="0.35">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s="26">
        <v>24.7</v>
      </c>
      <c r="T6786" s="26" t="str">
        <f>IF(Table1[[#This Row],[MonthlyCharges]]&lt;=51,"Low",IF(Table1[[#This Row],[MonthlyCharges]]&lt;=84,"Medium","High"))</f>
        <v>Low</v>
      </c>
      <c r="U6786" s="26">
        <v>465.85</v>
      </c>
      <c r="V6786" t="s">
        <v>24</v>
      </c>
    </row>
    <row r="6787" spans="1:22" x14ac:dyDescent="0.35">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s="26">
        <v>111.6</v>
      </c>
      <c r="T6787" s="26" t="str">
        <f>IF(Table1[[#This Row],[MonthlyCharges]]&lt;=51,"Low",IF(Table1[[#This Row],[MonthlyCharges]]&lt;=84,"Medium","High"))</f>
        <v>High</v>
      </c>
      <c r="U6787" s="26">
        <v>6876.05</v>
      </c>
      <c r="V6787" t="s">
        <v>23</v>
      </c>
    </row>
    <row r="6788" spans="1:22" x14ac:dyDescent="0.35">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s="26">
        <v>48.55</v>
      </c>
      <c r="T6788" s="26" t="str">
        <f>IF(Table1[[#This Row],[MonthlyCharges]]&lt;=51,"Low",IF(Table1[[#This Row],[MonthlyCharges]]&lt;=84,"Medium","High"))</f>
        <v>Low</v>
      </c>
      <c r="U6788" s="26">
        <v>501</v>
      </c>
      <c r="V6788" t="s">
        <v>23</v>
      </c>
    </row>
    <row r="6789" spans="1:22" x14ac:dyDescent="0.35">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s="26">
        <v>109.95</v>
      </c>
      <c r="T6789" s="26" t="str">
        <f>IF(Table1[[#This Row],[MonthlyCharges]]&lt;=51,"Low",IF(Table1[[#This Row],[MonthlyCharges]]&lt;=84,"Medium","High"))</f>
        <v>High</v>
      </c>
      <c r="U6789" s="26">
        <v>3782.4</v>
      </c>
      <c r="V6789" t="s">
        <v>24</v>
      </c>
    </row>
    <row r="6790" spans="1:22" x14ac:dyDescent="0.35">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s="26">
        <v>20.8</v>
      </c>
      <c r="T6790" s="26" t="str">
        <f>IF(Table1[[#This Row],[MonthlyCharges]]&lt;=51,"Low",IF(Table1[[#This Row],[MonthlyCharges]]&lt;=84,"Medium","High"))</f>
        <v>Low</v>
      </c>
      <c r="U6790" s="26">
        <v>460.2</v>
      </c>
      <c r="V6790" t="s">
        <v>24</v>
      </c>
    </row>
    <row r="6791" spans="1:22" x14ac:dyDescent="0.35">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s="26">
        <v>20.2</v>
      </c>
      <c r="T6791" s="26" t="str">
        <f>IF(Table1[[#This Row],[MonthlyCharges]]&lt;=51,"Low",IF(Table1[[#This Row],[MonthlyCharges]]&lt;=84,"Medium","High"))</f>
        <v>Low</v>
      </c>
      <c r="U6791" s="26">
        <v>20.2</v>
      </c>
      <c r="V6791" t="s">
        <v>23</v>
      </c>
    </row>
    <row r="6792" spans="1:22" x14ac:dyDescent="0.35">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s="26">
        <v>25.6</v>
      </c>
      <c r="T6792" s="26" t="str">
        <f>IF(Table1[[#This Row],[MonthlyCharges]]&lt;=51,"Low",IF(Table1[[#This Row],[MonthlyCharges]]&lt;=84,"Medium","High"))</f>
        <v>Low</v>
      </c>
      <c r="U6792" s="26">
        <v>1790.35</v>
      </c>
      <c r="V6792" t="s">
        <v>24</v>
      </c>
    </row>
    <row r="6793" spans="1:22" x14ac:dyDescent="0.35">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s="26">
        <v>39.65</v>
      </c>
      <c r="T6793" s="26" t="str">
        <f>IF(Table1[[#This Row],[MonthlyCharges]]&lt;=51,"Low",IF(Table1[[#This Row],[MonthlyCharges]]&lt;=84,"Medium","High"))</f>
        <v>Low</v>
      </c>
      <c r="U6793" s="26">
        <v>733.35</v>
      </c>
      <c r="V6793" t="s">
        <v>23</v>
      </c>
    </row>
    <row r="6794" spans="1:22" x14ac:dyDescent="0.35">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s="26">
        <v>24.9</v>
      </c>
      <c r="T6794" s="26" t="str">
        <f>IF(Table1[[#This Row],[MonthlyCharges]]&lt;=51,"Low",IF(Table1[[#This Row],[MonthlyCharges]]&lt;=84,"Medium","High"))</f>
        <v>Low</v>
      </c>
      <c r="U6794" s="26">
        <v>1334</v>
      </c>
      <c r="V6794" t="s">
        <v>23</v>
      </c>
    </row>
    <row r="6795" spans="1:22" x14ac:dyDescent="0.35">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s="26">
        <v>108.4</v>
      </c>
      <c r="T6795" s="26" t="str">
        <f>IF(Table1[[#This Row],[MonthlyCharges]]&lt;=51,"Low",IF(Table1[[#This Row],[MonthlyCharges]]&lt;=84,"Medium","High"))</f>
        <v>High</v>
      </c>
      <c r="U6795" s="26">
        <v>7767.25</v>
      </c>
      <c r="V6795" t="s">
        <v>24</v>
      </c>
    </row>
    <row r="6796" spans="1:22" x14ac:dyDescent="0.35">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s="26">
        <v>19.55</v>
      </c>
      <c r="T6796" s="26" t="str">
        <f>IF(Table1[[#This Row],[MonthlyCharges]]&lt;=51,"Low",IF(Table1[[#This Row],[MonthlyCharges]]&lt;=84,"Medium","High"))</f>
        <v>Low</v>
      </c>
      <c r="U6796" s="26">
        <v>876.15</v>
      </c>
      <c r="V6796" t="s">
        <v>24</v>
      </c>
    </row>
    <row r="6797" spans="1:22" x14ac:dyDescent="0.35">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s="26">
        <v>85.1</v>
      </c>
      <c r="T6797" s="26" t="str">
        <f>IF(Table1[[#This Row],[MonthlyCharges]]&lt;=51,"Low",IF(Table1[[#This Row],[MonthlyCharges]]&lt;=84,"Medium","High"))</f>
        <v>High</v>
      </c>
      <c r="U6797" s="26">
        <v>4600.95</v>
      </c>
      <c r="V6797" t="s">
        <v>24</v>
      </c>
    </row>
    <row r="6798" spans="1:22" x14ac:dyDescent="0.35">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s="26">
        <v>56.7</v>
      </c>
      <c r="T6798" s="26" t="str">
        <f>IF(Table1[[#This Row],[MonthlyCharges]]&lt;=51,"Low",IF(Table1[[#This Row],[MonthlyCharges]]&lt;=84,"Medium","High"))</f>
        <v>Medium</v>
      </c>
      <c r="U6798" s="26">
        <v>113.55</v>
      </c>
      <c r="V6798" t="s">
        <v>23</v>
      </c>
    </row>
    <row r="6799" spans="1:22" x14ac:dyDescent="0.35">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s="26">
        <v>69.05</v>
      </c>
      <c r="T6799" s="26" t="str">
        <f>IF(Table1[[#This Row],[MonthlyCharges]]&lt;=51,"Low",IF(Table1[[#This Row],[MonthlyCharges]]&lt;=84,"Medium","High"))</f>
        <v>Medium</v>
      </c>
      <c r="U6799" s="26">
        <v>1793.25</v>
      </c>
      <c r="V6799" t="s">
        <v>24</v>
      </c>
    </row>
    <row r="6800" spans="1:22" x14ac:dyDescent="0.35">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s="26">
        <v>70.150000000000006</v>
      </c>
      <c r="T6800" s="26" t="str">
        <f>IF(Table1[[#This Row],[MonthlyCharges]]&lt;=51,"Low",IF(Table1[[#This Row],[MonthlyCharges]]&lt;=84,"Medium","High"))</f>
        <v>Medium</v>
      </c>
      <c r="U6800" s="26">
        <v>886.7</v>
      </c>
      <c r="V6800" t="s">
        <v>24</v>
      </c>
    </row>
    <row r="6801" spans="1:22" x14ac:dyDescent="0.35">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s="26">
        <v>111.15</v>
      </c>
      <c r="T6801" s="26" t="str">
        <f>IF(Table1[[#This Row],[MonthlyCharges]]&lt;=51,"Low",IF(Table1[[#This Row],[MonthlyCharges]]&lt;=84,"Medium","High"))</f>
        <v>High</v>
      </c>
      <c r="U6801" s="26">
        <v>7737.55</v>
      </c>
      <c r="V6801" t="s">
        <v>24</v>
      </c>
    </row>
    <row r="6802" spans="1:22" x14ac:dyDescent="0.35">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s="26">
        <v>105.95</v>
      </c>
      <c r="T6802" s="26" t="str">
        <f>IF(Table1[[#This Row],[MonthlyCharges]]&lt;=51,"Low",IF(Table1[[#This Row],[MonthlyCharges]]&lt;=84,"Medium","High"))</f>
        <v>High</v>
      </c>
      <c r="U6802" s="26">
        <v>1348.9</v>
      </c>
      <c r="V6802" t="s">
        <v>23</v>
      </c>
    </row>
    <row r="6803" spans="1:22" x14ac:dyDescent="0.35">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s="26">
        <v>89.35</v>
      </c>
      <c r="T6803" s="26" t="str">
        <f>IF(Table1[[#This Row],[MonthlyCharges]]&lt;=51,"Low",IF(Table1[[#This Row],[MonthlyCharges]]&lt;=84,"Medium","High"))</f>
        <v>High</v>
      </c>
      <c r="U6803" s="26">
        <v>1686.85</v>
      </c>
      <c r="V6803" t="s">
        <v>24</v>
      </c>
    </row>
    <row r="6804" spans="1:22" x14ac:dyDescent="0.35">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s="26">
        <v>89.1</v>
      </c>
      <c r="T6804" s="26" t="str">
        <f>IF(Table1[[#This Row],[MonthlyCharges]]&lt;=51,"Low",IF(Table1[[#This Row],[MonthlyCharges]]&lt;=84,"Medium","High"))</f>
        <v>High</v>
      </c>
      <c r="U6804" s="26">
        <v>1879.25</v>
      </c>
      <c r="V6804" t="s">
        <v>24</v>
      </c>
    </row>
    <row r="6805" spans="1:22" x14ac:dyDescent="0.35">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s="26">
        <v>91.25</v>
      </c>
      <c r="T6805" s="26" t="str">
        <f>IF(Table1[[#This Row],[MonthlyCharges]]&lt;=51,"Low",IF(Table1[[#This Row],[MonthlyCharges]]&lt;=84,"Medium","High"))</f>
        <v>High</v>
      </c>
      <c r="U6805" s="26">
        <v>4013.8</v>
      </c>
      <c r="V6805" t="s">
        <v>24</v>
      </c>
    </row>
    <row r="6806" spans="1:22" x14ac:dyDescent="0.35">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s="26">
        <v>90.35</v>
      </c>
      <c r="T6806" s="26" t="str">
        <f>IF(Table1[[#This Row],[MonthlyCharges]]&lt;=51,"Low",IF(Table1[[#This Row],[MonthlyCharges]]&lt;=84,"Medium","High"))</f>
        <v>High</v>
      </c>
      <c r="U6806" s="26">
        <v>434.5</v>
      </c>
      <c r="V6806" t="s">
        <v>24</v>
      </c>
    </row>
    <row r="6807" spans="1:22" x14ac:dyDescent="0.35">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s="26">
        <v>105.55</v>
      </c>
      <c r="T6807" s="26" t="str">
        <f>IF(Table1[[#This Row],[MonthlyCharges]]&lt;=51,"Low",IF(Table1[[#This Row],[MonthlyCharges]]&lt;=84,"Medium","High"))</f>
        <v>High</v>
      </c>
      <c r="U6807" s="26">
        <v>7195.35</v>
      </c>
      <c r="V6807" t="s">
        <v>24</v>
      </c>
    </row>
    <row r="6808" spans="1:22" x14ac:dyDescent="0.35">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s="26">
        <v>19.100000000000001</v>
      </c>
      <c r="T6808" s="26" t="str">
        <f>IF(Table1[[#This Row],[MonthlyCharges]]&lt;=51,"Low",IF(Table1[[#This Row],[MonthlyCharges]]&lt;=84,"Medium","High"))</f>
        <v>Low</v>
      </c>
      <c r="U6808" s="26">
        <v>780.1</v>
      </c>
      <c r="V6808" t="s">
        <v>24</v>
      </c>
    </row>
    <row r="6809" spans="1:22" x14ac:dyDescent="0.35">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s="26">
        <v>20.399999999999999</v>
      </c>
      <c r="T6809" s="26" t="str">
        <f>IF(Table1[[#This Row],[MonthlyCharges]]&lt;=51,"Low",IF(Table1[[#This Row],[MonthlyCharges]]&lt;=84,"Medium","High"))</f>
        <v>Low</v>
      </c>
      <c r="U6809" s="26">
        <v>107.6</v>
      </c>
      <c r="V6809" t="s">
        <v>24</v>
      </c>
    </row>
    <row r="6810" spans="1:22" x14ac:dyDescent="0.35">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s="26">
        <v>100.45</v>
      </c>
      <c r="T6810" s="26" t="str">
        <f>IF(Table1[[#This Row],[MonthlyCharges]]&lt;=51,"Low",IF(Table1[[#This Row],[MonthlyCharges]]&lt;=84,"Medium","High"))</f>
        <v>High</v>
      </c>
      <c r="U6810" s="26">
        <v>3801.7</v>
      </c>
      <c r="V6810" t="s">
        <v>24</v>
      </c>
    </row>
    <row r="6811" spans="1:22" x14ac:dyDescent="0.35">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s="26">
        <v>74.95</v>
      </c>
      <c r="T6811" s="26" t="str">
        <f>IF(Table1[[#This Row],[MonthlyCharges]]&lt;=51,"Low",IF(Table1[[#This Row],[MonthlyCharges]]&lt;=84,"Medium","High"))</f>
        <v>Medium</v>
      </c>
      <c r="U6811" s="26">
        <v>308.7</v>
      </c>
      <c r="V6811" t="s">
        <v>23</v>
      </c>
    </row>
    <row r="6812" spans="1:22" x14ac:dyDescent="0.35">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s="26">
        <v>29.7</v>
      </c>
      <c r="T6812" s="26" t="str">
        <f>IF(Table1[[#This Row],[MonthlyCharges]]&lt;=51,"Low",IF(Table1[[#This Row],[MonthlyCharges]]&lt;=84,"Medium","High"))</f>
        <v>Low</v>
      </c>
      <c r="U6812" s="26">
        <v>438.25</v>
      </c>
      <c r="V6812" t="s">
        <v>23</v>
      </c>
    </row>
    <row r="6813" spans="1:22" x14ac:dyDescent="0.35">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s="26">
        <v>50.35</v>
      </c>
      <c r="T6813" s="26" t="str">
        <f>IF(Table1[[#This Row],[MonthlyCharges]]&lt;=51,"Low",IF(Table1[[#This Row],[MonthlyCharges]]&lt;=84,"Medium","High"))</f>
        <v>Low</v>
      </c>
      <c r="U6813" s="26">
        <v>50.35</v>
      </c>
      <c r="V6813" t="s">
        <v>23</v>
      </c>
    </row>
    <row r="6814" spans="1:22" x14ac:dyDescent="0.35">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s="26">
        <v>85.7</v>
      </c>
      <c r="T6814" s="26" t="str">
        <f>IF(Table1[[#This Row],[MonthlyCharges]]&lt;=51,"Low",IF(Table1[[#This Row],[MonthlyCharges]]&lt;=84,"Medium","High"))</f>
        <v>High</v>
      </c>
      <c r="U6814" s="26">
        <v>3778.1</v>
      </c>
      <c r="V6814" t="s">
        <v>24</v>
      </c>
    </row>
    <row r="6815" spans="1:22" x14ac:dyDescent="0.35">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s="26">
        <v>47.85</v>
      </c>
      <c r="T6815" s="26" t="str">
        <f>IF(Table1[[#This Row],[MonthlyCharges]]&lt;=51,"Low",IF(Table1[[#This Row],[MonthlyCharges]]&lt;=84,"Medium","High"))</f>
        <v>Low</v>
      </c>
      <c r="U6815" s="26">
        <v>3147.5</v>
      </c>
      <c r="V6815" t="s">
        <v>23</v>
      </c>
    </row>
    <row r="6816" spans="1:22" x14ac:dyDescent="0.35">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s="26">
        <v>94</v>
      </c>
      <c r="T6816" s="26" t="str">
        <f>IF(Table1[[#This Row],[MonthlyCharges]]&lt;=51,"Low",IF(Table1[[#This Row],[MonthlyCharges]]&lt;=84,"Medium","High"))</f>
        <v>High</v>
      </c>
      <c r="U6816" s="26">
        <v>5438.95</v>
      </c>
      <c r="V6816" t="s">
        <v>24</v>
      </c>
    </row>
    <row r="6817" spans="1:22" x14ac:dyDescent="0.35">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s="26">
        <v>69.849999999999994</v>
      </c>
      <c r="T6817" s="26" t="str">
        <f>IF(Table1[[#This Row],[MonthlyCharges]]&lt;=51,"Low",IF(Table1[[#This Row],[MonthlyCharges]]&lt;=84,"Medium","High"))</f>
        <v>Medium</v>
      </c>
      <c r="U6817" s="26">
        <v>5102.3500000000004</v>
      </c>
      <c r="V6817" t="s">
        <v>24</v>
      </c>
    </row>
    <row r="6818" spans="1:22" x14ac:dyDescent="0.35">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s="26">
        <v>70.3</v>
      </c>
      <c r="T6818" s="26" t="str">
        <f>IF(Table1[[#This Row],[MonthlyCharges]]&lt;=51,"Low",IF(Table1[[#This Row],[MonthlyCharges]]&lt;=84,"Medium","High"))</f>
        <v>Medium</v>
      </c>
      <c r="U6818" s="26">
        <v>70.3</v>
      </c>
      <c r="V6818" t="s">
        <v>23</v>
      </c>
    </row>
    <row r="6819" spans="1:22" x14ac:dyDescent="0.35">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s="26">
        <v>25.85</v>
      </c>
      <c r="T6819" s="26" t="str">
        <f>IF(Table1[[#This Row],[MonthlyCharges]]&lt;=51,"Low",IF(Table1[[#This Row],[MonthlyCharges]]&lt;=84,"Medium","High"))</f>
        <v>Low</v>
      </c>
      <c r="U6819" s="26">
        <v>1872.2</v>
      </c>
      <c r="V6819" t="s">
        <v>24</v>
      </c>
    </row>
    <row r="6820" spans="1:22" x14ac:dyDescent="0.35">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s="26">
        <v>71.099999999999994</v>
      </c>
      <c r="T6820" s="26" t="str">
        <f>IF(Table1[[#This Row],[MonthlyCharges]]&lt;=51,"Low",IF(Table1[[#This Row],[MonthlyCharges]]&lt;=84,"Medium","High"))</f>
        <v>Medium</v>
      </c>
      <c r="U6820" s="26">
        <v>213.35</v>
      </c>
      <c r="V6820" t="s">
        <v>24</v>
      </c>
    </row>
    <row r="6821" spans="1:22" x14ac:dyDescent="0.35">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s="26">
        <v>98.8</v>
      </c>
      <c r="T6821" s="26" t="str">
        <f>IF(Table1[[#This Row],[MonthlyCharges]]&lt;=51,"Low",IF(Table1[[#This Row],[MonthlyCharges]]&lt;=84,"Medium","High"))</f>
        <v>High</v>
      </c>
      <c r="U6821" s="26">
        <v>5617.75</v>
      </c>
      <c r="V6821" t="s">
        <v>23</v>
      </c>
    </row>
    <row r="6822" spans="1:22" x14ac:dyDescent="0.35">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s="26">
        <v>93.35</v>
      </c>
      <c r="T6822" s="26" t="str">
        <f>IF(Table1[[#This Row],[MonthlyCharges]]&lt;=51,"Low",IF(Table1[[#This Row],[MonthlyCharges]]&lt;=84,"Medium","High"))</f>
        <v>High</v>
      </c>
      <c r="U6822" s="26">
        <v>5386.5</v>
      </c>
      <c r="V6822" t="s">
        <v>24</v>
      </c>
    </row>
    <row r="6823" spans="1:22" x14ac:dyDescent="0.35">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s="26">
        <v>99.85</v>
      </c>
      <c r="T6823" s="26" t="str">
        <f>IF(Table1[[#This Row],[MonthlyCharges]]&lt;=51,"Low",IF(Table1[[#This Row],[MonthlyCharges]]&lt;=84,"Medium","High"))</f>
        <v>High</v>
      </c>
      <c r="U6823" s="26">
        <v>1776.95</v>
      </c>
      <c r="V6823" t="s">
        <v>23</v>
      </c>
    </row>
    <row r="6824" spans="1:22" x14ac:dyDescent="0.35">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s="26">
        <v>80.3</v>
      </c>
      <c r="T6824" s="26" t="str">
        <f>IF(Table1[[#This Row],[MonthlyCharges]]&lt;=51,"Low",IF(Table1[[#This Row],[MonthlyCharges]]&lt;=84,"Medium","High"))</f>
        <v>Medium</v>
      </c>
      <c r="U6824" s="26">
        <v>2483.0500000000002</v>
      </c>
      <c r="V6824" t="s">
        <v>23</v>
      </c>
    </row>
    <row r="6825" spans="1:22" x14ac:dyDescent="0.35">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s="26">
        <v>50.55</v>
      </c>
      <c r="T6825" s="26" t="str">
        <f>IF(Table1[[#This Row],[MonthlyCharges]]&lt;=51,"Low",IF(Table1[[#This Row],[MonthlyCharges]]&lt;=84,"Medium","High"))</f>
        <v>Low</v>
      </c>
      <c r="U6825" s="26">
        <v>235.65</v>
      </c>
      <c r="V6825" t="s">
        <v>24</v>
      </c>
    </row>
    <row r="6826" spans="1:22" x14ac:dyDescent="0.35">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s="26">
        <v>80.45</v>
      </c>
      <c r="T6826" s="26" t="str">
        <f>IF(Table1[[#This Row],[MonthlyCharges]]&lt;=51,"Low",IF(Table1[[#This Row],[MonthlyCharges]]&lt;=84,"Medium","High"))</f>
        <v>Medium</v>
      </c>
      <c r="U6826" s="26">
        <v>5224.3500000000004</v>
      </c>
      <c r="V6826" t="s">
        <v>23</v>
      </c>
    </row>
    <row r="6827" spans="1:22" x14ac:dyDescent="0.35">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s="26">
        <v>81.3</v>
      </c>
      <c r="T6827" s="26" t="str">
        <f>IF(Table1[[#This Row],[MonthlyCharges]]&lt;=51,"Low",IF(Table1[[#This Row],[MonthlyCharges]]&lt;=84,"Medium","High"))</f>
        <v>Medium</v>
      </c>
      <c r="U6827" s="26">
        <v>2272.8000000000002</v>
      </c>
      <c r="V6827" t="s">
        <v>24</v>
      </c>
    </row>
    <row r="6828" spans="1:22" x14ac:dyDescent="0.35">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s="26">
        <v>20.7</v>
      </c>
      <c r="T6828" s="26" t="str">
        <f>IF(Table1[[#This Row],[MonthlyCharges]]&lt;=51,"Low",IF(Table1[[#This Row],[MonthlyCharges]]&lt;=84,"Medium","High"))</f>
        <v>Low</v>
      </c>
      <c r="U6828" s="26">
        <v>83.75</v>
      </c>
      <c r="V6828" t="s">
        <v>24</v>
      </c>
    </row>
    <row r="6829" spans="1:22" x14ac:dyDescent="0.35">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s="26">
        <v>79.05</v>
      </c>
      <c r="T6829" s="26" t="str">
        <f>IF(Table1[[#This Row],[MonthlyCharges]]&lt;=51,"Low",IF(Table1[[#This Row],[MonthlyCharges]]&lt;=84,"Medium","High"))</f>
        <v>Medium</v>
      </c>
      <c r="U6829" s="26">
        <v>4663.3999999999996</v>
      </c>
      <c r="V6829" t="s">
        <v>24</v>
      </c>
    </row>
    <row r="6830" spans="1:22" x14ac:dyDescent="0.35">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s="26">
        <v>19.05</v>
      </c>
      <c r="T6830" s="26" t="str">
        <f>IF(Table1[[#This Row],[MonthlyCharges]]&lt;=51,"Low",IF(Table1[[#This Row],[MonthlyCharges]]&lt;=84,"Medium","High"))</f>
        <v>Low</v>
      </c>
      <c r="U6830" s="26">
        <v>201.7</v>
      </c>
      <c r="V6830" t="s">
        <v>24</v>
      </c>
    </row>
    <row r="6831" spans="1:22" x14ac:dyDescent="0.35">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s="26">
        <v>19.600000000000001</v>
      </c>
      <c r="T6831" s="26" t="str">
        <f>IF(Table1[[#This Row],[MonthlyCharges]]&lt;=51,"Low",IF(Table1[[#This Row],[MonthlyCharges]]&lt;=84,"Medium","High"))</f>
        <v>Low</v>
      </c>
      <c r="U6831" s="26">
        <v>125</v>
      </c>
      <c r="V6831" t="s">
        <v>24</v>
      </c>
    </row>
    <row r="6832" spans="1:22" x14ac:dyDescent="0.35">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s="26">
        <v>20.2</v>
      </c>
      <c r="T6832" s="26" t="str">
        <f>IF(Table1[[#This Row],[MonthlyCharges]]&lt;=51,"Low",IF(Table1[[#This Row],[MonthlyCharges]]&lt;=84,"Medium","High"))</f>
        <v>Low</v>
      </c>
      <c r="U6832" s="26">
        <v>684.4</v>
      </c>
      <c r="V6832" t="s">
        <v>24</v>
      </c>
    </row>
    <row r="6833" spans="1:22" x14ac:dyDescent="0.35">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s="26">
        <v>86.8</v>
      </c>
      <c r="T6833" s="26" t="str">
        <f>IF(Table1[[#This Row],[MonthlyCharges]]&lt;=51,"Low",IF(Table1[[#This Row],[MonthlyCharges]]&lt;=84,"Medium","High"))</f>
        <v>High</v>
      </c>
      <c r="U6833" s="26">
        <v>620.35</v>
      </c>
      <c r="V6833" t="s">
        <v>23</v>
      </c>
    </row>
    <row r="6834" spans="1:22" x14ac:dyDescent="0.35">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s="26">
        <v>20.9</v>
      </c>
      <c r="T6834" s="26" t="str">
        <f>IF(Table1[[#This Row],[MonthlyCharges]]&lt;=51,"Low",IF(Table1[[#This Row],[MonthlyCharges]]&lt;=84,"Medium","High"))</f>
        <v>Low</v>
      </c>
      <c r="U6834" s="26">
        <v>1146.05</v>
      </c>
      <c r="V6834" t="s">
        <v>24</v>
      </c>
    </row>
    <row r="6835" spans="1:22" x14ac:dyDescent="0.35">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s="26">
        <v>103.6</v>
      </c>
      <c r="T6835" s="26" t="str">
        <f>IF(Table1[[#This Row],[MonthlyCharges]]&lt;=51,"Low",IF(Table1[[#This Row],[MonthlyCharges]]&lt;=84,"Medium","High"))</f>
        <v>High</v>
      </c>
      <c r="U6835" s="26">
        <v>1806.35</v>
      </c>
      <c r="V6835" t="s">
        <v>24</v>
      </c>
    </row>
    <row r="6836" spans="1:22" x14ac:dyDescent="0.35">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s="26">
        <v>38.799999999999997</v>
      </c>
      <c r="T6836" s="26" t="str">
        <f>IF(Table1[[#This Row],[MonthlyCharges]]&lt;=51,"Low",IF(Table1[[#This Row],[MonthlyCharges]]&lt;=84,"Medium","High"))</f>
        <v>Low</v>
      </c>
      <c r="U6836" s="26">
        <v>603</v>
      </c>
      <c r="V6836" t="s">
        <v>24</v>
      </c>
    </row>
    <row r="6837" spans="1:22" x14ac:dyDescent="0.35">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s="26">
        <v>88.4</v>
      </c>
      <c r="T6837" s="26" t="str">
        <f>IF(Table1[[#This Row],[MonthlyCharges]]&lt;=51,"Low",IF(Table1[[#This Row],[MonthlyCharges]]&lt;=84,"Medium","High"))</f>
        <v>High</v>
      </c>
      <c r="U6837" s="26">
        <v>5798.3</v>
      </c>
      <c r="V6837" t="s">
        <v>24</v>
      </c>
    </row>
    <row r="6838" spans="1:22" x14ac:dyDescent="0.35">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s="26">
        <v>84.2</v>
      </c>
      <c r="T6838" s="26" t="str">
        <f>IF(Table1[[#This Row],[MonthlyCharges]]&lt;=51,"Low",IF(Table1[[#This Row],[MonthlyCharges]]&lt;=84,"Medium","High"))</f>
        <v>High</v>
      </c>
      <c r="U6838" s="26">
        <v>519.15</v>
      </c>
      <c r="V6838" t="s">
        <v>23</v>
      </c>
    </row>
    <row r="6839" spans="1:22" x14ac:dyDescent="0.35">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s="26">
        <v>79.7</v>
      </c>
      <c r="T6839" s="26" t="str">
        <f>IF(Table1[[#This Row],[MonthlyCharges]]&lt;=51,"Low",IF(Table1[[#This Row],[MonthlyCharges]]&lt;=84,"Medium","High"))</f>
        <v>Medium</v>
      </c>
      <c r="U6839" s="26">
        <v>497.6</v>
      </c>
      <c r="V6839" t="s">
        <v>24</v>
      </c>
    </row>
    <row r="6840" spans="1:22" x14ac:dyDescent="0.35">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s="26">
        <v>99</v>
      </c>
      <c r="T6840" s="26" t="str">
        <f>IF(Table1[[#This Row],[MonthlyCharges]]&lt;=51,"Low",IF(Table1[[#This Row],[MonthlyCharges]]&lt;=84,"Medium","High"))</f>
        <v>High</v>
      </c>
      <c r="U6840" s="26">
        <v>1301.7</v>
      </c>
      <c r="V6840" t="s">
        <v>23</v>
      </c>
    </row>
    <row r="6841" spans="1:22" x14ac:dyDescent="0.35">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s="26">
        <v>100.75</v>
      </c>
      <c r="T6841" s="26" t="str">
        <f>IF(Table1[[#This Row],[MonthlyCharges]]&lt;=51,"Low",IF(Table1[[#This Row],[MonthlyCharges]]&lt;=84,"Medium","High"))</f>
        <v>High</v>
      </c>
      <c r="U6841" s="26">
        <v>1129.75</v>
      </c>
      <c r="V6841" t="s">
        <v>23</v>
      </c>
    </row>
    <row r="6842" spans="1:22" x14ac:dyDescent="0.35">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s="26">
        <v>19.3</v>
      </c>
      <c r="T6842" s="26" t="str">
        <f>IF(Table1[[#This Row],[MonthlyCharges]]&lt;=51,"Low",IF(Table1[[#This Row],[MonthlyCharges]]&lt;=84,"Medium","High"))</f>
        <v>Low</v>
      </c>
      <c r="U6842" s="26">
        <v>19.3</v>
      </c>
      <c r="V6842" t="s">
        <v>24</v>
      </c>
    </row>
    <row r="6843" spans="1:22" x14ac:dyDescent="0.35">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s="26">
        <v>55.75</v>
      </c>
      <c r="T6843" s="26" t="str">
        <f>IF(Table1[[#This Row],[MonthlyCharges]]&lt;=51,"Low",IF(Table1[[#This Row],[MonthlyCharges]]&lt;=84,"Medium","High"))</f>
        <v>Medium</v>
      </c>
      <c r="U6843" s="26">
        <v>266.95</v>
      </c>
      <c r="V6843" t="s">
        <v>24</v>
      </c>
    </row>
    <row r="6844" spans="1:22" x14ac:dyDescent="0.35">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s="26">
        <v>19.95</v>
      </c>
      <c r="T6844" s="26" t="str">
        <f>IF(Table1[[#This Row],[MonthlyCharges]]&lt;=51,"Low",IF(Table1[[#This Row],[MonthlyCharges]]&lt;=84,"Medium","High"))</f>
        <v>Low</v>
      </c>
      <c r="U6844" s="26">
        <v>257</v>
      </c>
      <c r="V6844" t="s">
        <v>24</v>
      </c>
    </row>
    <row r="6845" spans="1:22" x14ac:dyDescent="0.35">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s="26">
        <v>91.75</v>
      </c>
      <c r="T6845" s="26" t="str">
        <f>IF(Table1[[#This Row],[MonthlyCharges]]&lt;=51,"Low",IF(Table1[[#This Row],[MonthlyCharges]]&lt;=84,"Medium","High"))</f>
        <v>High</v>
      </c>
      <c r="U6845" s="26">
        <v>865.8</v>
      </c>
      <c r="V6845" t="s">
        <v>23</v>
      </c>
    </row>
    <row r="6846" spans="1:22" x14ac:dyDescent="0.35">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s="26">
        <v>89.65</v>
      </c>
      <c r="T6846" s="26" t="str">
        <f>IF(Table1[[#This Row],[MonthlyCharges]]&lt;=51,"Low",IF(Table1[[#This Row],[MonthlyCharges]]&lt;=84,"Medium","High"))</f>
        <v>High</v>
      </c>
      <c r="U6846" s="26">
        <v>2623.65</v>
      </c>
      <c r="V6846" t="s">
        <v>24</v>
      </c>
    </row>
    <row r="6847" spans="1:22" x14ac:dyDescent="0.35">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s="26">
        <v>45.85</v>
      </c>
      <c r="T6847" s="26" t="str">
        <f>IF(Table1[[#This Row],[MonthlyCharges]]&lt;=51,"Low",IF(Table1[[#This Row],[MonthlyCharges]]&lt;=84,"Medium","High"))</f>
        <v>Low</v>
      </c>
      <c r="U6847" s="26">
        <v>45.85</v>
      </c>
      <c r="V6847" t="s">
        <v>24</v>
      </c>
    </row>
    <row r="6848" spans="1:22" x14ac:dyDescent="0.35">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s="26">
        <v>79.55</v>
      </c>
      <c r="T6848" s="26" t="str">
        <f>IF(Table1[[#This Row],[MonthlyCharges]]&lt;=51,"Low",IF(Table1[[#This Row],[MonthlyCharges]]&lt;=84,"Medium","High"))</f>
        <v>Medium</v>
      </c>
      <c r="U6848" s="26">
        <v>79.55</v>
      </c>
      <c r="V6848" t="s">
        <v>23</v>
      </c>
    </row>
    <row r="6849" spans="1:22" x14ac:dyDescent="0.35">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s="26">
        <v>55.95</v>
      </c>
      <c r="T6849" s="26" t="str">
        <f>IF(Table1[[#This Row],[MonthlyCharges]]&lt;=51,"Low",IF(Table1[[#This Row],[MonthlyCharges]]&lt;=84,"Medium","High"))</f>
        <v>Medium</v>
      </c>
      <c r="U6849" s="26">
        <v>1082.8</v>
      </c>
      <c r="V6849" t="s">
        <v>24</v>
      </c>
    </row>
    <row r="6850" spans="1:22" x14ac:dyDescent="0.35">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s="26">
        <v>69</v>
      </c>
      <c r="T6850" s="26" t="str">
        <f>IF(Table1[[#This Row],[MonthlyCharges]]&lt;=51,"Low",IF(Table1[[#This Row],[MonthlyCharges]]&lt;=84,"Medium","High"))</f>
        <v>Medium</v>
      </c>
      <c r="U6850" s="26">
        <v>147.80000000000001</v>
      </c>
      <c r="V6850" t="s">
        <v>24</v>
      </c>
    </row>
    <row r="6851" spans="1:22" x14ac:dyDescent="0.35">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s="26">
        <v>83.55</v>
      </c>
      <c r="T6851" s="26" t="str">
        <f>IF(Table1[[#This Row],[MonthlyCharges]]&lt;=51,"Low",IF(Table1[[#This Row],[MonthlyCharges]]&lt;=84,"Medium","High"))</f>
        <v>Medium</v>
      </c>
      <c r="U6851" s="26">
        <v>2570.1999999999998</v>
      </c>
      <c r="V6851" t="s">
        <v>24</v>
      </c>
    </row>
    <row r="6852" spans="1:22" x14ac:dyDescent="0.35">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s="26">
        <v>65.7</v>
      </c>
      <c r="T6852" s="26" t="str">
        <f>IF(Table1[[#This Row],[MonthlyCharges]]&lt;=51,"Low",IF(Table1[[#This Row],[MonthlyCharges]]&lt;=84,"Medium","High"))</f>
        <v>Medium</v>
      </c>
      <c r="U6852" s="26">
        <v>4378.8999999999996</v>
      </c>
      <c r="V6852" t="s">
        <v>24</v>
      </c>
    </row>
    <row r="6853" spans="1:22" x14ac:dyDescent="0.35">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s="26">
        <v>94.9</v>
      </c>
      <c r="T6853" s="26" t="str">
        <f>IF(Table1[[#This Row],[MonthlyCharges]]&lt;=51,"Low",IF(Table1[[#This Row],[MonthlyCharges]]&lt;=84,"Medium","High"))</f>
        <v>High</v>
      </c>
      <c r="U6853" s="26">
        <v>3616.25</v>
      </c>
      <c r="V6853" t="s">
        <v>24</v>
      </c>
    </row>
    <row r="6854" spans="1:22" x14ac:dyDescent="0.35">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s="26">
        <v>61.9</v>
      </c>
      <c r="T6854" s="26" t="str">
        <f>IF(Table1[[#This Row],[MonthlyCharges]]&lt;=51,"Low",IF(Table1[[#This Row],[MonthlyCharges]]&lt;=84,"Medium","High"))</f>
        <v>Medium</v>
      </c>
      <c r="U6854" s="26">
        <v>2924.05</v>
      </c>
      <c r="V6854" t="s">
        <v>24</v>
      </c>
    </row>
    <row r="6855" spans="1:22" x14ac:dyDescent="0.35">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s="26">
        <v>111.1</v>
      </c>
      <c r="T6855" s="26" t="str">
        <f>IF(Table1[[#This Row],[MonthlyCharges]]&lt;=51,"Low",IF(Table1[[#This Row],[MonthlyCharges]]&lt;=84,"Medium","High"))</f>
        <v>High</v>
      </c>
      <c r="U6855" s="26">
        <v>6014.85</v>
      </c>
      <c r="V6855" t="s">
        <v>23</v>
      </c>
    </row>
    <row r="6856" spans="1:22" x14ac:dyDescent="0.35">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s="26">
        <v>20</v>
      </c>
      <c r="T6856" s="26" t="str">
        <f>IF(Table1[[#This Row],[MonthlyCharges]]&lt;=51,"Low",IF(Table1[[#This Row],[MonthlyCharges]]&lt;=84,"Medium","High"))</f>
        <v>Low</v>
      </c>
      <c r="U6856" s="26">
        <v>32.700000000000003</v>
      </c>
      <c r="V6856" t="s">
        <v>24</v>
      </c>
    </row>
    <row r="6857" spans="1:22" x14ac:dyDescent="0.35">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s="26">
        <v>67.7</v>
      </c>
      <c r="T6857" s="26" t="str">
        <f>IF(Table1[[#This Row],[MonthlyCharges]]&lt;=51,"Low",IF(Table1[[#This Row],[MonthlyCharges]]&lt;=84,"Medium","High"))</f>
        <v>Medium</v>
      </c>
      <c r="U6857" s="26">
        <v>2882.25</v>
      </c>
      <c r="V6857" t="s">
        <v>24</v>
      </c>
    </row>
    <row r="6858" spans="1:22" x14ac:dyDescent="0.35">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s="26">
        <v>25.15</v>
      </c>
      <c r="T6858" s="26" t="str">
        <f>IF(Table1[[#This Row],[MonthlyCharges]]&lt;=51,"Low",IF(Table1[[#This Row],[MonthlyCharges]]&lt;=84,"Medium","High"))</f>
        <v>Low</v>
      </c>
      <c r="U6858" s="26">
        <v>1509.9</v>
      </c>
      <c r="V6858" t="s">
        <v>24</v>
      </c>
    </row>
    <row r="6859" spans="1:22" x14ac:dyDescent="0.35">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s="26">
        <v>92.85</v>
      </c>
      <c r="T6859" s="26" t="str">
        <f>IF(Table1[[#This Row],[MonthlyCharges]]&lt;=51,"Low",IF(Table1[[#This Row],[MonthlyCharges]]&lt;=84,"Medium","High"))</f>
        <v>High</v>
      </c>
      <c r="U6859" s="26">
        <v>5305.05</v>
      </c>
      <c r="V6859" t="s">
        <v>24</v>
      </c>
    </row>
    <row r="6860" spans="1:22" x14ac:dyDescent="0.35">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s="26">
        <v>89.1</v>
      </c>
      <c r="T6860" s="26" t="str">
        <f>IF(Table1[[#This Row],[MonthlyCharges]]&lt;=51,"Low",IF(Table1[[#This Row],[MonthlyCharges]]&lt;=84,"Medium","High"))</f>
        <v>High</v>
      </c>
      <c r="U6860" s="26">
        <v>2368.4</v>
      </c>
      <c r="V6860" t="s">
        <v>23</v>
      </c>
    </row>
    <row r="6861" spans="1:22" x14ac:dyDescent="0.35">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s="26">
        <v>111.3</v>
      </c>
      <c r="T6861" s="26" t="str">
        <f>IF(Table1[[#This Row],[MonthlyCharges]]&lt;=51,"Low",IF(Table1[[#This Row],[MonthlyCharges]]&lt;=84,"Medium","High"))</f>
        <v>High</v>
      </c>
      <c r="U6861" s="26">
        <v>7985.9</v>
      </c>
      <c r="V6861" t="s">
        <v>24</v>
      </c>
    </row>
    <row r="6862" spans="1:22" x14ac:dyDescent="0.35">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s="26">
        <v>101.9</v>
      </c>
      <c r="T6862" s="26" t="str">
        <f>IF(Table1[[#This Row],[MonthlyCharges]]&lt;=51,"Low",IF(Table1[[#This Row],[MonthlyCharges]]&lt;=84,"Medium","High"))</f>
        <v>High</v>
      </c>
      <c r="U6862" s="26">
        <v>3545.35</v>
      </c>
      <c r="V6862" t="s">
        <v>23</v>
      </c>
    </row>
    <row r="6863" spans="1:22" x14ac:dyDescent="0.35">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s="26">
        <v>91.65</v>
      </c>
      <c r="T6863" s="26" t="str">
        <f>IF(Table1[[#This Row],[MonthlyCharges]]&lt;=51,"Low",IF(Table1[[#This Row],[MonthlyCharges]]&lt;=84,"Medium","High"))</f>
        <v>High</v>
      </c>
      <c r="U6863" s="26">
        <v>1301</v>
      </c>
      <c r="V6863" t="s">
        <v>23</v>
      </c>
    </row>
    <row r="6864" spans="1:22" x14ac:dyDescent="0.35">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s="26">
        <v>88.85</v>
      </c>
      <c r="T6864" s="26" t="str">
        <f>IF(Table1[[#This Row],[MonthlyCharges]]&lt;=51,"Low",IF(Table1[[#This Row],[MonthlyCharges]]&lt;=84,"Medium","High"))</f>
        <v>High</v>
      </c>
      <c r="U6864" s="26">
        <v>372.45</v>
      </c>
      <c r="V6864" t="s">
        <v>23</v>
      </c>
    </row>
    <row r="6865" spans="1:22" x14ac:dyDescent="0.35">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s="26">
        <v>60.6</v>
      </c>
      <c r="T6865" s="26" t="str">
        <f>IF(Table1[[#This Row],[MonthlyCharges]]&lt;=51,"Low",IF(Table1[[#This Row],[MonthlyCharges]]&lt;=84,"Medium","High"))</f>
        <v>Medium</v>
      </c>
      <c r="U6865" s="26">
        <v>2985.25</v>
      </c>
      <c r="V6865" t="s">
        <v>24</v>
      </c>
    </row>
    <row r="6866" spans="1:22" x14ac:dyDescent="0.35">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s="26">
        <v>25.3</v>
      </c>
      <c r="T6866" s="26" t="str">
        <f>IF(Table1[[#This Row],[MonthlyCharges]]&lt;=51,"Low",IF(Table1[[#This Row],[MonthlyCharges]]&lt;=84,"Medium","High"))</f>
        <v>Low</v>
      </c>
      <c r="U6866" s="26">
        <v>77.75</v>
      </c>
      <c r="V6866" t="s">
        <v>23</v>
      </c>
    </row>
    <row r="6867" spans="1:22" x14ac:dyDescent="0.35">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s="26">
        <v>65.5</v>
      </c>
      <c r="T6867" s="26" t="str">
        <f>IF(Table1[[#This Row],[MonthlyCharges]]&lt;=51,"Low",IF(Table1[[#This Row],[MonthlyCharges]]&lt;=84,"Medium","High"))</f>
        <v>Medium</v>
      </c>
      <c r="U6867" s="26">
        <v>564.35</v>
      </c>
      <c r="V6867" t="s">
        <v>24</v>
      </c>
    </row>
    <row r="6868" spans="1:22" x14ac:dyDescent="0.35">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s="26">
        <v>95.45</v>
      </c>
      <c r="T6868" s="26" t="str">
        <f>IF(Table1[[#This Row],[MonthlyCharges]]&lt;=51,"Low",IF(Table1[[#This Row],[MonthlyCharges]]&lt;=84,"Medium","High"))</f>
        <v>High</v>
      </c>
      <c r="U6868" s="26">
        <v>95.45</v>
      </c>
      <c r="V6868" t="s">
        <v>23</v>
      </c>
    </row>
    <row r="6869" spans="1:22" x14ac:dyDescent="0.35">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s="26">
        <v>19.95</v>
      </c>
      <c r="T6869" s="26" t="str">
        <f>IF(Table1[[#This Row],[MonthlyCharges]]&lt;=51,"Low",IF(Table1[[#This Row],[MonthlyCharges]]&lt;=84,"Medium","High"))</f>
        <v>Low</v>
      </c>
      <c r="U6869" s="26">
        <v>1311.75</v>
      </c>
      <c r="V6869" t="s">
        <v>24</v>
      </c>
    </row>
    <row r="6870" spans="1:22" x14ac:dyDescent="0.35">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s="26">
        <v>91.1</v>
      </c>
      <c r="T6870" s="26" t="str">
        <f>IF(Table1[[#This Row],[MonthlyCharges]]&lt;=51,"Low",IF(Table1[[#This Row],[MonthlyCharges]]&lt;=84,"Medium","High"))</f>
        <v>High</v>
      </c>
      <c r="U6870" s="26">
        <v>1135.7</v>
      </c>
      <c r="V6870" t="s">
        <v>23</v>
      </c>
    </row>
    <row r="6871" spans="1:22" x14ac:dyDescent="0.35">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s="26">
        <v>54.15</v>
      </c>
      <c r="T6871" s="26" t="str">
        <f>IF(Table1[[#This Row],[MonthlyCharges]]&lt;=51,"Low",IF(Table1[[#This Row],[MonthlyCharges]]&lt;=84,"Medium","High"))</f>
        <v>Medium</v>
      </c>
      <c r="U6871" s="26">
        <v>2319.8000000000002</v>
      </c>
      <c r="V6871" t="s">
        <v>23</v>
      </c>
    </row>
    <row r="6872" spans="1:22" x14ac:dyDescent="0.35">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s="26">
        <v>74.599999999999994</v>
      </c>
      <c r="T6872" s="26" t="str">
        <f>IF(Table1[[#This Row],[MonthlyCharges]]&lt;=51,"Low",IF(Table1[[#This Row],[MonthlyCharges]]&lt;=84,"Medium","High"))</f>
        <v>Medium</v>
      </c>
      <c r="U6872" s="26">
        <v>3720.35</v>
      </c>
      <c r="V6872" t="s">
        <v>24</v>
      </c>
    </row>
    <row r="6873" spans="1:22" x14ac:dyDescent="0.35">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s="26">
        <v>94.6</v>
      </c>
      <c r="T6873" s="26" t="str">
        <f>IF(Table1[[#This Row],[MonthlyCharges]]&lt;=51,"Low",IF(Table1[[#This Row],[MonthlyCharges]]&lt;=84,"Medium","High"))</f>
        <v>High</v>
      </c>
      <c r="U6873" s="26">
        <v>5025.8</v>
      </c>
      <c r="V6873" t="s">
        <v>24</v>
      </c>
    </row>
    <row r="6874" spans="1:22" x14ac:dyDescent="0.35">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s="26">
        <v>81.150000000000006</v>
      </c>
      <c r="T6874" s="26" t="str">
        <f>IF(Table1[[#This Row],[MonthlyCharges]]&lt;=51,"Low",IF(Table1[[#This Row],[MonthlyCharges]]&lt;=84,"Medium","High"))</f>
        <v>Medium</v>
      </c>
      <c r="U6874" s="26">
        <v>5224.5</v>
      </c>
      <c r="V6874" t="s">
        <v>24</v>
      </c>
    </row>
    <row r="6875" spans="1:22" x14ac:dyDescent="0.35">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s="26">
        <v>89.05</v>
      </c>
      <c r="T6875" s="26" t="str">
        <f>IF(Table1[[#This Row],[MonthlyCharges]]&lt;=51,"Low",IF(Table1[[#This Row],[MonthlyCharges]]&lt;=84,"Medium","High"))</f>
        <v>High</v>
      </c>
      <c r="U6875" s="26">
        <v>6185.8</v>
      </c>
      <c r="V6875" t="s">
        <v>24</v>
      </c>
    </row>
    <row r="6876" spans="1:22" x14ac:dyDescent="0.35">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s="26">
        <v>49.2</v>
      </c>
      <c r="T6876" s="26" t="str">
        <f>IF(Table1[[#This Row],[MonthlyCharges]]&lt;=51,"Low",IF(Table1[[#This Row],[MonthlyCharges]]&lt;=84,"Medium","High"))</f>
        <v>Low</v>
      </c>
      <c r="U6876" s="26">
        <v>1498.55</v>
      </c>
      <c r="V6876" t="s">
        <v>24</v>
      </c>
    </row>
    <row r="6877" spans="1:22" x14ac:dyDescent="0.35">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s="26">
        <v>19.45</v>
      </c>
      <c r="T6877" s="26" t="str">
        <f>IF(Table1[[#This Row],[MonthlyCharges]]&lt;=51,"Low",IF(Table1[[#This Row],[MonthlyCharges]]&lt;=84,"Medium","High"))</f>
        <v>Low</v>
      </c>
      <c r="U6877" s="26">
        <v>1208.5999999999999</v>
      </c>
      <c r="V6877" t="s">
        <v>24</v>
      </c>
    </row>
    <row r="6878" spans="1:22" x14ac:dyDescent="0.35">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s="26">
        <v>104.3</v>
      </c>
      <c r="T6878" s="26" t="str">
        <f>IF(Table1[[#This Row],[MonthlyCharges]]&lt;=51,"Low",IF(Table1[[#This Row],[MonthlyCharges]]&lt;=84,"Medium","High"))</f>
        <v>High</v>
      </c>
      <c r="U6878" s="26">
        <v>6613.65</v>
      </c>
      <c r="V6878" t="s">
        <v>24</v>
      </c>
    </row>
    <row r="6879" spans="1:22" x14ac:dyDescent="0.35">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s="26">
        <v>69.7</v>
      </c>
      <c r="T6879" s="26" t="str">
        <f>IF(Table1[[#This Row],[MonthlyCharges]]&lt;=51,"Low",IF(Table1[[#This Row],[MonthlyCharges]]&lt;=84,"Medium","High"))</f>
        <v>Medium</v>
      </c>
      <c r="U6879" s="26">
        <v>69.7</v>
      </c>
      <c r="V6879" t="s">
        <v>23</v>
      </c>
    </row>
    <row r="6880" spans="1:22" x14ac:dyDescent="0.35">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s="26">
        <v>89.5</v>
      </c>
      <c r="T6880" s="26" t="str">
        <f>IF(Table1[[#This Row],[MonthlyCharges]]&lt;=51,"Low",IF(Table1[[#This Row],[MonthlyCharges]]&lt;=84,"Medium","High"))</f>
        <v>High</v>
      </c>
      <c r="U6880" s="26">
        <v>573.29999999999995</v>
      </c>
      <c r="V6880" t="s">
        <v>23</v>
      </c>
    </row>
    <row r="6881" spans="1:22" x14ac:dyDescent="0.35">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s="26">
        <v>86.05</v>
      </c>
      <c r="T6881" s="26" t="str">
        <f>IF(Table1[[#This Row],[MonthlyCharges]]&lt;=51,"Low",IF(Table1[[#This Row],[MonthlyCharges]]&lt;=84,"Medium","High"))</f>
        <v>High</v>
      </c>
      <c r="U6881" s="26">
        <v>1818.9</v>
      </c>
      <c r="V6881" t="s">
        <v>24</v>
      </c>
    </row>
    <row r="6882" spans="1:22" x14ac:dyDescent="0.35">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s="26">
        <v>25.2</v>
      </c>
      <c r="T6882" s="26" t="str">
        <f>IF(Table1[[#This Row],[MonthlyCharges]]&lt;=51,"Low",IF(Table1[[#This Row],[MonthlyCharges]]&lt;=84,"Medium","High"))</f>
        <v>Low</v>
      </c>
      <c r="U6882" s="26">
        <v>1787.35</v>
      </c>
      <c r="V6882" t="s">
        <v>24</v>
      </c>
    </row>
    <row r="6883" spans="1:22" x14ac:dyDescent="0.35">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s="26">
        <v>35.15</v>
      </c>
      <c r="T6883" s="26" t="str">
        <f>IF(Table1[[#This Row],[MonthlyCharges]]&lt;=51,"Low",IF(Table1[[#This Row],[MonthlyCharges]]&lt;=84,"Medium","High"))</f>
        <v>Low</v>
      </c>
      <c r="U6883" s="26">
        <v>1051.05</v>
      </c>
      <c r="V6883" t="s">
        <v>24</v>
      </c>
    </row>
    <row r="6884" spans="1:22" x14ac:dyDescent="0.35">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s="26">
        <v>99.65</v>
      </c>
      <c r="T6884" s="26" t="str">
        <f>IF(Table1[[#This Row],[MonthlyCharges]]&lt;=51,"Low",IF(Table1[[#This Row],[MonthlyCharges]]&lt;=84,"Medium","High"))</f>
        <v>High</v>
      </c>
      <c r="U6884" s="26">
        <v>7181.25</v>
      </c>
      <c r="V6884" t="s">
        <v>24</v>
      </c>
    </row>
    <row r="6885" spans="1:22" x14ac:dyDescent="0.35">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s="26">
        <v>105.35</v>
      </c>
      <c r="T6885" s="26" t="str">
        <f>IF(Table1[[#This Row],[MonthlyCharges]]&lt;=51,"Low",IF(Table1[[#This Row],[MonthlyCharges]]&lt;=84,"Medium","High"))</f>
        <v>High</v>
      </c>
      <c r="U6885" s="26">
        <v>3688.6</v>
      </c>
      <c r="V6885" t="s">
        <v>24</v>
      </c>
    </row>
    <row r="6886" spans="1:22" x14ac:dyDescent="0.35">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s="26">
        <v>35.15</v>
      </c>
      <c r="T6886" s="26" t="str">
        <f>IF(Table1[[#This Row],[MonthlyCharges]]&lt;=51,"Low",IF(Table1[[#This Row],[MonthlyCharges]]&lt;=84,"Medium","High"))</f>
        <v>Low</v>
      </c>
      <c r="U6886" s="26">
        <v>99.75</v>
      </c>
      <c r="V6886" t="s">
        <v>23</v>
      </c>
    </row>
    <row r="6887" spans="1:22" x14ac:dyDescent="0.35">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s="26">
        <v>73.75</v>
      </c>
      <c r="T6887" s="26" t="str">
        <f>IF(Table1[[#This Row],[MonthlyCharges]]&lt;=51,"Low",IF(Table1[[#This Row],[MonthlyCharges]]&lt;=84,"Medium","High"))</f>
        <v>Medium</v>
      </c>
      <c r="U6887" s="26">
        <v>871.4</v>
      </c>
      <c r="V6887" t="s">
        <v>23</v>
      </c>
    </row>
    <row r="6888" spans="1:22" x14ac:dyDescent="0.35">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s="26">
        <v>101.35</v>
      </c>
      <c r="T6888" s="26" t="str">
        <f>IF(Table1[[#This Row],[MonthlyCharges]]&lt;=51,"Low",IF(Table1[[#This Row],[MonthlyCharges]]&lt;=84,"Medium","High"))</f>
        <v>High</v>
      </c>
      <c r="U6888" s="26">
        <v>780.5</v>
      </c>
      <c r="V6888" t="s">
        <v>23</v>
      </c>
    </row>
    <row r="6889" spans="1:22" x14ac:dyDescent="0.35">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s="26">
        <v>24.3</v>
      </c>
      <c r="T6889" s="26" t="str">
        <f>IF(Table1[[#This Row],[MonthlyCharges]]&lt;=51,"Low",IF(Table1[[#This Row],[MonthlyCharges]]&lt;=84,"Medium","High"))</f>
        <v>Low</v>
      </c>
      <c r="U6889" s="26">
        <v>821.6</v>
      </c>
      <c r="V6889" t="s">
        <v>24</v>
      </c>
    </row>
    <row r="6890" spans="1:22" x14ac:dyDescent="0.35">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s="26">
        <v>80.7</v>
      </c>
      <c r="T6890" s="26" t="str">
        <f>IF(Table1[[#This Row],[MonthlyCharges]]&lt;=51,"Low",IF(Table1[[#This Row],[MonthlyCharges]]&lt;=84,"Medium","High"))</f>
        <v>Medium</v>
      </c>
      <c r="U6890" s="26">
        <v>239.45</v>
      </c>
      <c r="V6890" t="s">
        <v>24</v>
      </c>
    </row>
    <row r="6891" spans="1:22" x14ac:dyDescent="0.35">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s="26">
        <v>89.85</v>
      </c>
      <c r="T6891" s="26" t="str">
        <f>IF(Table1[[#This Row],[MonthlyCharges]]&lt;=51,"Low",IF(Table1[[#This Row],[MonthlyCharges]]&lt;=84,"Medium","High"))</f>
        <v>High</v>
      </c>
      <c r="U6891" s="26">
        <v>244.45</v>
      </c>
      <c r="V6891" t="s">
        <v>24</v>
      </c>
    </row>
    <row r="6892" spans="1:22" x14ac:dyDescent="0.35">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s="26">
        <v>61.1</v>
      </c>
      <c r="T6892" s="26" t="str">
        <f>IF(Table1[[#This Row],[MonthlyCharges]]&lt;=51,"Low",IF(Table1[[#This Row],[MonthlyCharges]]&lt;=84,"Medium","High"))</f>
        <v>Medium</v>
      </c>
      <c r="U6892" s="26">
        <v>3357.9</v>
      </c>
      <c r="V6892" t="s">
        <v>24</v>
      </c>
    </row>
    <row r="6893" spans="1:22" x14ac:dyDescent="0.35">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s="26">
        <v>29.05</v>
      </c>
      <c r="T6893" s="26" t="str">
        <f>IF(Table1[[#This Row],[MonthlyCharges]]&lt;=51,"Low",IF(Table1[[#This Row],[MonthlyCharges]]&lt;=84,"Medium","High"))</f>
        <v>Low</v>
      </c>
      <c r="U6893" s="26">
        <v>129.6</v>
      </c>
      <c r="V6893" t="s">
        <v>24</v>
      </c>
    </row>
    <row r="6894" spans="1:22" x14ac:dyDescent="0.35">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s="26">
        <v>99.7</v>
      </c>
      <c r="T6894" s="26" t="str">
        <f>IF(Table1[[#This Row],[MonthlyCharges]]&lt;=51,"Low",IF(Table1[[#This Row],[MonthlyCharges]]&lt;=84,"Medium","High"))</f>
        <v>High</v>
      </c>
      <c r="U6894" s="26">
        <v>4977.2</v>
      </c>
      <c r="V6894" t="s">
        <v>24</v>
      </c>
    </row>
    <row r="6895" spans="1:22" x14ac:dyDescent="0.35">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s="26">
        <v>55.9</v>
      </c>
      <c r="T6895" s="26" t="str">
        <f>IF(Table1[[#This Row],[MonthlyCharges]]&lt;=51,"Low",IF(Table1[[#This Row],[MonthlyCharges]]&lt;=84,"Medium","High"))</f>
        <v>Medium</v>
      </c>
      <c r="U6895" s="26">
        <v>365.35</v>
      </c>
      <c r="V6895" t="s">
        <v>23</v>
      </c>
    </row>
    <row r="6896" spans="1:22" x14ac:dyDescent="0.35">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s="26">
        <v>105.9</v>
      </c>
      <c r="T6896" s="26" t="str">
        <f>IF(Table1[[#This Row],[MonthlyCharges]]&lt;=51,"Low",IF(Table1[[#This Row],[MonthlyCharges]]&lt;=84,"Medium","High"))</f>
        <v>High</v>
      </c>
      <c r="U6896" s="26">
        <v>334.65</v>
      </c>
      <c r="V6896" t="s">
        <v>23</v>
      </c>
    </row>
    <row r="6897" spans="1:22" x14ac:dyDescent="0.35">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s="26">
        <v>46</v>
      </c>
      <c r="T6897" s="26" t="str">
        <f>IF(Table1[[#This Row],[MonthlyCharges]]&lt;=51,"Low",IF(Table1[[#This Row],[MonthlyCharges]]&lt;=84,"Medium","High"))</f>
        <v>Low</v>
      </c>
      <c r="U6897" s="26">
        <v>2424.0500000000002</v>
      </c>
      <c r="V6897" t="s">
        <v>24</v>
      </c>
    </row>
    <row r="6898" spans="1:22" x14ac:dyDescent="0.35">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s="26">
        <v>43.95</v>
      </c>
      <c r="T6898" s="26" t="str">
        <f>IF(Table1[[#This Row],[MonthlyCharges]]&lt;=51,"Low",IF(Table1[[#This Row],[MonthlyCharges]]&lt;=84,"Medium","High"))</f>
        <v>Low</v>
      </c>
      <c r="U6898" s="26">
        <v>43.95</v>
      </c>
      <c r="V6898" t="s">
        <v>23</v>
      </c>
    </row>
    <row r="6899" spans="1:22" x14ac:dyDescent="0.35">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s="26">
        <v>80.400000000000006</v>
      </c>
      <c r="T6899" s="26" t="str">
        <f>IF(Table1[[#This Row],[MonthlyCharges]]&lt;=51,"Low",IF(Table1[[#This Row],[MonthlyCharges]]&lt;=84,"Medium","High"))</f>
        <v>Medium</v>
      </c>
      <c r="U6899" s="26">
        <v>4981.1499999999996</v>
      </c>
      <c r="V6899" t="s">
        <v>24</v>
      </c>
    </row>
    <row r="6900" spans="1:22" x14ac:dyDescent="0.35">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s="26">
        <v>100.05</v>
      </c>
      <c r="T6900" s="26" t="str">
        <f>IF(Table1[[#This Row],[MonthlyCharges]]&lt;=51,"Low",IF(Table1[[#This Row],[MonthlyCharges]]&lt;=84,"Medium","High"))</f>
        <v>High</v>
      </c>
      <c r="U6900" s="26">
        <v>2090.25</v>
      </c>
      <c r="V6900" t="s">
        <v>24</v>
      </c>
    </row>
    <row r="6901" spans="1:22" x14ac:dyDescent="0.35">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s="26">
        <v>45.1</v>
      </c>
      <c r="T6901" s="26" t="str">
        <f>IF(Table1[[#This Row],[MonthlyCharges]]&lt;=51,"Low",IF(Table1[[#This Row],[MonthlyCharges]]&lt;=84,"Medium","High"))</f>
        <v>Low</v>
      </c>
      <c r="U6901" s="26">
        <v>45.1</v>
      </c>
      <c r="V6901" t="s">
        <v>23</v>
      </c>
    </row>
    <row r="6902" spans="1:22" x14ac:dyDescent="0.35">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s="26">
        <v>94</v>
      </c>
      <c r="T6902" s="26" t="str">
        <f>IF(Table1[[#This Row],[MonthlyCharges]]&lt;=51,"Low",IF(Table1[[#This Row],[MonthlyCharges]]&lt;=84,"Medium","High"))</f>
        <v>High</v>
      </c>
      <c r="U6902" s="26">
        <v>4905.75</v>
      </c>
      <c r="V6902" t="s">
        <v>24</v>
      </c>
    </row>
    <row r="6903" spans="1:22" x14ac:dyDescent="0.35">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s="26">
        <v>68.95</v>
      </c>
      <c r="T6903" s="26" t="str">
        <f>IF(Table1[[#This Row],[MonthlyCharges]]&lt;=51,"Low",IF(Table1[[#This Row],[MonthlyCharges]]&lt;=84,"Medium","High"))</f>
        <v>Medium</v>
      </c>
      <c r="U6903" s="26">
        <v>2038.7</v>
      </c>
      <c r="V6903" t="s">
        <v>24</v>
      </c>
    </row>
    <row r="6904" spans="1:22" x14ac:dyDescent="0.35">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s="26">
        <v>68.45</v>
      </c>
      <c r="T6904" s="26" t="str">
        <f>IF(Table1[[#This Row],[MonthlyCharges]]&lt;=51,"Low",IF(Table1[[#This Row],[MonthlyCharges]]&lt;=84,"Medium","High"))</f>
        <v>Medium</v>
      </c>
      <c r="U6904" s="26">
        <v>4014</v>
      </c>
      <c r="V6904" t="s">
        <v>24</v>
      </c>
    </row>
    <row r="6905" spans="1:22" x14ac:dyDescent="0.35">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s="26">
        <v>69</v>
      </c>
      <c r="T6905" s="26" t="str">
        <f>IF(Table1[[#This Row],[MonthlyCharges]]&lt;=51,"Low",IF(Table1[[#This Row],[MonthlyCharges]]&lt;=84,"Medium","High"))</f>
        <v>Medium</v>
      </c>
      <c r="U6905" s="26">
        <v>2441.6999999999998</v>
      </c>
      <c r="V6905" t="s">
        <v>24</v>
      </c>
    </row>
    <row r="6906" spans="1:22" x14ac:dyDescent="0.35">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s="26">
        <v>43.85</v>
      </c>
      <c r="T6906" s="26" t="str">
        <f>IF(Table1[[#This Row],[MonthlyCharges]]&lt;=51,"Low",IF(Table1[[#This Row],[MonthlyCharges]]&lt;=84,"Medium","High"))</f>
        <v>Low</v>
      </c>
      <c r="U6906" s="26">
        <v>2751</v>
      </c>
      <c r="V6906" t="s">
        <v>24</v>
      </c>
    </row>
    <row r="6907" spans="1:22" x14ac:dyDescent="0.35">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s="26">
        <v>44.5</v>
      </c>
      <c r="T6907" s="26" t="str">
        <f>IF(Table1[[#This Row],[MonthlyCharges]]&lt;=51,"Low",IF(Table1[[#This Row],[MonthlyCharges]]&lt;=84,"Medium","High"))</f>
        <v>Low</v>
      </c>
      <c r="U6907" s="26">
        <v>1307.8</v>
      </c>
      <c r="V6907" t="s">
        <v>24</v>
      </c>
    </row>
    <row r="6908" spans="1:22" x14ac:dyDescent="0.35">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s="26">
        <v>18.7</v>
      </c>
      <c r="T6908" s="26" t="str">
        <f>IF(Table1[[#This Row],[MonthlyCharges]]&lt;=51,"Low",IF(Table1[[#This Row],[MonthlyCharges]]&lt;=84,"Medium","High"))</f>
        <v>Low</v>
      </c>
      <c r="U6908" s="26">
        <v>383.65</v>
      </c>
      <c r="V6908" t="s">
        <v>24</v>
      </c>
    </row>
    <row r="6909" spans="1:22" x14ac:dyDescent="0.35">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s="26">
        <v>70.25</v>
      </c>
      <c r="T6909" s="26" t="str">
        <f>IF(Table1[[#This Row],[MonthlyCharges]]&lt;=51,"Low",IF(Table1[[#This Row],[MonthlyCharges]]&lt;=84,"Medium","High"))</f>
        <v>Medium</v>
      </c>
      <c r="U6909" s="26">
        <v>2868.05</v>
      </c>
      <c r="V6909" t="s">
        <v>23</v>
      </c>
    </row>
    <row r="6910" spans="1:22" x14ac:dyDescent="0.35">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s="26">
        <v>55.35</v>
      </c>
      <c r="T6910" s="26" t="str">
        <f>IF(Table1[[#This Row],[MonthlyCharges]]&lt;=51,"Low",IF(Table1[[#This Row],[MonthlyCharges]]&lt;=84,"Medium","High"))</f>
        <v>Medium</v>
      </c>
      <c r="U6910" s="26">
        <v>449.75</v>
      </c>
      <c r="V6910" t="s">
        <v>23</v>
      </c>
    </row>
    <row r="6911" spans="1:22" x14ac:dyDescent="0.35">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s="26">
        <v>53.55</v>
      </c>
      <c r="T6911" s="26" t="str">
        <f>IF(Table1[[#This Row],[MonthlyCharges]]&lt;=51,"Low",IF(Table1[[#This Row],[MonthlyCharges]]&lt;=84,"Medium","High"))</f>
        <v>Medium</v>
      </c>
      <c r="U6911" s="26">
        <v>53.55</v>
      </c>
      <c r="V6911" t="s">
        <v>24</v>
      </c>
    </row>
    <row r="6912" spans="1:22" x14ac:dyDescent="0.35">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s="26">
        <v>114.6</v>
      </c>
      <c r="T6912" s="26" t="str">
        <f>IF(Table1[[#This Row],[MonthlyCharges]]&lt;=51,"Low",IF(Table1[[#This Row],[MonthlyCharges]]&lt;=84,"Medium","High"))</f>
        <v>High</v>
      </c>
      <c r="U6912" s="26">
        <v>7882.5</v>
      </c>
      <c r="V6912" t="s">
        <v>24</v>
      </c>
    </row>
    <row r="6913" spans="1:22" x14ac:dyDescent="0.35">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s="26">
        <v>20.100000000000001</v>
      </c>
      <c r="T6913" s="26" t="str">
        <f>IF(Table1[[#This Row],[MonthlyCharges]]&lt;=51,"Low",IF(Table1[[#This Row],[MonthlyCharges]]&lt;=84,"Medium","High"))</f>
        <v>Low</v>
      </c>
      <c r="U6913" s="26">
        <v>1087.7</v>
      </c>
      <c r="V6913" t="s">
        <v>24</v>
      </c>
    </row>
    <row r="6914" spans="1:22" x14ac:dyDescent="0.35">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s="26">
        <v>85.5</v>
      </c>
      <c r="T6914" s="26" t="str">
        <f>IF(Table1[[#This Row],[MonthlyCharges]]&lt;=51,"Low",IF(Table1[[#This Row],[MonthlyCharges]]&lt;=84,"Medium","High"))</f>
        <v>High</v>
      </c>
      <c r="U6914" s="26">
        <v>791.7</v>
      </c>
      <c r="V6914" t="s">
        <v>24</v>
      </c>
    </row>
    <row r="6915" spans="1:22" x14ac:dyDescent="0.35">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s="26">
        <v>108.75</v>
      </c>
      <c r="T6915" s="26" t="str">
        <f>IF(Table1[[#This Row],[MonthlyCharges]]&lt;=51,"Low",IF(Table1[[#This Row],[MonthlyCharges]]&lt;=84,"Medium","High"))</f>
        <v>High</v>
      </c>
      <c r="U6915" s="26">
        <v>7493.05</v>
      </c>
      <c r="V6915" t="s">
        <v>24</v>
      </c>
    </row>
    <row r="6916" spans="1:22" x14ac:dyDescent="0.35">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s="26">
        <v>103</v>
      </c>
      <c r="T6916" s="26" t="str">
        <f>IF(Table1[[#This Row],[MonthlyCharges]]&lt;=51,"Low",IF(Table1[[#This Row],[MonthlyCharges]]&lt;=84,"Medium","High"))</f>
        <v>High</v>
      </c>
      <c r="U6916" s="26">
        <v>4414.3</v>
      </c>
      <c r="V6916" t="s">
        <v>23</v>
      </c>
    </row>
    <row r="6917" spans="1:22" x14ac:dyDescent="0.35">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s="26">
        <v>97.85</v>
      </c>
      <c r="T6917" s="26" t="str">
        <f>IF(Table1[[#This Row],[MonthlyCharges]]&lt;=51,"Low",IF(Table1[[#This Row],[MonthlyCharges]]&lt;=84,"Medium","High"))</f>
        <v>High</v>
      </c>
      <c r="U6917" s="26">
        <v>6841.3</v>
      </c>
      <c r="V6917" t="s">
        <v>24</v>
      </c>
    </row>
    <row r="6918" spans="1:22" x14ac:dyDescent="0.35">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s="26">
        <v>19.55</v>
      </c>
      <c r="T6918" s="26" t="str">
        <f>IF(Table1[[#This Row],[MonthlyCharges]]&lt;=51,"Low",IF(Table1[[#This Row],[MonthlyCharges]]&lt;=84,"Medium","High"))</f>
        <v>Low</v>
      </c>
      <c r="U6918" s="26">
        <v>819.95</v>
      </c>
      <c r="V6918" t="s">
        <v>24</v>
      </c>
    </row>
    <row r="6919" spans="1:22" x14ac:dyDescent="0.35">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s="26">
        <v>84.05</v>
      </c>
      <c r="T6919" s="26" t="str">
        <f>IF(Table1[[#This Row],[MonthlyCharges]]&lt;=51,"Low",IF(Table1[[#This Row],[MonthlyCharges]]&lt;=84,"Medium","High"))</f>
        <v>High</v>
      </c>
      <c r="U6919" s="26">
        <v>6052.25</v>
      </c>
      <c r="V6919" t="s">
        <v>24</v>
      </c>
    </row>
    <row r="6920" spans="1:22" x14ac:dyDescent="0.35">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s="26">
        <v>103.75</v>
      </c>
      <c r="T6920" s="26" t="str">
        <f>IF(Table1[[#This Row],[MonthlyCharges]]&lt;=51,"Low",IF(Table1[[#This Row],[MonthlyCharges]]&lt;=84,"Medium","High"))</f>
        <v>High</v>
      </c>
      <c r="U6920" s="26">
        <v>3361.05</v>
      </c>
      <c r="V6920" t="s">
        <v>23</v>
      </c>
    </row>
    <row r="6921" spans="1:22" x14ac:dyDescent="0.35">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s="26">
        <v>89.4</v>
      </c>
      <c r="T6921" s="26" t="str">
        <f>IF(Table1[[#This Row],[MonthlyCharges]]&lt;=51,"Low",IF(Table1[[#This Row],[MonthlyCharges]]&lt;=84,"Medium","High"))</f>
        <v>High</v>
      </c>
      <c r="U6921" s="26">
        <v>4869.5</v>
      </c>
      <c r="V6921" t="s">
        <v>24</v>
      </c>
    </row>
    <row r="6922" spans="1:22" x14ac:dyDescent="0.35">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s="26">
        <v>19.7</v>
      </c>
      <c r="T6922" s="26" t="str">
        <f>IF(Table1[[#This Row],[MonthlyCharges]]&lt;=51,"Low",IF(Table1[[#This Row],[MonthlyCharges]]&lt;=84,"Medium","High"))</f>
        <v>Low</v>
      </c>
      <c r="U6922" s="26">
        <v>509.3</v>
      </c>
      <c r="V6922" t="s">
        <v>24</v>
      </c>
    </row>
    <row r="6923" spans="1:22" x14ac:dyDescent="0.35">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s="26">
        <v>79.849999999999994</v>
      </c>
      <c r="T6923" s="26" t="str">
        <f>IF(Table1[[#This Row],[MonthlyCharges]]&lt;=51,"Low",IF(Table1[[#This Row],[MonthlyCharges]]&lt;=84,"Medium","High"))</f>
        <v>Medium</v>
      </c>
      <c r="U6923" s="26">
        <v>4308.25</v>
      </c>
      <c r="V6923" t="s">
        <v>24</v>
      </c>
    </row>
    <row r="6924" spans="1:22" x14ac:dyDescent="0.35">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s="26">
        <v>74.45</v>
      </c>
      <c r="T6924" s="26" t="str">
        <f>IF(Table1[[#This Row],[MonthlyCharges]]&lt;=51,"Low",IF(Table1[[#This Row],[MonthlyCharges]]&lt;=84,"Medium","High"))</f>
        <v>Medium</v>
      </c>
      <c r="U6924" s="26">
        <v>221.1</v>
      </c>
      <c r="V6924" t="s">
        <v>24</v>
      </c>
    </row>
    <row r="6925" spans="1:22" x14ac:dyDescent="0.35">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s="26">
        <v>74.099999999999994</v>
      </c>
      <c r="T6925" s="26" t="str">
        <f>IF(Table1[[#This Row],[MonthlyCharges]]&lt;=51,"Low",IF(Table1[[#This Row],[MonthlyCharges]]&lt;=84,"Medium","High"))</f>
        <v>Medium</v>
      </c>
      <c r="U6925" s="26">
        <v>3833.95</v>
      </c>
      <c r="V6925" t="s">
        <v>24</v>
      </c>
    </row>
    <row r="6926" spans="1:22" x14ac:dyDescent="0.35">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s="26">
        <v>69.349999999999994</v>
      </c>
      <c r="T6926" s="26" t="str">
        <f>IF(Table1[[#This Row],[MonthlyCharges]]&lt;=51,"Low",IF(Table1[[#This Row],[MonthlyCharges]]&lt;=84,"Medium","High"))</f>
        <v>Medium</v>
      </c>
      <c r="U6926" s="26">
        <v>69.349999999999994</v>
      </c>
      <c r="V6926" t="s">
        <v>23</v>
      </c>
    </row>
    <row r="6927" spans="1:22" x14ac:dyDescent="0.35">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s="26">
        <v>18.8</v>
      </c>
      <c r="T6927" s="26" t="str">
        <f>IF(Table1[[#This Row],[MonthlyCharges]]&lt;=51,"Low",IF(Table1[[#This Row],[MonthlyCharges]]&lt;=84,"Medium","High"))</f>
        <v>Low</v>
      </c>
      <c r="U6927" s="26">
        <v>294.95</v>
      </c>
      <c r="V6927" t="s">
        <v>24</v>
      </c>
    </row>
    <row r="6928" spans="1:22" x14ac:dyDescent="0.35">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s="26">
        <v>73.849999999999994</v>
      </c>
      <c r="T6928" s="26" t="str">
        <f>IF(Table1[[#This Row],[MonthlyCharges]]&lt;=51,"Low",IF(Table1[[#This Row],[MonthlyCharges]]&lt;=84,"Medium","High"))</f>
        <v>Medium</v>
      </c>
      <c r="U6928" s="26">
        <v>4092.85</v>
      </c>
      <c r="V6928" t="s">
        <v>23</v>
      </c>
    </row>
    <row r="6929" spans="1:22" x14ac:dyDescent="0.35">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s="26">
        <v>64.400000000000006</v>
      </c>
      <c r="T6929" s="26" t="str">
        <f>IF(Table1[[#This Row],[MonthlyCharges]]&lt;=51,"Low",IF(Table1[[#This Row],[MonthlyCharges]]&lt;=84,"Medium","High"))</f>
        <v>Medium</v>
      </c>
      <c r="U6929" s="26">
        <v>316.89999999999998</v>
      </c>
      <c r="V6929" t="s">
        <v>24</v>
      </c>
    </row>
    <row r="6930" spans="1:22" x14ac:dyDescent="0.35">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s="26">
        <v>55.8</v>
      </c>
      <c r="T6930" s="26" t="str">
        <f>IF(Table1[[#This Row],[MonthlyCharges]]&lt;=51,"Low",IF(Table1[[#This Row],[MonthlyCharges]]&lt;=84,"Medium","High"))</f>
        <v>Medium</v>
      </c>
      <c r="U6930" s="26">
        <v>2651.2</v>
      </c>
      <c r="V6930" t="s">
        <v>24</v>
      </c>
    </row>
    <row r="6931" spans="1:22" x14ac:dyDescent="0.35">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s="26">
        <v>20.05</v>
      </c>
      <c r="T6931" s="26" t="str">
        <f>IF(Table1[[#This Row],[MonthlyCharges]]&lt;=51,"Low",IF(Table1[[#This Row],[MonthlyCharges]]&lt;=84,"Medium","High"))</f>
        <v>Low</v>
      </c>
      <c r="U6931" s="26">
        <v>471.7</v>
      </c>
      <c r="V6931" t="s">
        <v>24</v>
      </c>
    </row>
    <row r="6932" spans="1:22" x14ac:dyDescent="0.35">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s="26">
        <v>75.150000000000006</v>
      </c>
      <c r="T6932" s="26" t="str">
        <f>IF(Table1[[#This Row],[MonthlyCharges]]&lt;=51,"Low",IF(Table1[[#This Row],[MonthlyCharges]]&lt;=84,"Medium","High"))</f>
        <v>Medium</v>
      </c>
      <c r="U6932" s="26">
        <v>216.75</v>
      </c>
      <c r="V6932" t="s">
        <v>23</v>
      </c>
    </row>
    <row r="6933" spans="1:22" x14ac:dyDescent="0.35">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s="26">
        <v>99.15</v>
      </c>
      <c r="T6933" s="26" t="str">
        <f>IF(Table1[[#This Row],[MonthlyCharges]]&lt;=51,"Low",IF(Table1[[#This Row],[MonthlyCharges]]&lt;=84,"Medium","High"))</f>
        <v>High</v>
      </c>
      <c r="U6933" s="26">
        <v>5720.95</v>
      </c>
      <c r="V6933" t="s">
        <v>24</v>
      </c>
    </row>
    <row r="6934" spans="1:22" x14ac:dyDescent="0.35">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s="26">
        <v>56.75</v>
      </c>
      <c r="T6934" s="26" t="str">
        <f>IF(Table1[[#This Row],[MonthlyCharges]]&lt;=51,"Low",IF(Table1[[#This Row],[MonthlyCharges]]&lt;=84,"Medium","High"))</f>
        <v>Medium</v>
      </c>
      <c r="U6934" s="26">
        <v>503.25</v>
      </c>
      <c r="V6934" t="s">
        <v>24</v>
      </c>
    </row>
    <row r="6935" spans="1:22" x14ac:dyDescent="0.35">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s="26">
        <v>69.599999999999994</v>
      </c>
      <c r="T6935" s="26" t="str">
        <f>IF(Table1[[#This Row],[MonthlyCharges]]&lt;=51,"Low",IF(Table1[[#This Row],[MonthlyCharges]]&lt;=84,"Medium","High"))</f>
        <v>Medium</v>
      </c>
      <c r="U6935" s="26">
        <v>69.599999999999994</v>
      </c>
      <c r="V6935" t="s">
        <v>23</v>
      </c>
    </row>
    <row r="6936" spans="1:22" x14ac:dyDescent="0.35">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s="26">
        <v>104.15</v>
      </c>
      <c r="T6936" s="26" t="str">
        <f>IF(Table1[[#This Row],[MonthlyCharges]]&lt;=51,"Low",IF(Table1[[#This Row],[MonthlyCharges]]&lt;=84,"Medium","High"))</f>
        <v>High</v>
      </c>
      <c r="U6936" s="26">
        <v>7365.3</v>
      </c>
      <c r="V6936" t="s">
        <v>24</v>
      </c>
    </row>
    <row r="6937" spans="1:22" x14ac:dyDescent="0.35">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s="26">
        <v>110.8</v>
      </c>
      <c r="T6937" s="26" t="str">
        <f>IF(Table1[[#This Row],[MonthlyCharges]]&lt;=51,"Low",IF(Table1[[#This Row],[MonthlyCharges]]&lt;=84,"Medium","High"))</f>
        <v>High</v>
      </c>
      <c r="U6937" s="26">
        <v>7245.9</v>
      </c>
      <c r="V6937" t="s">
        <v>24</v>
      </c>
    </row>
    <row r="6938" spans="1:22" x14ac:dyDescent="0.35">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s="26">
        <v>80.150000000000006</v>
      </c>
      <c r="T6938" s="26" t="str">
        <f>IF(Table1[[#This Row],[MonthlyCharges]]&lt;=51,"Low",IF(Table1[[#This Row],[MonthlyCharges]]&lt;=84,"Medium","High"))</f>
        <v>Medium</v>
      </c>
      <c r="U6938" s="26">
        <v>385</v>
      </c>
      <c r="V6938" t="s">
        <v>23</v>
      </c>
    </row>
    <row r="6939" spans="1:22" x14ac:dyDescent="0.35">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s="26">
        <v>35.75</v>
      </c>
      <c r="T6939" s="26" t="str">
        <f>IF(Table1[[#This Row],[MonthlyCharges]]&lt;=51,"Low",IF(Table1[[#This Row],[MonthlyCharges]]&lt;=84,"Medium","High"))</f>
        <v>Low</v>
      </c>
      <c r="U6939" s="26">
        <v>961.4</v>
      </c>
      <c r="V6939" t="s">
        <v>24</v>
      </c>
    </row>
    <row r="6940" spans="1:22" x14ac:dyDescent="0.35">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s="26">
        <v>69.900000000000006</v>
      </c>
      <c r="T6940" s="26" t="str">
        <f>IF(Table1[[#This Row],[MonthlyCharges]]&lt;=51,"Low",IF(Table1[[#This Row],[MonthlyCharges]]&lt;=84,"Medium","High"))</f>
        <v>Medium</v>
      </c>
      <c r="U6940" s="26">
        <v>4615.8999999999996</v>
      </c>
      <c r="V6940" t="s">
        <v>24</v>
      </c>
    </row>
    <row r="6941" spans="1:22" x14ac:dyDescent="0.35">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s="26">
        <v>89.2</v>
      </c>
      <c r="T6941" s="26" t="str">
        <f>IF(Table1[[#This Row],[MonthlyCharges]]&lt;=51,"Low",IF(Table1[[#This Row],[MonthlyCharges]]&lt;=84,"Medium","High"))</f>
        <v>High</v>
      </c>
      <c r="U6941" s="26">
        <v>3251.3</v>
      </c>
      <c r="V6941" t="s">
        <v>24</v>
      </c>
    </row>
    <row r="6942" spans="1:22" x14ac:dyDescent="0.35">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s="26">
        <v>55.65</v>
      </c>
      <c r="T6942" s="26" t="str">
        <f>IF(Table1[[#This Row],[MonthlyCharges]]&lt;=51,"Low",IF(Table1[[#This Row],[MonthlyCharges]]&lt;=84,"Medium","High"))</f>
        <v>Medium</v>
      </c>
      <c r="U6942" s="26">
        <v>3880.05</v>
      </c>
      <c r="V6942" t="s">
        <v>24</v>
      </c>
    </row>
    <row r="6943" spans="1:22" x14ac:dyDescent="0.35">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s="26">
        <v>50.7</v>
      </c>
      <c r="T6943" s="26" t="str">
        <f>IF(Table1[[#This Row],[MonthlyCharges]]&lt;=51,"Low",IF(Table1[[#This Row],[MonthlyCharges]]&lt;=84,"Medium","High"))</f>
        <v>Low</v>
      </c>
      <c r="U6943" s="26">
        <v>3088.75</v>
      </c>
      <c r="V6943" t="s">
        <v>24</v>
      </c>
    </row>
    <row r="6944" spans="1:22" x14ac:dyDescent="0.35">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s="26">
        <v>20</v>
      </c>
      <c r="T6944" s="26" t="str">
        <f>IF(Table1[[#This Row],[MonthlyCharges]]&lt;=51,"Low",IF(Table1[[#This Row],[MonthlyCharges]]&lt;=84,"Medium","High"))</f>
        <v>Low</v>
      </c>
      <c r="U6944" s="26">
        <v>1396</v>
      </c>
      <c r="V6944" t="s">
        <v>24</v>
      </c>
    </row>
    <row r="6945" spans="1:22" x14ac:dyDescent="0.35">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s="26">
        <v>30.5</v>
      </c>
      <c r="T6945" s="26" t="str">
        <f>IF(Table1[[#This Row],[MonthlyCharges]]&lt;=51,"Low",IF(Table1[[#This Row],[MonthlyCharges]]&lt;=84,"Medium","High"))</f>
        <v>Low</v>
      </c>
      <c r="U6945" s="26">
        <v>30.5</v>
      </c>
      <c r="V6945" t="s">
        <v>23</v>
      </c>
    </row>
    <row r="6946" spans="1:22" x14ac:dyDescent="0.35">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s="26">
        <v>19.100000000000001</v>
      </c>
      <c r="T6946" s="26" t="str">
        <f>IF(Table1[[#This Row],[MonthlyCharges]]&lt;=51,"Low",IF(Table1[[#This Row],[MonthlyCharges]]&lt;=84,"Medium","High"))</f>
        <v>Low</v>
      </c>
      <c r="U6946" s="26">
        <v>53.05</v>
      </c>
      <c r="V6946" t="s">
        <v>24</v>
      </c>
    </row>
    <row r="6947" spans="1:22" x14ac:dyDescent="0.35">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s="26">
        <v>98.3</v>
      </c>
      <c r="T6947" s="26" t="str">
        <f>IF(Table1[[#This Row],[MonthlyCharges]]&lt;=51,"Low",IF(Table1[[#This Row],[MonthlyCharges]]&lt;=84,"Medium","High"))</f>
        <v>High</v>
      </c>
      <c r="U6947" s="26">
        <v>6859.5</v>
      </c>
      <c r="V6947" t="s">
        <v>23</v>
      </c>
    </row>
    <row r="6948" spans="1:22" x14ac:dyDescent="0.35">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s="26">
        <v>45.55</v>
      </c>
      <c r="T6948" s="26" t="str">
        <f>IF(Table1[[#This Row],[MonthlyCharges]]&lt;=51,"Low",IF(Table1[[#This Row],[MonthlyCharges]]&lt;=84,"Medium","High"))</f>
        <v>Low</v>
      </c>
      <c r="U6948" s="26">
        <v>2108.35</v>
      </c>
      <c r="V6948" t="s">
        <v>24</v>
      </c>
    </row>
    <row r="6949" spans="1:22" x14ac:dyDescent="0.35">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s="26">
        <v>101.05</v>
      </c>
      <c r="T6949" s="26" t="str">
        <f>IF(Table1[[#This Row],[MonthlyCharges]]&lt;=51,"Low",IF(Table1[[#This Row],[MonthlyCharges]]&lt;=84,"Medium","High"))</f>
        <v>High</v>
      </c>
      <c r="U6949" s="26">
        <v>6770.5</v>
      </c>
      <c r="V6949" t="s">
        <v>24</v>
      </c>
    </row>
    <row r="6950" spans="1:22" x14ac:dyDescent="0.35">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s="26">
        <v>103.7</v>
      </c>
      <c r="T6950" s="26" t="str">
        <f>IF(Table1[[#This Row],[MonthlyCharges]]&lt;=51,"Low",IF(Table1[[#This Row],[MonthlyCharges]]&lt;=84,"Medium","High"))</f>
        <v>High</v>
      </c>
      <c r="U6950" s="26">
        <v>4730.6000000000004</v>
      </c>
      <c r="V6950" t="s">
        <v>24</v>
      </c>
    </row>
    <row r="6951" spans="1:22" x14ac:dyDescent="0.35">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s="26">
        <v>36.25</v>
      </c>
      <c r="T6951" s="26" t="str">
        <f>IF(Table1[[#This Row],[MonthlyCharges]]&lt;=51,"Low",IF(Table1[[#This Row],[MonthlyCharges]]&lt;=84,"Medium","High"))</f>
        <v>Low</v>
      </c>
      <c r="U6951" s="26">
        <v>1151.05</v>
      </c>
      <c r="V6951" t="s">
        <v>24</v>
      </c>
    </row>
    <row r="6952" spans="1:22" x14ac:dyDescent="0.35">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s="26">
        <v>49.4</v>
      </c>
      <c r="T6952" s="26" t="str">
        <f>IF(Table1[[#This Row],[MonthlyCharges]]&lt;=51,"Low",IF(Table1[[#This Row],[MonthlyCharges]]&lt;=84,"Medium","High"))</f>
        <v>Low</v>
      </c>
      <c r="U6952" s="26">
        <v>232.55</v>
      </c>
      <c r="V6952" t="s">
        <v>24</v>
      </c>
    </row>
    <row r="6953" spans="1:22" x14ac:dyDescent="0.35">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s="26">
        <v>19.899999999999999</v>
      </c>
      <c r="T6953" s="26" t="str">
        <f>IF(Table1[[#This Row],[MonthlyCharges]]&lt;=51,"Low",IF(Table1[[#This Row],[MonthlyCharges]]&lt;=84,"Medium","High"))</f>
        <v>Low</v>
      </c>
      <c r="U6953" s="26">
        <v>1022.6</v>
      </c>
      <c r="V6953" t="s">
        <v>24</v>
      </c>
    </row>
    <row r="6954" spans="1:22" x14ac:dyDescent="0.35">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s="26">
        <v>107.4</v>
      </c>
      <c r="T6954" s="26" t="str">
        <f>IF(Table1[[#This Row],[MonthlyCharges]]&lt;=51,"Low",IF(Table1[[#This Row],[MonthlyCharges]]&lt;=84,"Medium","High"))</f>
        <v>High</v>
      </c>
      <c r="U6954" s="26">
        <v>5121.3</v>
      </c>
      <c r="V6954" t="s">
        <v>23</v>
      </c>
    </row>
    <row r="6955" spans="1:22" x14ac:dyDescent="0.35">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s="26">
        <v>82</v>
      </c>
      <c r="T6955" s="26" t="str">
        <f>IF(Table1[[#This Row],[MonthlyCharges]]&lt;=51,"Low",IF(Table1[[#This Row],[MonthlyCharges]]&lt;=84,"Medium","High"))</f>
        <v>Medium</v>
      </c>
      <c r="U6955" s="26">
        <v>1127.2</v>
      </c>
      <c r="V6955" t="s">
        <v>23</v>
      </c>
    </row>
    <row r="6956" spans="1:22" x14ac:dyDescent="0.35">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s="26">
        <v>19.8</v>
      </c>
      <c r="T6956" s="26" t="str">
        <f>IF(Table1[[#This Row],[MonthlyCharges]]&lt;=51,"Low",IF(Table1[[#This Row],[MonthlyCharges]]&lt;=84,"Medium","High"))</f>
        <v>Low</v>
      </c>
      <c r="U6956" s="26">
        <v>309.39999999999998</v>
      </c>
      <c r="V6956" t="s">
        <v>24</v>
      </c>
    </row>
    <row r="6957" spans="1:22" x14ac:dyDescent="0.35">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s="26">
        <v>45.05</v>
      </c>
      <c r="T6957" s="26" t="str">
        <f>IF(Table1[[#This Row],[MonthlyCharges]]&lt;=51,"Low",IF(Table1[[#This Row],[MonthlyCharges]]&lt;=84,"Medium","High"))</f>
        <v>Low</v>
      </c>
      <c r="U6957" s="26">
        <v>523.1</v>
      </c>
      <c r="V6957" t="s">
        <v>24</v>
      </c>
    </row>
    <row r="6958" spans="1:22" x14ac:dyDescent="0.35">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s="26">
        <v>64.55</v>
      </c>
      <c r="T6958" s="26" t="str">
        <f>IF(Table1[[#This Row],[MonthlyCharges]]&lt;=51,"Low",IF(Table1[[#This Row],[MonthlyCharges]]&lt;=84,"Medium","High"))</f>
        <v>Medium</v>
      </c>
      <c r="U6958" s="26">
        <v>4250.1000000000004</v>
      </c>
      <c r="V6958" t="s">
        <v>24</v>
      </c>
    </row>
    <row r="6959" spans="1:22" x14ac:dyDescent="0.35">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s="26">
        <v>86.25</v>
      </c>
      <c r="T6959" s="26" t="str">
        <f>IF(Table1[[#This Row],[MonthlyCharges]]&lt;=51,"Low",IF(Table1[[#This Row],[MonthlyCharges]]&lt;=84,"Medium","High"))</f>
        <v>High</v>
      </c>
      <c r="U6959" s="26">
        <v>770.5</v>
      </c>
      <c r="V6959" t="s">
        <v>24</v>
      </c>
    </row>
    <row r="6960" spans="1:22" x14ac:dyDescent="0.35">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s="26">
        <v>19.75</v>
      </c>
      <c r="T6960" s="26" t="str">
        <f>IF(Table1[[#This Row],[MonthlyCharges]]&lt;=51,"Low",IF(Table1[[#This Row],[MonthlyCharges]]&lt;=84,"Medium","High"))</f>
        <v>Low</v>
      </c>
      <c r="U6960" s="26">
        <v>246.7</v>
      </c>
      <c r="V6960" t="s">
        <v>24</v>
      </c>
    </row>
    <row r="6961" spans="1:22" x14ac:dyDescent="0.35">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s="26">
        <v>89.1</v>
      </c>
      <c r="T6961" s="26" t="str">
        <f>IF(Table1[[#This Row],[MonthlyCharges]]&lt;=51,"Low",IF(Table1[[#This Row],[MonthlyCharges]]&lt;=84,"Medium","High"))</f>
        <v>High</v>
      </c>
      <c r="U6961" s="26">
        <v>3342</v>
      </c>
      <c r="V6961" t="s">
        <v>24</v>
      </c>
    </row>
    <row r="6962" spans="1:22" x14ac:dyDescent="0.35">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s="26">
        <v>95.55</v>
      </c>
      <c r="T6962" s="26" t="str">
        <f>IF(Table1[[#This Row],[MonthlyCharges]]&lt;=51,"Low",IF(Table1[[#This Row],[MonthlyCharges]]&lt;=84,"Medium","High"))</f>
        <v>High</v>
      </c>
      <c r="U6962" s="26">
        <v>3930.6</v>
      </c>
      <c r="V6962" t="s">
        <v>24</v>
      </c>
    </row>
    <row r="6963" spans="1:22" x14ac:dyDescent="0.35">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s="26">
        <v>75.400000000000006</v>
      </c>
      <c r="T6963" s="26" t="str">
        <f>IF(Table1[[#This Row],[MonthlyCharges]]&lt;=51,"Low",IF(Table1[[#This Row],[MonthlyCharges]]&lt;=84,"Medium","High"))</f>
        <v>Medium</v>
      </c>
      <c r="U6963" s="26">
        <v>1747.85</v>
      </c>
      <c r="V6963" t="s">
        <v>23</v>
      </c>
    </row>
    <row r="6964" spans="1:22" x14ac:dyDescent="0.35">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s="26">
        <v>101.25</v>
      </c>
      <c r="T6964" s="26" t="str">
        <f>IF(Table1[[#This Row],[MonthlyCharges]]&lt;=51,"Low",IF(Table1[[#This Row],[MonthlyCharges]]&lt;=84,"Medium","High"))</f>
        <v>High</v>
      </c>
      <c r="U6964" s="26">
        <v>2754.45</v>
      </c>
      <c r="V6964" t="s">
        <v>23</v>
      </c>
    </row>
    <row r="6965" spans="1:22" x14ac:dyDescent="0.35">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s="26">
        <v>102.6</v>
      </c>
      <c r="T6965" s="26" t="str">
        <f>IF(Table1[[#This Row],[MonthlyCharges]]&lt;=51,"Low",IF(Table1[[#This Row],[MonthlyCharges]]&lt;=84,"Medium","High"))</f>
        <v>High</v>
      </c>
      <c r="U6965" s="26">
        <v>897.75</v>
      </c>
      <c r="V6965" t="s">
        <v>24</v>
      </c>
    </row>
    <row r="6966" spans="1:22" x14ac:dyDescent="0.35">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s="26">
        <v>56.3</v>
      </c>
      <c r="T6966" s="26" t="str">
        <f>IF(Table1[[#This Row],[MonthlyCharges]]&lt;=51,"Low",IF(Table1[[#This Row],[MonthlyCharges]]&lt;=84,"Medium","High"))</f>
        <v>Medium</v>
      </c>
      <c r="U6966" s="26">
        <v>2780.6</v>
      </c>
      <c r="V6966" t="s">
        <v>24</v>
      </c>
    </row>
    <row r="6967" spans="1:22" x14ac:dyDescent="0.35">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s="26">
        <v>94.2</v>
      </c>
      <c r="T6967" s="26" t="str">
        <f>IF(Table1[[#This Row],[MonthlyCharges]]&lt;=51,"Low",IF(Table1[[#This Row],[MonthlyCharges]]&lt;=84,"Medium","High"))</f>
        <v>High</v>
      </c>
      <c r="U6967" s="26">
        <v>5895.45</v>
      </c>
      <c r="V6967" t="s">
        <v>24</v>
      </c>
    </row>
    <row r="6968" spans="1:22" x14ac:dyDescent="0.35">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s="26">
        <v>43.05</v>
      </c>
      <c r="T6968" s="26" t="str">
        <f>IF(Table1[[#This Row],[MonthlyCharges]]&lt;=51,"Low",IF(Table1[[#This Row],[MonthlyCharges]]&lt;=84,"Medium","High"))</f>
        <v>Low</v>
      </c>
      <c r="U6968" s="26">
        <v>2208.0500000000002</v>
      </c>
      <c r="V6968" t="s">
        <v>24</v>
      </c>
    </row>
    <row r="6969" spans="1:22" x14ac:dyDescent="0.35">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s="26">
        <v>89.5</v>
      </c>
      <c r="T6969" s="26" t="str">
        <f>IF(Table1[[#This Row],[MonthlyCharges]]&lt;=51,"Low",IF(Table1[[#This Row],[MonthlyCharges]]&lt;=84,"Medium","High"))</f>
        <v>High</v>
      </c>
      <c r="U6969" s="26">
        <v>2196.15</v>
      </c>
      <c r="V6969" t="s">
        <v>23</v>
      </c>
    </row>
    <row r="6970" spans="1:22" x14ac:dyDescent="0.35">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s="26">
        <v>74.400000000000006</v>
      </c>
      <c r="T6970" s="26" t="str">
        <f>IF(Table1[[#This Row],[MonthlyCharges]]&lt;=51,"Low",IF(Table1[[#This Row],[MonthlyCharges]]&lt;=84,"Medium","High"))</f>
        <v>Medium</v>
      </c>
      <c r="U6970" s="26">
        <v>1692.6</v>
      </c>
      <c r="V6970" t="s">
        <v>23</v>
      </c>
    </row>
    <row r="6971" spans="1:22" x14ac:dyDescent="0.35">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s="26">
        <v>20.5</v>
      </c>
      <c r="T6971" s="26" t="str">
        <f>IF(Table1[[#This Row],[MonthlyCharges]]&lt;=51,"Low",IF(Table1[[#This Row],[MonthlyCharges]]&lt;=84,"Medium","High"))</f>
        <v>Low</v>
      </c>
      <c r="U6971" s="26">
        <v>20.5</v>
      </c>
      <c r="V6971" t="s">
        <v>23</v>
      </c>
    </row>
    <row r="6972" spans="1:22" x14ac:dyDescent="0.35">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s="26">
        <v>74.349999999999994</v>
      </c>
      <c r="T6972" s="26" t="str">
        <f>IF(Table1[[#This Row],[MonthlyCharges]]&lt;=51,"Low",IF(Table1[[#This Row],[MonthlyCharges]]&lt;=84,"Medium","High"))</f>
        <v>Medium</v>
      </c>
      <c r="U6972" s="26">
        <v>265.35000000000002</v>
      </c>
      <c r="V6972" t="s">
        <v>23</v>
      </c>
    </row>
    <row r="6973" spans="1:22" x14ac:dyDescent="0.35">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s="26">
        <v>99.75</v>
      </c>
      <c r="T6973" s="26" t="str">
        <f>IF(Table1[[#This Row],[MonthlyCharges]]&lt;=51,"Low",IF(Table1[[#This Row],[MonthlyCharges]]&lt;=84,"Medium","High"))</f>
        <v>High</v>
      </c>
      <c r="U6973" s="26">
        <v>1836.25</v>
      </c>
      <c r="V6973" t="s">
        <v>23</v>
      </c>
    </row>
    <row r="6974" spans="1:22" x14ac:dyDescent="0.35">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s="26">
        <v>111.95</v>
      </c>
      <c r="T6974" s="26" t="str">
        <f>IF(Table1[[#This Row],[MonthlyCharges]]&lt;=51,"Low",IF(Table1[[#This Row],[MonthlyCharges]]&lt;=84,"Medium","High"))</f>
        <v>High</v>
      </c>
      <c r="U6974" s="26">
        <v>6418.9</v>
      </c>
      <c r="V6974" t="s">
        <v>23</v>
      </c>
    </row>
    <row r="6975" spans="1:22" x14ac:dyDescent="0.35">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s="26">
        <v>94</v>
      </c>
      <c r="T6975" s="26" t="str">
        <f>IF(Table1[[#This Row],[MonthlyCharges]]&lt;=51,"Low",IF(Table1[[#This Row],[MonthlyCharges]]&lt;=84,"Medium","High"))</f>
        <v>High</v>
      </c>
      <c r="U6975" s="26">
        <v>4871.45</v>
      </c>
      <c r="V6975" t="s">
        <v>24</v>
      </c>
    </row>
    <row r="6976" spans="1:22" x14ac:dyDescent="0.35">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s="26">
        <v>98.85</v>
      </c>
      <c r="T6976" s="26" t="str">
        <f>IF(Table1[[#This Row],[MonthlyCharges]]&lt;=51,"Low",IF(Table1[[#This Row],[MonthlyCharges]]&lt;=84,"Medium","High"))</f>
        <v>High</v>
      </c>
      <c r="U6976" s="26">
        <v>4947.55</v>
      </c>
      <c r="V6976" t="s">
        <v>24</v>
      </c>
    </row>
    <row r="6977" spans="1:22" x14ac:dyDescent="0.35">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s="26">
        <v>64.349999999999994</v>
      </c>
      <c r="T6977" s="26" t="str">
        <f>IF(Table1[[#This Row],[MonthlyCharges]]&lt;=51,"Low",IF(Table1[[#This Row],[MonthlyCharges]]&lt;=84,"Medium","High"))</f>
        <v>Medium</v>
      </c>
      <c r="U6977" s="26">
        <v>1558.65</v>
      </c>
      <c r="V6977" t="s">
        <v>24</v>
      </c>
    </row>
    <row r="6978" spans="1:22" x14ac:dyDescent="0.35">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s="26">
        <v>72</v>
      </c>
      <c r="T6978" s="26" t="str">
        <f>IF(Table1[[#This Row],[MonthlyCharges]]&lt;=51,"Low",IF(Table1[[#This Row],[MonthlyCharges]]&lt;=84,"Medium","High"))</f>
        <v>Medium</v>
      </c>
      <c r="U6978" s="26">
        <v>4284.2</v>
      </c>
      <c r="V6978" t="s">
        <v>24</v>
      </c>
    </row>
    <row r="6979" spans="1:22" x14ac:dyDescent="0.35">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s="26">
        <v>49.7</v>
      </c>
      <c r="T6979" s="26" t="str">
        <f>IF(Table1[[#This Row],[MonthlyCharges]]&lt;=51,"Low",IF(Table1[[#This Row],[MonthlyCharges]]&lt;=84,"Medium","High"))</f>
        <v>Low</v>
      </c>
      <c r="U6979" s="26">
        <v>1218.25</v>
      </c>
      <c r="V6979" t="s">
        <v>24</v>
      </c>
    </row>
    <row r="6980" spans="1:22" x14ac:dyDescent="0.35">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s="26">
        <v>80.7</v>
      </c>
      <c r="T6980" s="26" t="str">
        <f>IF(Table1[[#This Row],[MonthlyCharges]]&lt;=51,"Low",IF(Table1[[#This Row],[MonthlyCharges]]&lt;=84,"Medium","High"))</f>
        <v>Medium</v>
      </c>
      <c r="U6980" s="26">
        <v>5617.95</v>
      </c>
      <c r="V6980" t="s">
        <v>24</v>
      </c>
    </row>
    <row r="6981" spans="1:22" x14ac:dyDescent="0.35">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s="26">
        <v>24.2</v>
      </c>
      <c r="T6981" s="26" t="str">
        <f>IF(Table1[[#This Row],[MonthlyCharges]]&lt;=51,"Low",IF(Table1[[#This Row],[MonthlyCharges]]&lt;=84,"Medium","High"))</f>
        <v>Low</v>
      </c>
      <c r="U6981" s="26">
        <v>24.2</v>
      </c>
      <c r="V6981" t="s">
        <v>24</v>
      </c>
    </row>
    <row r="6982" spans="1:22" x14ac:dyDescent="0.35">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s="26">
        <v>39</v>
      </c>
      <c r="T6982" s="26" t="str">
        <f>IF(Table1[[#This Row],[MonthlyCharges]]&lt;=51,"Low",IF(Table1[[#This Row],[MonthlyCharges]]&lt;=84,"Medium","High"))</f>
        <v>Low</v>
      </c>
      <c r="U6982" s="26">
        <v>679.85</v>
      </c>
      <c r="V6982" t="s">
        <v>23</v>
      </c>
    </row>
    <row r="6983" spans="1:22" x14ac:dyDescent="0.35">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s="26">
        <v>65.45</v>
      </c>
      <c r="T6983" s="26" t="str">
        <f>IF(Table1[[#This Row],[MonthlyCharges]]&lt;=51,"Low",IF(Table1[[#This Row],[MonthlyCharges]]&lt;=84,"Medium","High"))</f>
        <v>Medium</v>
      </c>
      <c r="U6983" s="26">
        <v>554.45000000000005</v>
      </c>
      <c r="V6983" t="s">
        <v>24</v>
      </c>
    </row>
    <row r="6984" spans="1:22" x14ac:dyDescent="0.35">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s="26">
        <v>74.349999999999994</v>
      </c>
      <c r="T6984" s="26" t="str">
        <f>IF(Table1[[#This Row],[MonthlyCharges]]&lt;=51,"Low",IF(Table1[[#This Row],[MonthlyCharges]]&lt;=84,"Medium","High"))</f>
        <v>Medium</v>
      </c>
      <c r="U6984" s="26">
        <v>5237.3999999999996</v>
      </c>
      <c r="V6984" t="s">
        <v>24</v>
      </c>
    </row>
    <row r="6985" spans="1:22" x14ac:dyDescent="0.35">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s="26">
        <v>83.2</v>
      </c>
      <c r="T6985" s="26" t="str">
        <f>IF(Table1[[#This Row],[MonthlyCharges]]&lt;=51,"Low",IF(Table1[[#This Row],[MonthlyCharges]]&lt;=84,"Medium","High"))</f>
        <v>Medium</v>
      </c>
      <c r="U6985" s="26">
        <v>2032.3</v>
      </c>
      <c r="V6985" t="s">
        <v>24</v>
      </c>
    </row>
    <row r="6986" spans="1:22" x14ac:dyDescent="0.35">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s="26">
        <v>25</v>
      </c>
      <c r="T6986" s="26" t="str">
        <f>IF(Table1[[#This Row],[MonthlyCharges]]&lt;=51,"Low",IF(Table1[[#This Row],[MonthlyCharges]]&lt;=84,"Medium","High"))</f>
        <v>Low</v>
      </c>
      <c r="U6986" s="26">
        <v>789.2</v>
      </c>
      <c r="V6986" t="s">
        <v>24</v>
      </c>
    </row>
    <row r="6987" spans="1:22" x14ac:dyDescent="0.35">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s="26">
        <v>40.200000000000003</v>
      </c>
      <c r="T6987" s="26" t="str">
        <f>IF(Table1[[#This Row],[MonthlyCharges]]&lt;=51,"Low",IF(Table1[[#This Row],[MonthlyCharges]]&lt;=84,"Medium","High"))</f>
        <v>Low</v>
      </c>
      <c r="U6987" s="26">
        <v>1525.35</v>
      </c>
      <c r="V6987" t="s">
        <v>24</v>
      </c>
    </row>
    <row r="6988" spans="1:22" x14ac:dyDescent="0.35">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s="26">
        <v>94.1</v>
      </c>
      <c r="T6988" s="26" t="str">
        <f>IF(Table1[[#This Row],[MonthlyCharges]]&lt;=51,"Low",IF(Table1[[#This Row],[MonthlyCharges]]&lt;=84,"Medium","High"))</f>
        <v>High</v>
      </c>
      <c r="U6988" s="26">
        <v>2804.45</v>
      </c>
      <c r="V6988" t="s">
        <v>23</v>
      </c>
    </row>
    <row r="6989" spans="1:22" x14ac:dyDescent="0.35">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s="26">
        <v>108.35</v>
      </c>
      <c r="T6989" s="26" t="str">
        <f>IF(Table1[[#This Row],[MonthlyCharges]]&lt;=51,"Low",IF(Table1[[#This Row],[MonthlyCharges]]&lt;=84,"Medium","High"))</f>
        <v>High</v>
      </c>
      <c r="U6989" s="26">
        <v>3726.15</v>
      </c>
      <c r="V6989" t="s">
        <v>24</v>
      </c>
    </row>
    <row r="6990" spans="1:22" x14ac:dyDescent="0.35">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s="26">
        <v>69.5</v>
      </c>
      <c r="T6990" s="26" t="str">
        <f>IF(Table1[[#This Row],[MonthlyCharges]]&lt;=51,"Low",IF(Table1[[#This Row],[MonthlyCharges]]&lt;=84,"Medium","High"))</f>
        <v>Medium</v>
      </c>
      <c r="U6990" s="26">
        <v>1652.1</v>
      </c>
      <c r="V6990" t="s">
        <v>24</v>
      </c>
    </row>
    <row r="6991" spans="1:22" x14ac:dyDescent="0.35">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s="26">
        <v>76</v>
      </c>
      <c r="T6991" s="26" t="str">
        <f>IF(Table1[[#This Row],[MonthlyCharges]]&lt;=51,"Low",IF(Table1[[#This Row],[MonthlyCharges]]&lt;=84,"Medium","High"))</f>
        <v>Medium</v>
      </c>
      <c r="U6991" s="26">
        <v>1588.75</v>
      </c>
      <c r="V6991" t="s">
        <v>24</v>
      </c>
    </row>
    <row r="6992" spans="1:22" x14ac:dyDescent="0.35">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s="26">
        <v>93.6</v>
      </c>
      <c r="T6992" s="26" t="str">
        <f>IF(Table1[[#This Row],[MonthlyCharges]]&lt;=51,"Low",IF(Table1[[#This Row],[MonthlyCharges]]&lt;=84,"Medium","High"))</f>
        <v>High</v>
      </c>
      <c r="U6992" s="26">
        <v>3366.05</v>
      </c>
      <c r="V6992" t="s">
        <v>24</v>
      </c>
    </row>
    <row r="6993" spans="1:22" x14ac:dyDescent="0.35">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s="26">
        <v>95.65</v>
      </c>
      <c r="T6993" s="26" t="str">
        <f>IF(Table1[[#This Row],[MonthlyCharges]]&lt;=51,"Low",IF(Table1[[#This Row],[MonthlyCharges]]&lt;=84,"Medium","High"))</f>
        <v>High</v>
      </c>
      <c r="U6993" s="26">
        <v>778.1</v>
      </c>
      <c r="V6993" t="s">
        <v>23</v>
      </c>
    </row>
    <row r="6994" spans="1:22" x14ac:dyDescent="0.35">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s="26">
        <v>100.55</v>
      </c>
      <c r="T6994" s="26" t="str">
        <f>IF(Table1[[#This Row],[MonthlyCharges]]&lt;=51,"Low",IF(Table1[[#This Row],[MonthlyCharges]]&lt;=84,"Medium","High"))</f>
        <v>High</v>
      </c>
      <c r="U6994" s="26">
        <v>7113.75</v>
      </c>
      <c r="V6994" t="s">
        <v>24</v>
      </c>
    </row>
    <row r="6995" spans="1:22" x14ac:dyDescent="0.35">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s="26">
        <v>88.05</v>
      </c>
      <c r="T6995" s="26" t="str">
        <f>IF(Table1[[#This Row],[MonthlyCharges]]&lt;=51,"Low",IF(Table1[[#This Row],[MonthlyCharges]]&lt;=84,"Medium","High"))</f>
        <v>High</v>
      </c>
      <c r="U6995" s="26">
        <v>4367.3500000000004</v>
      </c>
      <c r="V6995" t="s">
        <v>23</v>
      </c>
    </row>
    <row r="6996" spans="1:22" x14ac:dyDescent="0.35">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s="26">
        <v>24.45</v>
      </c>
      <c r="T6996" s="26" t="str">
        <f>IF(Table1[[#This Row],[MonthlyCharges]]&lt;=51,"Low",IF(Table1[[#This Row],[MonthlyCharges]]&lt;=84,"Medium","High"))</f>
        <v>Low</v>
      </c>
      <c r="U6996" s="26">
        <v>993.15</v>
      </c>
      <c r="V6996" t="s">
        <v>24</v>
      </c>
    </row>
    <row r="6997" spans="1:22" x14ac:dyDescent="0.35">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s="26">
        <v>89.55</v>
      </c>
      <c r="T6997" s="26" t="str">
        <f>IF(Table1[[#This Row],[MonthlyCharges]]&lt;=51,"Low",IF(Table1[[#This Row],[MonthlyCharges]]&lt;=84,"Medium","High"))</f>
        <v>High</v>
      </c>
      <c r="U6997" s="26">
        <v>5012.3500000000004</v>
      </c>
      <c r="V6997" t="s">
        <v>24</v>
      </c>
    </row>
    <row r="6998" spans="1:22" x14ac:dyDescent="0.35">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s="26">
        <v>66.5</v>
      </c>
      <c r="T6998" s="26" t="str">
        <f>IF(Table1[[#This Row],[MonthlyCharges]]&lt;=51,"Low",IF(Table1[[#This Row],[MonthlyCharges]]&lt;=84,"Medium","High"))</f>
        <v>Medium</v>
      </c>
      <c r="U6998" s="26">
        <v>2728.6</v>
      </c>
      <c r="V6998" t="s">
        <v>23</v>
      </c>
    </row>
    <row r="6999" spans="1:22" x14ac:dyDescent="0.35">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s="26">
        <v>76.099999999999994</v>
      </c>
      <c r="T6999" s="26" t="str">
        <f>IF(Table1[[#This Row],[MonthlyCharges]]&lt;=51,"Low",IF(Table1[[#This Row],[MonthlyCharges]]&lt;=84,"Medium","High"))</f>
        <v>Medium</v>
      </c>
      <c r="U6999" s="26">
        <v>2093.4</v>
      </c>
      <c r="V6999" t="s">
        <v>24</v>
      </c>
    </row>
    <row r="7000" spans="1:22" x14ac:dyDescent="0.35">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s="26">
        <v>80.5</v>
      </c>
      <c r="T7000" s="26" t="str">
        <f>IF(Table1[[#This Row],[MonthlyCharges]]&lt;=51,"Low",IF(Table1[[#This Row],[MonthlyCharges]]&lt;=84,"Medium","High"))</f>
        <v>Medium</v>
      </c>
      <c r="U7000" s="26">
        <v>1011.8</v>
      </c>
      <c r="V7000" t="s">
        <v>24</v>
      </c>
    </row>
    <row r="7001" spans="1:22" x14ac:dyDescent="0.35">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s="26">
        <v>35.450000000000003</v>
      </c>
      <c r="T7001" s="26" t="str">
        <f>IF(Table1[[#This Row],[MonthlyCharges]]&lt;=51,"Low",IF(Table1[[#This Row],[MonthlyCharges]]&lt;=84,"Medium","High"))</f>
        <v>Low</v>
      </c>
      <c r="U7001" s="26">
        <v>106.85</v>
      </c>
      <c r="V7001" t="s">
        <v>23</v>
      </c>
    </row>
    <row r="7002" spans="1:22" x14ac:dyDescent="0.35">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s="26">
        <v>20.55</v>
      </c>
      <c r="T7002" s="26" t="str">
        <f>IF(Table1[[#This Row],[MonthlyCharges]]&lt;=51,"Low",IF(Table1[[#This Row],[MonthlyCharges]]&lt;=84,"Medium","High"))</f>
        <v>Low</v>
      </c>
      <c r="U7002" s="26">
        <v>1343.4</v>
      </c>
      <c r="V7002" t="s">
        <v>24</v>
      </c>
    </row>
    <row r="7003" spans="1:22" x14ac:dyDescent="0.35">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s="26">
        <v>49.9</v>
      </c>
      <c r="T7003" s="26" t="str">
        <f>IF(Table1[[#This Row],[MonthlyCharges]]&lt;=51,"Low",IF(Table1[[#This Row],[MonthlyCharges]]&lt;=84,"Medium","High"))</f>
        <v>Low</v>
      </c>
      <c r="U7003" s="26">
        <v>130.1</v>
      </c>
      <c r="V7003" t="s">
        <v>23</v>
      </c>
    </row>
    <row r="7004" spans="1:22" x14ac:dyDescent="0.35">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s="26">
        <v>105.4</v>
      </c>
      <c r="T7004" s="26" t="str">
        <f>IF(Table1[[#This Row],[MonthlyCharges]]&lt;=51,"Low",IF(Table1[[#This Row],[MonthlyCharges]]&lt;=84,"Medium","High"))</f>
        <v>High</v>
      </c>
      <c r="U7004" s="26">
        <v>6794.75</v>
      </c>
      <c r="V7004" t="s">
        <v>24</v>
      </c>
    </row>
    <row r="7005" spans="1:22" x14ac:dyDescent="0.35">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s="26">
        <v>35.75</v>
      </c>
      <c r="T7005" s="26" t="str">
        <f>IF(Table1[[#This Row],[MonthlyCharges]]&lt;=51,"Low",IF(Table1[[#This Row],[MonthlyCharges]]&lt;=84,"Medium","High"))</f>
        <v>Low</v>
      </c>
      <c r="U7005" s="26">
        <v>1022.5</v>
      </c>
      <c r="V7005" t="s">
        <v>24</v>
      </c>
    </row>
    <row r="7006" spans="1:22" x14ac:dyDescent="0.35">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s="26">
        <v>95.1</v>
      </c>
      <c r="T7006" s="26" t="str">
        <f>IF(Table1[[#This Row],[MonthlyCharges]]&lt;=51,"Low",IF(Table1[[#This Row],[MonthlyCharges]]&lt;=84,"Medium","High"))</f>
        <v>High</v>
      </c>
      <c r="U7006" s="26">
        <v>3691.2</v>
      </c>
      <c r="V7006" t="s">
        <v>24</v>
      </c>
    </row>
    <row r="7007" spans="1:22" x14ac:dyDescent="0.35">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s="26">
        <v>19.3</v>
      </c>
      <c r="T7007" s="26" t="str">
        <f>IF(Table1[[#This Row],[MonthlyCharges]]&lt;=51,"Low",IF(Table1[[#This Row],[MonthlyCharges]]&lt;=84,"Medium","High"))</f>
        <v>Low</v>
      </c>
      <c r="U7007" s="26">
        <v>486.2</v>
      </c>
      <c r="V7007" t="s">
        <v>24</v>
      </c>
    </row>
    <row r="7008" spans="1:22" x14ac:dyDescent="0.35">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s="26">
        <v>104.5</v>
      </c>
      <c r="T7008" s="26" t="str">
        <f>IF(Table1[[#This Row],[MonthlyCharges]]&lt;=51,"Low",IF(Table1[[#This Row],[MonthlyCharges]]&lt;=84,"Medium","High"))</f>
        <v>High</v>
      </c>
      <c r="U7008" s="26">
        <v>4036.85</v>
      </c>
      <c r="V7008" t="s">
        <v>23</v>
      </c>
    </row>
    <row r="7009" spans="1:22" x14ac:dyDescent="0.35">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s="26">
        <v>63.1</v>
      </c>
      <c r="T7009" s="26" t="str">
        <f>IF(Table1[[#This Row],[MonthlyCharges]]&lt;=51,"Low",IF(Table1[[#This Row],[MonthlyCharges]]&lt;=84,"Medium","High"))</f>
        <v>Medium</v>
      </c>
      <c r="U7009" s="26">
        <v>4685.55</v>
      </c>
      <c r="V7009" t="s">
        <v>24</v>
      </c>
    </row>
    <row r="7010" spans="1:22" x14ac:dyDescent="0.35">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s="26">
        <v>75.05</v>
      </c>
      <c r="T7010" s="26" t="str">
        <f>IF(Table1[[#This Row],[MonthlyCharges]]&lt;=51,"Low",IF(Table1[[#This Row],[MonthlyCharges]]&lt;=84,"Medium","High"))</f>
        <v>Medium</v>
      </c>
      <c r="U7010" s="26">
        <v>256.25</v>
      </c>
      <c r="V7010" t="s">
        <v>23</v>
      </c>
    </row>
    <row r="7011" spans="1:22" x14ac:dyDescent="0.35">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s="26">
        <v>81</v>
      </c>
      <c r="T7011" s="26" t="str">
        <f>IF(Table1[[#This Row],[MonthlyCharges]]&lt;=51,"Low",IF(Table1[[#This Row],[MonthlyCharges]]&lt;=84,"Medium","High"))</f>
        <v>Medium</v>
      </c>
      <c r="U7011" s="26">
        <v>1917.1</v>
      </c>
      <c r="V7011" t="s">
        <v>23</v>
      </c>
    </row>
    <row r="7012" spans="1:22" x14ac:dyDescent="0.35">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s="26">
        <v>74.45</v>
      </c>
      <c r="T7012" s="26" t="str">
        <f>IF(Table1[[#This Row],[MonthlyCharges]]&lt;=51,"Low",IF(Table1[[#This Row],[MonthlyCharges]]&lt;=84,"Medium","High"))</f>
        <v>Medium</v>
      </c>
      <c r="U7012" s="26">
        <v>74.45</v>
      </c>
      <c r="V7012" t="s">
        <v>23</v>
      </c>
    </row>
    <row r="7013" spans="1:22" x14ac:dyDescent="0.35">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s="26">
        <v>60.4</v>
      </c>
      <c r="T7013" s="26" t="str">
        <f>IF(Table1[[#This Row],[MonthlyCharges]]&lt;=51,"Low",IF(Table1[[#This Row],[MonthlyCharges]]&lt;=84,"Medium","High"))</f>
        <v>Medium</v>
      </c>
      <c r="U7013" s="26">
        <v>272.14999999999998</v>
      </c>
      <c r="V7013" t="s">
        <v>23</v>
      </c>
    </row>
    <row r="7014" spans="1:22" x14ac:dyDescent="0.35">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s="26">
        <v>84.95</v>
      </c>
      <c r="T7014" s="26" t="str">
        <f>IF(Table1[[#This Row],[MonthlyCharges]]&lt;=51,"Low",IF(Table1[[#This Row],[MonthlyCharges]]&lt;=84,"Medium","High"))</f>
        <v>High</v>
      </c>
      <c r="U7014" s="26">
        <v>5150.55</v>
      </c>
      <c r="V7014" t="s">
        <v>24</v>
      </c>
    </row>
    <row r="7015" spans="1:22" x14ac:dyDescent="0.35">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s="26">
        <v>93.4</v>
      </c>
      <c r="T7015" s="26" t="str">
        <f>IF(Table1[[#This Row],[MonthlyCharges]]&lt;=51,"Low",IF(Table1[[#This Row],[MonthlyCharges]]&lt;=84,"Medium","High"))</f>
        <v>High</v>
      </c>
      <c r="U7015" s="26">
        <v>3756.4</v>
      </c>
      <c r="V7015" t="s">
        <v>24</v>
      </c>
    </row>
    <row r="7016" spans="1:22" x14ac:dyDescent="0.35">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s="26">
        <v>89.2</v>
      </c>
      <c r="T7016" s="26" t="str">
        <f>IF(Table1[[#This Row],[MonthlyCharges]]&lt;=51,"Low",IF(Table1[[#This Row],[MonthlyCharges]]&lt;=84,"Medium","High"))</f>
        <v>High</v>
      </c>
      <c r="U7016" s="26">
        <v>3645.75</v>
      </c>
      <c r="V7016" t="s">
        <v>24</v>
      </c>
    </row>
    <row r="7017" spans="1:22" x14ac:dyDescent="0.35">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s="26">
        <v>85.2</v>
      </c>
      <c r="T7017" s="26" t="str">
        <f>IF(Table1[[#This Row],[MonthlyCharges]]&lt;=51,"Low",IF(Table1[[#This Row],[MonthlyCharges]]&lt;=84,"Medium","High"))</f>
        <v>High</v>
      </c>
      <c r="U7017" s="26">
        <v>2874.45</v>
      </c>
      <c r="V7017" t="s">
        <v>24</v>
      </c>
    </row>
    <row r="7018" spans="1:22" x14ac:dyDescent="0.35">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s="26">
        <v>49.95</v>
      </c>
      <c r="T7018" s="26" t="str">
        <f>IF(Table1[[#This Row],[MonthlyCharges]]&lt;=51,"Low",IF(Table1[[#This Row],[MonthlyCharges]]&lt;=84,"Medium","High"))</f>
        <v>Low</v>
      </c>
      <c r="U7018" s="26">
        <v>49.95</v>
      </c>
      <c r="V7018" t="s">
        <v>24</v>
      </c>
    </row>
    <row r="7019" spans="1:22" x14ac:dyDescent="0.35">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s="26">
        <v>20.65</v>
      </c>
      <c r="T7019" s="26" t="str">
        <f>IF(Table1[[#This Row],[MonthlyCharges]]&lt;=51,"Low",IF(Table1[[#This Row],[MonthlyCharges]]&lt;=84,"Medium","High"))</f>
        <v>Low</v>
      </c>
      <c r="U7019" s="26">
        <v>1020.75</v>
      </c>
      <c r="V7019" t="s">
        <v>24</v>
      </c>
    </row>
    <row r="7020" spans="1:22" x14ac:dyDescent="0.35">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s="26">
        <v>70.650000000000006</v>
      </c>
      <c r="T7020" s="26" t="str">
        <f>IF(Table1[[#This Row],[MonthlyCharges]]&lt;=51,"Low",IF(Table1[[#This Row],[MonthlyCharges]]&lt;=84,"Medium","High"))</f>
        <v>Medium</v>
      </c>
      <c r="U7020" s="26">
        <v>70.650000000000006</v>
      </c>
      <c r="V7020" t="s">
        <v>23</v>
      </c>
    </row>
    <row r="7021" spans="1:22" x14ac:dyDescent="0.35">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s="26">
        <v>20.149999999999999</v>
      </c>
      <c r="T7021" s="26" t="str">
        <f>IF(Table1[[#This Row],[MonthlyCharges]]&lt;=51,"Low",IF(Table1[[#This Row],[MonthlyCharges]]&lt;=84,"Medium","High"))</f>
        <v>Low</v>
      </c>
      <c r="U7021" s="26">
        <v>826</v>
      </c>
      <c r="V7021" t="s">
        <v>24</v>
      </c>
    </row>
    <row r="7022" spans="1:22" x14ac:dyDescent="0.35">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s="26">
        <v>19.2</v>
      </c>
      <c r="T7022" s="26" t="str">
        <f>IF(Table1[[#This Row],[MonthlyCharges]]&lt;=51,"Low",IF(Table1[[#This Row],[MonthlyCharges]]&lt;=84,"Medium","High"))</f>
        <v>Low</v>
      </c>
      <c r="U7022" s="26">
        <v>239</v>
      </c>
      <c r="V7022" t="s">
        <v>24</v>
      </c>
    </row>
    <row r="7023" spans="1:22" x14ac:dyDescent="0.35">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s="26">
        <v>59.8</v>
      </c>
      <c r="T7023" s="26" t="str">
        <f>IF(Table1[[#This Row],[MonthlyCharges]]&lt;=51,"Low",IF(Table1[[#This Row],[MonthlyCharges]]&lt;=84,"Medium","High"))</f>
        <v>Medium</v>
      </c>
      <c r="U7023" s="26">
        <v>727.8</v>
      </c>
      <c r="V7023" t="s">
        <v>23</v>
      </c>
    </row>
    <row r="7024" spans="1:22" x14ac:dyDescent="0.35">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s="26">
        <v>104.95</v>
      </c>
      <c r="T7024" s="26" t="str">
        <f>IF(Table1[[#This Row],[MonthlyCharges]]&lt;=51,"Low",IF(Table1[[#This Row],[MonthlyCharges]]&lt;=84,"Medium","High"))</f>
        <v>High</v>
      </c>
      <c r="U7024" s="26">
        <v>7544.3</v>
      </c>
      <c r="V7024" t="s">
        <v>24</v>
      </c>
    </row>
    <row r="7025" spans="1:22" x14ac:dyDescent="0.35">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s="26">
        <v>103.5</v>
      </c>
      <c r="T7025" s="26" t="str">
        <f>IF(Table1[[#This Row],[MonthlyCharges]]&lt;=51,"Low",IF(Table1[[#This Row],[MonthlyCharges]]&lt;=84,"Medium","High"))</f>
        <v>High</v>
      </c>
      <c r="U7025" s="26">
        <v>6479.4</v>
      </c>
      <c r="V7025" t="s">
        <v>24</v>
      </c>
    </row>
    <row r="7026" spans="1:22" x14ac:dyDescent="0.35">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s="26">
        <v>84.8</v>
      </c>
      <c r="T7026" s="26" t="str">
        <f>IF(Table1[[#This Row],[MonthlyCharges]]&lt;=51,"Low",IF(Table1[[#This Row],[MonthlyCharges]]&lt;=84,"Medium","High"))</f>
        <v>High</v>
      </c>
      <c r="U7026" s="26">
        <v>3626.35</v>
      </c>
      <c r="V7026" t="s">
        <v>24</v>
      </c>
    </row>
    <row r="7027" spans="1:22" x14ac:dyDescent="0.35">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s="26">
        <v>95.05</v>
      </c>
      <c r="T7027" s="26" t="str">
        <f>IF(Table1[[#This Row],[MonthlyCharges]]&lt;=51,"Low",IF(Table1[[#This Row],[MonthlyCharges]]&lt;=84,"Medium","High"))</f>
        <v>High</v>
      </c>
      <c r="U7027" s="26">
        <v>1679.4</v>
      </c>
      <c r="V7027" t="s">
        <v>24</v>
      </c>
    </row>
    <row r="7028" spans="1:22" x14ac:dyDescent="0.35">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s="26">
        <v>44.2</v>
      </c>
      <c r="T7028" s="26" t="str">
        <f>IF(Table1[[#This Row],[MonthlyCharges]]&lt;=51,"Low",IF(Table1[[#This Row],[MonthlyCharges]]&lt;=84,"Medium","High"))</f>
        <v>Low</v>
      </c>
      <c r="U7028" s="26">
        <v>403.35</v>
      </c>
      <c r="V7028" t="s">
        <v>23</v>
      </c>
    </row>
    <row r="7029" spans="1:22" x14ac:dyDescent="0.35">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s="26">
        <v>73.349999999999994</v>
      </c>
      <c r="T7029" s="26" t="str">
        <f>IF(Table1[[#This Row],[MonthlyCharges]]&lt;=51,"Low",IF(Table1[[#This Row],[MonthlyCharges]]&lt;=84,"Medium","High"))</f>
        <v>Medium</v>
      </c>
      <c r="U7029" s="26">
        <v>931.55</v>
      </c>
      <c r="V7029" t="s">
        <v>24</v>
      </c>
    </row>
    <row r="7030" spans="1:22" x14ac:dyDescent="0.35">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s="26">
        <v>64.099999999999994</v>
      </c>
      <c r="T7030" s="26" t="str">
        <f>IF(Table1[[#This Row],[MonthlyCharges]]&lt;=51,"Low",IF(Table1[[#This Row],[MonthlyCharges]]&lt;=84,"Medium","High"))</f>
        <v>Medium</v>
      </c>
      <c r="U7030" s="26">
        <v>4326.25</v>
      </c>
      <c r="V7030" t="s">
        <v>24</v>
      </c>
    </row>
    <row r="7031" spans="1:22" x14ac:dyDescent="0.35">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s="26">
        <v>44.4</v>
      </c>
      <c r="T7031" s="26" t="str">
        <f>IF(Table1[[#This Row],[MonthlyCharges]]&lt;=51,"Low",IF(Table1[[#This Row],[MonthlyCharges]]&lt;=84,"Medium","High"))</f>
        <v>Low</v>
      </c>
      <c r="U7031" s="26">
        <v>263.05</v>
      </c>
      <c r="V7031" t="s">
        <v>24</v>
      </c>
    </row>
    <row r="7032" spans="1:22" x14ac:dyDescent="0.35">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s="26">
        <v>20.05</v>
      </c>
      <c r="T7032" s="26" t="str">
        <f>IF(Table1[[#This Row],[MonthlyCharges]]&lt;=51,"Low",IF(Table1[[#This Row],[MonthlyCharges]]&lt;=84,"Medium","High"))</f>
        <v>Low</v>
      </c>
      <c r="U7032" s="26">
        <v>39.25</v>
      </c>
      <c r="V7032" t="s">
        <v>24</v>
      </c>
    </row>
    <row r="7033" spans="1:22" x14ac:dyDescent="0.35">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s="26">
        <v>60</v>
      </c>
      <c r="T7033" s="26" t="str">
        <f>IF(Table1[[#This Row],[MonthlyCharges]]&lt;=51,"Low",IF(Table1[[#This Row],[MonthlyCharges]]&lt;=84,"Medium","High"))</f>
        <v>Medium</v>
      </c>
      <c r="U7033" s="26">
        <v>3316.1</v>
      </c>
      <c r="V7033" t="s">
        <v>24</v>
      </c>
    </row>
    <row r="7034" spans="1:22" x14ac:dyDescent="0.35">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s="26">
        <v>75.75</v>
      </c>
      <c r="T7034" s="26" t="str">
        <f>IF(Table1[[#This Row],[MonthlyCharges]]&lt;=51,"Low",IF(Table1[[#This Row],[MonthlyCharges]]&lt;=84,"Medium","High"))</f>
        <v>Medium</v>
      </c>
      <c r="U7034" s="26">
        <v>75.75</v>
      </c>
      <c r="V7034" t="s">
        <v>23</v>
      </c>
    </row>
    <row r="7035" spans="1:22" x14ac:dyDescent="0.35">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s="26">
        <v>69.5</v>
      </c>
      <c r="T7035" s="26" t="str">
        <f>IF(Table1[[#This Row],[MonthlyCharges]]&lt;=51,"Low",IF(Table1[[#This Row],[MonthlyCharges]]&lt;=84,"Medium","High"))</f>
        <v>Medium</v>
      </c>
      <c r="U7035" s="26">
        <v>2625.25</v>
      </c>
      <c r="V7035" t="s">
        <v>24</v>
      </c>
    </row>
    <row r="7036" spans="1:22" x14ac:dyDescent="0.35">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s="26">
        <v>102.95</v>
      </c>
      <c r="T7036" s="26" t="str">
        <f>IF(Table1[[#This Row],[MonthlyCharges]]&lt;=51,"Low",IF(Table1[[#This Row],[MonthlyCharges]]&lt;=84,"Medium","High"))</f>
        <v>High</v>
      </c>
      <c r="U7036" s="26">
        <v>6886.25</v>
      </c>
      <c r="V7036" t="s">
        <v>23</v>
      </c>
    </row>
    <row r="7037" spans="1:22" x14ac:dyDescent="0.35">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s="26">
        <v>78.7</v>
      </c>
      <c r="T7037" s="26" t="str">
        <f>IF(Table1[[#This Row],[MonthlyCharges]]&lt;=51,"Low",IF(Table1[[#This Row],[MonthlyCharges]]&lt;=84,"Medium","High"))</f>
        <v>Medium</v>
      </c>
      <c r="U7037" s="26">
        <v>1495.1</v>
      </c>
      <c r="V7037" t="s">
        <v>24</v>
      </c>
    </row>
    <row r="7038" spans="1:22" x14ac:dyDescent="0.35">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s="26">
        <v>60.65</v>
      </c>
      <c r="T7038" s="26" t="str">
        <f>IF(Table1[[#This Row],[MonthlyCharges]]&lt;=51,"Low",IF(Table1[[#This Row],[MonthlyCharges]]&lt;=84,"Medium","High"))</f>
        <v>Medium</v>
      </c>
      <c r="U7038" s="26">
        <v>743.3</v>
      </c>
      <c r="V7038" t="s">
        <v>24</v>
      </c>
    </row>
    <row r="7039" spans="1:22" x14ac:dyDescent="0.35">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s="26">
        <v>21.15</v>
      </c>
      <c r="T7039" s="26" t="str">
        <f>IF(Table1[[#This Row],[MonthlyCharges]]&lt;=51,"Low",IF(Table1[[#This Row],[MonthlyCharges]]&lt;=84,"Medium","High"))</f>
        <v>Low</v>
      </c>
      <c r="U7039" s="26">
        <v>1419.4</v>
      </c>
      <c r="V7039" t="s">
        <v>24</v>
      </c>
    </row>
    <row r="7040" spans="1:22" x14ac:dyDescent="0.35">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s="26">
        <v>84.8</v>
      </c>
      <c r="T7040" s="26" t="str">
        <f>IF(Table1[[#This Row],[MonthlyCharges]]&lt;=51,"Low",IF(Table1[[#This Row],[MonthlyCharges]]&lt;=84,"Medium","High"))</f>
        <v>High</v>
      </c>
      <c r="U7040" s="26">
        <v>1990.5</v>
      </c>
      <c r="V7040" t="s">
        <v>24</v>
      </c>
    </row>
    <row r="7041" spans="1:22" x14ac:dyDescent="0.35">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s="26">
        <v>103.2</v>
      </c>
      <c r="T7041" s="26" t="str">
        <f>IF(Table1[[#This Row],[MonthlyCharges]]&lt;=51,"Low",IF(Table1[[#This Row],[MonthlyCharges]]&lt;=84,"Medium","High"))</f>
        <v>High</v>
      </c>
      <c r="U7041" s="26">
        <v>7362.9</v>
      </c>
      <c r="V7041" t="s">
        <v>24</v>
      </c>
    </row>
    <row r="7042" spans="1:22" x14ac:dyDescent="0.35">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s="26">
        <v>29.6</v>
      </c>
      <c r="T7042" s="26" t="str">
        <f>IF(Table1[[#This Row],[MonthlyCharges]]&lt;=51,"Low",IF(Table1[[#This Row],[MonthlyCharges]]&lt;=84,"Medium","High"))</f>
        <v>Low</v>
      </c>
      <c r="U7042" s="26">
        <v>346.45</v>
      </c>
      <c r="V7042" t="s">
        <v>24</v>
      </c>
    </row>
    <row r="7043" spans="1:22" x14ac:dyDescent="0.35">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s="26">
        <v>74.400000000000006</v>
      </c>
      <c r="T7043" s="26" t="str">
        <f>IF(Table1[[#This Row],[MonthlyCharges]]&lt;=51,"Low",IF(Table1[[#This Row],[MonthlyCharges]]&lt;=84,"Medium","High"))</f>
        <v>Medium</v>
      </c>
      <c r="U7043" s="26">
        <v>306.60000000000002</v>
      </c>
      <c r="V7043" t="s">
        <v>23</v>
      </c>
    </row>
    <row r="7044" spans="1:22" x14ac:dyDescent="0.35">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s="26">
        <v>105.65</v>
      </c>
      <c r="T7044" s="26" t="str">
        <f>IF(Table1[[#This Row],[MonthlyCharges]]&lt;=51,"Low",IF(Table1[[#This Row],[MonthlyCharges]]&lt;=84,"Medium","High"))</f>
        <v>High</v>
      </c>
      <c r="U7044" s="26">
        <v>6844.5</v>
      </c>
      <c r="V7044" t="s">
        <v>24</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4E440-DA5B-46E4-BD70-14DDE97FAB4E}">
  <dimension ref="A1:H15"/>
  <sheetViews>
    <sheetView workbookViewId="0">
      <selection activeCell="F19" sqref="F19"/>
    </sheetView>
  </sheetViews>
  <sheetFormatPr defaultRowHeight="14.5" x14ac:dyDescent="0.35"/>
  <cols>
    <col min="1" max="1" width="12.54296875" customWidth="1"/>
    <col min="2" max="2" width="13" customWidth="1"/>
    <col min="3" max="3" width="15.7265625" customWidth="1"/>
    <col min="4" max="4" width="16.08984375" customWidth="1"/>
    <col min="5" max="5" width="18.81640625" customWidth="1"/>
    <col min="6" max="6" width="11.6328125" customWidth="1"/>
    <col min="7" max="7" width="11.1796875" customWidth="1"/>
  </cols>
  <sheetData>
    <row r="1" spans="1:8" x14ac:dyDescent="0.35">
      <c r="A1" s="2" t="s">
        <v>2</v>
      </c>
      <c r="B1" s="2"/>
      <c r="C1" s="2" t="s">
        <v>5</v>
      </c>
      <c r="D1" s="2"/>
      <c r="E1" s="2" t="s">
        <v>18</v>
      </c>
      <c r="F1" s="2"/>
      <c r="G1" s="2" t="s">
        <v>19</v>
      </c>
      <c r="H1" s="2"/>
    </row>
    <row r="3" spans="1:8" x14ac:dyDescent="0.35">
      <c r="A3" t="s">
        <v>7079</v>
      </c>
      <c r="B3">
        <v>0.16214681243788159</v>
      </c>
      <c r="C3" t="s">
        <v>7079</v>
      </c>
      <c r="D3">
        <v>32.371148658242227</v>
      </c>
      <c r="E3" t="s">
        <v>7079</v>
      </c>
      <c r="F3">
        <v>64.761692460599221</v>
      </c>
      <c r="G3" t="s">
        <v>7079</v>
      </c>
      <c r="H3">
        <v>2283.3004408418697</v>
      </c>
    </row>
    <row r="4" spans="1:8" x14ac:dyDescent="0.35">
      <c r="A4" t="s">
        <v>7080</v>
      </c>
      <c r="B4">
        <v>4.3922814431443724E-3</v>
      </c>
      <c r="C4" t="s">
        <v>7080</v>
      </c>
      <c r="D4">
        <v>0.29264448299851326</v>
      </c>
      <c r="E4" t="s">
        <v>7080</v>
      </c>
      <c r="F4">
        <v>0.35854529124701862</v>
      </c>
      <c r="G4" t="s">
        <v>7080</v>
      </c>
      <c r="H4">
        <v>27.03138425592482</v>
      </c>
    </row>
    <row r="5" spans="1:8" x14ac:dyDescent="0.35">
      <c r="A5" t="s">
        <v>7081</v>
      </c>
      <c r="B5">
        <v>0</v>
      </c>
      <c r="C5" t="s">
        <v>7081</v>
      </c>
      <c r="D5">
        <v>29</v>
      </c>
      <c r="E5" t="s">
        <v>7081</v>
      </c>
      <c r="F5">
        <v>70.349999999999994</v>
      </c>
      <c r="G5" t="s">
        <v>7081</v>
      </c>
      <c r="H5">
        <v>1397.4749999999999</v>
      </c>
    </row>
    <row r="6" spans="1:8" x14ac:dyDescent="0.35">
      <c r="A6" t="s">
        <v>7082</v>
      </c>
      <c r="B6">
        <v>0</v>
      </c>
      <c r="C6" t="s">
        <v>7082</v>
      </c>
      <c r="D6">
        <v>1</v>
      </c>
      <c r="E6" t="s">
        <v>7082</v>
      </c>
      <c r="F6">
        <v>20.05</v>
      </c>
      <c r="G6" t="s">
        <v>7082</v>
      </c>
      <c r="H6">
        <v>20.2</v>
      </c>
    </row>
    <row r="7" spans="1:8" x14ac:dyDescent="0.35">
      <c r="A7" t="s">
        <v>7083</v>
      </c>
      <c r="B7">
        <v>0.3686116056100131</v>
      </c>
      <c r="C7" t="s">
        <v>7083</v>
      </c>
      <c r="D7">
        <v>24.55948102309446</v>
      </c>
      <c r="E7" t="s">
        <v>7083</v>
      </c>
      <c r="F7">
        <v>30.090047097678472</v>
      </c>
      <c r="G7" t="s">
        <v>7083</v>
      </c>
      <c r="H7">
        <v>2266.7713618831408</v>
      </c>
    </row>
    <row r="8" spans="1:8" x14ac:dyDescent="0.35">
      <c r="A8" t="s">
        <v>7084</v>
      </c>
      <c r="B8">
        <v>0.13587451579039184</v>
      </c>
      <c r="C8" t="s">
        <v>7084</v>
      </c>
      <c r="D8">
        <v>603.16810812373683</v>
      </c>
      <c r="E8" t="s">
        <v>7084</v>
      </c>
      <c r="F8">
        <v>905.41093434050867</v>
      </c>
      <c r="G8" t="s">
        <v>7084</v>
      </c>
      <c r="H8">
        <v>5138252.4070535479</v>
      </c>
    </row>
    <row r="9" spans="1:8" x14ac:dyDescent="0.35">
      <c r="A9" t="s">
        <v>7085</v>
      </c>
      <c r="B9">
        <v>1.3625958957931932</v>
      </c>
      <c r="C9" t="s">
        <v>7085</v>
      </c>
      <c r="D9">
        <v>-1.3873716359715969</v>
      </c>
      <c r="E9" t="s">
        <v>7085</v>
      </c>
      <c r="F9">
        <v>-1.2572596945495171</v>
      </c>
      <c r="G9" t="s">
        <v>7085</v>
      </c>
      <c r="H9">
        <v>-0.23179876086938256</v>
      </c>
    </row>
    <row r="10" spans="1:8" x14ac:dyDescent="0.35">
      <c r="A10" t="s">
        <v>7086</v>
      </c>
      <c r="B10">
        <v>1.8336327440926372</v>
      </c>
      <c r="C10" t="s">
        <v>7086</v>
      </c>
      <c r="D10">
        <v>0.23953974956199153</v>
      </c>
      <c r="E10" t="s">
        <v>7086</v>
      </c>
      <c r="F10">
        <v>-0.22052443394398422</v>
      </c>
      <c r="G10" t="s">
        <v>7086</v>
      </c>
      <c r="H10">
        <v>0.96164249972424209</v>
      </c>
    </row>
    <row r="11" spans="1:8" x14ac:dyDescent="0.35">
      <c r="A11" t="s">
        <v>7087</v>
      </c>
      <c r="B11">
        <v>1</v>
      </c>
      <c r="C11" t="s">
        <v>7087</v>
      </c>
      <c r="D11">
        <v>72</v>
      </c>
      <c r="E11" t="s">
        <v>7087</v>
      </c>
      <c r="F11">
        <v>100.5</v>
      </c>
      <c r="G11" t="s">
        <v>7087</v>
      </c>
      <c r="H11">
        <v>8666</v>
      </c>
    </row>
    <row r="12" spans="1:8" x14ac:dyDescent="0.35">
      <c r="A12" t="s">
        <v>7088</v>
      </c>
      <c r="B12">
        <v>0</v>
      </c>
      <c r="C12" t="s">
        <v>7088</v>
      </c>
      <c r="D12">
        <v>0</v>
      </c>
      <c r="E12" t="s">
        <v>7088</v>
      </c>
      <c r="F12">
        <v>18.25</v>
      </c>
      <c r="G12" t="s">
        <v>7088</v>
      </c>
      <c r="H12">
        <v>18.8</v>
      </c>
    </row>
    <row r="13" spans="1:8" x14ac:dyDescent="0.35">
      <c r="A13" t="s">
        <v>7089</v>
      </c>
      <c r="B13">
        <v>1</v>
      </c>
      <c r="C13" t="s">
        <v>7089</v>
      </c>
      <c r="D13">
        <v>72</v>
      </c>
      <c r="E13" t="s">
        <v>7089</v>
      </c>
      <c r="F13">
        <v>118.75</v>
      </c>
      <c r="G13" t="s">
        <v>7089</v>
      </c>
      <c r="H13">
        <v>8684.7999999999993</v>
      </c>
    </row>
    <row r="14" spans="1:8" x14ac:dyDescent="0.35">
      <c r="A14" t="s">
        <v>7090</v>
      </c>
      <c r="B14">
        <v>1142</v>
      </c>
      <c r="C14" t="s">
        <v>7090</v>
      </c>
      <c r="D14">
        <v>227990</v>
      </c>
      <c r="E14" t="s">
        <v>7090</v>
      </c>
      <c r="F14">
        <v>456116.60000000033</v>
      </c>
      <c r="G14" t="s">
        <v>7090</v>
      </c>
      <c r="H14">
        <v>16056168.700000027</v>
      </c>
    </row>
    <row r="15" spans="1:8" ht="15" thickBot="1" x14ac:dyDescent="0.4">
      <c r="A15" s="1" t="s">
        <v>7091</v>
      </c>
      <c r="B15" s="1">
        <v>7043</v>
      </c>
      <c r="C15" s="1" t="s">
        <v>7091</v>
      </c>
      <c r="D15" s="1">
        <v>7043</v>
      </c>
      <c r="E15" s="1" t="s">
        <v>7091</v>
      </c>
      <c r="F15" s="1">
        <v>7043</v>
      </c>
      <c r="G15" s="1" t="s">
        <v>7091</v>
      </c>
      <c r="H15" s="1">
        <v>7032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90B12-9AC2-4D6A-AA12-6A0A693A46A5}">
  <dimension ref="A1:CY24"/>
  <sheetViews>
    <sheetView zoomScale="74" zoomScaleNormal="74" workbookViewId="0">
      <selection activeCell="AY19" sqref="AY19"/>
    </sheetView>
  </sheetViews>
  <sheetFormatPr defaultRowHeight="14.5" x14ac:dyDescent="0.35"/>
  <cols>
    <col min="1" max="1" width="18.1796875" bestFit="1" customWidth="1"/>
    <col min="2" max="2" width="15.81640625" bestFit="1" customWidth="1"/>
    <col min="3" max="3" width="4.81640625" bestFit="1" customWidth="1"/>
    <col min="4" max="4" width="10.36328125" bestFit="1" customWidth="1"/>
    <col min="5" max="5" width="7.54296875" bestFit="1" customWidth="1"/>
    <col min="6" max="6" width="18.1796875" bestFit="1" customWidth="1"/>
    <col min="7" max="7" width="15.81640625" bestFit="1" customWidth="1"/>
    <col min="8" max="8" width="6.90625" bestFit="1" customWidth="1"/>
    <col min="9" max="10" width="10.36328125" bestFit="1" customWidth="1"/>
    <col min="11" max="11" width="18.1796875" bestFit="1" customWidth="1"/>
    <col min="12" max="12" width="15.81640625" bestFit="1" customWidth="1"/>
    <col min="13" max="13" width="6.90625" bestFit="1" customWidth="1"/>
    <col min="14" max="14" width="10.36328125" bestFit="1" customWidth="1"/>
    <col min="16" max="16" width="18.1796875" bestFit="1" customWidth="1"/>
    <col min="17" max="17" width="15.81640625" bestFit="1" customWidth="1"/>
    <col min="18" max="18" width="6.90625" bestFit="1" customWidth="1"/>
    <col min="19" max="19" width="10.36328125" bestFit="1" customWidth="1"/>
    <col min="21" max="21" width="18.1796875" bestFit="1" customWidth="1"/>
    <col min="22" max="22" width="15.81640625" bestFit="1" customWidth="1"/>
    <col min="23" max="23" width="6.90625" bestFit="1" customWidth="1"/>
    <col min="24" max="24" width="10.36328125" bestFit="1" customWidth="1"/>
    <col min="26" max="26" width="18.1796875" bestFit="1" customWidth="1"/>
    <col min="27" max="27" width="15.81640625" bestFit="1" customWidth="1"/>
    <col min="28" max="28" width="6.90625" bestFit="1" customWidth="1"/>
    <col min="29" max="29" width="10.36328125" bestFit="1" customWidth="1"/>
    <col min="31" max="31" width="22.08984375" bestFit="1" customWidth="1"/>
    <col min="32" max="32" width="15.81640625" bestFit="1" customWidth="1"/>
    <col min="33" max="33" width="6.90625" bestFit="1" customWidth="1"/>
    <col min="34" max="34" width="10.36328125" bestFit="1" customWidth="1"/>
    <col min="36" max="36" width="18.1796875" bestFit="1" customWidth="1"/>
    <col min="37" max="37" width="15.81640625" bestFit="1" customWidth="1"/>
    <col min="38" max="38" width="6.90625" bestFit="1" customWidth="1"/>
    <col min="39" max="39" width="10.36328125" bestFit="1" customWidth="1"/>
    <col min="41" max="41" width="18.1796875" bestFit="1" customWidth="1"/>
    <col min="42" max="42" width="15.81640625" bestFit="1" customWidth="1"/>
    <col min="43" max="43" width="6.90625" bestFit="1" customWidth="1"/>
    <col min="44" max="44" width="10.36328125" bestFit="1" customWidth="1"/>
    <col min="46" max="46" width="18.1796875" bestFit="1" customWidth="1"/>
    <col min="47" max="47" width="15.81640625" bestFit="1" customWidth="1"/>
    <col min="48" max="48" width="6.90625" bestFit="1" customWidth="1"/>
    <col min="49" max="49" width="10.36328125" bestFit="1" customWidth="1"/>
    <col min="51" max="51" width="18.1796875" bestFit="1" customWidth="1"/>
    <col min="52" max="52" width="22.7265625" bestFit="1" customWidth="1"/>
    <col min="53" max="53" width="20.81640625" bestFit="1" customWidth="1"/>
    <col min="54" max="54" width="15.08984375" bestFit="1" customWidth="1"/>
    <col min="55" max="55" width="12.1796875" bestFit="1" customWidth="1"/>
    <col min="56" max="56" width="10.36328125" bestFit="1" customWidth="1"/>
    <col min="58" max="58" width="18.1796875" bestFit="1" customWidth="1"/>
    <col min="59" max="59" width="15.81640625" bestFit="1" customWidth="1"/>
    <col min="60" max="60" width="8.26953125" bestFit="1" customWidth="1"/>
    <col min="61" max="61" width="8.1796875" bestFit="1" customWidth="1"/>
    <col min="62" max="62" width="10.36328125" bestFit="1" customWidth="1"/>
    <col min="64" max="64" width="18.1796875" bestFit="1" customWidth="1"/>
    <col min="65" max="65" width="15.81640625" bestFit="1" customWidth="1"/>
    <col min="66" max="66" width="8.26953125" bestFit="1" customWidth="1"/>
    <col min="67" max="67" width="8.1796875" bestFit="1" customWidth="1"/>
    <col min="68" max="68" width="10.36328125" bestFit="1" customWidth="1"/>
    <col min="70" max="70" width="22.08984375" bestFit="1" customWidth="1"/>
    <col min="71" max="71" width="15.81640625" bestFit="1" customWidth="1"/>
    <col min="72" max="72" width="4.81640625" bestFit="1" customWidth="1"/>
    <col min="73" max="73" width="10.36328125" bestFit="1" customWidth="1"/>
    <col min="75" max="75" width="18.1796875" bestFit="1" customWidth="1"/>
    <col min="76" max="76" width="15.81640625" bestFit="1" customWidth="1"/>
    <col min="77" max="77" width="6.90625" bestFit="1" customWidth="1"/>
    <col min="78" max="78" width="10.36328125" bestFit="1" customWidth="1"/>
    <col min="80" max="80" width="18.1796875" bestFit="1" customWidth="1"/>
    <col min="81" max="81" width="15.81640625" bestFit="1" customWidth="1"/>
    <col min="82" max="82" width="6.90625" bestFit="1" customWidth="1"/>
    <col min="83" max="83" width="10.36328125" bestFit="1" customWidth="1"/>
    <col min="85" max="85" width="18.1796875" bestFit="1" customWidth="1"/>
    <col min="86" max="86" width="15.81640625" bestFit="1" customWidth="1"/>
    <col min="87" max="87" width="6.90625" bestFit="1" customWidth="1"/>
    <col min="88" max="88" width="10.36328125" bestFit="1" customWidth="1"/>
    <col min="90" max="90" width="18.1796875" bestFit="1" customWidth="1"/>
    <col min="91" max="91" width="15.81640625" bestFit="1" customWidth="1"/>
    <col min="92" max="92" width="6.90625" bestFit="1" customWidth="1"/>
    <col min="93" max="93" width="10.36328125" bestFit="1" customWidth="1"/>
    <col min="95" max="95" width="18.1796875" bestFit="1" customWidth="1"/>
    <col min="96" max="96" width="15.81640625" bestFit="1" customWidth="1"/>
    <col min="97" max="97" width="6.90625" bestFit="1" customWidth="1"/>
    <col min="98" max="98" width="10.36328125" bestFit="1" customWidth="1"/>
    <col min="100" max="100" width="12" bestFit="1" customWidth="1"/>
    <col min="101" max="101" width="15.81640625" bestFit="1" customWidth="1"/>
    <col min="102" max="102" width="6.90625" bestFit="1" customWidth="1"/>
    <col min="103" max="103" width="10.36328125" bestFit="1" customWidth="1"/>
  </cols>
  <sheetData>
    <row r="1" spans="1:103" x14ac:dyDescent="0.35">
      <c r="A1" s="27" t="s">
        <v>7125</v>
      </c>
      <c r="B1" t="s">
        <v>7128</v>
      </c>
      <c r="F1" s="27" t="s">
        <v>7125</v>
      </c>
      <c r="G1" t="s">
        <v>7128</v>
      </c>
      <c r="K1" s="27" t="s">
        <v>7128</v>
      </c>
      <c r="L1" s="27" t="s">
        <v>7127</v>
      </c>
    </row>
    <row r="2" spans="1:103" x14ac:dyDescent="0.35">
      <c r="A2" s="28">
        <v>0</v>
      </c>
      <c r="B2" s="54">
        <v>5901</v>
      </c>
      <c r="F2" s="28" t="s">
        <v>22</v>
      </c>
      <c r="G2" s="54">
        <v>3488</v>
      </c>
      <c r="K2" s="27" t="s">
        <v>7125</v>
      </c>
      <c r="L2" t="s">
        <v>24</v>
      </c>
      <c r="M2" t="s">
        <v>23</v>
      </c>
      <c r="N2" t="s">
        <v>7126</v>
      </c>
      <c r="P2" s="27" t="s">
        <v>7128</v>
      </c>
      <c r="Q2" s="27" t="s">
        <v>7127</v>
      </c>
      <c r="U2" s="27" t="s">
        <v>7128</v>
      </c>
      <c r="V2" s="27" t="s">
        <v>7127</v>
      </c>
      <c r="Z2" s="27" t="s">
        <v>7128</v>
      </c>
      <c r="AA2" s="27" t="s">
        <v>7127</v>
      </c>
      <c r="AE2" s="27" t="s">
        <v>7128</v>
      </c>
      <c r="AF2" s="27" t="s">
        <v>7127</v>
      </c>
      <c r="AJ2" s="27" t="s">
        <v>7128</v>
      </c>
      <c r="AK2" s="27" t="s">
        <v>7127</v>
      </c>
      <c r="AO2" s="27" t="s">
        <v>7128</v>
      </c>
      <c r="AP2" s="27" t="s">
        <v>7127</v>
      </c>
      <c r="AT2" s="27" t="s">
        <v>7128</v>
      </c>
      <c r="AU2" s="27" t="s">
        <v>7127</v>
      </c>
      <c r="AY2" s="27" t="s">
        <v>7128</v>
      </c>
      <c r="AZ2" s="27" t="s">
        <v>7127</v>
      </c>
      <c r="BF2" s="27" t="s">
        <v>7128</v>
      </c>
      <c r="BG2" s="27" t="s">
        <v>7127</v>
      </c>
      <c r="BL2" s="27" t="s">
        <v>7128</v>
      </c>
      <c r="BM2" s="27" t="s">
        <v>7127</v>
      </c>
      <c r="BR2" s="27" t="s">
        <v>7128</v>
      </c>
      <c r="BS2" s="27" t="s">
        <v>7127</v>
      </c>
      <c r="BW2" s="27" t="s">
        <v>7128</v>
      </c>
      <c r="BX2" s="27" t="s">
        <v>7127</v>
      </c>
      <c r="CB2" s="27" t="s">
        <v>7128</v>
      </c>
      <c r="CC2" s="27" t="s">
        <v>7127</v>
      </c>
      <c r="CG2" s="27" t="s">
        <v>7128</v>
      </c>
      <c r="CH2" s="27" t="s">
        <v>7127</v>
      </c>
      <c r="CL2" s="27" t="s">
        <v>7128</v>
      </c>
      <c r="CM2" s="27" t="s">
        <v>7127</v>
      </c>
      <c r="CQ2" s="27" t="s">
        <v>7128</v>
      </c>
      <c r="CR2" s="27" t="s">
        <v>7127</v>
      </c>
      <c r="CV2" s="27" t="s">
        <v>7128</v>
      </c>
      <c r="CW2" s="27" t="s">
        <v>7127</v>
      </c>
    </row>
    <row r="3" spans="1:103" x14ac:dyDescent="0.35">
      <c r="A3" s="28">
        <v>1</v>
      </c>
      <c r="B3" s="54">
        <v>1142</v>
      </c>
      <c r="F3" s="28" t="s">
        <v>30</v>
      </c>
      <c r="G3" s="54">
        <v>3555</v>
      </c>
      <c r="K3" s="28" t="s">
        <v>26</v>
      </c>
      <c r="L3" s="31">
        <v>0.81040892193308545</v>
      </c>
      <c r="M3" s="31">
        <v>0.1895910780669145</v>
      </c>
      <c r="N3" s="31">
        <v>1</v>
      </c>
      <c r="P3" s="27" t="s">
        <v>7125</v>
      </c>
      <c r="Q3" t="s">
        <v>24</v>
      </c>
      <c r="R3" t="s">
        <v>23</v>
      </c>
      <c r="S3" t="s">
        <v>7126</v>
      </c>
      <c r="U3" s="27" t="s">
        <v>7125</v>
      </c>
      <c r="V3" t="s">
        <v>24</v>
      </c>
      <c r="W3" t="s">
        <v>23</v>
      </c>
      <c r="X3" t="s">
        <v>7126</v>
      </c>
      <c r="Y3">
        <f>GETPIVOTDATA("customerID",$U$2,"tenure",0,"Churn","Yes")/GETPIVOTDATA("customerID",$U$2,"tenure",0)*100</f>
        <v>48.284195263412279</v>
      </c>
      <c r="Z3" s="27" t="s">
        <v>7125</v>
      </c>
      <c r="AA3" t="s">
        <v>24</v>
      </c>
      <c r="AB3" t="s">
        <v>23</v>
      </c>
      <c r="AC3" t="s">
        <v>7126</v>
      </c>
      <c r="AD3">
        <f>GETPIVOTDATA("customerID",$Z$2,"PaperlessBilling","No","Churn","Yes")/GETPIVOTDATA("customerID",$Z$2,"PaperlessBilling","No")*100</f>
        <v>16.33008356545961</v>
      </c>
      <c r="AE3" s="27" t="s">
        <v>7125</v>
      </c>
      <c r="AF3" t="s">
        <v>24</v>
      </c>
      <c r="AG3" t="s">
        <v>23</v>
      </c>
      <c r="AH3" t="s">
        <v>7126</v>
      </c>
      <c r="AJ3" s="27" t="s">
        <v>7125</v>
      </c>
      <c r="AK3" t="s">
        <v>24</v>
      </c>
      <c r="AL3" t="s">
        <v>23</v>
      </c>
      <c r="AM3" t="s">
        <v>7126</v>
      </c>
      <c r="AO3" s="27" t="s">
        <v>7125</v>
      </c>
      <c r="AP3" t="s">
        <v>24</v>
      </c>
      <c r="AQ3" t="s">
        <v>23</v>
      </c>
      <c r="AR3" t="s">
        <v>7126</v>
      </c>
      <c r="AT3" s="27" t="s">
        <v>7125</v>
      </c>
      <c r="AU3" t="s">
        <v>24</v>
      </c>
      <c r="AV3" t="s">
        <v>23</v>
      </c>
      <c r="AW3" t="s">
        <v>7126</v>
      </c>
      <c r="AY3" s="27" t="s">
        <v>7125</v>
      </c>
      <c r="AZ3" t="s">
        <v>35</v>
      </c>
      <c r="BA3" t="s">
        <v>40</v>
      </c>
      <c r="BB3" t="s">
        <v>28</v>
      </c>
      <c r="BC3" t="s">
        <v>32</v>
      </c>
      <c r="BD3" t="s">
        <v>7126</v>
      </c>
      <c r="BF3" s="27" t="s">
        <v>7125</v>
      </c>
      <c r="BG3" t="s">
        <v>27</v>
      </c>
      <c r="BH3" t="s">
        <v>31</v>
      </c>
      <c r="BI3" t="s">
        <v>47</v>
      </c>
      <c r="BJ3" t="s">
        <v>7126</v>
      </c>
      <c r="BL3" s="27" t="s">
        <v>7125</v>
      </c>
      <c r="BM3" t="s">
        <v>27</v>
      </c>
      <c r="BN3" t="s">
        <v>31</v>
      </c>
      <c r="BO3" t="s">
        <v>47</v>
      </c>
      <c r="BP3" t="s">
        <v>7126</v>
      </c>
      <c r="BR3" s="27" t="s">
        <v>7125</v>
      </c>
      <c r="BS3" t="s">
        <v>24</v>
      </c>
      <c r="BT3" t="s">
        <v>23</v>
      </c>
      <c r="BU3" t="s">
        <v>7126</v>
      </c>
      <c r="BW3" s="27" t="s">
        <v>7125</v>
      </c>
      <c r="BX3" t="s">
        <v>24</v>
      </c>
      <c r="BY3" t="s">
        <v>23</v>
      </c>
      <c r="BZ3" t="s">
        <v>7126</v>
      </c>
      <c r="CB3" s="27" t="s">
        <v>7125</v>
      </c>
      <c r="CC3" t="s">
        <v>24</v>
      </c>
      <c r="CD3" t="s">
        <v>23</v>
      </c>
      <c r="CE3" t="s">
        <v>7126</v>
      </c>
      <c r="CG3" s="27" t="s">
        <v>7125</v>
      </c>
      <c r="CH3" t="s">
        <v>24</v>
      </c>
      <c r="CI3" t="s">
        <v>23</v>
      </c>
      <c r="CJ3" t="s">
        <v>7126</v>
      </c>
      <c r="CL3" s="27" t="s">
        <v>7125</v>
      </c>
      <c r="CM3" t="s">
        <v>24</v>
      </c>
      <c r="CN3" t="s">
        <v>23</v>
      </c>
      <c r="CO3" t="s">
        <v>7126</v>
      </c>
      <c r="CQ3" s="27" t="s">
        <v>7125</v>
      </c>
      <c r="CR3" t="s">
        <v>24</v>
      </c>
      <c r="CS3" t="s">
        <v>23</v>
      </c>
      <c r="CT3" t="s">
        <v>7126</v>
      </c>
      <c r="CV3" s="27" t="s">
        <v>7125</v>
      </c>
      <c r="CW3" t="s">
        <v>24</v>
      </c>
      <c r="CX3" t="s">
        <v>23</v>
      </c>
      <c r="CY3" t="s">
        <v>7126</v>
      </c>
    </row>
    <row r="4" spans="1:103" x14ac:dyDescent="0.35">
      <c r="A4" s="28" t="s">
        <v>7126</v>
      </c>
      <c r="B4" s="54">
        <v>7043</v>
      </c>
      <c r="F4" s="28" t="s">
        <v>7126</v>
      </c>
      <c r="G4" s="54">
        <v>7043</v>
      </c>
      <c r="K4" s="28" t="s">
        <v>37</v>
      </c>
      <c r="L4" s="31">
        <v>0.58107235142118863</v>
      </c>
      <c r="M4" s="31">
        <v>0.41892764857881137</v>
      </c>
      <c r="N4" s="31">
        <v>1</v>
      </c>
      <c r="P4" s="28" t="s">
        <v>24</v>
      </c>
      <c r="Q4" s="31">
        <v>0.74955752212389382</v>
      </c>
      <c r="R4" s="31">
        <v>0.25044247787610618</v>
      </c>
      <c r="S4" s="31">
        <v>1</v>
      </c>
      <c r="U4" s="28" t="s">
        <v>7140</v>
      </c>
      <c r="V4" s="31">
        <v>0.51715804736587723</v>
      </c>
      <c r="W4" s="31">
        <v>0.48284195263412277</v>
      </c>
      <c r="X4" s="31">
        <v>1</v>
      </c>
      <c r="Z4" s="28" t="s">
        <v>24</v>
      </c>
      <c r="AA4" s="31">
        <v>0.83669916434540392</v>
      </c>
      <c r="AB4" s="31">
        <v>0.1633008356545961</v>
      </c>
      <c r="AC4" s="31">
        <v>1</v>
      </c>
      <c r="AE4" s="28" t="s">
        <v>35</v>
      </c>
      <c r="AF4" s="31">
        <v>0.83290155440414504</v>
      </c>
      <c r="AG4" s="31">
        <v>0.16709844559585493</v>
      </c>
      <c r="AH4" s="31">
        <v>1</v>
      </c>
      <c r="AJ4" s="28" t="s">
        <v>24</v>
      </c>
      <c r="AK4" s="31">
        <v>0.67042021422686071</v>
      </c>
      <c r="AL4" s="31">
        <v>0.32957978577313923</v>
      </c>
      <c r="AM4" s="31">
        <v>1</v>
      </c>
      <c r="AO4" s="28" t="s">
        <v>7136</v>
      </c>
      <c r="AP4" s="31">
        <v>0.65926558497011101</v>
      </c>
      <c r="AQ4" s="31">
        <v>0.34073441502988899</v>
      </c>
      <c r="AR4" s="31">
        <v>1</v>
      </c>
      <c r="AT4" s="28" t="s">
        <v>24</v>
      </c>
      <c r="AU4" s="31">
        <v>0.68720859517534971</v>
      </c>
      <c r="AV4" s="31">
        <v>0.31279140482465029</v>
      </c>
      <c r="AW4" s="31">
        <v>1</v>
      </c>
      <c r="AY4" s="28" t="s">
        <v>27</v>
      </c>
      <c r="AZ4" s="54">
        <v>589</v>
      </c>
      <c r="BA4" s="54">
        <v>543</v>
      </c>
      <c r="BB4" s="54">
        <v>1850</v>
      </c>
      <c r="BC4" s="54">
        <v>893</v>
      </c>
      <c r="BD4" s="54">
        <v>3875</v>
      </c>
      <c r="BF4" s="28" t="s">
        <v>26</v>
      </c>
      <c r="BG4" s="54">
        <v>1223</v>
      </c>
      <c r="BH4" s="54">
        <v>570</v>
      </c>
      <c r="BI4" s="54">
        <v>628</v>
      </c>
      <c r="BJ4" s="54">
        <v>2421</v>
      </c>
      <c r="BL4" s="28" t="s">
        <v>24</v>
      </c>
      <c r="BM4" s="54">
        <v>1289</v>
      </c>
      <c r="BN4" s="54">
        <v>673</v>
      </c>
      <c r="BO4" s="54">
        <v>910</v>
      </c>
      <c r="BP4" s="54">
        <v>2872</v>
      </c>
      <c r="BR4" s="28" t="s">
        <v>35</v>
      </c>
      <c r="BS4" s="54">
        <v>653</v>
      </c>
      <c r="BT4" s="54">
        <v>891</v>
      </c>
      <c r="BU4" s="54">
        <v>1544</v>
      </c>
      <c r="BW4" s="28" t="s">
        <v>24</v>
      </c>
      <c r="BX4" s="31">
        <v>0.75073313782991202</v>
      </c>
      <c r="BY4" s="31">
        <v>0.24926686217008798</v>
      </c>
      <c r="BZ4" s="31">
        <v>1</v>
      </c>
      <c r="CB4" s="28" t="s">
        <v>24</v>
      </c>
      <c r="CC4" s="31">
        <v>0.66476868327402139</v>
      </c>
      <c r="CD4" s="31">
        <v>0.33523131672597867</v>
      </c>
      <c r="CE4" s="31">
        <v>1</v>
      </c>
      <c r="CG4" s="28" t="s">
        <v>24</v>
      </c>
      <c r="CH4" s="31">
        <v>0.66319569120287258</v>
      </c>
      <c r="CI4" s="31">
        <v>0.33680430879712747</v>
      </c>
      <c r="CJ4" s="31">
        <v>1</v>
      </c>
      <c r="CL4" s="28" t="s">
        <v>22</v>
      </c>
      <c r="CM4" s="31">
        <v>0.73079128440366969</v>
      </c>
      <c r="CN4" s="31">
        <v>0.26920871559633025</v>
      </c>
      <c r="CO4" s="31">
        <v>1</v>
      </c>
      <c r="CQ4" s="28">
        <v>0</v>
      </c>
      <c r="CR4" s="31">
        <v>0.76393831553973901</v>
      </c>
      <c r="CS4" s="31">
        <v>0.23606168446026096</v>
      </c>
      <c r="CT4" s="31">
        <v>1</v>
      </c>
      <c r="CV4" s="28" t="s">
        <v>24</v>
      </c>
      <c r="CW4" s="31">
        <v>0.75073313782991202</v>
      </c>
      <c r="CX4" s="31">
        <v>0.24926686217008798</v>
      </c>
      <c r="CY4" s="31">
        <v>1</v>
      </c>
    </row>
    <row r="5" spans="1:103" x14ac:dyDescent="0.35">
      <c r="D5" s="32">
        <f>GETPIVOTDATA("customerID",$A$8,"Churn","No")/GETPIVOTDATA("customerID",$A$8)*100</f>
        <v>73.463012920630405</v>
      </c>
      <c r="K5" s="28" t="s">
        <v>24</v>
      </c>
      <c r="L5" s="31">
        <v>0.92595019659239841</v>
      </c>
      <c r="M5" s="31">
        <v>7.4049803407601575E-2</v>
      </c>
      <c r="N5" s="31">
        <v>1</v>
      </c>
      <c r="P5" s="28" t="s">
        <v>25</v>
      </c>
      <c r="Q5" s="31">
        <v>0.75073313782991202</v>
      </c>
      <c r="R5" s="31">
        <v>0.24926686217008798</v>
      </c>
      <c r="S5" s="31">
        <v>1</v>
      </c>
      <c r="U5" s="28" t="s">
        <v>7130</v>
      </c>
      <c r="V5" s="31">
        <v>0.70487106017191981</v>
      </c>
      <c r="W5" s="31">
        <v>0.29512893982808025</v>
      </c>
      <c r="X5" s="31">
        <v>1</v>
      </c>
      <c r="Z5" s="28" t="s">
        <v>23</v>
      </c>
      <c r="AA5" s="31">
        <v>0.66434907695996159</v>
      </c>
      <c r="AB5" s="31">
        <v>0.33565092304003835</v>
      </c>
      <c r="AC5" s="31">
        <v>1</v>
      </c>
      <c r="AD5">
        <f>GETPIVOTDATA("customerID",$Z$2,"PaperlessBilling","Yes","Churn","Yes")/GETPIVOTDATA("customerID",$Z$2,"PaperlessBilling","Yes")*100</f>
        <v>33.565092304003834</v>
      </c>
      <c r="AE5" s="28" t="s">
        <v>40</v>
      </c>
      <c r="AF5" s="31">
        <v>0.84756898817345594</v>
      </c>
      <c r="AG5" s="31">
        <v>0.15243101182654403</v>
      </c>
      <c r="AH5" s="31">
        <v>1</v>
      </c>
      <c r="AJ5" s="28" t="s">
        <v>23</v>
      </c>
      <c r="AK5" s="31">
        <v>0.80335097001763667</v>
      </c>
      <c r="AL5" s="31">
        <v>0.1966490299823633</v>
      </c>
      <c r="AM5" s="31">
        <v>1</v>
      </c>
      <c r="AO5" s="28" t="s">
        <v>7141</v>
      </c>
      <c r="AP5" s="31">
        <v>0.83574679354571779</v>
      </c>
      <c r="AQ5" s="31">
        <v>0.16425320645428218</v>
      </c>
      <c r="AR5" s="31">
        <v>1</v>
      </c>
      <c r="AT5" s="28" t="s">
        <v>23</v>
      </c>
      <c r="AU5" s="31">
        <v>0.84549763033175351</v>
      </c>
      <c r="AV5" s="31">
        <v>0.15450236966824646</v>
      </c>
      <c r="AW5" s="31">
        <v>1</v>
      </c>
      <c r="AY5" s="28" t="s">
        <v>31</v>
      </c>
      <c r="AZ5" s="54">
        <v>391</v>
      </c>
      <c r="BA5" s="54">
        <v>398</v>
      </c>
      <c r="BB5" s="54">
        <v>347</v>
      </c>
      <c r="BC5" s="54">
        <v>337</v>
      </c>
      <c r="BD5" s="54">
        <v>1473</v>
      </c>
      <c r="BF5" s="28" t="s">
        <v>37</v>
      </c>
      <c r="BG5" s="54">
        <v>2128</v>
      </c>
      <c r="BH5" s="54">
        <v>539</v>
      </c>
      <c r="BI5" s="54">
        <v>429</v>
      </c>
      <c r="BJ5" s="54">
        <v>3096</v>
      </c>
      <c r="BL5" s="28" t="s">
        <v>23</v>
      </c>
      <c r="BM5" s="54">
        <v>2586</v>
      </c>
      <c r="BN5" s="54">
        <v>800</v>
      </c>
      <c r="BO5" s="54">
        <v>785</v>
      </c>
      <c r="BP5" s="54">
        <v>4171</v>
      </c>
      <c r="BR5" s="28" t="s">
        <v>40</v>
      </c>
      <c r="BS5" s="54">
        <v>640</v>
      </c>
      <c r="BT5" s="54">
        <v>882</v>
      </c>
      <c r="BU5" s="54">
        <v>1522</v>
      </c>
      <c r="BW5" s="28" t="s">
        <v>23</v>
      </c>
      <c r="BX5" s="31">
        <v>0.73290363150448046</v>
      </c>
      <c r="BY5" s="31">
        <v>0.2670963684955196</v>
      </c>
      <c r="BZ5" s="31">
        <v>1</v>
      </c>
      <c r="CB5" s="28" t="s">
        <v>46</v>
      </c>
      <c r="CC5" s="31">
        <v>0.92595019659239841</v>
      </c>
      <c r="CD5" s="31">
        <v>7.4049803407601575E-2</v>
      </c>
      <c r="CE5" s="31">
        <v>1</v>
      </c>
      <c r="CG5" s="28" t="s">
        <v>46</v>
      </c>
      <c r="CH5" s="31">
        <v>0.92595019659239841</v>
      </c>
      <c r="CI5" s="31">
        <v>7.4049803407601575E-2</v>
      </c>
      <c r="CJ5" s="31">
        <v>1</v>
      </c>
      <c r="CL5" s="28" t="s">
        <v>30</v>
      </c>
      <c r="CM5" s="31">
        <v>0.73839662447257381</v>
      </c>
      <c r="CN5" s="31">
        <v>0.26160337552742619</v>
      </c>
      <c r="CO5" s="31">
        <v>1</v>
      </c>
      <c r="CQ5" s="28">
        <v>1</v>
      </c>
      <c r="CR5" s="31">
        <v>0.58318739054290714</v>
      </c>
      <c r="CS5" s="31">
        <v>0.41681260945709281</v>
      </c>
      <c r="CT5" s="31">
        <v>1</v>
      </c>
      <c r="CV5" s="28" t="s">
        <v>23</v>
      </c>
      <c r="CW5" s="31">
        <v>0.73290363150448046</v>
      </c>
      <c r="CX5" s="31">
        <v>0.2670963684955196</v>
      </c>
      <c r="CY5" s="31">
        <v>1</v>
      </c>
    </row>
    <row r="6" spans="1:103" x14ac:dyDescent="0.35">
      <c r="K6" s="28" t="s">
        <v>7126</v>
      </c>
      <c r="L6" s="31">
        <v>0.73463012920630411</v>
      </c>
      <c r="M6" s="31">
        <v>0.26536987079369589</v>
      </c>
      <c r="N6" s="31">
        <v>1</v>
      </c>
      <c r="P6" s="28" t="s">
        <v>23</v>
      </c>
      <c r="Q6" s="31">
        <v>0.71390104341972405</v>
      </c>
      <c r="R6" s="31">
        <v>0.28609895658027601</v>
      </c>
      <c r="S6" s="31">
        <v>1</v>
      </c>
      <c r="U6" s="28" t="s">
        <v>7131</v>
      </c>
      <c r="V6" s="31">
        <v>0.77968036529680362</v>
      </c>
      <c r="W6" s="31">
        <v>0.22031963470319635</v>
      </c>
      <c r="X6" s="31">
        <v>1</v>
      </c>
      <c r="Z6" s="28" t="s">
        <v>7126</v>
      </c>
      <c r="AA6" s="31">
        <v>0.73463012920630411</v>
      </c>
      <c r="AB6" s="31">
        <v>0.26536987079369589</v>
      </c>
      <c r="AC6" s="31">
        <v>1</v>
      </c>
      <c r="AE6" s="28" t="s">
        <v>28</v>
      </c>
      <c r="AF6" s="31">
        <v>0.54714587737843556</v>
      </c>
      <c r="AG6" s="31">
        <v>0.45285412262156449</v>
      </c>
      <c r="AH6" s="31">
        <v>1</v>
      </c>
      <c r="AJ6" s="28" t="s">
        <v>7126</v>
      </c>
      <c r="AK6" s="31">
        <v>0.73463012920630411</v>
      </c>
      <c r="AL6" s="31">
        <v>0.26536987079369589</v>
      </c>
      <c r="AM6" s="31">
        <v>1</v>
      </c>
      <c r="AO6" s="28" t="s">
        <v>7142</v>
      </c>
      <c r="AP6" s="31">
        <v>0.70490367775831875</v>
      </c>
      <c r="AQ6" s="31">
        <v>0.29509632224168125</v>
      </c>
      <c r="AR6" s="31">
        <v>1</v>
      </c>
      <c r="AT6" s="28" t="s">
        <v>7126</v>
      </c>
      <c r="AU6" s="31">
        <v>0.73463012920630411</v>
      </c>
      <c r="AV6" s="31">
        <v>0.26536987079369589</v>
      </c>
      <c r="AW6" s="31">
        <v>1</v>
      </c>
      <c r="AY6" s="28" t="s">
        <v>47</v>
      </c>
      <c r="AZ6" s="54">
        <v>564</v>
      </c>
      <c r="BA6" s="54">
        <v>581</v>
      </c>
      <c r="BB6" s="54">
        <v>168</v>
      </c>
      <c r="BC6" s="54">
        <v>382</v>
      </c>
      <c r="BD6" s="54">
        <v>1695</v>
      </c>
      <c r="BF6" s="28" t="s">
        <v>24</v>
      </c>
      <c r="BG6" s="54">
        <v>524</v>
      </c>
      <c r="BH6" s="54">
        <v>364</v>
      </c>
      <c r="BI6" s="54">
        <v>638</v>
      </c>
      <c r="BJ6" s="54">
        <v>1526</v>
      </c>
      <c r="BL6" s="28" t="s">
        <v>7126</v>
      </c>
      <c r="BM6" s="54">
        <v>3875</v>
      </c>
      <c r="BN6" s="54">
        <v>1473</v>
      </c>
      <c r="BO6" s="54">
        <v>1695</v>
      </c>
      <c r="BP6" s="54">
        <v>7043</v>
      </c>
      <c r="BR6" s="28" t="s">
        <v>28</v>
      </c>
      <c r="BS6" s="54">
        <v>623</v>
      </c>
      <c r="BT6" s="54">
        <v>1742</v>
      </c>
      <c r="BU6" s="54">
        <v>2365</v>
      </c>
      <c r="BW6" s="28" t="s">
        <v>7126</v>
      </c>
      <c r="BX6" s="31">
        <v>0.73463012920630411</v>
      </c>
      <c r="BY6" s="31">
        <v>0.26536987079369589</v>
      </c>
      <c r="BZ6" s="31">
        <v>1</v>
      </c>
      <c r="CB6" s="28" t="s">
        <v>23</v>
      </c>
      <c r="CC6" s="31">
        <v>0.69929811599556702</v>
      </c>
      <c r="CD6" s="31">
        <v>0.30070188400443293</v>
      </c>
      <c r="CE6" s="31">
        <v>1</v>
      </c>
      <c r="CG6" s="28" t="s">
        <v>23</v>
      </c>
      <c r="CH6" s="31">
        <v>0.70058565153733532</v>
      </c>
      <c r="CI6" s="31">
        <v>0.29941434846266474</v>
      </c>
      <c r="CJ6" s="31">
        <v>1</v>
      </c>
      <c r="CL6" s="28" t="s">
        <v>7126</v>
      </c>
      <c r="CM6" s="31">
        <v>0.73463012920630411</v>
      </c>
      <c r="CN6" s="31">
        <v>0.26536987079369589</v>
      </c>
      <c r="CO6" s="31">
        <v>1</v>
      </c>
      <c r="CQ6" s="28" t="s">
        <v>7126</v>
      </c>
      <c r="CR6" s="31">
        <v>0.73463012920630411</v>
      </c>
      <c r="CS6" s="31">
        <v>0.26536987079369589</v>
      </c>
      <c r="CT6" s="31">
        <v>1</v>
      </c>
      <c r="CV6" s="28" t="s">
        <v>7126</v>
      </c>
      <c r="CW6" s="31">
        <v>0.73463012920630411</v>
      </c>
      <c r="CX6" s="31">
        <v>0.26536987079369589</v>
      </c>
      <c r="CY6" s="31">
        <v>1</v>
      </c>
    </row>
    <row r="7" spans="1:103" x14ac:dyDescent="0.35">
      <c r="D7" t="s">
        <v>7129</v>
      </c>
      <c r="F7" s="27" t="s">
        <v>7128</v>
      </c>
      <c r="G7" s="27" t="s">
        <v>7127</v>
      </c>
      <c r="P7" s="28" t="s">
        <v>7126</v>
      </c>
      <c r="Q7" s="31">
        <v>0.73463012920630411</v>
      </c>
      <c r="R7" s="31">
        <v>0.26536987079369589</v>
      </c>
      <c r="S7" s="31">
        <v>1</v>
      </c>
      <c r="U7" s="28" t="s">
        <v>7132</v>
      </c>
      <c r="V7" s="31">
        <v>0.80481283422459893</v>
      </c>
      <c r="W7" s="31">
        <v>0.19518716577540107</v>
      </c>
      <c r="X7" s="31">
        <v>1</v>
      </c>
      <c r="AE7" s="28" t="s">
        <v>32</v>
      </c>
      <c r="AF7" s="31">
        <v>0.80893300248138955</v>
      </c>
      <c r="AG7" s="31">
        <v>0.19106699751861042</v>
      </c>
      <c r="AH7" s="31">
        <v>1</v>
      </c>
      <c r="AO7" s="28" t="s">
        <v>7126</v>
      </c>
      <c r="AP7" s="31">
        <v>0.73463012920630411</v>
      </c>
      <c r="AQ7" s="31">
        <v>0.26536987079369589</v>
      </c>
      <c r="AR7" s="31">
        <v>1</v>
      </c>
      <c r="AY7" s="28" t="s">
        <v>7126</v>
      </c>
      <c r="AZ7" s="54">
        <v>1544</v>
      </c>
      <c r="BA7" s="54">
        <v>1522</v>
      </c>
      <c r="BB7" s="54">
        <v>2365</v>
      </c>
      <c r="BC7" s="54">
        <v>1612</v>
      </c>
      <c r="BD7" s="54">
        <v>7043</v>
      </c>
      <c r="BF7" s="28" t="s">
        <v>7126</v>
      </c>
      <c r="BG7" s="54">
        <v>3875</v>
      </c>
      <c r="BH7" s="54">
        <v>1473</v>
      </c>
      <c r="BI7" s="54">
        <v>1695</v>
      </c>
      <c r="BJ7" s="54">
        <v>7043</v>
      </c>
      <c r="BR7" s="28" t="s">
        <v>32</v>
      </c>
      <c r="BS7" s="54">
        <v>956</v>
      </c>
      <c r="BT7" s="54">
        <v>656</v>
      </c>
      <c r="BU7" s="54">
        <v>1612</v>
      </c>
      <c r="CB7" s="28" t="s">
        <v>7126</v>
      </c>
      <c r="CC7" s="31">
        <v>0.73463012920630411</v>
      </c>
      <c r="CD7" s="31">
        <v>0.26536987079369589</v>
      </c>
      <c r="CE7" s="31">
        <v>1</v>
      </c>
      <c r="CG7" s="28" t="s">
        <v>7126</v>
      </c>
      <c r="CH7" s="31">
        <v>0.73463012920630411</v>
      </c>
      <c r="CI7" s="31">
        <v>0.26536987079369589</v>
      </c>
      <c r="CJ7" s="31">
        <v>1</v>
      </c>
    </row>
    <row r="8" spans="1:103" x14ac:dyDescent="0.35">
      <c r="A8" s="27" t="s">
        <v>7125</v>
      </c>
      <c r="B8" t="s">
        <v>7128</v>
      </c>
      <c r="D8" s="30">
        <f>GETPIVOTDATA("customerID",$A$8,"Churn","Yes")/GETPIVOTDATA("customerID",$A$8)</f>
        <v>0.26536987079369589</v>
      </c>
      <c r="F8" s="27" t="s">
        <v>7125</v>
      </c>
      <c r="G8" t="s">
        <v>24</v>
      </c>
      <c r="H8" t="s">
        <v>23</v>
      </c>
      <c r="I8" t="s">
        <v>7126</v>
      </c>
      <c r="U8" s="28" t="s">
        <v>7133</v>
      </c>
      <c r="V8" s="31">
        <v>0.85</v>
      </c>
      <c r="W8" s="31">
        <v>0.15</v>
      </c>
      <c r="X8" s="31">
        <v>1</v>
      </c>
      <c r="AE8" s="28" t="s">
        <v>7126</v>
      </c>
      <c r="AF8" s="31">
        <v>0.73463012920630411</v>
      </c>
      <c r="AG8" s="31">
        <v>0.26536987079369589</v>
      </c>
      <c r="AH8" s="31">
        <v>1</v>
      </c>
      <c r="BR8" s="28" t="s">
        <v>7126</v>
      </c>
      <c r="BS8" s="54">
        <v>2872</v>
      </c>
      <c r="BT8" s="54">
        <v>4171</v>
      </c>
      <c r="BU8" s="54">
        <v>7043</v>
      </c>
    </row>
    <row r="9" spans="1:103" x14ac:dyDescent="0.35">
      <c r="A9" s="28" t="s">
        <v>24</v>
      </c>
      <c r="B9" s="54">
        <v>5174</v>
      </c>
      <c r="F9" s="28" t="s">
        <v>27</v>
      </c>
      <c r="G9" s="31">
        <v>0.57290322580645159</v>
      </c>
      <c r="H9" s="31">
        <v>0.42709677419354841</v>
      </c>
      <c r="I9" s="31">
        <v>1</v>
      </c>
      <c r="U9" s="28" t="s">
        <v>7134</v>
      </c>
      <c r="V9" s="31">
        <v>0.93324342548887396</v>
      </c>
      <c r="W9" s="31">
        <v>6.6756574511126099E-2</v>
      </c>
      <c r="X9" s="31">
        <v>1</v>
      </c>
      <c r="Y9">
        <f>GETPIVOTDATA("customerID",$U$2,"tenure",60,"Churn","Yes")/GETPIVOTDATA("customerID",$U$2,"tenure",60)*100</f>
        <v>6.6756574511126097</v>
      </c>
    </row>
    <row r="10" spans="1:103" x14ac:dyDescent="0.35">
      <c r="A10" s="28" t="s">
        <v>23</v>
      </c>
      <c r="B10" s="54">
        <v>1869</v>
      </c>
      <c r="D10" s="32">
        <f>GETPIVOTDATA("customerID",$A$8,"Churn","Yes")/GETPIVOTDATA("customerID",$A$8)*100</f>
        <v>26.536987079369588</v>
      </c>
      <c r="F10" s="28" t="s">
        <v>31</v>
      </c>
      <c r="G10" s="31">
        <v>0.88730482009504408</v>
      </c>
      <c r="H10" s="31">
        <v>0.11269517990495587</v>
      </c>
      <c r="I10" s="31">
        <v>1</v>
      </c>
      <c r="U10" s="28" t="s">
        <v>7126</v>
      </c>
      <c r="V10" s="31">
        <v>0.73463012920630411</v>
      </c>
      <c r="W10" s="31">
        <v>0.26536987079369589</v>
      </c>
      <c r="X10" s="31">
        <v>1</v>
      </c>
      <c r="CW10">
        <f>GETPIVOTDATA("tenure",$CV$11)</f>
        <v>72</v>
      </c>
    </row>
    <row r="11" spans="1:103" x14ac:dyDescent="0.35">
      <c r="A11" s="28" t="s">
        <v>7126</v>
      </c>
      <c r="B11" s="54">
        <v>7043</v>
      </c>
      <c r="D11" s="37">
        <f>GETPIVOTDATA("customerID",$A$8)</f>
        <v>7043</v>
      </c>
      <c r="F11" s="28" t="s">
        <v>47</v>
      </c>
      <c r="G11" s="31">
        <v>0.97168141592920354</v>
      </c>
      <c r="H11" s="31">
        <v>2.831858407079646E-2</v>
      </c>
      <c r="I11" s="31">
        <v>1</v>
      </c>
      <c r="CV11" t="s">
        <v>7137</v>
      </c>
    </row>
    <row r="12" spans="1:103" x14ac:dyDescent="0.35">
      <c r="F12" s="28" t="s">
        <v>7126</v>
      </c>
      <c r="G12" s="31">
        <v>0.73463012920630411</v>
      </c>
      <c r="H12" s="31">
        <v>0.26536987079369589</v>
      </c>
      <c r="I12" s="31">
        <v>1</v>
      </c>
      <c r="CV12" s="54">
        <v>72</v>
      </c>
    </row>
    <row r="13" spans="1:103" x14ac:dyDescent="0.35">
      <c r="K13" s="33">
        <f>D8</f>
        <v>0.26536987079369589</v>
      </c>
    </row>
    <row r="14" spans="1:103" x14ac:dyDescent="0.35">
      <c r="A14" s="27" t="s">
        <v>7128</v>
      </c>
      <c r="B14" s="27" t="s">
        <v>7127</v>
      </c>
    </row>
    <row r="15" spans="1:103" x14ac:dyDescent="0.35">
      <c r="A15" s="27" t="s">
        <v>7125</v>
      </c>
      <c r="B15" t="s">
        <v>24</v>
      </c>
      <c r="C15" t="s">
        <v>23</v>
      </c>
      <c r="D15" t="s">
        <v>7126</v>
      </c>
      <c r="CW15" t="s">
        <v>7138</v>
      </c>
    </row>
    <row r="16" spans="1:103" x14ac:dyDescent="0.35">
      <c r="A16" s="28">
        <v>0</v>
      </c>
      <c r="B16" s="54">
        <v>4508</v>
      </c>
      <c r="C16" s="54">
        <v>1393</v>
      </c>
      <c r="D16" s="54">
        <v>5901</v>
      </c>
      <c r="CW16" s="35">
        <v>64.761692460599221</v>
      </c>
    </row>
    <row r="17" spans="1:103" x14ac:dyDescent="0.35">
      <c r="A17" s="29" t="s">
        <v>27</v>
      </c>
      <c r="B17" s="54">
        <v>1854</v>
      </c>
      <c r="C17" s="54">
        <v>1214</v>
      </c>
      <c r="D17" s="54">
        <v>3068</v>
      </c>
    </row>
    <row r="18" spans="1:103" x14ac:dyDescent="0.35">
      <c r="A18" s="29" t="s">
        <v>31</v>
      </c>
      <c r="B18" s="54">
        <v>1146</v>
      </c>
      <c r="C18" s="54">
        <v>137</v>
      </c>
      <c r="D18" s="54">
        <v>1283</v>
      </c>
    </row>
    <row r="19" spans="1:103" x14ac:dyDescent="0.35">
      <c r="A19" s="29" t="s">
        <v>47</v>
      </c>
      <c r="B19" s="54">
        <v>1508</v>
      </c>
      <c r="C19" s="54">
        <v>42</v>
      </c>
      <c r="D19" s="54">
        <v>1550</v>
      </c>
      <c r="CX19" s="36"/>
    </row>
    <row r="20" spans="1:103" x14ac:dyDescent="0.35">
      <c r="A20" s="28">
        <v>1</v>
      </c>
      <c r="B20" s="54">
        <v>666</v>
      </c>
      <c r="C20" s="54">
        <v>476</v>
      </c>
      <c r="D20" s="54">
        <v>1142</v>
      </c>
    </row>
    <row r="21" spans="1:103" x14ac:dyDescent="0.35">
      <c r="A21" s="29" t="s">
        <v>27</v>
      </c>
      <c r="B21" s="54">
        <v>366</v>
      </c>
      <c r="C21" s="54">
        <v>441</v>
      </c>
      <c r="D21" s="54">
        <v>807</v>
      </c>
    </row>
    <row r="22" spans="1:103" x14ac:dyDescent="0.35">
      <c r="A22" s="29" t="s">
        <v>31</v>
      </c>
      <c r="B22" s="54">
        <v>161</v>
      </c>
      <c r="C22" s="54">
        <v>29</v>
      </c>
      <c r="D22" s="54">
        <v>190</v>
      </c>
    </row>
    <row r="23" spans="1:103" x14ac:dyDescent="0.35">
      <c r="A23" s="29" t="s">
        <v>47</v>
      </c>
      <c r="B23" s="54">
        <v>139</v>
      </c>
      <c r="C23" s="54">
        <v>6</v>
      </c>
      <c r="D23" s="54">
        <v>145</v>
      </c>
      <c r="CY23">
        <f>CV12</f>
        <v>72</v>
      </c>
    </row>
    <row r="24" spans="1:103" x14ac:dyDescent="0.35">
      <c r="A24" s="28" t="s">
        <v>7126</v>
      </c>
      <c r="B24" s="54">
        <v>5174</v>
      </c>
      <c r="C24" s="54">
        <v>1869</v>
      </c>
      <c r="D24" s="54">
        <v>7043</v>
      </c>
    </row>
  </sheetData>
  <pageMargins left="0.7" right="0.7" top="0.75" bottom="0.75" header="0.3" footer="0.3"/>
  <drawing r:id="rId2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82113-20FE-4864-A7DB-EB0658EB003B}">
  <dimension ref="BC21:BH23"/>
  <sheetViews>
    <sheetView tabSelected="1" zoomScale="28" zoomScaleNormal="28" workbookViewId="0">
      <selection activeCell="BB58" sqref="BB58"/>
    </sheetView>
  </sheetViews>
  <sheetFormatPr defaultRowHeight="14.5" x14ac:dyDescent="0.35"/>
  <sheetData>
    <row r="21" spans="55:60" x14ac:dyDescent="0.35">
      <c r="BC21" s="34"/>
    </row>
    <row r="23" spans="55:60" x14ac:dyDescent="0.35">
      <c r="BH23" t="s">
        <v>7139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F7C5-C596-4CF0-B31F-998A2DA68E07}">
  <dimension ref="A1:E5"/>
  <sheetViews>
    <sheetView workbookViewId="0">
      <selection activeCell="J8" sqref="J8"/>
    </sheetView>
  </sheetViews>
  <sheetFormatPr defaultRowHeight="14.5" x14ac:dyDescent="0.35"/>
  <cols>
    <col min="1" max="1" width="15.6328125" customWidth="1"/>
    <col min="2" max="2" width="13.08984375" customWidth="1"/>
    <col min="3" max="3" width="10.36328125" customWidth="1"/>
    <col min="4" max="4" width="17.26953125" customWidth="1"/>
    <col min="5" max="5" width="11.36328125" customWidth="1"/>
  </cols>
  <sheetData>
    <row r="1" spans="1:5" x14ac:dyDescent="0.35">
      <c r="A1" s="2"/>
      <c r="B1" s="2" t="s">
        <v>2</v>
      </c>
      <c r="C1" s="2" t="s">
        <v>5</v>
      </c>
      <c r="D1" s="2" t="s">
        <v>18</v>
      </c>
      <c r="E1" s="2" t="s">
        <v>19</v>
      </c>
    </row>
    <row r="2" spans="1:5" x14ac:dyDescent="0.35">
      <c r="A2" t="s">
        <v>2</v>
      </c>
      <c r="B2">
        <v>1</v>
      </c>
    </row>
    <row r="3" spans="1:5" x14ac:dyDescent="0.35">
      <c r="A3" t="s">
        <v>5</v>
      </c>
      <c r="B3">
        <v>1.6566877681808985E-2</v>
      </c>
      <c r="C3">
        <v>1</v>
      </c>
    </row>
    <row r="4" spans="1:5" x14ac:dyDescent="0.35">
      <c r="A4" t="s">
        <v>18</v>
      </c>
      <c r="B4">
        <v>0.22017333857626245</v>
      </c>
      <c r="C4">
        <v>0.24789985628615177</v>
      </c>
      <c r="D4">
        <v>1</v>
      </c>
    </row>
    <row r="5" spans="1:5" ht="15" thickBot="1" x14ac:dyDescent="0.4">
      <c r="A5" s="1" t="s">
        <v>19</v>
      </c>
      <c r="B5" s="1">
        <v>0.10241060539532668</v>
      </c>
      <c r="C5" s="1">
        <v>0.82588046093320433</v>
      </c>
      <c r="D5" s="1">
        <v>0.65106480322620275</v>
      </c>
      <c r="E5" s="1">
        <v>1</v>
      </c>
    </row>
  </sheetData>
  <conditionalFormatting sqref="A1:E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34BD-04D0-4BAA-9307-1B837222A782}">
  <dimension ref="A1:D7044"/>
  <sheetViews>
    <sheetView topLeftCell="A7026" workbookViewId="0">
      <selection activeCell="A2" sqref="A2"/>
    </sheetView>
  </sheetViews>
  <sheetFormatPr defaultRowHeight="14.5" x14ac:dyDescent="0.35"/>
  <cols>
    <col min="1" max="1" width="14.08984375" customWidth="1"/>
    <col min="3" max="3" width="16.36328125" customWidth="1"/>
    <col min="4" max="4" width="13.7265625" customWidth="1"/>
  </cols>
  <sheetData>
    <row r="1" spans="1:4" x14ac:dyDescent="0.35">
      <c r="A1" t="s">
        <v>2</v>
      </c>
      <c r="B1" t="s">
        <v>5</v>
      </c>
      <c r="C1" t="s">
        <v>18</v>
      </c>
      <c r="D1" t="s">
        <v>19</v>
      </c>
    </row>
    <row r="2" spans="1:4" x14ac:dyDescent="0.35">
      <c r="A2">
        <v>0</v>
      </c>
      <c r="B2">
        <v>1</v>
      </c>
      <c r="C2">
        <v>29.85</v>
      </c>
      <c r="D2">
        <v>29.85</v>
      </c>
    </row>
    <row r="3" spans="1:4" x14ac:dyDescent="0.35">
      <c r="A3">
        <v>0</v>
      </c>
      <c r="B3">
        <v>34</v>
      </c>
      <c r="C3">
        <v>56.95</v>
      </c>
      <c r="D3">
        <v>1889.5</v>
      </c>
    </row>
    <row r="4" spans="1:4" x14ac:dyDescent="0.35">
      <c r="A4">
        <v>0</v>
      </c>
      <c r="B4">
        <v>2</v>
      </c>
      <c r="C4">
        <v>53.85</v>
      </c>
      <c r="D4">
        <v>108.15</v>
      </c>
    </row>
    <row r="5" spans="1:4" x14ac:dyDescent="0.35">
      <c r="A5">
        <v>0</v>
      </c>
      <c r="B5">
        <v>45</v>
      </c>
      <c r="C5">
        <v>42.3</v>
      </c>
      <c r="D5">
        <v>1840.75</v>
      </c>
    </row>
    <row r="6" spans="1:4" x14ac:dyDescent="0.35">
      <c r="A6">
        <v>0</v>
      </c>
      <c r="B6">
        <v>2</v>
      </c>
      <c r="C6">
        <v>70.7</v>
      </c>
      <c r="D6">
        <v>151.65</v>
      </c>
    </row>
    <row r="7" spans="1:4" x14ac:dyDescent="0.35">
      <c r="A7">
        <v>0</v>
      </c>
      <c r="B7">
        <v>8</v>
      </c>
      <c r="C7">
        <v>99.65</v>
      </c>
      <c r="D7">
        <v>820.5</v>
      </c>
    </row>
    <row r="8" spans="1:4" x14ac:dyDescent="0.35">
      <c r="A8">
        <v>0</v>
      </c>
      <c r="B8">
        <v>22</v>
      </c>
      <c r="C8">
        <v>89.1</v>
      </c>
      <c r="D8">
        <v>1949.4</v>
      </c>
    </row>
    <row r="9" spans="1:4" x14ac:dyDescent="0.35">
      <c r="A9">
        <v>0</v>
      </c>
      <c r="B9">
        <v>10</v>
      </c>
      <c r="C9">
        <v>29.75</v>
      </c>
      <c r="D9">
        <v>301.89999999999998</v>
      </c>
    </row>
    <row r="10" spans="1:4" x14ac:dyDescent="0.35">
      <c r="A10">
        <v>0</v>
      </c>
      <c r="B10">
        <v>28</v>
      </c>
      <c r="C10">
        <v>104.8</v>
      </c>
      <c r="D10">
        <v>3046.05</v>
      </c>
    </row>
    <row r="11" spans="1:4" x14ac:dyDescent="0.35">
      <c r="A11">
        <v>0</v>
      </c>
      <c r="B11">
        <v>62</v>
      </c>
      <c r="C11">
        <v>56.15</v>
      </c>
      <c r="D11">
        <v>3487.95</v>
      </c>
    </row>
    <row r="12" spans="1:4" x14ac:dyDescent="0.35">
      <c r="A12">
        <v>0</v>
      </c>
      <c r="B12">
        <v>13</v>
      </c>
      <c r="C12">
        <v>49.95</v>
      </c>
      <c r="D12">
        <v>587.45000000000005</v>
      </c>
    </row>
    <row r="13" spans="1:4" x14ac:dyDescent="0.35">
      <c r="A13">
        <v>0</v>
      </c>
      <c r="B13">
        <v>16</v>
      </c>
      <c r="C13">
        <v>18.95</v>
      </c>
      <c r="D13">
        <v>326.8</v>
      </c>
    </row>
    <row r="14" spans="1:4" x14ac:dyDescent="0.35">
      <c r="A14">
        <v>0</v>
      </c>
      <c r="B14">
        <v>58</v>
      </c>
      <c r="C14">
        <v>100.35</v>
      </c>
      <c r="D14">
        <v>5681.1</v>
      </c>
    </row>
    <row r="15" spans="1:4" x14ac:dyDescent="0.35">
      <c r="A15">
        <v>0</v>
      </c>
      <c r="B15">
        <v>49</v>
      </c>
      <c r="C15">
        <v>103.7</v>
      </c>
      <c r="D15">
        <v>5036.3</v>
      </c>
    </row>
    <row r="16" spans="1:4" x14ac:dyDescent="0.35">
      <c r="A16">
        <v>0</v>
      </c>
      <c r="B16">
        <v>25</v>
      </c>
      <c r="C16">
        <v>105.5</v>
      </c>
      <c r="D16">
        <v>2686.05</v>
      </c>
    </row>
    <row r="17" spans="1:4" x14ac:dyDescent="0.35">
      <c r="A17">
        <v>0</v>
      </c>
      <c r="B17">
        <v>69</v>
      </c>
      <c r="C17">
        <v>113.25</v>
      </c>
      <c r="D17">
        <v>7895.15</v>
      </c>
    </row>
    <row r="18" spans="1:4" x14ac:dyDescent="0.35">
      <c r="A18">
        <v>0</v>
      </c>
      <c r="B18">
        <v>52</v>
      </c>
      <c r="C18">
        <v>20.65</v>
      </c>
      <c r="D18">
        <v>1022.95</v>
      </c>
    </row>
    <row r="19" spans="1:4" x14ac:dyDescent="0.35">
      <c r="A19">
        <v>0</v>
      </c>
      <c r="B19">
        <v>71</v>
      </c>
      <c r="C19">
        <v>106.7</v>
      </c>
      <c r="D19">
        <v>7382.25</v>
      </c>
    </row>
    <row r="20" spans="1:4" x14ac:dyDescent="0.35">
      <c r="A20">
        <v>0</v>
      </c>
      <c r="B20">
        <v>10</v>
      </c>
      <c r="C20">
        <v>55.2</v>
      </c>
      <c r="D20">
        <v>528.35</v>
      </c>
    </row>
    <row r="21" spans="1:4" x14ac:dyDescent="0.35">
      <c r="A21">
        <v>0</v>
      </c>
      <c r="B21">
        <v>21</v>
      </c>
      <c r="C21">
        <v>90.05</v>
      </c>
      <c r="D21">
        <v>1862.9</v>
      </c>
    </row>
    <row r="22" spans="1:4" x14ac:dyDescent="0.35">
      <c r="A22">
        <v>1</v>
      </c>
      <c r="B22">
        <v>1</v>
      </c>
      <c r="C22">
        <v>39.65</v>
      </c>
      <c r="D22">
        <v>39.65</v>
      </c>
    </row>
    <row r="23" spans="1:4" x14ac:dyDescent="0.35">
      <c r="A23">
        <v>0</v>
      </c>
      <c r="B23">
        <v>12</v>
      </c>
      <c r="C23">
        <v>19.8</v>
      </c>
      <c r="D23">
        <v>202.25</v>
      </c>
    </row>
    <row r="24" spans="1:4" x14ac:dyDescent="0.35">
      <c r="A24">
        <v>0</v>
      </c>
      <c r="B24">
        <v>1</v>
      </c>
      <c r="C24">
        <v>20.149999999999999</v>
      </c>
      <c r="D24">
        <v>20.149999999999999</v>
      </c>
    </row>
    <row r="25" spans="1:4" x14ac:dyDescent="0.35">
      <c r="A25">
        <v>0</v>
      </c>
      <c r="B25">
        <v>58</v>
      </c>
      <c r="C25">
        <v>59.9</v>
      </c>
      <c r="D25">
        <v>3505.1</v>
      </c>
    </row>
    <row r="26" spans="1:4" x14ac:dyDescent="0.35">
      <c r="A26">
        <v>0</v>
      </c>
      <c r="B26">
        <v>49</v>
      </c>
      <c r="C26">
        <v>59.6</v>
      </c>
      <c r="D26">
        <v>2970.3</v>
      </c>
    </row>
    <row r="27" spans="1:4" x14ac:dyDescent="0.35">
      <c r="A27">
        <v>0</v>
      </c>
      <c r="B27">
        <v>30</v>
      </c>
      <c r="C27">
        <v>55.3</v>
      </c>
      <c r="D27">
        <v>1530.6</v>
      </c>
    </row>
    <row r="28" spans="1:4" x14ac:dyDescent="0.35">
      <c r="A28">
        <v>0</v>
      </c>
      <c r="B28">
        <v>47</v>
      </c>
      <c r="C28">
        <v>99.35</v>
      </c>
      <c r="D28">
        <v>4749.1499999999996</v>
      </c>
    </row>
    <row r="29" spans="1:4" x14ac:dyDescent="0.35">
      <c r="A29">
        <v>0</v>
      </c>
      <c r="B29">
        <v>1</v>
      </c>
      <c r="C29">
        <v>30.2</v>
      </c>
      <c r="D29">
        <v>30.2</v>
      </c>
    </row>
    <row r="30" spans="1:4" x14ac:dyDescent="0.35">
      <c r="A30">
        <v>0</v>
      </c>
      <c r="B30">
        <v>72</v>
      </c>
      <c r="C30">
        <v>90.25</v>
      </c>
      <c r="D30">
        <v>6369.45</v>
      </c>
    </row>
    <row r="31" spans="1:4" x14ac:dyDescent="0.35">
      <c r="A31">
        <v>0</v>
      </c>
      <c r="B31">
        <v>17</v>
      </c>
      <c r="C31">
        <v>64.7</v>
      </c>
      <c r="D31">
        <v>1093.0999999999999</v>
      </c>
    </row>
    <row r="32" spans="1:4" x14ac:dyDescent="0.35">
      <c r="A32">
        <v>1</v>
      </c>
      <c r="B32">
        <v>71</v>
      </c>
      <c r="C32">
        <v>96.35</v>
      </c>
      <c r="D32">
        <v>6766.95</v>
      </c>
    </row>
    <row r="33" spans="1:4" x14ac:dyDescent="0.35">
      <c r="A33">
        <v>1</v>
      </c>
      <c r="B33">
        <v>2</v>
      </c>
      <c r="C33">
        <v>95.5</v>
      </c>
      <c r="D33">
        <v>181.65</v>
      </c>
    </row>
    <row r="34" spans="1:4" x14ac:dyDescent="0.35">
      <c r="A34">
        <v>0</v>
      </c>
      <c r="B34">
        <v>27</v>
      </c>
      <c r="C34">
        <v>66.150000000000006</v>
      </c>
      <c r="D34">
        <v>1874.45</v>
      </c>
    </row>
    <row r="35" spans="1:4" x14ac:dyDescent="0.35">
      <c r="A35">
        <v>0</v>
      </c>
      <c r="B35">
        <v>1</v>
      </c>
      <c r="C35">
        <v>20.2</v>
      </c>
      <c r="D35">
        <v>20.2</v>
      </c>
    </row>
    <row r="36" spans="1:4" x14ac:dyDescent="0.35">
      <c r="A36">
        <v>1</v>
      </c>
      <c r="B36">
        <v>1</v>
      </c>
      <c r="C36">
        <v>45.25</v>
      </c>
      <c r="D36">
        <v>45.25</v>
      </c>
    </row>
    <row r="37" spans="1:4" x14ac:dyDescent="0.35">
      <c r="A37">
        <v>0</v>
      </c>
      <c r="B37">
        <v>72</v>
      </c>
      <c r="C37">
        <v>99.9</v>
      </c>
      <c r="D37">
        <v>7251.7</v>
      </c>
    </row>
    <row r="38" spans="1:4" x14ac:dyDescent="0.35">
      <c r="A38">
        <v>0</v>
      </c>
      <c r="B38">
        <v>5</v>
      </c>
      <c r="C38">
        <v>69.7</v>
      </c>
      <c r="D38">
        <v>316.89999999999998</v>
      </c>
    </row>
    <row r="39" spans="1:4" x14ac:dyDescent="0.35">
      <c r="A39">
        <v>0</v>
      </c>
      <c r="B39">
        <v>46</v>
      </c>
      <c r="C39">
        <v>74.8</v>
      </c>
      <c r="D39">
        <v>3548.3</v>
      </c>
    </row>
    <row r="40" spans="1:4" x14ac:dyDescent="0.35">
      <c r="A40">
        <v>0</v>
      </c>
      <c r="B40">
        <v>34</v>
      </c>
      <c r="C40">
        <v>106.35</v>
      </c>
      <c r="D40">
        <v>3549.25</v>
      </c>
    </row>
    <row r="41" spans="1:4" x14ac:dyDescent="0.35">
      <c r="A41">
        <v>0</v>
      </c>
      <c r="B41">
        <v>11</v>
      </c>
      <c r="C41">
        <v>97.85</v>
      </c>
      <c r="D41">
        <v>1105.4000000000001</v>
      </c>
    </row>
    <row r="42" spans="1:4" x14ac:dyDescent="0.35">
      <c r="A42">
        <v>0</v>
      </c>
      <c r="B42">
        <v>10</v>
      </c>
      <c r="C42">
        <v>49.55</v>
      </c>
      <c r="D42">
        <v>475.7</v>
      </c>
    </row>
    <row r="43" spans="1:4" x14ac:dyDescent="0.35">
      <c r="A43">
        <v>0</v>
      </c>
      <c r="B43">
        <v>70</v>
      </c>
      <c r="C43">
        <v>69.2</v>
      </c>
      <c r="D43">
        <v>4872.3500000000004</v>
      </c>
    </row>
    <row r="44" spans="1:4" x14ac:dyDescent="0.35">
      <c r="A44">
        <v>0</v>
      </c>
      <c r="B44">
        <v>17</v>
      </c>
      <c r="C44">
        <v>20.75</v>
      </c>
      <c r="D44">
        <v>418.25</v>
      </c>
    </row>
    <row r="45" spans="1:4" x14ac:dyDescent="0.35">
      <c r="A45">
        <v>0</v>
      </c>
      <c r="B45">
        <v>63</v>
      </c>
      <c r="C45">
        <v>79.849999999999994</v>
      </c>
      <c r="D45">
        <v>4861.45</v>
      </c>
    </row>
    <row r="46" spans="1:4" x14ac:dyDescent="0.35">
      <c r="A46">
        <v>0</v>
      </c>
      <c r="B46">
        <v>13</v>
      </c>
      <c r="C46">
        <v>76.2</v>
      </c>
      <c r="D46">
        <v>981.45</v>
      </c>
    </row>
    <row r="47" spans="1:4" x14ac:dyDescent="0.35">
      <c r="A47">
        <v>0</v>
      </c>
      <c r="B47">
        <v>49</v>
      </c>
      <c r="C47">
        <v>84.5</v>
      </c>
      <c r="D47">
        <v>3906.7</v>
      </c>
    </row>
    <row r="48" spans="1:4" x14ac:dyDescent="0.35">
      <c r="A48">
        <v>0</v>
      </c>
      <c r="B48">
        <v>2</v>
      </c>
      <c r="C48">
        <v>49.25</v>
      </c>
      <c r="D48">
        <v>97</v>
      </c>
    </row>
    <row r="49" spans="1:4" x14ac:dyDescent="0.35">
      <c r="A49">
        <v>0</v>
      </c>
      <c r="B49">
        <v>2</v>
      </c>
      <c r="C49">
        <v>80.650000000000006</v>
      </c>
      <c r="D49">
        <v>144.15</v>
      </c>
    </row>
    <row r="50" spans="1:4" x14ac:dyDescent="0.35">
      <c r="A50">
        <v>0</v>
      </c>
      <c r="B50">
        <v>52</v>
      </c>
      <c r="C50">
        <v>79.75</v>
      </c>
      <c r="D50">
        <v>4217.8</v>
      </c>
    </row>
    <row r="51" spans="1:4" x14ac:dyDescent="0.35">
      <c r="A51">
        <v>0</v>
      </c>
      <c r="B51">
        <v>69</v>
      </c>
      <c r="C51">
        <v>64.150000000000006</v>
      </c>
      <c r="D51">
        <v>4254.1000000000004</v>
      </c>
    </row>
    <row r="52" spans="1:4" x14ac:dyDescent="0.35">
      <c r="A52">
        <v>1</v>
      </c>
      <c r="B52">
        <v>43</v>
      </c>
      <c r="C52">
        <v>90.25</v>
      </c>
      <c r="D52">
        <v>3838.75</v>
      </c>
    </row>
    <row r="53" spans="1:4" x14ac:dyDescent="0.35">
      <c r="A53">
        <v>0</v>
      </c>
      <c r="B53">
        <v>15</v>
      </c>
      <c r="C53">
        <v>99.1</v>
      </c>
      <c r="D53">
        <v>1426.4</v>
      </c>
    </row>
    <row r="54" spans="1:4" x14ac:dyDescent="0.35">
      <c r="A54">
        <v>1</v>
      </c>
      <c r="B54">
        <v>25</v>
      </c>
      <c r="C54">
        <v>69.5</v>
      </c>
      <c r="D54">
        <v>1752.65</v>
      </c>
    </row>
    <row r="55" spans="1:4" x14ac:dyDescent="0.35">
      <c r="A55">
        <v>1</v>
      </c>
      <c r="B55">
        <v>8</v>
      </c>
      <c r="C55">
        <v>80.650000000000006</v>
      </c>
      <c r="D55">
        <v>633.29999999999995</v>
      </c>
    </row>
    <row r="56" spans="1:4" x14ac:dyDescent="0.35">
      <c r="A56">
        <v>1</v>
      </c>
      <c r="B56">
        <v>60</v>
      </c>
      <c r="C56">
        <v>74.849999999999994</v>
      </c>
      <c r="D56">
        <v>4456.3500000000004</v>
      </c>
    </row>
    <row r="57" spans="1:4" x14ac:dyDescent="0.35">
      <c r="A57">
        <v>1</v>
      </c>
      <c r="B57">
        <v>18</v>
      </c>
      <c r="C57">
        <v>95.45</v>
      </c>
      <c r="D57">
        <v>1752.55</v>
      </c>
    </row>
    <row r="58" spans="1:4" x14ac:dyDescent="0.35">
      <c r="A58">
        <v>0</v>
      </c>
      <c r="B58">
        <v>63</v>
      </c>
      <c r="C58">
        <v>99.65</v>
      </c>
      <c r="D58">
        <v>6311.2</v>
      </c>
    </row>
    <row r="59" spans="1:4" x14ac:dyDescent="0.35">
      <c r="A59">
        <v>1</v>
      </c>
      <c r="B59">
        <v>66</v>
      </c>
      <c r="C59">
        <v>108.45</v>
      </c>
      <c r="D59">
        <v>7076.35</v>
      </c>
    </row>
    <row r="60" spans="1:4" x14ac:dyDescent="0.35">
      <c r="A60">
        <v>0</v>
      </c>
      <c r="B60">
        <v>34</v>
      </c>
      <c r="C60">
        <v>24.95</v>
      </c>
      <c r="D60">
        <v>894.3</v>
      </c>
    </row>
    <row r="61" spans="1:4" x14ac:dyDescent="0.35">
      <c r="A61">
        <v>0</v>
      </c>
      <c r="B61">
        <v>72</v>
      </c>
      <c r="C61">
        <v>107.5</v>
      </c>
      <c r="D61">
        <v>7853.7</v>
      </c>
    </row>
    <row r="62" spans="1:4" x14ac:dyDescent="0.35">
      <c r="A62">
        <v>0</v>
      </c>
      <c r="B62">
        <v>47</v>
      </c>
      <c r="C62">
        <v>100.5</v>
      </c>
      <c r="D62">
        <v>4707.1000000000004</v>
      </c>
    </row>
    <row r="63" spans="1:4" x14ac:dyDescent="0.35">
      <c r="A63">
        <v>0</v>
      </c>
      <c r="B63">
        <v>60</v>
      </c>
      <c r="C63">
        <v>89.9</v>
      </c>
      <c r="D63">
        <v>5450.7</v>
      </c>
    </row>
    <row r="64" spans="1:4" x14ac:dyDescent="0.35">
      <c r="A64">
        <v>0</v>
      </c>
      <c r="B64">
        <v>72</v>
      </c>
      <c r="C64">
        <v>42.1</v>
      </c>
      <c r="D64">
        <v>2962</v>
      </c>
    </row>
    <row r="65" spans="1:4" x14ac:dyDescent="0.35">
      <c r="A65">
        <v>0</v>
      </c>
      <c r="B65">
        <v>18</v>
      </c>
      <c r="C65">
        <v>54.4</v>
      </c>
      <c r="D65">
        <v>957.1</v>
      </c>
    </row>
    <row r="66" spans="1:4" x14ac:dyDescent="0.35">
      <c r="A66">
        <v>0</v>
      </c>
      <c r="B66">
        <v>9</v>
      </c>
      <c r="C66">
        <v>94.4</v>
      </c>
      <c r="D66">
        <v>857.25</v>
      </c>
    </row>
    <row r="67" spans="1:4" x14ac:dyDescent="0.35">
      <c r="A67">
        <v>0</v>
      </c>
      <c r="B67">
        <v>3</v>
      </c>
      <c r="C67">
        <v>75.3</v>
      </c>
      <c r="D67">
        <v>244.1</v>
      </c>
    </row>
    <row r="68" spans="1:4" x14ac:dyDescent="0.35">
      <c r="A68">
        <v>0</v>
      </c>
      <c r="B68">
        <v>47</v>
      </c>
      <c r="C68">
        <v>78.900000000000006</v>
      </c>
      <c r="D68">
        <v>3650.35</v>
      </c>
    </row>
    <row r="69" spans="1:4" x14ac:dyDescent="0.35">
      <c r="A69">
        <v>0</v>
      </c>
      <c r="B69">
        <v>31</v>
      </c>
      <c r="C69">
        <v>79.2</v>
      </c>
      <c r="D69">
        <v>2497.1999999999998</v>
      </c>
    </row>
    <row r="70" spans="1:4" x14ac:dyDescent="0.35">
      <c r="A70">
        <v>0</v>
      </c>
      <c r="B70">
        <v>50</v>
      </c>
      <c r="C70">
        <v>20.149999999999999</v>
      </c>
      <c r="D70">
        <v>930.9</v>
      </c>
    </row>
    <row r="71" spans="1:4" x14ac:dyDescent="0.35">
      <c r="A71">
        <v>0</v>
      </c>
      <c r="B71">
        <v>10</v>
      </c>
      <c r="C71">
        <v>79.849999999999994</v>
      </c>
      <c r="D71">
        <v>887.35</v>
      </c>
    </row>
    <row r="72" spans="1:4" x14ac:dyDescent="0.35">
      <c r="A72">
        <v>0</v>
      </c>
      <c r="B72">
        <v>1</v>
      </c>
      <c r="C72">
        <v>49.05</v>
      </c>
      <c r="D72">
        <v>49.05</v>
      </c>
    </row>
    <row r="73" spans="1:4" x14ac:dyDescent="0.35">
      <c r="A73">
        <v>0</v>
      </c>
      <c r="B73">
        <v>52</v>
      </c>
      <c r="C73">
        <v>20.399999999999999</v>
      </c>
      <c r="D73">
        <v>1090.6500000000001</v>
      </c>
    </row>
    <row r="74" spans="1:4" x14ac:dyDescent="0.35">
      <c r="A74">
        <v>1</v>
      </c>
      <c r="B74">
        <v>64</v>
      </c>
      <c r="C74">
        <v>111.6</v>
      </c>
      <c r="D74">
        <v>7099</v>
      </c>
    </row>
    <row r="75" spans="1:4" x14ac:dyDescent="0.35">
      <c r="A75">
        <v>0</v>
      </c>
      <c r="B75">
        <v>62</v>
      </c>
      <c r="C75">
        <v>24.25</v>
      </c>
      <c r="D75">
        <v>1424.6</v>
      </c>
    </row>
    <row r="76" spans="1:4" x14ac:dyDescent="0.35">
      <c r="A76">
        <v>0</v>
      </c>
      <c r="B76">
        <v>3</v>
      </c>
      <c r="C76">
        <v>64.5</v>
      </c>
      <c r="D76">
        <v>177.4</v>
      </c>
    </row>
    <row r="77" spans="1:4" x14ac:dyDescent="0.35">
      <c r="A77">
        <v>1</v>
      </c>
      <c r="B77">
        <v>56</v>
      </c>
      <c r="C77">
        <v>110.5</v>
      </c>
      <c r="D77">
        <v>6139.5</v>
      </c>
    </row>
    <row r="78" spans="1:4" x14ac:dyDescent="0.35">
      <c r="A78">
        <v>0</v>
      </c>
      <c r="B78">
        <v>46</v>
      </c>
      <c r="C78">
        <v>55.65</v>
      </c>
      <c r="D78">
        <v>2688.85</v>
      </c>
    </row>
    <row r="79" spans="1:4" x14ac:dyDescent="0.35">
      <c r="A79">
        <v>0</v>
      </c>
      <c r="B79">
        <v>8</v>
      </c>
      <c r="C79">
        <v>54.65</v>
      </c>
      <c r="D79">
        <v>482.25</v>
      </c>
    </row>
    <row r="80" spans="1:4" x14ac:dyDescent="0.35">
      <c r="A80">
        <v>1</v>
      </c>
      <c r="B80">
        <v>30</v>
      </c>
      <c r="C80">
        <v>74.75</v>
      </c>
      <c r="D80">
        <v>2111.3000000000002</v>
      </c>
    </row>
    <row r="81" spans="1:4" x14ac:dyDescent="0.35">
      <c r="A81">
        <v>0</v>
      </c>
      <c r="B81">
        <v>45</v>
      </c>
      <c r="C81">
        <v>25.9</v>
      </c>
      <c r="D81">
        <v>1216.5999999999999</v>
      </c>
    </row>
    <row r="82" spans="1:4" x14ac:dyDescent="0.35">
      <c r="A82">
        <v>0</v>
      </c>
      <c r="B82">
        <v>1</v>
      </c>
      <c r="C82">
        <v>79.349999999999994</v>
      </c>
      <c r="D82">
        <v>79.349999999999994</v>
      </c>
    </row>
    <row r="83" spans="1:4" x14ac:dyDescent="0.35">
      <c r="A83">
        <v>0</v>
      </c>
      <c r="B83">
        <v>11</v>
      </c>
      <c r="C83">
        <v>50.55</v>
      </c>
      <c r="D83">
        <v>565.35</v>
      </c>
    </row>
    <row r="84" spans="1:4" x14ac:dyDescent="0.35">
      <c r="A84">
        <v>0</v>
      </c>
      <c r="B84">
        <v>7</v>
      </c>
      <c r="C84">
        <v>75.150000000000006</v>
      </c>
      <c r="D84">
        <v>496.9</v>
      </c>
    </row>
    <row r="85" spans="1:4" x14ac:dyDescent="0.35">
      <c r="A85">
        <v>0</v>
      </c>
      <c r="B85">
        <v>42</v>
      </c>
      <c r="C85">
        <v>103.8</v>
      </c>
      <c r="D85">
        <v>4327.5</v>
      </c>
    </row>
    <row r="86" spans="1:4" x14ac:dyDescent="0.35">
      <c r="A86">
        <v>0</v>
      </c>
      <c r="B86">
        <v>49</v>
      </c>
      <c r="C86">
        <v>20.149999999999999</v>
      </c>
      <c r="D86">
        <v>973.35</v>
      </c>
    </row>
    <row r="87" spans="1:4" x14ac:dyDescent="0.35">
      <c r="A87">
        <v>0</v>
      </c>
      <c r="B87">
        <v>9</v>
      </c>
      <c r="C87">
        <v>99.3</v>
      </c>
      <c r="D87">
        <v>918.75</v>
      </c>
    </row>
    <row r="88" spans="1:4" x14ac:dyDescent="0.35">
      <c r="A88">
        <v>0</v>
      </c>
      <c r="B88">
        <v>35</v>
      </c>
      <c r="C88">
        <v>62.15</v>
      </c>
      <c r="D88">
        <v>2215.4499999999998</v>
      </c>
    </row>
    <row r="89" spans="1:4" x14ac:dyDescent="0.35">
      <c r="A89">
        <v>0</v>
      </c>
      <c r="B89">
        <v>48</v>
      </c>
      <c r="C89">
        <v>20.65</v>
      </c>
      <c r="D89">
        <v>1057</v>
      </c>
    </row>
    <row r="90" spans="1:4" x14ac:dyDescent="0.35">
      <c r="A90">
        <v>0</v>
      </c>
      <c r="B90">
        <v>46</v>
      </c>
      <c r="C90">
        <v>19.95</v>
      </c>
      <c r="D90">
        <v>927.1</v>
      </c>
    </row>
    <row r="91" spans="1:4" x14ac:dyDescent="0.35">
      <c r="A91">
        <v>0</v>
      </c>
      <c r="B91">
        <v>29</v>
      </c>
      <c r="C91">
        <v>33.75</v>
      </c>
      <c r="D91">
        <v>1009.25</v>
      </c>
    </row>
    <row r="92" spans="1:4" x14ac:dyDescent="0.35">
      <c r="A92">
        <v>0</v>
      </c>
      <c r="B92">
        <v>30</v>
      </c>
      <c r="C92">
        <v>82.05</v>
      </c>
      <c r="D92">
        <v>2570.1999999999998</v>
      </c>
    </row>
    <row r="93" spans="1:4" x14ac:dyDescent="0.35">
      <c r="A93">
        <v>1</v>
      </c>
      <c r="B93">
        <v>1</v>
      </c>
      <c r="C93">
        <v>74.7</v>
      </c>
      <c r="D93">
        <v>74.7</v>
      </c>
    </row>
    <row r="94" spans="1:4" x14ac:dyDescent="0.35">
      <c r="A94">
        <v>0</v>
      </c>
      <c r="B94">
        <v>66</v>
      </c>
      <c r="C94">
        <v>84</v>
      </c>
      <c r="D94">
        <v>5714.25</v>
      </c>
    </row>
    <row r="95" spans="1:4" x14ac:dyDescent="0.35">
      <c r="A95">
        <v>0</v>
      </c>
      <c r="B95">
        <v>65</v>
      </c>
      <c r="C95">
        <v>111.05</v>
      </c>
      <c r="D95">
        <v>7107</v>
      </c>
    </row>
    <row r="96" spans="1:4" x14ac:dyDescent="0.35">
      <c r="A96">
        <v>0</v>
      </c>
      <c r="B96">
        <v>72</v>
      </c>
      <c r="C96">
        <v>100.9</v>
      </c>
      <c r="D96">
        <v>7459.05</v>
      </c>
    </row>
    <row r="97" spans="1:4" x14ac:dyDescent="0.35">
      <c r="A97">
        <v>0</v>
      </c>
      <c r="B97">
        <v>12</v>
      </c>
      <c r="C97">
        <v>78.95</v>
      </c>
      <c r="D97">
        <v>927.35</v>
      </c>
    </row>
    <row r="98" spans="1:4" x14ac:dyDescent="0.35">
      <c r="A98">
        <v>0</v>
      </c>
      <c r="B98">
        <v>71</v>
      </c>
      <c r="C98">
        <v>66.849999999999994</v>
      </c>
      <c r="D98">
        <v>4748.7</v>
      </c>
    </row>
    <row r="99" spans="1:4" x14ac:dyDescent="0.35">
      <c r="A99">
        <v>0</v>
      </c>
      <c r="B99">
        <v>5</v>
      </c>
      <c r="C99">
        <v>21.05</v>
      </c>
      <c r="D99">
        <v>113.85</v>
      </c>
    </row>
    <row r="100" spans="1:4" x14ac:dyDescent="0.35">
      <c r="A100">
        <v>0</v>
      </c>
      <c r="B100">
        <v>52</v>
      </c>
      <c r="C100">
        <v>21</v>
      </c>
      <c r="D100">
        <v>1107.2</v>
      </c>
    </row>
    <row r="101" spans="1:4" x14ac:dyDescent="0.35">
      <c r="A101">
        <v>1</v>
      </c>
      <c r="B101">
        <v>25</v>
      </c>
      <c r="C101">
        <v>98.5</v>
      </c>
      <c r="D101">
        <v>2514.5</v>
      </c>
    </row>
    <row r="102" spans="1:4" x14ac:dyDescent="0.35">
      <c r="A102">
        <v>0</v>
      </c>
      <c r="B102">
        <v>1</v>
      </c>
      <c r="C102">
        <v>20.2</v>
      </c>
      <c r="D102">
        <v>20.2</v>
      </c>
    </row>
    <row r="103" spans="1:4" x14ac:dyDescent="0.35">
      <c r="A103">
        <v>0</v>
      </c>
      <c r="B103">
        <v>1</v>
      </c>
      <c r="C103">
        <v>19.45</v>
      </c>
      <c r="D103">
        <v>19.45</v>
      </c>
    </row>
    <row r="104" spans="1:4" x14ac:dyDescent="0.35">
      <c r="A104">
        <v>0</v>
      </c>
      <c r="B104">
        <v>38</v>
      </c>
      <c r="C104">
        <v>95</v>
      </c>
      <c r="D104">
        <v>3605.6</v>
      </c>
    </row>
    <row r="105" spans="1:4" x14ac:dyDescent="0.35">
      <c r="A105">
        <v>1</v>
      </c>
      <c r="B105">
        <v>66</v>
      </c>
      <c r="C105">
        <v>45.55</v>
      </c>
      <c r="D105">
        <v>3027.25</v>
      </c>
    </row>
    <row r="106" spans="1:4" x14ac:dyDescent="0.35">
      <c r="A106">
        <v>0</v>
      </c>
      <c r="B106">
        <v>68</v>
      </c>
      <c r="C106">
        <v>110</v>
      </c>
      <c r="D106">
        <v>7611.85</v>
      </c>
    </row>
    <row r="107" spans="1:4" x14ac:dyDescent="0.35">
      <c r="A107">
        <v>0</v>
      </c>
      <c r="B107">
        <v>5</v>
      </c>
      <c r="C107">
        <v>24.3</v>
      </c>
      <c r="D107">
        <v>100.2</v>
      </c>
    </row>
    <row r="108" spans="1:4" x14ac:dyDescent="0.35">
      <c r="A108">
        <v>0</v>
      </c>
      <c r="B108">
        <v>72</v>
      </c>
      <c r="C108">
        <v>104.15</v>
      </c>
      <c r="D108">
        <v>7303.05</v>
      </c>
    </row>
    <row r="109" spans="1:4" x14ac:dyDescent="0.35">
      <c r="A109">
        <v>0</v>
      </c>
      <c r="B109">
        <v>32</v>
      </c>
      <c r="C109">
        <v>30.15</v>
      </c>
      <c r="D109">
        <v>927.65</v>
      </c>
    </row>
    <row r="110" spans="1:4" x14ac:dyDescent="0.35">
      <c r="A110">
        <v>0</v>
      </c>
      <c r="B110">
        <v>43</v>
      </c>
      <c r="C110">
        <v>94.35</v>
      </c>
      <c r="D110">
        <v>3921.3</v>
      </c>
    </row>
    <row r="111" spans="1:4" x14ac:dyDescent="0.35">
      <c r="A111">
        <v>0</v>
      </c>
      <c r="B111">
        <v>72</v>
      </c>
      <c r="C111">
        <v>19.399999999999999</v>
      </c>
      <c r="D111">
        <v>1363.25</v>
      </c>
    </row>
    <row r="112" spans="1:4" x14ac:dyDescent="0.35">
      <c r="A112">
        <v>0</v>
      </c>
      <c r="B112">
        <v>55</v>
      </c>
      <c r="C112">
        <v>96.75</v>
      </c>
      <c r="D112">
        <v>5238.8999999999996</v>
      </c>
    </row>
    <row r="113" spans="1:4" x14ac:dyDescent="0.35">
      <c r="A113">
        <v>0</v>
      </c>
      <c r="B113">
        <v>52</v>
      </c>
      <c r="C113">
        <v>57.95</v>
      </c>
      <c r="D113">
        <v>3042.25</v>
      </c>
    </row>
    <row r="114" spans="1:4" x14ac:dyDescent="0.35">
      <c r="A114">
        <v>0</v>
      </c>
      <c r="B114">
        <v>43</v>
      </c>
      <c r="C114">
        <v>91.65</v>
      </c>
      <c r="D114">
        <v>3954.1</v>
      </c>
    </row>
    <row r="115" spans="1:4" x14ac:dyDescent="0.35">
      <c r="A115">
        <v>1</v>
      </c>
      <c r="B115">
        <v>37</v>
      </c>
      <c r="C115">
        <v>76.5</v>
      </c>
      <c r="D115">
        <v>2868.15</v>
      </c>
    </row>
    <row r="116" spans="1:4" x14ac:dyDescent="0.35">
      <c r="A116">
        <v>0</v>
      </c>
      <c r="B116">
        <v>64</v>
      </c>
      <c r="C116">
        <v>54.6</v>
      </c>
      <c r="D116">
        <v>3423.5</v>
      </c>
    </row>
    <row r="117" spans="1:4" x14ac:dyDescent="0.35">
      <c r="A117">
        <v>0</v>
      </c>
      <c r="B117">
        <v>3</v>
      </c>
      <c r="C117">
        <v>89.85</v>
      </c>
      <c r="D117">
        <v>248.4</v>
      </c>
    </row>
    <row r="118" spans="1:4" x14ac:dyDescent="0.35">
      <c r="A118">
        <v>0</v>
      </c>
      <c r="B118">
        <v>36</v>
      </c>
      <c r="C118">
        <v>31.05</v>
      </c>
      <c r="D118">
        <v>1126.3499999999999</v>
      </c>
    </row>
    <row r="119" spans="1:4" x14ac:dyDescent="0.35">
      <c r="A119">
        <v>0</v>
      </c>
      <c r="B119">
        <v>10</v>
      </c>
      <c r="C119">
        <v>100.25</v>
      </c>
      <c r="D119">
        <v>1064.6500000000001</v>
      </c>
    </row>
    <row r="120" spans="1:4" x14ac:dyDescent="0.35">
      <c r="A120">
        <v>0</v>
      </c>
      <c r="B120">
        <v>41</v>
      </c>
      <c r="C120">
        <v>20.65</v>
      </c>
      <c r="D120">
        <v>835.15</v>
      </c>
    </row>
    <row r="121" spans="1:4" x14ac:dyDescent="0.35">
      <c r="A121">
        <v>0</v>
      </c>
      <c r="B121">
        <v>27</v>
      </c>
      <c r="C121">
        <v>85.2</v>
      </c>
      <c r="D121">
        <v>2151.6</v>
      </c>
    </row>
    <row r="122" spans="1:4" x14ac:dyDescent="0.35">
      <c r="A122">
        <v>0</v>
      </c>
      <c r="B122">
        <v>56</v>
      </c>
      <c r="C122">
        <v>99.8</v>
      </c>
      <c r="D122">
        <v>5515.45</v>
      </c>
    </row>
    <row r="123" spans="1:4" x14ac:dyDescent="0.35">
      <c r="A123">
        <v>0</v>
      </c>
      <c r="B123">
        <v>6</v>
      </c>
      <c r="C123">
        <v>20.7</v>
      </c>
      <c r="D123">
        <v>112.75</v>
      </c>
    </row>
    <row r="124" spans="1:4" x14ac:dyDescent="0.35">
      <c r="A124">
        <v>0</v>
      </c>
      <c r="B124">
        <v>3</v>
      </c>
      <c r="C124">
        <v>74.400000000000006</v>
      </c>
      <c r="D124">
        <v>229.55</v>
      </c>
    </row>
    <row r="125" spans="1:4" x14ac:dyDescent="0.35">
      <c r="A125">
        <v>0</v>
      </c>
      <c r="B125">
        <v>7</v>
      </c>
      <c r="C125">
        <v>50.7</v>
      </c>
      <c r="D125">
        <v>350.35</v>
      </c>
    </row>
    <row r="126" spans="1:4" x14ac:dyDescent="0.35">
      <c r="A126">
        <v>0</v>
      </c>
      <c r="B126">
        <v>4</v>
      </c>
      <c r="C126">
        <v>20.85</v>
      </c>
      <c r="D126">
        <v>62.9</v>
      </c>
    </row>
    <row r="127" spans="1:4" x14ac:dyDescent="0.35">
      <c r="A127">
        <v>0</v>
      </c>
      <c r="B127">
        <v>33</v>
      </c>
      <c r="C127">
        <v>88.95</v>
      </c>
      <c r="D127">
        <v>3027.65</v>
      </c>
    </row>
    <row r="128" spans="1:4" x14ac:dyDescent="0.35">
      <c r="A128">
        <v>1</v>
      </c>
      <c r="B128">
        <v>27</v>
      </c>
      <c r="C128">
        <v>78.05</v>
      </c>
      <c r="D128">
        <v>2135.5</v>
      </c>
    </row>
    <row r="129" spans="1:4" x14ac:dyDescent="0.35">
      <c r="A129">
        <v>0</v>
      </c>
      <c r="B129">
        <v>72</v>
      </c>
      <c r="C129">
        <v>23.55</v>
      </c>
      <c r="D129">
        <v>1723.95</v>
      </c>
    </row>
    <row r="130" spans="1:4" x14ac:dyDescent="0.35">
      <c r="A130">
        <v>0</v>
      </c>
      <c r="B130">
        <v>1</v>
      </c>
      <c r="C130">
        <v>19.75</v>
      </c>
      <c r="D130">
        <v>19.75</v>
      </c>
    </row>
    <row r="131" spans="1:4" x14ac:dyDescent="0.35">
      <c r="A131">
        <v>1</v>
      </c>
      <c r="B131">
        <v>71</v>
      </c>
      <c r="C131">
        <v>56.45</v>
      </c>
      <c r="D131">
        <v>3985.35</v>
      </c>
    </row>
    <row r="132" spans="1:4" x14ac:dyDescent="0.35">
      <c r="A132">
        <v>0</v>
      </c>
      <c r="B132">
        <v>13</v>
      </c>
      <c r="C132">
        <v>85.95</v>
      </c>
      <c r="D132">
        <v>1215.6500000000001</v>
      </c>
    </row>
    <row r="133" spans="1:4" x14ac:dyDescent="0.35">
      <c r="A133">
        <v>0</v>
      </c>
      <c r="B133">
        <v>25</v>
      </c>
      <c r="C133">
        <v>58.6</v>
      </c>
      <c r="D133">
        <v>1502.65</v>
      </c>
    </row>
    <row r="134" spans="1:4" x14ac:dyDescent="0.35">
      <c r="A134">
        <v>0</v>
      </c>
      <c r="B134">
        <v>67</v>
      </c>
      <c r="C134">
        <v>50.55</v>
      </c>
      <c r="D134">
        <v>3260.1</v>
      </c>
    </row>
    <row r="135" spans="1:4" x14ac:dyDescent="0.35">
      <c r="A135">
        <v>0</v>
      </c>
      <c r="B135">
        <v>1</v>
      </c>
      <c r="C135">
        <v>35.450000000000003</v>
      </c>
      <c r="D135">
        <v>35.450000000000003</v>
      </c>
    </row>
    <row r="136" spans="1:4" x14ac:dyDescent="0.35">
      <c r="A136">
        <v>0</v>
      </c>
      <c r="B136">
        <v>2</v>
      </c>
      <c r="C136">
        <v>44.35</v>
      </c>
      <c r="D136">
        <v>81.25</v>
      </c>
    </row>
    <row r="137" spans="1:4" x14ac:dyDescent="0.35">
      <c r="A137">
        <v>0</v>
      </c>
      <c r="B137">
        <v>43</v>
      </c>
      <c r="C137">
        <v>25.7</v>
      </c>
      <c r="D137">
        <v>1188.2</v>
      </c>
    </row>
    <row r="138" spans="1:4" x14ac:dyDescent="0.35">
      <c r="A138">
        <v>0</v>
      </c>
      <c r="B138">
        <v>23</v>
      </c>
      <c r="C138">
        <v>75</v>
      </c>
      <c r="D138">
        <v>1778.5</v>
      </c>
    </row>
    <row r="139" spans="1:4" x14ac:dyDescent="0.35">
      <c r="A139">
        <v>0</v>
      </c>
      <c r="B139">
        <v>64</v>
      </c>
      <c r="C139">
        <v>20.2</v>
      </c>
      <c r="D139">
        <v>1277.75</v>
      </c>
    </row>
    <row r="140" spans="1:4" x14ac:dyDescent="0.35">
      <c r="A140">
        <v>0</v>
      </c>
      <c r="B140">
        <v>57</v>
      </c>
      <c r="C140">
        <v>19.600000000000001</v>
      </c>
      <c r="D140">
        <v>1170.55</v>
      </c>
    </row>
    <row r="141" spans="1:4" x14ac:dyDescent="0.35">
      <c r="A141">
        <v>1</v>
      </c>
      <c r="B141">
        <v>1</v>
      </c>
      <c r="C141">
        <v>70.45</v>
      </c>
      <c r="D141">
        <v>70.45</v>
      </c>
    </row>
    <row r="142" spans="1:4" x14ac:dyDescent="0.35">
      <c r="A142">
        <v>1</v>
      </c>
      <c r="B142">
        <v>72</v>
      </c>
      <c r="C142">
        <v>88.05</v>
      </c>
      <c r="D142">
        <v>6425.65</v>
      </c>
    </row>
    <row r="143" spans="1:4" x14ac:dyDescent="0.35">
      <c r="A143">
        <v>0</v>
      </c>
      <c r="B143">
        <v>8</v>
      </c>
      <c r="C143">
        <v>71.150000000000006</v>
      </c>
      <c r="D143">
        <v>563.65</v>
      </c>
    </row>
    <row r="144" spans="1:4" x14ac:dyDescent="0.35">
      <c r="A144">
        <v>0</v>
      </c>
      <c r="B144">
        <v>61</v>
      </c>
      <c r="C144">
        <v>101.05</v>
      </c>
      <c r="D144">
        <v>5971.25</v>
      </c>
    </row>
    <row r="145" spans="1:4" x14ac:dyDescent="0.35">
      <c r="A145">
        <v>0</v>
      </c>
      <c r="B145">
        <v>64</v>
      </c>
      <c r="C145">
        <v>84.3</v>
      </c>
      <c r="D145">
        <v>5289.05</v>
      </c>
    </row>
    <row r="146" spans="1:4" x14ac:dyDescent="0.35">
      <c r="A146">
        <v>1</v>
      </c>
      <c r="B146">
        <v>71</v>
      </c>
      <c r="C146">
        <v>23.95</v>
      </c>
      <c r="D146">
        <v>1756.2</v>
      </c>
    </row>
    <row r="147" spans="1:4" x14ac:dyDescent="0.35">
      <c r="A147">
        <v>0</v>
      </c>
      <c r="B147">
        <v>65</v>
      </c>
      <c r="C147">
        <v>99.05</v>
      </c>
      <c r="D147">
        <v>6416.7</v>
      </c>
    </row>
    <row r="148" spans="1:4" x14ac:dyDescent="0.35">
      <c r="A148">
        <v>0</v>
      </c>
      <c r="B148">
        <v>3</v>
      </c>
      <c r="C148">
        <v>19.600000000000001</v>
      </c>
      <c r="D148">
        <v>61.35</v>
      </c>
    </row>
    <row r="149" spans="1:4" x14ac:dyDescent="0.35">
      <c r="A149">
        <v>0</v>
      </c>
      <c r="B149">
        <v>1</v>
      </c>
      <c r="C149">
        <v>45.65</v>
      </c>
      <c r="D149">
        <v>45.65</v>
      </c>
    </row>
    <row r="150" spans="1:4" x14ac:dyDescent="0.35">
      <c r="A150">
        <v>0</v>
      </c>
      <c r="B150">
        <v>30</v>
      </c>
      <c r="C150">
        <v>64.5</v>
      </c>
      <c r="D150">
        <v>1929.95</v>
      </c>
    </row>
    <row r="151" spans="1:4" x14ac:dyDescent="0.35">
      <c r="A151">
        <v>0</v>
      </c>
      <c r="B151">
        <v>15</v>
      </c>
      <c r="C151">
        <v>69.5</v>
      </c>
      <c r="D151">
        <v>1071.4000000000001</v>
      </c>
    </row>
    <row r="152" spans="1:4" x14ac:dyDescent="0.35">
      <c r="A152">
        <v>0</v>
      </c>
      <c r="B152">
        <v>8</v>
      </c>
      <c r="C152">
        <v>68.55</v>
      </c>
      <c r="D152">
        <v>564.35</v>
      </c>
    </row>
    <row r="153" spans="1:4" x14ac:dyDescent="0.35">
      <c r="A153">
        <v>0</v>
      </c>
      <c r="B153">
        <v>7</v>
      </c>
      <c r="C153">
        <v>95</v>
      </c>
      <c r="D153">
        <v>655.5</v>
      </c>
    </row>
    <row r="154" spans="1:4" x14ac:dyDescent="0.35">
      <c r="A154">
        <v>0</v>
      </c>
      <c r="B154">
        <v>70</v>
      </c>
      <c r="C154">
        <v>108.15</v>
      </c>
      <c r="D154">
        <v>7930.55</v>
      </c>
    </row>
    <row r="155" spans="1:4" x14ac:dyDescent="0.35">
      <c r="A155">
        <v>0</v>
      </c>
      <c r="B155">
        <v>62</v>
      </c>
      <c r="C155">
        <v>86.1</v>
      </c>
      <c r="D155">
        <v>5215.25</v>
      </c>
    </row>
    <row r="156" spans="1:4" x14ac:dyDescent="0.35">
      <c r="A156">
        <v>0</v>
      </c>
      <c r="B156">
        <v>6</v>
      </c>
      <c r="C156">
        <v>19.7</v>
      </c>
      <c r="D156">
        <v>113.5</v>
      </c>
    </row>
    <row r="157" spans="1:4" x14ac:dyDescent="0.35">
      <c r="A157">
        <v>0</v>
      </c>
      <c r="B157">
        <v>14</v>
      </c>
      <c r="C157">
        <v>80.900000000000006</v>
      </c>
      <c r="D157">
        <v>1152.8</v>
      </c>
    </row>
    <row r="158" spans="1:4" x14ac:dyDescent="0.35">
      <c r="A158">
        <v>0</v>
      </c>
      <c r="B158">
        <v>22</v>
      </c>
      <c r="C158">
        <v>84.15</v>
      </c>
      <c r="D158">
        <v>1821.95</v>
      </c>
    </row>
    <row r="159" spans="1:4" x14ac:dyDescent="0.35">
      <c r="A159">
        <v>0</v>
      </c>
      <c r="B159">
        <v>22</v>
      </c>
      <c r="C159">
        <v>20.149999999999999</v>
      </c>
      <c r="D159">
        <v>419.9</v>
      </c>
    </row>
    <row r="160" spans="1:4" x14ac:dyDescent="0.35">
      <c r="A160">
        <v>0</v>
      </c>
      <c r="B160">
        <v>16</v>
      </c>
      <c r="C160">
        <v>64.25</v>
      </c>
      <c r="D160">
        <v>1024</v>
      </c>
    </row>
    <row r="161" spans="1:4" x14ac:dyDescent="0.35">
      <c r="A161">
        <v>0</v>
      </c>
      <c r="B161">
        <v>10</v>
      </c>
      <c r="C161">
        <v>25.7</v>
      </c>
      <c r="D161">
        <v>251.6</v>
      </c>
    </row>
    <row r="162" spans="1:4" x14ac:dyDescent="0.35">
      <c r="A162">
        <v>0</v>
      </c>
      <c r="B162">
        <v>13</v>
      </c>
      <c r="C162">
        <v>56</v>
      </c>
      <c r="D162">
        <v>764.55</v>
      </c>
    </row>
    <row r="163" spans="1:4" x14ac:dyDescent="0.35">
      <c r="A163">
        <v>0</v>
      </c>
      <c r="B163">
        <v>20</v>
      </c>
      <c r="C163">
        <v>82.4</v>
      </c>
      <c r="D163">
        <v>1592.35</v>
      </c>
    </row>
    <row r="164" spans="1:4" x14ac:dyDescent="0.35">
      <c r="A164">
        <v>0</v>
      </c>
      <c r="B164">
        <v>2</v>
      </c>
      <c r="C164">
        <v>69.7</v>
      </c>
      <c r="D164">
        <v>135.19999999999999</v>
      </c>
    </row>
    <row r="165" spans="1:4" x14ac:dyDescent="0.35">
      <c r="A165">
        <v>0</v>
      </c>
      <c r="B165">
        <v>53</v>
      </c>
      <c r="C165">
        <v>73.900000000000006</v>
      </c>
      <c r="D165">
        <v>3958.25</v>
      </c>
    </row>
    <row r="166" spans="1:4" x14ac:dyDescent="0.35">
      <c r="A166">
        <v>0</v>
      </c>
      <c r="B166">
        <v>11</v>
      </c>
      <c r="C166">
        <v>20.6</v>
      </c>
      <c r="D166">
        <v>233.9</v>
      </c>
    </row>
    <row r="167" spans="1:4" x14ac:dyDescent="0.35">
      <c r="A167">
        <v>0</v>
      </c>
      <c r="B167">
        <v>69</v>
      </c>
      <c r="C167">
        <v>19.899999999999999</v>
      </c>
      <c r="D167">
        <v>1363.45</v>
      </c>
    </row>
    <row r="168" spans="1:4" x14ac:dyDescent="0.35">
      <c r="A168">
        <v>0</v>
      </c>
      <c r="B168">
        <v>4</v>
      </c>
      <c r="C168">
        <v>70.900000000000006</v>
      </c>
      <c r="D168">
        <v>273</v>
      </c>
    </row>
    <row r="169" spans="1:4" x14ac:dyDescent="0.35">
      <c r="A169">
        <v>0</v>
      </c>
      <c r="B169">
        <v>72</v>
      </c>
      <c r="C169">
        <v>89.05</v>
      </c>
      <c r="D169">
        <v>6254.45</v>
      </c>
    </row>
    <row r="170" spans="1:4" x14ac:dyDescent="0.35">
      <c r="A170">
        <v>1</v>
      </c>
      <c r="B170">
        <v>58</v>
      </c>
      <c r="C170">
        <v>45.3</v>
      </c>
      <c r="D170">
        <v>2651.2</v>
      </c>
    </row>
    <row r="171" spans="1:4" x14ac:dyDescent="0.35">
      <c r="A171">
        <v>0</v>
      </c>
      <c r="B171">
        <v>16</v>
      </c>
      <c r="C171">
        <v>20.399999999999999</v>
      </c>
      <c r="D171">
        <v>321.39999999999998</v>
      </c>
    </row>
    <row r="172" spans="1:4" x14ac:dyDescent="0.35">
      <c r="A172">
        <v>0</v>
      </c>
      <c r="B172">
        <v>43</v>
      </c>
      <c r="C172">
        <v>84.25</v>
      </c>
      <c r="D172">
        <v>3539.25</v>
      </c>
    </row>
    <row r="173" spans="1:4" x14ac:dyDescent="0.35">
      <c r="A173">
        <v>0</v>
      </c>
      <c r="B173">
        <v>2</v>
      </c>
      <c r="C173">
        <v>104.4</v>
      </c>
      <c r="D173">
        <v>242.8</v>
      </c>
    </row>
    <row r="174" spans="1:4" x14ac:dyDescent="0.35">
      <c r="A174">
        <v>0</v>
      </c>
      <c r="B174">
        <v>14</v>
      </c>
      <c r="C174">
        <v>81.95</v>
      </c>
      <c r="D174">
        <v>1181.75</v>
      </c>
    </row>
    <row r="175" spans="1:4" x14ac:dyDescent="0.35">
      <c r="A175">
        <v>0</v>
      </c>
      <c r="B175">
        <v>53</v>
      </c>
      <c r="C175">
        <v>94.85</v>
      </c>
      <c r="D175">
        <v>5000.2</v>
      </c>
    </row>
    <row r="176" spans="1:4" x14ac:dyDescent="0.35">
      <c r="A176">
        <v>0</v>
      </c>
      <c r="B176">
        <v>32</v>
      </c>
      <c r="C176">
        <v>20.55</v>
      </c>
      <c r="D176">
        <v>654.54999999999995</v>
      </c>
    </row>
    <row r="177" spans="1:4" x14ac:dyDescent="0.35">
      <c r="A177">
        <v>0</v>
      </c>
      <c r="B177">
        <v>34</v>
      </c>
      <c r="C177">
        <v>24.7</v>
      </c>
      <c r="D177">
        <v>780.2</v>
      </c>
    </row>
    <row r="178" spans="1:4" x14ac:dyDescent="0.35">
      <c r="A178">
        <v>1</v>
      </c>
      <c r="B178">
        <v>15</v>
      </c>
      <c r="C178">
        <v>74.45</v>
      </c>
      <c r="D178">
        <v>1145.7</v>
      </c>
    </row>
    <row r="179" spans="1:4" x14ac:dyDescent="0.35">
      <c r="A179">
        <v>1</v>
      </c>
      <c r="B179">
        <v>7</v>
      </c>
      <c r="C179">
        <v>76.45</v>
      </c>
      <c r="D179">
        <v>503.6</v>
      </c>
    </row>
    <row r="180" spans="1:4" x14ac:dyDescent="0.35">
      <c r="A180">
        <v>0</v>
      </c>
      <c r="B180">
        <v>15</v>
      </c>
      <c r="C180">
        <v>105.35</v>
      </c>
      <c r="D180">
        <v>1559.25</v>
      </c>
    </row>
    <row r="181" spans="1:4" x14ac:dyDescent="0.35">
      <c r="A181">
        <v>0</v>
      </c>
      <c r="B181">
        <v>61</v>
      </c>
      <c r="C181">
        <v>20.55</v>
      </c>
      <c r="D181">
        <v>1252</v>
      </c>
    </row>
    <row r="182" spans="1:4" x14ac:dyDescent="0.35">
      <c r="A182">
        <v>0</v>
      </c>
      <c r="B182">
        <v>1</v>
      </c>
      <c r="C182">
        <v>29.95</v>
      </c>
      <c r="D182">
        <v>29.95</v>
      </c>
    </row>
    <row r="183" spans="1:4" x14ac:dyDescent="0.35">
      <c r="A183">
        <v>0</v>
      </c>
      <c r="B183">
        <v>1</v>
      </c>
      <c r="C183">
        <v>45.3</v>
      </c>
      <c r="D183">
        <v>45.3</v>
      </c>
    </row>
    <row r="184" spans="1:4" x14ac:dyDescent="0.35">
      <c r="A184">
        <v>0</v>
      </c>
      <c r="B184">
        <v>8</v>
      </c>
      <c r="C184">
        <v>84.5</v>
      </c>
      <c r="D184">
        <v>662.65</v>
      </c>
    </row>
    <row r="185" spans="1:4" x14ac:dyDescent="0.35">
      <c r="A185">
        <v>0</v>
      </c>
      <c r="B185">
        <v>33</v>
      </c>
      <c r="C185">
        <v>74.75</v>
      </c>
      <c r="D185">
        <v>2453.3000000000002</v>
      </c>
    </row>
    <row r="186" spans="1:4" x14ac:dyDescent="0.35">
      <c r="A186">
        <v>0</v>
      </c>
      <c r="B186">
        <v>13</v>
      </c>
      <c r="C186">
        <v>79.25</v>
      </c>
      <c r="D186">
        <v>1111.6500000000001</v>
      </c>
    </row>
    <row r="187" spans="1:4" x14ac:dyDescent="0.35">
      <c r="A187">
        <v>0</v>
      </c>
      <c r="B187">
        <v>1</v>
      </c>
      <c r="C187">
        <v>24.8</v>
      </c>
      <c r="D187">
        <v>24.8</v>
      </c>
    </row>
    <row r="188" spans="1:4" x14ac:dyDescent="0.35">
      <c r="A188">
        <v>0</v>
      </c>
      <c r="B188">
        <v>20</v>
      </c>
      <c r="C188">
        <v>51.8</v>
      </c>
      <c r="D188">
        <v>1023.85</v>
      </c>
    </row>
    <row r="189" spans="1:4" x14ac:dyDescent="0.35">
      <c r="A189">
        <v>0</v>
      </c>
      <c r="B189">
        <v>3</v>
      </c>
      <c r="C189">
        <v>30.4</v>
      </c>
      <c r="D189">
        <v>82.15</v>
      </c>
    </row>
    <row r="190" spans="1:4" x14ac:dyDescent="0.35">
      <c r="A190">
        <v>0</v>
      </c>
      <c r="B190">
        <v>13</v>
      </c>
      <c r="C190">
        <v>19.649999999999999</v>
      </c>
      <c r="D190">
        <v>244.8</v>
      </c>
    </row>
    <row r="191" spans="1:4" x14ac:dyDescent="0.35">
      <c r="A191">
        <v>0</v>
      </c>
      <c r="B191">
        <v>40</v>
      </c>
      <c r="C191">
        <v>56.6</v>
      </c>
      <c r="D191">
        <v>2379.1</v>
      </c>
    </row>
    <row r="192" spans="1:4" x14ac:dyDescent="0.35">
      <c r="A192">
        <v>0</v>
      </c>
      <c r="B192">
        <v>43</v>
      </c>
      <c r="C192">
        <v>71.900000000000006</v>
      </c>
      <c r="D192">
        <v>3173.35</v>
      </c>
    </row>
    <row r="193" spans="1:4" x14ac:dyDescent="0.35">
      <c r="A193">
        <v>0</v>
      </c>
      <c r="B193">
        <v>6</v>
      </c>
      <c r="C193">
        <v>91</v>
      </c>
      <c r="D193">
        <v>531</v>
      </c>
    </row>
    <row r="194" spans="1:4" x14ac:dyDescent="0.35">
      <c r="A194">
        <v>0</v>
      </c>
      <c r="B194">
        <v>69</v>
      </c>
      <c r="C194">
        <v>19.75</v>
      </c>
      <c r="D194">
        <v>1375.4</v>
      </c>
    </row>
    <row r="195" spans="1:4" x14ac:dyDescent="0.35">
      <c r="A195">
        <v>0</v>
      </c>
      <c r="B195">
        <v>72</v>
      </c>
      <c r="C195">
        <v>109.7</v>
      </c>
      <c r="D195">
        <v>8129.3</v>
      </c>
    </row>
    <row r="196" spans="1:4" x14ac:dyDescent="0.35">
      <c r="A196">
        <v>0</v>
      </c>
      <c r="B196">
        <v>59</v>
      </c>
      <c r="C196">
        <v>19.3</v>
      </c>
      <c r="D196">
        <v>1192.7</v>
      </c>
    </row>
    <row r="197" spans="1:4" x14ac:dyDescent="0.35">
      <c r="A197">
        <v>0</v>
      </c>
      <c r="B197">
        <v>20</v>
      </c>
      <c r="C197">
        <v>96.55</v>
      </c>
      <c r="D197">
        <v>1901.65</v>
      </c>
    </row>
    <row r="198" spans="1:4" x14ac:dyDescent="0.35">
      <c r="A198">
        <v>0</v>
      </c>
      <c r="B198">
        <v>24</v>
      </c>
      <c r="C198">
        <v>24.1</v>
      </c>
      <c r="D198">
        <v>587.4</v>
      </c>
    </row>
    <row r="199" spans="1:4" x14ac:dyDescent="0.35">
      <c r="A199">
        <v>0</v>
      </c>
      <c r="B199">
        <v>59</v>
      </c>
      <c r="C199">
        <v>111.35</v>
      </c>
      <c r="D199">
        <v>6519.75</v>
      </c>
    </row>
    <row r="200" spans="1:4" x14ac:dyDescent="0.35">
      <c r="A200">
        <v>0</v>
      </c>
      <c r="B200">
        <v>72</v>
      </c>
      <c r="C200">
        <v>112.25</v>
      </c>
      <c r="D200">
        <v>8041.65</v>
      </c>
    </row>
    <row r="201" spans="1:4" x14ac:dyDescent="0.35">
      <c r="A201">
        <v>0</v>
      </c>
      <c r="B201">
        <v>1</v>
      </c>
      <c r="C201">
        <v>20.75</v>
      </c>
      <c r="D201">
        <v>20.75</v>
      </c>
    </row>
    <row r="202" spans="1:4" x14ac:dyDescent="0.35">
      <c r="A202">
        <v>0</v>
      </c>
      <c r="B202">
        <v>27</v>
      </c>
      <c r="C202">
        <v>101.9</v>
      </c>
      <c r="D202">
        <v>2681.15</v>
      </c>
    </row>
    <row r="203" spans="1:4" x14ac:dyDescent="0.35">
      <c r="A203">
        <v>0</v>
      </c>
      <c r="B203">
        <v>14</v>
      </c>
      <c r="C203">
        <v>80.05</v>
      </c>
      <c r="D203">
        <v>1112.3</v>
      </c>
    </row>
    <row r="204" spans="1:4" x14ac:dyDescent="0.35">
      <c r="A204">
        <v>0</v>
      </c>
      <c r="B204">
        <v>71</v>
      </c>
      <c r="C204">
        <v>105.55</v>
      </c>
      <c r="D204">
        <v>7405.5</v>
      </c>
    </row>
    <row r="205" spans="1:4" x14ac:dyDescent="0.35">
      <c r="A205">
        <v>0</v>
      </c>
      <c r="B205">
        <v>13</v>
      </c>
      <c r="C205">
        <v>78.3</v>
      </c>
      <c r="D205">
        <v>1033.95</v>
      </c>
    </row>
    <row r="206" spans="1:4" x14ac:dyDescent="0.35">
      <c r="A206">
        <v>0</v>
      </c>
      <c r="B206">
        <v>44</v>
      </c>
      <c r="C206">
        <v>68.849999999999994</v>
      </c>
      <c r="D206">
        <v>2958.95</v>
      </c>
    </row>
    <row r="207" spans="1:4" x14ac:dyDescent="0.35">
      <c r="A207">
        <v>0</v>
      </c>
      <c r="B207">
        <v>33</v>
      </c>
      <c r="C207">
        <v>79.95</v>
      </c>
      <c r="D207">
        <v>2684.85</v>
      </c>
    </row>
    <row r="208" spans="1:4" x14ac:dyDescent="0.35">
      <c r="A208">
        <v>0</v>
      </c>
      <c r="B208">
        <v>72</v>
      </c>
      <c r="C208">
        <v>55.45</v>
      </c>
      <c r="D208">
        <v>4179.2</v>
      </c>
    </row>
    <row r="209" spans="1:4" x14ac:dyDescent="0.35">
      <c r="A209">
        <v>0</v>
      </c>
      <c r="B209">
        <v>1</v>
      </c>
      <c r="C209">
        <v>79.900000000000006</v>
      </c>
      <c r="D209">
        <v>79.900000000000006</v>
      </c>
    </row>
    <row r="210" spans="1:4" x14ac:dyDescent="0.35">
      <c r="A210">
        <v>0</v>
      </c>
      <c r="B210">
        <v>19</v>
      </c>
      <c r="C210">
        <v>106.6</v>
      </c>
      <c r="D210">
        <v>1934.45</v>
      </c>
    </row>
    <row r="211" spans="1:4" x14ac:dyDescent="0.35">
      <c r="A211">
        <v>0</v>
      </c>
      <c r="B211">
        <v>64</v>
      </c>
      <c r="C211">
        <v>102.45</v>
      </c>
      <c r="D211">
        <v>6654.1</v>
      </c>
    </row>
    <row r="212" spans="1:4" x14ac:dyDescent="0.35">
      <c r="A212">
        <v>0</v>
      </c>
      <c r="B212">
        <v>2</v>
      </c>
      <c r="C212">
        <v>46</v>
      </c>
      <c r="D212">
        <v>84.5</v>
      </c>
    </row>
    <row r="213" spans="1:4" x14ac:dyDescent="0.35">
      <c r="A213">
        <v>0</v>
      </c>
      <c r="B213">
        <v>1</v>
      </c>
      <c r="C213">
        <v>25.25</v>
      </c>
      <c r="D213">
        <v>25.25</v>
      </c>
    </row>
    <row r="214" spans="1:4" x14ac:dyDescent="0.35">
      <c r="A214">
        <v>0</v>
      </c>
      <c r="B214">
        <v>61</v>
      </c>
      <c r="C214">
        <v>19.75</v>
      </c>
      <c r="D214">
        <v>1124.2</v>
      </c>
    </row>
    <row r="215" spans="1:4" x14ac:dyDescent="0.35">
      <c r="A215">
        <v>0</v>
      </c>
      <c r="B215">
        <v>29</v>
      </c>
      <c r="C215">
        <v>20</v>
      </c>
      <c r="D215">
        <v>540.04999999999995</v>
      </c>
    </row>
    <row r="216" spans="1:4" x14ac:dyDescent="0.35">
      <c r="A216">
        <v>1</v>
      </c>
      <c r="B216">
        <v>23</v>
      </c>
      <c r="C216">
        <v>86.8</v>
      </c>
      <c r="D216">
        <v>1975.85</v>
      </c>
    </row>
    <row r="217" spans="1:4" x14ac:dyDescent="0.35">
      <c r="A217">
        <v>0</v>
      </c>
      <c r="B217">
        <v>57</v>
      </c>
      <c r="C217">
        <v>58.75</v>
      </c>
      <c r="D217">
        <v>3437.45</v>
      </c>
    </row>
    <row r="218" spans="1:4" x14ac:dyDescent="0.35">
      <c r="A218">
        <v>0</v>
      </c>
      <c r="B218">
        <v>72</v>
      </c>
      <c r="C218">
        <v>45.25</v>
      </c>
      <c r="D218">
        <v>3139.8</v>
      </c>
    </row>
    <row r="219" spans="1:4" x14ac:dyDescent="0.35">
      <c r="A219">
        <v>0</v>
      </c>
      <c r="B219">
        <v>66</v>
      </c>
      <c r="C219">
        <v>56.6</v>
      </c>
      <c r="D219">
        <v>3789.2</v>
      </c>
    </row>
    <row r="220" spans="1:4" x14ac:dyDescent="0.35">
      <c r="A220">
        <v>0</v>
      </c>
      <c r="B220">
        <v>65</v>
      </c>
      <c r="C220">
        <v>84.2</v>
      </c>
      <c r="D220">
        <v>5324.5</v>
      </c>
    </row>
    <row r="221" spans="1:4" x14ac:dyDescent="0.35">
      <c r="A221">
        <v>0</v>
      </c>
      <c r="B221">
        <v>8</v>
      </c>
      <c r="C221">
        <v>80</v>
      </c>
      <c r="D221">
        <v>624.6</v>
      </c>
    </row>
    <row r="222" spans="1:4" x14ac:dyDescent="0.35">
      <c r="A222">
        <v>0</v>
      </c>
      <c r="B222">
        <v>4</v>
      </c>
      <c r="C222">
        <v>70.150000000000006</v>
      </c>
      <c r="D222">
        <v>268.35000000000002</v>
      </c>
    </row>
    <row r="223" spans="1:4" x14ac:dyDescent="0.35">
      <c r="A223">
        <v>0</v>
      </c>
      <c r="B223">
        <v>71</v>
      </c>
      <c r="C223">
        <v>24.75</v>
      </c>
      <c r="D223">
        <v>1836.9</v>
      </c>
    </row>
    <row r="224" spans="1:4" x14ac:dyDescent="0.35">
      <c r="A224">
        <v>0</v>
      </c>
      <c r="B224">
        <v>1</v>
      </c>
      <c r="C224">
        <v>20.2</v>
      </c>
      <c r="D224">
        <v>20.2</v>
      </c>
    </row>
    <row r="225" spans="1:4" x14ac:dyDescent="0.35">
      <c r="A225">
        <v>0</v>
      </c>
      <c r="B225">
        <v>4</v>
      </c>
      <c r="C225">
        <v>50.05</v>
      </c>
      <c r="D225">
        <v>179.35</v>
      </c>
    </row>
    <row r="226" spans="1:4" x14ac:dyDescent="0.35">
      <c r="A226">
        <v>0</v>
      </c>
      <c r="B226">
        <v>12</v>
      </c>
      <c r="C226">
        <v>19.350000000000001</v>
      </c>
      <c r="D226">
        <v>219.35</v>
      </c>
    </row>
    <row r="227" spans="1:4" x14ac:dyDescent="0.35">
      <c r="A227">
        <v>0</v>
      </c>
      <c r="B227">
        <v>24</v>
      </c>
      <c r="C227">
        <v>50.6</v>
      </c>
      <c r="D227">
        <v>1288.75</v>
      </c>
    </row>
    <row r="228" spans="1:4" x14ac:dyDescent="0.35">
      <c r="A228">
        <v>0</v>
      </c>
      <c r="B228">
        <v>31</v>
      </c>
      <c r="C228">
        <v>81.150000000000006</v>
      </c>
      <c r="D228">
        <v>2545.75</v>
      </c>
    </row>
    <row r="229" spans="1:4" x14ac:dyDescent="0.35">
      <c r="A229">
        <v>0</v>
      </c>
      <c r="B229">
        <v>1</v>
      </c>
      <c r="C229">
        <v>55.2</v>
      </c>
      <c r="D229">
        <v>55.2</v>
      </c>
    </row>
    <row r="230" spans="1:4" x14ac:dyDescent="0.35">
      <c r="A230">
        <v>0</v>
      </c>
      <c r="B230">
        <v>30</v>
      </c>
      <c r="C230">
        <v>89.9</v>
      </c>
      <c r="D230">
        <v>2723.15</v>
      </c>
    </row>
    <row r="231" spans="1:4" x14ac:dyDescent="0.35">
      <c r="A231">
        <v>0</v>
      </c>
      <c r="B231">
        <v>47</v>
      </c>
      <c r="C231">
        <v>85.3</v>
      </c>
      <c r="D231">
        <v>4107.25</v>
      </c>
    </row>
    <row r="232" spans="1:4" x14ac:dyDescent="0.35">
      <c r="A232">
        <v>0</v>
      </c>
      <c r="B232">
        <v>54</v>
      </c>
      <c r="C232">
        <v>108</v>
      </c>
      <c r="D232">
        <v>5760.65</v>
      </c>
    </row>
    <row r="233" spans="1:4" x14ac:dyDescent="0.35">
      <c r="A233">
        <v>0</v>
      </c>
      <c r="B233">
        <v>50</v>
      </c>
      <c r="C233">
        <v>93.5</v>
      </c>
      <c r="D233">
        <v>4747.5</v>
      </c>
    </row>
    <row r="234" spans="1:4" x14ac:dyDescent="0.35">
      <c r="A234">
        <v>0</v>
      </c>
      <c r="B234">
        <v>1</v>
      </c>
      <c r="C234">
        <v>84.6</v>
      </c>
      <c r="D234">
        <v>84.6</v>
      </c>
    </row>
    <row r="235" spans="1:4" x14ac:dyDescent="0.35">
      <c r="A235">
        <v>0</v>
      </c>
      <c r="B235">
        <v>72</v>
      </c>
      <c r="C235">
        <v>20.25</v>
      </c>
      <c r="D235">
        <v>1566.9</v>
      </c>
    </row>
    <row r="236" spans="1:4" x14ac:dyDescent="0.35">
      <c r="A236">
        <v>0</v>
      </c>
      <c r="B236">
        <v>29</v>
      </c>
      <c r="C236">
        <v>25.15</v>
      </c>
      <c r="D236">
        <v>702</v>
      </c>
    </row>
    <row r="237" spans="1:4" x14ac:dyDescent="0.35">
      <c r="A237">
        <v>0</v>
      </c>
      <c r="B237">
        <v>2</v>
      </c>
      <c r="C237">
        <v>54.4</v>
      </c>
      <c r="D237">
        <v>114.1</v>
      </c>
    </row>
    <row r="238" spans="1:4" x14ac:dyDescent="0.35">
      <c r="A238">
        <v>0</v>
      </c>
      <c r="B238">
        <v>10</v>
      </c>
      <c r="C238">
        <v>29.6</v>
      </c>
      <c r="D238">
        <v>299.05</v>
      </c>
    </row>
    <row r="239" spans="1:4" x14ac:dyDescent="0.35">
      <c r="A239">
        <v>0</v>
      </c>
      <c r="B239">
        <v>18</v>
      </c>
      <c r="C239">
        <v>73.150000000000006</v>
      </c>
      <c r="D239">
        <v>1305.95</v>
      </c>
    </row>
    <row r="240" spans="1:4" x14ac:dyDescent="0.35">
      <c r="A240">
        <v>1</v>
      </c>
      <c r="B240">
        <v>11</v>
      </c>
      <c r="C240">
        <v>95</v>
      </c>
      <c r="D240">
        <v>1120.3</v>
      </c>
    </row>
    <row r="241" spans="1:4" x14ac:dyDescent="0.35">
      <c r="A241">
        <v>0</v>
      </c>
      <c r="B241">
        <v>16</v>
      </c>
      <c r="C241">
        <v>19.75</v>
      </c>
      <c r="D241">
        <v>284.35000000000002</v>
      </c>
    </row>
    <row r="242" spans="1:4" x14ac:dyDescent="0.35">
      <c r="A242">
        <v>0</v>
      </c>
      <c r="B242">
        <v>72</v>
      </c>
      <c r="C242">
        <v>86.6</v>
      </c>
      <c r="D242">
        <v>6350.5</v>
      </c>
    </row>
    <row r="243" spans="1:4" x14ac:dyDescent="0.35">
      <c r="A243">
        <v>0</v>
      </c>
      <c r="B243">
        <v>72</v>
      </c>
      <c r="C243">
        <v>109.2</v>
      </c>
      <c r="D243">
        <v>7878.3</v>
      </c>
    </row>
    <row r="244" spans="1:4" x14ac:dyDescent="0.35">
      <c r="A244">
        <v>0</v>
      </c>
      <c r="B244">
        <v>41</v>
      </c>
      <c r="C244">
        <v>74.7</v>
      </c>
      <c r="D244">
        <v>3187.65</v>
      </c>
    </row>
    <row r="245" spans="1:4" x14ac:dyDescent="0.35">
      <c r="A245">
        <v>1</v>
      </c>
      <c r="B245">
        <v>65</v>
      </c>
      <c r="C245">
        <v>94.4</v>
      </c>
      <c r="D245">
        <v>6126.15</v>
      </c>
    </row>
    <row r="246" spans="1:4" x14ac:dyDescent="0.35">
      <c r="A246">
        <v>1</v>
      </c>
      <c r="B246">
        <v>13</v>
      </c>
      <c r="C246">
        <v>54.8</v>
      </c>
      <c r="D246">
        <v>731.3</v>
      </c>
    </row>
    <row r="247" spans="1:4" x14ac:dyDescent="0.35">
      <c r="A247">
        <v>1</v>
      </c>
      <c r="B247">
        <v>4</v>
      </c>
      <c r="C247">
        <v>75.349999999999994</v>
      </c>
      <c r="D247">
        <v>273.39999999999998</v>
      </c>
    </row>
    <row r="248" spans="1:4" x14ac:dyDescent="0.35">
      <c r="A248">
        <v>0</v>
      </c>
      <c r="B248">
        <v>41</v>
      </c>
      <c r="C248">
        <v>65</v>
      </c>
      <c r="D248">
        <v>2531.8000000000002</v>
      </c>
    </row>
    <row r="249" spans="1:4" x14ac:dyDescent="0.35">
      <c r="A249">
        <v>1</v>
      </c>
      <c r="B249">
        <v>15</v>
      </c>
      <c r="C249">
        <v>74.400000000000006</v>
      </c>
      <c r="D249">
        <v>1074.3</v>
      </c>
    </row>
    <row r="250" spans="1:4" x14ac:dyDescent="0.35">
      <c r="A250">
        <v>0</v>
      </c>
      <c r="B250">
        <v>1</v>
      </c>
      <c r="C250">
        <v>48.55</v>
      </c>
      <c r="D250">
        <v>48.55</v>
      </c>
    </row>
    <row r="251" spans="1:4" x14ac:dyDescent="0.35">
      <c r="A251">
        <v>0</v>
      </c>
      <c r="B251">
        <v>42</v>
      </c>
      <c r="C251">
        <v>99</v>
      </c>
      <c r="D251">
        <v>4298.45</v>
      </c>
    </row>
    <row r="252" spans="1:4" x14ac:dyDescent="0.35">
      <c r="A252">
        <v>0</v>
      </c>
      <c r="B252">
        <v>51</v>
      </c>
      <c r="C252">
        <v>93.5</v>
      </c>
      <c r="D252">
        <v>4619.55</v>
      </c>
    </row>
    <row r="253" spans="1:4" x14ac:dyDescent="0.35">
      <c r="A253">
        <v>0</v>
      </c>
      <c r="B253">
        <v>2</v>
      </c>
      <c r="C253">
        <v>70.400000000000006</v>
      </c>
      <c r="D253">
        <v>147.15</v>
      </c>
    </row>
    <row r="254" spans="1:4" x14ac:dyDescent="0.35">
      <c r="A254">
        <v>1</v>
      </c>
      <c r="B254">
        <v>1</v>
      </c>
      <c r="C254">
        <v>40.200000000000003</v>
      </c>
      <c r="D254">
        <v>40.200000000000003</v>
      </c>
    </row>
    <row r="255" spans="1:4" x14ac:dyDescent="0.35">
      <c r="A255">
        <v>0</v>
      </c>
      <c r="B255">
        <v>32</v>
      </c>
      <c r="C255">
        <v>83.7</v>
      </c>
      <c r="D255">
        <v>2633.3</v>
      </c>
    </row>
    <row r="256" spans="1:4" x14ac:dyDescent="0.35">
      <c r="A256">
        <v>0</v>
      </c>
      <c r="B256">
        <v>10</v>
      </c>
      <c r="C256">
        <v>19.850000000000001</v>
      </c>
      <c r="D256">
        <v>193.05</v>
      </c>
    </row>
    <row r="257" spans="1:4" x14ac:dyDescent="0.35">
      <c r="A257">
        <v>0</v>
      </c>
      <c r="B257">
        <v>67</v>
      </c>
      <c r="C257">
        <v>59.55</v>
      </c>
      <c r="D257">
        <v>4103.8999999999996</v>
      </c>
    </row>
    <row r="258" spans="1:4" x14ac:dyDescent="0.35">
      <c r="A258">
        <v>0</v>
      </c>
      <c r="B258">
        <v>61</v>
      </c>
      <c r="C258">
        <v>115.1</v>
      </c>
      <c r="D258">
        <v>7008.15</v>
      </c>
    </row>
    <row r="259" spans="1:4" x14ac:dyDescent="0.35">
      <c r="A259">
        <v>0</v>
      </c>
      <c r="B259">
        <v>50</v>
      </c>
      <c r="C259">
        <v>114.35</v>
      </c>
      <c r="D259">
        <v>5791.1</v>
      </c>
    </row>
    <row r="260" spans="1:4" x14ac:dyDescent="0.35">
      <c r="A260">
        <v>0</v>
      </c>
      <c r="B260">
        <v>2</v>
      </c>
      <c r="C260">
        <v>44.6</v>
      </c>
      <c r="D260">
        <v>80.55</v>
      </c>
    </row>
    <row r="261" spans="1:4" x14ac:dyDescent="0.35">
      <c r="A261">
        <v>1</v>
      </c>
      <c r="B261">
        <v>29</v>
      </c>
      <c r="C261">
        <v>45</v>
      </c>
      <c r="D261">
        <v>1228.6500000000001</v>
      </c>
    </row>
    <row r="262" spans="1:4" x14ac:dyDescent="0.35">
      <c r="A262">
        <v>1</v>
      </c>
      <c r="B262">
        <v>3</v>
      </c>
      <c r="C262">
        <v>41.15</v>
      </c>
      <c r="D262">
        <v>132.19999999999999</v>
      </c>
    </row>
    <row r="263" spans="1:4" x14ac:dyDescent="0.35">
      <c r="A263">
        <v>1</v>
      </c>
      <c r="B263">
        <v>13</v>
      </c>
      <c r="C263">
        <v>106.9</v>
      </c>
      <c r="D263">
        <v>1364.3</v>
      </c>
    </row>
    <row r="264" spans="1:4" x14ac:dyDescent="0.35">
      <c r="A264">
        <v>1</v>
      </c>
      <c r="B264">
        <v>57</v>
      </c>
      <c r="C264">
        <v>89.85</v>
      </c>
      <c r="D264">
        <v>4925.3500000000004</v>
      </c>
    </row>
    <row r="265" spans="1:4" x14ac:dyDescent="0.35">
      <c r="A265">
        <v>0</v>
      </c>
      <c r="B265">
        <v>31</v>
      </c>
      <c r="C265">
        <v>49.85</v>
      </c>
      <c r="D265">
        <v>1520.1</v>
      </c>
    </row>
    <row r="266" spans="1:4" x14ac:dyDescent="0.35">
      <c r="A266">
        <v>0</v>
      </c>
      <c r="B266">
        <v>45</v>
      </c>
      <c r="C266">
        <v>113.3</v>
      </c>
      <c r="D266">
        <v>5032.25</v>
      </c>
    </row>
    <row r="267" spans="1:4" x14ac:dyDescent="0.35">
      <c r="A267">
        <v>0</v>
      </c>
      <c r="B267">
        <v>61</v>
      </c>
      <c r="C267">
        <v>88.1</v>
      </c>
      <c r="D267">
        <v>5526.75</v>
      </c>
    </row>
    <row r="268" spans="1:4" x14ac:dyDescent="0.35">
      <c r="A268">
        <v>0</v>
      </c>
      <c r="B268">
        <v>50</v>
      </c>
      <c r="C268">
        <v>24.9</v>
      </c>
      <c r="D268">
        <v>1195.25</v>
      </c>
    </row>
    <row r="269" spans="1:4" x14ac:dyDescent="0.35">
      <c r="A269">
        <v>1</v>
      </c>
      <c r="B269">
        <v>19</v>
      </c>
      <c r="C269">
        <v>105</v>
      </c>
      <c r="D269">
        <v>2007.25</v>
      </c>
    </row>
    <row r="270" spans="1:4" x14ac:dyDescent="0.35">
      <c r="A270">
        <v>0</v>
      </c>
      <c r="B270">
        <v>59</v>
      </c>
      <c r="C270">
        <v>19.350000000000001</v>
      </c>
      <c r="D270">
        <v>1099.5999999999999</v>
      </c>
    </row>
    <row r="271" spans="1:4" x14ac:dyDescent="0.35">
      <c r="A271">
        <v>0</v>
      </c>
      <c r="B271">
        <v>71</v>
      </c>
      <c r="C271">
        <v>24.25</v>
      </c>
      <c r="D271">
        <v>1732.95</v>
      </c>
    </row>
    <row r="272" spans="1:4" x14ac:dyDescent="0.35">
      <c r="A272">
        <v>1</v>
      </c>
      <c r="B272">
        <v>16</v>
      </c>
      <c r="C272">
        <v>94.45</v>
      </c>
      <c r="D272">
        <v>1511.2</v>
      </c>
    </row>
    <row r="273" spans="1:4" x14ac:dyDescent="0.35">
      <c r="A273">
        <v>0</v>
      </c>
      <c r="B273">
        <v>57</v>
      </c>
      <c r="C273">
        <v>59.75</v>
      </c>
      <c r="D273">
        <v>3450.15</v>
      </c>
    </row>
    <row r="274" spans="1:4" x14ac:dyDescent="0.35">
      <c r="A274">
        <v>0</v>
      </c>
      <c r="B274">
        <v>1</v>
      </c>
      <c r="C274">
        <v>24.8</v>
      </c>
      <c r="D274">
        <v>24.8</v>
      </c>
    </row>
    <row r="275" spans="1:4" x14ac:dyDescent="0.35">
      <c r="A275">
        <v>1</v>
      </c>
      <c r="B275">
        <v>20</v>
      </c>
      <c r="C275">
        <v>107.05</v>
      </c>
      <c r="D275">
        <v>2172.0500000000002</v>
      </c>
    </row>
    <row r="276" spans="1:4" x14ac:dyDescent="0.35">
      <c r="A276">
        <v>0</v>
      </c>
      <c r="B276">
        <v>1</v>
      </c>
      <c r="C276">
        <v>70.599999999999994</v>
      </c>
      <c r="D276">
        <v>70.599999999999994</v>
      </c>
    </row>
    <row r="277" spans="1:4" x14ac:dyDescent="0.35">
      <c r="A277">
        <v>0</v>
      </c>
      <c r="B277">
        <v>5</v>
      </c>
      <c r="C277">
        <v>85.4</v>
      </c>
      <c r="D277">
        <v>401.1</v>
      </c>
    </row>
    <row r="278" spans="1:4" x14ac:dyDescent="0.35">
      <c r="A278">
        <v>0</v>
      </c>
      <c r="B278">
        <v>52</v>
      </c>
      <c r="C278">
        <v>105.05</v>
      </c>
      <c r="D278">
        <v>5624.85</v>
      </c>
    </row>
    <row r="279" spans="1:4" x14ac:dyDescent="0.35">
      <c r="A279">
        <v>1</v>
      </c>
      <c r="B279">
        <v>21</v>
      </c>
      <c r="C279">
        <v>64.95</v>
      </c>
      <c r="D279">
        <v>1339.8</v>
      </c>
    </row>
    <row r="280" spans="1:4" x14ac:dyDescent="0.35">
      <c r="A280">
        <v>0</v>
      </c>
      <c r="B280">
        <v>14</v>
      </c>
      <c r="C280">
        <v>55</v>
      </c>
      <c r="D280">
        <v>771.95</v>
      </c>
    </row>
    <row r="281" spans="1:4" x14ac:dyDescent="0.35">
      <c r="A281">
        <v>0</v>
      </c>
      <c r="B281">
        <v>5</v>
      </c>
      <c r="C281">
        <v>50.55</v>
      </c>
      <c r="D281">
        <v>244.75</v>
      </c>
    </row>
    <row r="282" spans="1:4" x14ac:dyDescent="0.35">
      <c r="A282">
        <v>0</v>
      </c>
      <c r="B282">
        <v>6</v>
      </c>
      <c r="C282">
        <v>55.15</v>
      </c>
      <c r="D282">
        <v>322.89999999999998</v>
      </c>
    </row>
    <row r="283" spans="1:4" x14ac:dyDescent="0.35">
      <c r="A283">
        <v>0</v>
      </c>
      <c r="B283">
        <v>10</v>
      </c>
      <c r="C283">
        <v>51.2</v>
      </c>
      <c r="D283">
        <v>498.25</v>
      </c>
    </row>
    <row r="284" spans="1:4" x14ac:dyDescent="0.35">
      <c r="A284">
        <v>0</v>
      </c>
      <c r="B284">
        <v>1</v>
      </c>
      <c r="C284">
        <v>25.4</v>
      </c>
      <c r="D284">
        <v>25.4</v>
      </c>
    </row>
    <row r="285" spans="1:4" x14ac:dyDescent="0.35">
      <c r="A285">
        <v>0</v>
      </c>
      <c r="B285">
        <v>68</v>
      </c>
      <c r="C285">
        <v>54.45</v>
      </c>
      <c r="D285">
        <v>3687.75</v>
      </c>
    </row>
    <row r="286" spans="1:4" x14ac:dyDescent="0.35">
      <c r="A286">
        <v>0</v>
      </c>
      <c r="B286">
        <v>18</v>
      </c>
      <c r="C286">
        <v>95.15</v>
      </c>
      <c r="D286">
        <v>1779.95</v>
      </c>
    </row>
    <row r="287" spans="1:4" x14ac:dyDescent="0.35">
      <c r="A287">
        <v>0</v>
      </c>
      <c r="B287">
        <v>22</v>
      </c>
      <c r="C287">
        <v>76</v>
      </c>
      <c r="D287">
        <v>1783.6</v>
      </c>
    </row>
    <row r="288" spans="1:4" x14ac:dyDescent="0.35">
      <c r="A288">
        <v>0</v>
      </c>
      <c r="B288">
        <v>20</v>
      </c>
      <c r="C288">
        <v>44.35</v>
      </c>
      <c r="D288">
        <v>927.15</v>
      </c>
    </row>
    <row r="289" spans="1:4" x14ac:dyDescent="0.35">
      <c r="A289">
        <v>0</v>
      </c>
      <c r="B289">
        <v>1</v>
      </c>
      <c r="C289">
        <v>70</v>
      </c>
      <c r="D289">
        <v>70</v>
      </c>
    </row>
    <row r="290" spans="1:4" x14ac:dyDescent="0.35">
      <c r="A290">
        <v>1</v>
      </c>
      <c r="B290">
        <v>8</v>
      </c>
      <c r="C290">
        <v>74.5</v>
      </c>
      <c r="D290">
        <v>606.54999999999995</v>
      </c>
    </row>
    <row r="291" spans="1:4" x14ac:dyDescent="0.35">
      <c r="A291">
        <v>0</v>
      </c>
      <c r="B291">
        <v>10</v>
      </c>
      <c r="C291">
        <v>44.85</v>
      </c>
      <c r="D291">
        <v>435.4</v>
      </c>
    </row>
    <row r="292" spans="1:4" x14ac:dyDescent="0.35">
      <c r="A292">
        <v>1</v>
      </c>
      <c r="B292">
        <v>24</v>
      </c>
      <c r="C292">
        <v>76.099999999999994</v>
      </c>
      <c r="D292">
        <v>1712.7</v>
      </c>
    </row>
    <row r="293" spans="1:4" x14ac:dyDescent="0.35">
      <c r="A293">
        <v>0</v>
      </c>
      <c r="B293">
        <v>35</v>
      </c>
      <c r="C293">
        <v>61.2</v>
      </c>
      <c r="D293">
        <v>2021.2</v>
      </c>
    </row>
    <row r="294" spans="1:4" x14ac:dyDescent="0.35">
      <c r="A294">
        <v>0</v>
      </c>
      <c r="B294">
        <v>23</v>
      </c>
      <c r="C294">
        <v>86.8</v>
      </c>
      <c r="D294">
        <v>1940.8</v>
      </c>
    </row>
    <row r="295" spans="1:4" x14ac:dyDescent="0.35">
      <c r="A295">
        <v>1</v>
      </c>
      <c r="B295">
        <v>6</v>
      </c>
      <c r="C295">
        <v>89.35</v>
      </c>
      <c r="D295">
        <v>567.79999999999995</v>
      </c>
    </row>
    <row r="296" spans="1:4" x14ac:dyDescent="0.35">
      <c r="A296">
        <v>0</v>
      </c>
      <c r="B296">
        <v>12</v>
      </c>
      <c r="C296">
        <v>19.7</v>
      </c>
      <c r="D296">
        <v>220.35</v>
      </c>
    </row>
    <row r="297" spans="1:4" x14ac:dyDescent="0.35">
      <c r="A297">
        <v>0</v>
      </c>
      <c r="B297">
        <v>1</v>
      </c>
      <c r="C297">
        <v>20.25</v>
      </c>
      <c r="D297">
        <v>20.25</v>
      </c>
    </row>
    <row r="298" spans="1:4" x14ac:dyDescent="0.35">
      <c r="A298">
        <v>0</v>
      </c>
      <c r="B298">
        <v>71</v>
      </c>
      <c r="C298">
        <v>76.05</v>
      </c>
      <c r="D298">
        <v>5436.45</v>
      </c>
    </row>
    <row r="299" spans="1:4" x14ac:dyDescent="0.35">
      <c r="A299">
        <v>1</v>
      </c>
      <c r="B299">
        <v>35</v>
      </c>
      <c r="C299">
        <v>100.8</v>
      </c>
      <c r="D299">
        <v>3437.5</v>
      </c>
    </row>
    <row r="300" spans="1:4" x14ac:dyDescent="0.35">
      <c r="A300">
        <v>0</v>
      </c>
      <c r="B300">
        <v>40</v>
      </c>
      <c r="C300">
        <v>74.55</v>
      </c>
      <c r="D300">
        <v>3015.75</v>
      </c>
    </row>
    <row r="301" spans="1:4" x14ac:dyDescent="0.35">
      <c r="A301">
        <v>0</v>
      </c>
      <c r="B301">
        <v>1</v>
      </c>
      <c r="C301">
        <v>73.599999999999994</v>
      </c>
      <c r="D301">
        <v>73.599999999999994</v>
      </c>
    </row>
    <row r="302" spans="1:4" x14ac:dyDescent="0.35">
      <c r="A302">
        <v>0</v>
      </c>
      <c r="B302">
        <v>23</v>
      </c>
      <c r="C302">
        <v>64.900000000000006</v>
      </c>
      <c r="D302">
        <v>1509.8</v>
      </c>
    </row>
    <row r="303" spans="1:4" x14ac:dyDescent="0.35">
      <c r="A303">
        <v>1</v>
      </c>
      <c r="B303">
        <v>4</v>
      </c>
      <c r="C303">
        <v>95.45</v>
      </c>
      <c r="D303">
        <v>396.1</v>
      </c>
    </row>
    <row r="304" spans="1:4" x14ac:dyDescent="0.35">
      <c r="A304">
        <v>0</v>
      </c>
      <c r="B304">
        <v>4</v>
      </c>
      <c r="C304">
        <v>90.4</v>
      </c>
      <c r="D304">
        <v>356.65</v>
      </c>
    </row>
    <row r="305" spans="1:4" x14ac:dyDescent="0.35">
      <c r="A305">
        <v>0</v>
      </c>
      <c r="B305">
        <v>68</v>
      </c>
      <c r="C305">
        <v>60.3</v>
      </c>
      <c r="D305">
        <v>4109</v>
      </c>
    </row>
    <row r="306" spans="1:4" x14ac:dyDescent="0.35">
      <c r="A306">
        <v>0</v>
      </c>
      <c r="B306">
        <v>38</v>
      </c>
      <c r="C306">
        <v>81.849999999999994</v>
      </c>
      <c r="D306">
        <v>3141.7</v>
      </c>
    </row>
    <row r="307" spans="1:4" x14ac:dyDescent="0.35">
      <c r="A307">
        <v>0</v>
      </c>
      <c r="B307">
        <v>52</v>
      </c>
      <c r="C307">
        <v>24.8</v>
      </c>
      <c r="D307">
        <v>1229.0999999999999</v>
      </c>
    </row>
    <row r="308" spans="1:4" x14ac:dyDescent="0.35">
      <c r="A308">
        <v>1</v>
      </c>
      <c r="B308">
        <v>32</v>
      </c>
      <c r="C308">
        <v>74.900000000000006</v>
      </c>
      <c r="D308">
        <v>2303.35</v>
      </c>
    </row>
    <row r="309" spans="1:4" x14ac:dyDescent="0.35">
      <c r="A309">
        <v>0</v>
      </c>
      <c r="B309">
        <v>29</v>
      </c>
      <c r="C309">
        <v>75.55</v>
      </c>
      <c r="D309">
        <v>2054.4</v>
      </c>
    </row>
    <row r="310" spans="1:4" x14ac:dyDescent="0.35">
      <c r="A310">
        <v>1</v>
      </c>
      <c r="B310">
        <v>38</v>
      </c>
      <c r="C310">
        <v>101.15</v>
      </c>
      <c r="D310">
        <v>3741.85</v>
      </c>
    </row>
    <row r="311" spans="1:4" x14ac:dyDescent="0.35">
      <c r="A311">
        <v>0</v>
      </c>
      <c r="B311">
        <v>48</v>
      </c>
      <c r="C311">
        <v>78.75</v>
      </c>
      <c r="D311">
        <v>3682.45</v>
      </c>
    </row>
    <row r="312" spans="1:4" x14ac:dyDescent="0.35">
      <c r="A312">
        <v>0</v>
      </c>
      <c r="B312">
        <v>1</v>
      </c>
      <c r="C312">
        <v>19.25</v>
      </c>
      <c r="D312">
        <v>19.25</v>
      </c>
    </row>
    <row r="313" spans="1:4" x14ac:dyDescent="0.35">
      <c r="A313">
        <v>0</v>
      </c>
      <c r="B313">
        <v>22</v>
      </c>
      <c r="C313">
        <v>89.05</v>
      </c>
      <c r="D313">
        <v>1886.25</v>
      </c>
    </row>
    <row r="314" spans="1:4" x14ac:dyDescent="0.35">
      <c r="A314">
        <v>0</v>
      </c>
      <c r="B314">
        <v>43</v>
      </c>
      <c r="C314">
        <v>115.05</v>
      </c>
      <c r="D314">
        <v>4895.1000000000004</v>
      </c>
    </row>
    <row r="315" spans="1:4" x14ac:dyDescent="0.35">
      <c r="A315">
        <v>1</v>
      </c>
      <c r="B315">
        <v>5</v>
      </c>
      <c r="C315">
        <v>69.349999999999994</v>
      </c>
      <c r="D315">
        <v>341.6</v>
      </c>
    </row>
    <row r="316" spans="1:4" x14ac:dyDescent="0.35">
      <c r="A316">
        <v>0</v>
      </c>
      <c r="B316">
        <v>5</v>
      </c>
      <c r="C316">
        <v>80.599999999999994</v>
      </c>
      <c r="D316">
        <v>415.55</v>
      </c>
    </row>
    <row r="317" spans="1:4" x14ac:dyDescent="0.35">
      <c r="A317">
        <v>0</v>
      </c>
      <c r="B317">
        <v>51</v>
      </c>
      <c r="C317">
        <v>110.05</v>
      </c>
      <c r="D317">
        <v>5686.4</v>
      </c>
    </row>
    <row r="318" spans="1:4" x14ac:dyDescent="0.35">
      <c r="A318">
        <v>0</v>
      </c>
      <c r="B318">
        <v>71</v>
      </c>
      <c r="C318">
        <v>19.899999999999999</v>
      </c>
      <c r="D318">
        <v>1355.1</v>
      </c>
    </row>
    <row r="319" spans="1:4" x14ac:dyDescent="0.35">
      <c r="A319">
        <v>0</v>
      </c>
      <c r="B319">
        <v>38</v>
      </c>
      <c r="C319">
        <v>80.3</v>
      </c>
      <c r="D319">
        <v>3058.65</v>
      </c>
    </row>
    <row r="320" spans="1:4" x14ac:dyDescent="0.35">
      <c r="A320">
        <v>1</v>
      </c>
      <c r="B320">
        <v>24</v>
      </c>
      <c r="C320">
        <v>93.15</v>
      </c>
      <c r="D320">
        <v>2231.0500000000002</v>
      </c>
    </row>
    <row r="321" spans="1:4" x14ac:dyDescent="0.35">
      <c r="A321">
        <v>0</v>
      </c>
      <c r="B321">
        <v>35</v>
      </c>
      <c r="C321">
        <v>91.5</v>
      </c>
      <c r="D321">
        <v>3236.35</v>
      </c>
    </row>
    <row r="322" spans="1:4" x14ac:dyDescent="0.35">
      <c r="A322">
        <v>1</v>
      </c>
      <c r="B322">
        <v>54</v>
      </c>
      <c r="C322">
        <v>82.45</v>
      </c>
      <c r="D322">
        <v>4350.1000000000004</v>
      </c>
    </row>
    <row r="323" spans="1:4" x14ac:dyDescent="0.35">
      <c r="A323">
        <v>0</v>
      </c>
      <c r="B323">
        <v>72</v>
      </c>
      <c r="C323">
        <v>60</v>
      </c>
      <c r="D323">
        <v>4264</v>
      </c>
    </row>
    <row r="324" spans="1:4" x14ac:dyDescent="0.35">
      <c r="A324">
        <v>0</v>
      </c>
      <c r="B324">
        <v>1</v>
      </c>
      <c r="C324">
        <v>44.8</v>
      </c>
      <c r="D324">
        <v>44.8</v>
      </c>
    </row>
    <row r="325" spans="1:4" x14ac:dyDescent="0.35">
      <c r="A325">
        <v>0</v>
      </c>
      <c r="B325">
        <v>9</v>
      </c>
      <c r="C325">
        <v>48.6</v>
      </c>
      <c r="D325">
        <v>422.3</v>
      </c>
    </row>
    <row r="326" spans="1:4" x14ac:dyDescent="0.35">
      <c r="A326">
        <v>0</v>
      </c>
      <c r="B326">
        <v>69</v>
      </c>
      <c r="C326">
        <v>60.05</v>
      </c>
      <c r="D326">
        <v>4176.7</v>
      </c>
    </row>
    <row r="327" spans="1:4" x14ac:dyDescent="0.35">
      <c r="A327">
        <v>0</v>
      </c>
      <c r="B327">
        <v>52</v>
      </c>
      <c r="C327">
        <v>102.7</v>
      </c>
      <c r="D327">
        <v>5138.1000000000004</v>
      </c>
    </row>
    <row r="328" spans="1:4" x14ac:dyDescent="0.35">
      <c r="A328">
        <v>1</v>
      </c>
      <c r="B328">
        <v>11</v>
      </c>
      <c r="C328">
        <v>82.9</v>
      </c>
      <c r="D328">
        <v>880.05</v>
      </c>
    </row>
    <row r="329" spans="1:4" x14ac:dyDescent="0.35">
      <c r="A329">
        <v>1</v>
      </c>
      <c r="B329">
        <v>2</v>
      </c>
      <c r="C329">
        <v>70.349999999999994</v>
      </c>
      <c r="D329">
        <v>139.05000000000001</v>
      </c>
    </row>
    <row r="330" spans="1:4" x14ac:dyDescent="0.35">
      <c r="A330">
        <v>1</v>
      </c>
      <c r="B330">
        <v>28</v>
      </c>
      <c r="C330">
        <v>35.9</v>
      </c>
      <c r="D330">
        <v>973.65</v>
      </c>
    </row>
    <row r="331" spans="1:4" x14ac:dyDescent="0.35">
      <c r="A331">
        <v>1</v>
      </c>
      <c r="B331">
        <v>17</v>
      </c>
      <c r="C331">
        <v>82.65</v>
      </c>
      <c r="D331">
        <v>1470.05</v>
      </c>
    </row>
    <row r="332" spans="1:4" x14ac:dyDescent="0.35">
      <c r="A332">
        <v>0</v>
      </c>
      <c r="B332">
        <v>35</v>
      </c>
      <c r="C332">
        <v>19.850000000000001</v>
      </c>
      <c r="D332">
        <v>739.35</v>
      </c>
    </row>
    <row r="333" spans="1:4" x14ac:dyDescent="0.35">
      <c r="A333">
        <v>0</v>
      </c>
      <c r="B333">
        <v>8</v>
      </c>
      <c r="C333">
        <v>19.2</v>
      </c>
      <c r="D333">
        <v>161.94999999999999</v>
      </c>
    </row>
    <row r="334" spans="1:4" x14ac:dyDescent="0.35">
      <c r="A334">
        <v>0</v>
      </c>
      <c r="B334">
        <v>46</v>
      </c>
      <c r="C334">
        <v>94.9</v>
      </c>
      <c r="D334">
        <v>4422.95</v>
      </c>
    </row>
    <row r="335" spans="1:4" x14ac:dyDescent="0.35">
      <c r="A335">
        <v>0</v>
      </c>
      <c r="B335">
        <v>7</v>
      </c>
      <c r="C335">
        <v>73.849999999999994</v>
      </c>
      <c r="D335">
        <v>511.25</v>
      </c>
    </row>
    <row r="336" spans="1:4" x14ac:dyDescent="0.35">
      <c r="A336">
        <v>0</v>
      </c>
      <c r="B336">
        <v>2</v>
      </c>
      <c r="C336">
        <v>80.599999999999994</v>
      </c>
      <c r="D336">
        <v>155.80000000000001</v>
      </c>
    </row>
    <row r="337" spans="1:4" x14ac:dyDescent="0.35">
      <c r="A337">
        <v>0</v>
      </c>
      <c r="B337">
        <v>68</v>
      </c>
      <c r="C337">
        <v>75.8</v>
      </c>
      <c r="D337">
        <v>5293.95</v>
      </c>
    </row>
    <row r="338" spans="1:4" x14ac:dyDescent="0.35">
      <c r="A338">
        <v>0</v>
      </c>
      <c r="B338">
        <v>43</v>
      </c>
      <c r="C338">
        <v>104.6</v>
      </c>
      <c r="D338">
        <v>4759.8500000000004</v>
      </c>
    </row>
    <row r="339" spans="1:4" x14ac:dyDescent="0.35">
      <c r="A339">
        <v>0</v>
      </c>
      <c r="B339">
        <v>68</v>
      </c>
      <c r="C339">
        <v>88.15</v>
      </c>
      <c r="D339">
        <v>6148.45</v>
      </c>
    </row>
    <row r="340" spans="1:4" x14ac:dyDescent="0.35">
      <c r="A340">
        <v>0</v>
      </c>
      <c r="B340">
        <v>36</v>
      </c>
      <c r="C340">
        <v>94.8</v>
      </c>
      <c r="D340">
        <v>3565.65</v>
      </c>
    </row>
    <row r="341" spans="1:4" x14ac:dyDescent="0.35">
      <c r="A341">
        <v>0</v>
      </c>
      <c r="B341">
        <v>63</v>
      </c>
      <c r="C341">
        <v>103.4</v>
      </c>
      <c r="D341">
        <v>6603</v>
      </c>
    </row>
    <row r="342" spans="1:4" x14ac:dyDescent="0.35">
      <c r="A342">
        <v>1</v>
      </c>
      <c r="B342">
        <v>32</v>
      </c>
      <c r="C342">
        <v>54.65</v>
      </c>
      <c r="D342">
        <v>1830.1</v>
      </c>
    </row>
    <row r="343" spans="1:4" x14ac:dyDescent="0.35">
      <c r="A343">
        <v>0</v>
      </c>
      <c r="B343">
        <v>71</v>
      </c>
      <c r="C343">
        <v>85.75</v>
      </c>
      <c r="D343">
        <v>6223.8</v>
      </c>
    </row>
    <row r="344" spans="1:4" x14ac:dyDescent="0.35">
      <c r="A344">
        <v>0</v>
      </c>
      <c r="B344">
        <v>66</v>
      </c>
      <c r="C344">
        <v>67.45</v>
      </c>
      <c r="D344">
        <v>4508.6499999999996</v>
      </c>
    </row>
    <row r="345" spans="1:4" x14ac:dyDescent="0.35">
      <c r="A345">
        <v>0</v>
      </c>
      <c r="B345">
        <v>63</v>
      </c>
      <c r="C345">
        <v>20.5</v>
      </c>
      <c r="D345">
        <v>1328.15</v>
      </c>
    </row>
    <row r="346" spans="1:4" x14ac:dyDescent="0.35">
      <c r="A346">
        <v>0</v>
      </c>
      <c r="B346">
        <v>41</v>
      </c>
      <c r="C346">
        <v>20.25</v>
      </c>
      <c r="D346">
        <v>865</v>
      </c>
    </row>
    <row r="347" spans="1:4" x14ac:dyDescent="0.35">
      <c r="A347">
        <v>1</v>
      </c>
      <c r="B347">
        <v>1</v>
      </c>
      <c r="C347">
        <v>72.099999999999994</v>
      </c>
      <c r="D347">
        <v>72.099999999999994</v>
      </c>
    </row>
    <row r="348" spans="1:4" x14ac:dyDescent="0.35">
      <c r="A348">
        <v>0</v>
      </c>
      <c r="B348">
        <v>2</v>
      </c>
      <c r="C348">
        <v>90.4</v>
      </c>
      <c r="D348">
        <v>168.2</v>
      </c>
    </row>
    <row r="349" spans="1:4" x14ac:dyDescent="0.35">
      <c r="A349">
        <v>0</v>
      </c>
      <c r="B349">
        <v>70</v>
      </c>
      <c r="C349">
        <v>19.45</v>
      </c>
      <c r="D349">
        <v>1303.5</v>
      </c>
    </row>
    <row r="350" spans="1:4" x14ac:dyDescent="0.35">
      <c r="A350">
        <v>0</v>
      </c>
      <c r="B350">
        <v>23</v>
      </c>
      <c r="C350">
        <v>44.95</v>
      </c>
      <c r="D350">
        <v>996.85</v>
      </c>
    </row>
    <row r="351" spans="1:4" x14ac:dyDescent="0.35">
      <c r="A351">
        <v>1</v>
      </c>
      <c r="B351">
        <v>64</v>
      </c>
      <c r="C351">
        <v>97</v>
      </c>
      <c r="D351">
        <v>6430.9</v>
      </c>
    </row>
    <row r="352" spans="1:4" x14ac:dyDescent="0.35">
      <c r="A352">
        <v>0</v>
      </c>
      <c r="B352">
        <v>37</v>
      </c>
      <c r="C352">
        <v>62.8</v>
      </c>
      <c r="D352">
        <v>2278.75</v>
      </c>
    </row>
    <row r="353" spans="1:4" x14ac:dyDescent="0.35">
      <c r="A353">
        <v>0</v>
      </c>
      <c r="B353">
        <v>17</v>
      </c>
      <c r="C353">
        <v>44.6</v>
      </c>
      <c r="D353">
        <v>681.4</v>
      </c>
    </row>
    <row r="354" spans="1:4" x14ac:dyDescent="0.35">
      <c r="A354">
        <v>1</v>
      </c>
      <c r="B354">
        <v>7</v>
      </c>
      <c r="C354">
        <v>89.15</v>
      </c>
      <c r="D354">
        <v>574.35</v>
      </c>
    </row>
    <row r="355" spans="1:4" x14ac:dyDescent="0.35">
      <c r="A355">
        <v>0</v>
      </c>
      <c r="B355">
        <v>4</v>
      </c>
      <c r="C355">
        <v>84.8</v>
      </c>
      <c r="D355">
        <v>371.9</v>
      </c>
    </row>
    <row r="356" spans="1:4" x14ac:dyDescent="0.35">
      <c r="A356">
        <v>1</v>
      </c>
      <c r="B356">
        <v>21</v>
      </c>
      <c r="C356">
        <v>41.9</v>
      </c>
      <c r="D356">
        <v>840.1</v>
      </c>
    </row>
    <row r="357" spans="1:4" x14ac:dyDescent="0.35">
      <c r="A357">
        <v>0</v>
      </c>
      <c r="B357">
        <v>10</v>
      </c>
      <c r="C357">
        <v>80.25</v>
      </c>
      <c r="D357">
        <v>846</v>
      </c>
    </row>
    <row r="358" spans="1:4" x14ac:dyDescent="0.35">
      <c r="A358">
        <v>1</v>
      </c>
      <c r="B358">
        <v>16</v>
      </c>
      <c r="C358">
        <v>54.1</v>
      </c>
      <c r="D358">
        <v>889</v>
      </c>
    </row>
    <row r="359" spans="1:4" x14ac:dyDescent="0.35">
      <c r="A359">
        <v>0</v>
      </c>
      <c r="B359">
        <v>64</v>
      </c>
      <c r="C359">
        <v>105.25</v>
      </c>
      <c r="D359">
        <v>6823.4</v>
      </c>
    </row>
    <row r="360" spans="1:4" x14ac:dyDescent="0.35">
      <c r="A360">
        <v>1</v>
      </c>
      <c r="B360">
        <v>27</v>
      </c>
      <c r="C360">
        <v>30.75</v>
      </c>
      <c r="D360">
        <v>805.1</v>
      </c>
    </row>
    <row r="361" spans="1:4" x14ac:dyDescent="0.35">
      <c r="A361">
        <v>0</v>
      </c>
      <c r="B361">
        <v>42</v>
      </c>
      <c r="C361">
        <v>97.1</v>
      </c>
      <c r="D361">
        <v>4016.75</v>
      </c>
    </row>
    <row r="362" spans="1:4" x14ac:dyDescent="0.35">
      <c r="A362">
        <v>0</v>
      </c>
      <c r="B362">
        <v>5</v>
      </c>
      <c r="C362">
        <v>20.2</v>
      </c>
      <c r="D362">
        <v>83.75</v>
      </c>
    </row>
    <row r="363" spans="1:4" x14ac:dyDescent="0.35">
      <c r="A363">
        <v>0</v>
      </c>
      <c r="B363">
        <v>41</v>
      </c>
      <c r="C363">
        <v>98.8</v>
      </c>
      <c r="D363">
        <v>3959.15</v>
      </c>
    </row>
    <row r="364" spans="1:4" x14ac:dyDescent="0.35">
      <c r="A364">
        <v>0</v>
      </c>
      <c r="B364">
        <v>58</v>
      </c>
      <c r="C364">
        <v>50.3</v>
      </c>
      <c r="D364">
        <v>2878.55</v>
      </c>
    </row>
    <row r="365" spans="1:4" x14ac:dyDescent="0.35">
      <c r="A365">
        <v>0</v>
      </c>
      <c r="B365">
        <v>47</v>
      </c>
      <c r="C365">
        <v>20.55</v>
      </c>
      <c r="D365">
        <v>945.7</v>
      </c>
    </row>
    <row r="366" spans="1:4" x14ac:dyDescent="0.35">
      <c r="A366">
        <v>0</v>
      </c>
      <c r="B366">
        <v>18</v>
      </c>
      <c r="C366">
        <v>75.900000000000006</v>
      </c>
      <c r="D366">
        <v>1373.05</v>
      </c>
    </row>
    <row r="367" spans="1:4" x14ac:dyDescent="0.35">
      <c r="A367">
        <v>0</v>
      </c>
      <c r="B367">
        <v>5</v>
      </c>
      <c r="C367">
        <v>96.5</v>
      </c>
      <c r="D367">
        <v>492.55</v>
      </c>
    </row>
    <row r="368" spans="1:4" x14ac:dyDescent="0.35">
      <c r="A368">
        <v>0</v>
      </c>
      <c r="B368">
        <v>23</v>
      </c>
      <c r="C368">
        <v>59.95</v>
      </c>
      <c r="D368">
        <v>1406</v>
      </c>
    </row>
    <row r="369" spans="1:4" x14ac:dyDescent="0.35">
      <c r="A369">
        <v>0</v>
      </c>
      <c r="B369">
        <v>1</v>
      </c>
      <c r="C369">
        <v>19.149999999999999</v>
      </c>
      <c r="D369">
        <v>19.149999999999999</v>
      </c>
    </row>
    <row r="370" spans="1:4" x14ac:dyDescent="0.35">
      <c r="A370">
        <v>0</v>
      </c>
      <c r="B370">
        <v>71</v>
      </c>
      <c r="C370">
        <v>98.65</v>
      </c>
      <c r="D370">
        <v>6962.85</v>
      </c>
    </row>
    <row r="371" spans="1:4" x14ac:dyDescent="0.35">
      <c r="A371">
        <v>0</v>
      </c>
      <c r="B371">
        <v>72</v>
      </c>
      <c r="C371">
        <v>112.6</v>
      </c>
      <c r="D371">
        <v>8126.65</v>
      </c>
    </row>
    <row r="372" spans="1:4" x14ac:dyDescent="0.35">
      <c r="A372">
        <v>0</v>
      </c>
      <c r="B372">
        <v>33</v>
      </c>
      <c r="C372">
        <v>20.6</v>
      </c>
      <c r="D372">
        <v>690.25</v>
      </c>
    </row>
    <row r="373" spans="1:4" x14ac:dyDescent="0.35">
      <c r="A373">
        <v>0</v>
      </c>
      <c r="B373">
        <v>2</v>
      </c>
      <c r="C373">
        <v>85.65</v>
      </c>
      <c r="D373">
        <v>181.5</v>
      </c>
    </row>
    <row r="374" spans="1:4" x14ac:dyDescent="0.35">
      <c r="A374">
        <v>0</v>
      </c>
      <c r="B374">
        <v>24</v>
      </c>
      <c r="C374">
        <v>35.75</v>
      </c>
      <c r="D374">
        <v>830.8</v>
      </c>
    </row>
    <row r="375" spans="1:4" x14ac:dyDescent="0.35">
      <c r="A375">
        <v>0</v>
      </c>
      <c r="B375">
        <v>56</v>
      </c>
      <c r="C375">
        <v>99.75</v>
      </c>
      <c r="D375">
        <v>5608.4</v>
      </c>
    </row>
    <row r="376" spans="1:4" x14ac:dyDescent="0.35">
      <c r="A376">
        <v>0</v>
      </c>
      <c r="B376">
        <v>37</v>
      </c>
      <c r="C376">
        <v>96.1</v>
      </c>
      <c r="D376">
        <v>3646.8</v>
      </c>
    </row>
    <row r="377" spans="1:4" x14ac:dyDescent="0.35">
      <c r="A377">
        <v>0</v>
      </c>
      <c r="B377">
        <v>43</v>
      </c>
      <c r="C377">
        <v>85.1</v>
      </c>
      <c r="D377">
        <v>3662.25</v>
      </c>
    </row>
    <row r="378" spans="1:4" x14ac:dyDescent="0.35">
      <c r="A378">
        <v>0</v>
      </c>
      <c r="B378">
        <v>1</v>
      </c>
      <c r="C378">
        <v>25.35</v>
      </c>
      <c r="D378">
        <v>25.35</v>
      </c>
    </row>
    <row r="379" spans="1:4" x14ac:dyDescent="0.35">
      <c r="A379">
        <v>0</v>
      </c>
      <c r="B379">
        <v>25</v>
      </c>
      <c r="C379">
        <v>104.95</v>
      </c>
      <c r="D379">
        <v>2566.5</v>
      </c>
    </row>
    <row r="380" spans="1:4" x14ac:dyDescent="0.35">
      <c r="A380">
        <v>0</v>
      </c>
      <c r="B380">
        <v>61</v>
      </c>
      <c r="C380">
        <v>89.65</v>
      </c>
      <c r="D380">
        <v>5308.7</v>
      </c>
    </row>
    <row r="381" spans="1:4" x14ac:dyDescent="0.35">
      <c r="A381">
        <v>0</v>
      </c>
      <c r="B381">
        <v>17</v>
      </c>
      <c r="C381">
        <v>86.75</v>
      </c>
      <c r="D381">
        <v>1410.25</v>
      </c>
    </row>
    <row r="382" spans="1:4" x14ac:dyDescent="0.35">
      <c r="A382">
        <v>0</v>
      </c>
      <c r="B382">
        <v>41</v>
      </c>
      <c r="C382">
        <v>86.2</v>
      </c>
      <c r="D382">
        <v>3339.05</v>
      </c>
    </row>
    <row r="383" spans="1:4" x14ac:dyDescent="0.35">
      <c r="A383">
        <v>0</v>
      </c>
      <c r="B383">
        <v>1</v>
      </c>
      <c r="C383">
        <v>50.65</v>
      </c>
      <c r="D383">
        <v>50.65</v>
      </c>
    </row>
    <row r="384" spans="1:4" x14ac:dyDescent="0.35">
      <c r="A384">
        <v>1</v>
      </c>
      <c r="B384">
        <v>72</v>
      </c>
      <c r="C384">
        <v>64.8</v>
      </c>
      <c r="D384">
        <v>4732.3500000000004</v>
      </c>
    </row>
    <row r="385" spans="1:4" x14ac:dyDescent="0.35">
      <c r="A385">
        <v>0</v>
      </c>
      <c r="B385">
        <v>1</v>
      </c>
      <c r="C385">
        <v>90.85</v>
      </c>
      <c r="D385">
        <v>90.85</v>
      </c>
    </row>
    <row r="386" spans="1:4" x14ac:dyDescent="0.35">
      <c r="A386">
        <v>0</v>
      </c>
      <c r="B386">
        <v>48</v>
      </c>
      <c r="C386">
        <v>108.1</v>
      </c>
      <c r="D386">
        <v>5067.45</v>
      </c>
    </row>
    <row r="387" spans="1:4" x14ac:dyDescent="0.35">
      <c r="A387">
        <v>1</v>
      </c>
      <c r="B387">
        <v>11</v>
      </c>
      <c r="C387">
        <v>19.95</v>
      </c>
      <c r="D387">
        <v>214.75</v>
      </c>
    </row>
    <row r="388" spans="1:4" x14ac:dyDescent="0.35">
      <c r="A388">
        <v>1</v>
      </c>
      <c r="B388">
        <v>55</v>
      </c>
      <c r="C388">
        <v>85.45</v>
      </c>
      <c r="D388">
        <v>4874.7</v>
      </c>
    </row>
    <row r="389" spans="1:4" x14ac:dyDescent="0.35">
      <c r="A389">
        <v>0</v>
      </c>
      <c r="B389">
        <v>42</v>
      </c>
      <c r="C389">
        <v>54.75</v>
      </c>
      <c r="D389">
        <v>2348.4499999999998</v>
      </c>
    </row>
    <row r="390" spans="1:4" x14ac:dyDescent="0.35">
      <c r="A390">
        <v>0</v>
      </c>
      <c r="B390">
        <v>44</v>
      </c>
      <c r="C390">
        <v>90.4</v>
      </c>
      <c r="D390">
        <v>4063</v>
      </c>
    </row>
    <row r="391" spans="1:4" x14ac:dyDescent="0.35">
      <c r="A391">
        <v>0</v>
      </c>
      <c r="B391">
        <v>1</v>
      </c>
      <c r="C391">
        <v>44</v>
      </c>
      <c r="D391">
        <v>44</v>
      </c>
    </row>
    <row r="392" spans="1:4" x14ac:dyDescent="0.35">
      <c r="A392">
        <v>0</v>
      </c>
      <c r="B392">
        <v>27</v>
      </c>
      <c r="C392">
        <v>95.6</v>
      </c>
      <c r="D392">
        <v>2595.25</v>
      </c>
    </row>
    <row r="393" spans="1:4" x14ac:dyDescent="0.35">
      <c r="A393">
        <v>1</v>
      </c>
      <c r="B393">
        <v>27</v>
      </c>
      <c r="C393">
        <v>84.8</v>
      </c>
      <c r="D393">
        <v>2309.5500000000002</v>
      </c>
    </row>
    <row r="394" spans="1:4" x14ac:dyDescent="0.35">
      <c r="A394">
        <v>1</v>
      </c>
      <c r="B394">
        <v>2</v>
      </c>
      <c r="C394">
        <v>44.3</v>
      </c>
      <c r="D394">
        <v>89.3</v>
      </c>
    </row>
    <row r="395" spans="1:4" x14ac:dyDescent="0.35">
      <c r="A395">
        <v>0</v>
      </c>
      <c r="B395">
        <v>19</v>
      </c>
      <c r="C395">
        <v>19.899999999999999</v>
      </c>
      <c r="D395">
        <v>367.55</v>
      </c>
    </row>
    <row r="396" spans="1:4" x14ac:dyDescent="0.35">
      <c r="A396">
        <v>1</v>
      </c>
      <c r="B396">
        <v>42</v>
      </c>
      <c r="C396">
        <v>95.05</v>
      </c>
      <c r="D396">
        <v>3944.5</v>
      </c>
    </row>
    <row r="397" spans="1:4" x14ac:dyDescent="0.35">
      <c r="A397">
        <v>0</v>
      </c>
      <c r="B397">
        <v>66</v>
      </c>
      <c r="C397">
        <v>90.05</v>
      </c>
      <c r="D397">
        <v>5965.95</v>
      </c>
    </row>
    <row r="398" spans="1:4" x14ac:dyDescent="0.35">
      <c r="A398">
        <v>1</v>
      </c>
      <c r="B398">
        <v>33</v>
      </c>
      <c r="C398">
        <v>109.9</v>
      </c>
      <c r="D398">
        <v>3694.7</v>
      </c>
    </row>
    <row r="399" spans="1:4" x14ac:dyDescent="0.35">
      <c r="A399">
        <v>0</v>
      </c>
      <c r="B399">
        <v>34</v>
      </c>
      <c r="C399">
        <v>73.95</v>
      </c>
      <c r="D399">
        <v>2524.4499999999998</v>
      </c>
    </row>
    <row r="400" spans="1:4" x14ac:dyDescent="0.35">
      <c r="A400">
        <v>1</v>
      </c>
      <c r="B400">
        <v>33</v>
      </c>
      <c r="C400">
        <v>54.6</v>
      </c>
      <c r="D400">
        <v>1803.7</v>
      </c>
    </row>
    <row r="401" spans="1:4" x14ac:dyDescent="0.35">
      <c r="A401">
        <v>0</v>
      </c>
      <c r="B401">
        <v>23</v>
      </c>
      <c r="C401">
        <v>20.05</v>
      </c>
      <c r="D401">
        <v>415.1</v>
      </c>
    </row>
    <row r="402" spans="1:4" x14ac:dyDescent="0.35">
      <c r="A402">
        <v>0</v>
      </c>
      <c r="B402">
        <v>32</v>
      </c>
      <c r="C402">
        <v>19.75</v>
      </c>
      <c r="D402">
        <v>624.15</v>
      </c>
    </row>
    <row r="403" spans="1:4" x14ac:dyDescent="0.35">
      <c r="A403">
        <v>0</v>
      </c>
      <c r="B403">
        <v>11</v>
      </c>
      <c r="C403">
        <v>20.05</v>
      </c>
      <c r="D403">
        <v>237.7</v>
      </c>
    </row>
    <row r="404" spans="1:4" x14ac:dyDescent="0.35">
      <c r="A404">
        <v>0</v>
      </c>
      <c r="B404">
        <v>69</v>
      </c>
      <c r="C404">
        <v>99.45</v>
      </c>
      <c r="D404">
        <v>7007.6</v>
      </c>
    </row>
    <row r="405" spans="1:4" x14ac:dyDescent="0.35">
      <c r="A405">
        <v>0</v>
      </c>
      <c r="B405">
        <v>68</v>
      </c>
      <c r="C405">
        <v>55.9</v>
      </c>
      <c r="D405">
        <v>3848.8</v>
      </c>
    </row>
    <row r="406" spans="1:4" x14ac:dyDescent="0.35">
      <c r="A406">
        <v>0</v>
      </c>
      <c r="B406">
        <v>20</v>
      </c>
      <c r="C406">
        <v>19.7</v>
      </c>
      <c r="D406">
        <v>419.4</v>
      </c>
    </row>
    <row r="407" spans="1:4" x14ac:dyDescent="0.35">
      <c r="A407">
        <v>0</v>
      </c>
      <c r="B407">
        <v>72</v>
      </c>
      <c r="C407">
        <v>19.8</v>
      </c>
      <c r="D407">
        <v>1468.75</v>
      </c>
    </row>
    <row r="408" spans="1:4" x14ac:dyDescent="0.35">
      <c r="A408">
        <v>0</v>
      </c>
      <c r="B408">
        <v>60</v>
      </c>
      <c r="C408">
        <v>95.4</v>
      </c>
      <c r="D408">
        <v>5812</v>
      </c>
    </row>
    <row r="409" spans="1:4" x14ac:dyDescent="0.35">
      <c r="A409">
        <v>1</v>
      </c>
      <c r="B409">
        <v>32</v>
      </c>
      <c r="C409">
        <v>93.95</v>
      </c>
      <c r="D409">
        <v>2861.45</v>
      </c>
    </row>
    <row r="410" spans="1:4" x14ac:dyDescent="0.35">
      <c r="A410">
        <v>0</v>
      </c>
      <c r="B410">
        <v>1</v>
      </c>
      <c r="C410">
        <v>19.899999999999999</v>
      </c>
      <c r="D410">
        <v>19.899999999999999</v>
      </c>
    </row>
    <row r="411" spans="1:4" x14ac:dyDescent="0.35">
      <c r="A411">
        <v>0</v>
      </c>
      <c r="B411">
        <v>1</v>
      </c>
      <c r="C411">
        <v>19.600000000000001</v>
      </c>
      <c r="D411">
        <v>19.600000000000001</v>
      </c>
    </row>
    <row r="412" spans="1:4" x14ac:dyDescent="0.35">
      <c r="A412">
        <v>1</v>
      </c>
      <c r="B412">
        <v>3</v>
      </c>
      <c r="C412">
        <v>81.349999999999994</v>
      </c>
      <c r="D412">
        <v>233.7</v>
      </c>
    </row>
    <row r="413" spans="1:4" x14ac:dyDescent="0.35">
      <c r="A413">
        <v>0</v>
      </c>
      <c r="B413">
        <v>46</v>
      </c>
      <c r="C413">
        <v>24.45</v>
      </c>
      <c r="D413">
        <v>1066.1500000000001</v>
      </c>
    </row>
    <row r="414" spans="1:4" x14ac:dyDescent="0.35">
      <c r="A414">
        <v>0</v>
      </c>
      <c r="B414">
        <v>29</v>
      </c>
      <c r="C414">
        <v>74.95</v>
      </c>
      <c r="D414">
        <v>2149.0500000000002</v>
      </c>
    </row>
    <row r="415" spans="1:4" x14ac:dyDescent="0.35">
      <c r="A415">
        <v>0</v>
      </c>
      <c r="B415">
        <v>51</v>
      </c>
      <c r="C415">
        <v>87.35</v>
      </c>
      <c r="D415">
        <v>4473</v>
      </c>
    </row>
    <row r="416" spans="1:4" x14ac:dyDescent="0.35">
      <c r="A416">
        <v>1</v>
      </c>
      <c r="B416">
        <v>48</v>
      </c>
      <c r="C416">
        <v>70.650000000000006</v>
      </c>
      <c r="D416">
        <v>3545.05</v>
      </c>
    </row>
    <row r="417" spans="1:4" x14ac:dyDescent="0.35">
      <c r="A417">
        <v>0</v>
      </c>
      <c r="B417">
        <v>16</v>
      </c>
      <c r="C417">
        <v>73.25</v>
      </c>
      <c r="D417">
        <v>1195.75</v>
      </c>
    </row>
    <row r="418" spans="1:4" x14ac:dyDescent="0.35">
      <c r="A418">
        <v>0</v>
      </c>
      <c r="B418">
        <v>70</v>
      </c>
      <c r="C418">
        <v>98.7</v>
      </c>
      <c r="D418">
        <v>6858.9</v>
      </c>
    </row>
    <row r="419" spans="1:4" x14ac:dyDescent="0.35">
      <c r="A419">
        <v>0</v>
      </c>
      <c r="B419">
        <v>40</v>
      </c>
      <c r="C419">
        <v>24.8</v>
      </c>
      <c r="D419">
        <v>1024.7</v>
      </c>
    </row>
    <row r="420" spans="1:4" x14ac:dyDescent="0.35">
      <c r="A420">
        <v>0</v>
      </c>
      <c r="B420">
        <v>22</v>
      </c>
      <c r="C420">
        <v>83.3</v>
      </c>
      <c r="D420">
        <v>1845.9</v>
      </c>
    </row>
    <row r="421" spans="1:4" x14ac:dyDescent="0.35">
      <c r="A421">
        <v>1</v>
      </c>
      <c r="B421">
        <v>1</v>
      </c>
      <c r="C421">
        <v>75.3</v>
      </c>
      <c r="D421">
        <v>75.3</v>
      </c>
    </row>
    <row r="422" spans="1:4" x14ac:dyDescent="0.35">
      <c r="A422">
        <v>0</v>
      </c>
      <c r="B422">
        <v>5</v>
      </c>
      <c r="C422">
        <v>24.3</v>
      </c>
      <c r="D422">
        <v>132.25</v>
      </c>
    </row>
    <row r="423" spans="1:4" x14ac:dyDescent="0.35">
      <c r="A423">
        <v>0</v>
      </c>
      <c r="B423">
        <v>7</v>
      </c>
      <c r="C423">
        <v>69.849999999999994</v>
      </c>
      <c r="D423">
        <v>515.45000000000005</v>
      </c>
    </row>
    <row r="424" spans="1:4" x14ac:dyDescent="0.35">
      <c r="A424">
        <v>0</v>
      </c>
      <c r="B424">
        <v>29</v>
      </c>
      <c r="C424">
        <v>100.55</v>
      </c>
      <c r="D424">
        <v>2830.45</v>
      </c>
    </row>
    <row r="425" spans="1:4" x14ac:dyDescent="0.35">
      <c r="A425">
        <v>0</v>
      </c>
      <c r="B425">
        <v>44</v>
      </c>
      <c r="C425">
        <v>25.7</v>
      </c>
      <c r="D425">
        <v>1110.5</v>
      </c>
    </row>
    <row r="426" spans="1:4" x14ac:dyDescent="0.35">
      <c r="A426">
        <v>0</v>
      </c>
      <c r="B426">
        <v>10</v>
      </c>
      <c r="C426">
        <v>40.700000000000003</v>
      </c>
      <c r="D426">
        <v>449.3</v>
      </c>
    </row>
    <row r="427" spans="1:4" x14ac:dyDescent="0.35">
      <c r="A427">
        <v>1</v>
      </c>
      <c r="B427">
        <v>55</v>
      </c>
      <c r="C427">
        <v>51.65</v>
      </c>
      <c r="D427">
        <v>2838.55</v>
      </c>
    </row>
    <row r="428" spans="1:4" x14ac:dyDescent="0.35">
      <c r="A428">
        <v>1</v>
      </c>
      <c r="B428">
        <v>52</v>
      </c>
      <c r="C428">
        <v>105.1</v>
      </c>
      <c r="D428">
        <v>5376.4</v>
      </c>
    </row>
    <row r="429" spans="1:4" x14ac:dyDescent="0.35">
      <c r="A429">
        <v>0</v>
      </c>
      <c r="B429">
        <v>10</v>
      </c>
      <c r="C429">
        <v>85.95</v>
      </c>
      <c r="D429">
        <v>858.6</v>
      </c>
    </row>
    <row r="430" spans="1:4" x14ac:dyDescent="0.35">
      <c r="A430">
        <v>0</v>
      </c>
      <c r="B430">
        <v>18</v>
      </c>
      <c r="C430">
        <v>75.599999999999994</v>
      </c>
      <c r="D430">
        <v>1395.05</v>
      </c>
    </row>
    <row r="431" spans="1:4" x14ac:dyDescent="0.35">
      <c r="A431">
        <v>0</v>
      </c>
      <c r="B431">
        <v>68</v>
      </c>
      <c r="C431">
        <v>58.25</v>
      </c>
      <c r="D431">
        <v>3975.7</v>
      </c>
    </row>
    <row r="432" spans="1:4" x14ac:dyDescent="0.35">
      <c r="A432">
        <v>0</v>
      </c>
      <c r="B432">
        <v>61</v>
      </c>
      <c r="C432">
        <v>19.399999999999999</v>
      </c>
      <c r="D432">
        <v>1182.55</v>
      </c>
    </row>
    <row r="433" spans="1:4" x14ac:dyDescent="0.35">
      <c r="A433">
        <v>0</v>
      </c>
      <c r="B433">
        <v>72</v>
      </c>
      <c r="C433">
        <v>65.2</v>
      </c>
      <c r="D433">
        <v>4784.45</v>
      </c>
    </row>
    <row r="434" spans="1:4" x14ac:dyDescent="0.35">
      <c r="A434">
        <v>0</v>
      </c>
      <c r="B434">
        <v>2</v>
      </c>
      <c r="C434">
        <v>53.45</v>
      </c>
      <c r="D434">
        <v>119.5</v>
      </c>
    </row>
    <row r="435" spans="1:4" x14ac:dyDescent="0.35">
      <c r="A435">
        <v>0</v>
      </c>
      <c r="B435">
        <v>12</v>
      </c>
      <c r="C435">
        <v>45.4</v>
      </c>
      <c r="D435">
        <v>518.9</v>
      </c>
    </row>
    <row r="436" spans="1:4" x14ac:dyDescent="0.35">
      <c r="A436">
        <v>0</v>
      </c>
      <c r="B436">
        <v>41</v>
      </c>
      <c r="C436">
        <v>19.75</v>
      </c>
      <c r="D436">
        <v>899.45</v>
      </c>
    </row>
    <row r="437" spans="1:4" x14ac:dyDescent="0.35">
      <c r="A437">
        <v>0</v>
      </c>
      <c r="B437">
        <v>26</v>
      </c>
      <c r="C437">
        <v>44.45</v>
      </c>
      <c r="D437">
        <v>1183.8</v>
      </c>
    </row>
    <row r="438" spans="1:4" x14ac:dyDescent="0.35">
      <c r="A438">
        <v>0</v>
      </c>
      <c r="B438">
        <v>36</v>
      </c>
      <c r="C438">
        <v>20.85</v>
      </c>
      <c r="D438">
        <v>720.05</v>
      </c>
    </row>
    <row r="439" spans="1:4" x14ac:dyDescent="0.35">
      <c r="A439">
        <v>0</v>
      </c>
      <c r="B439">
        <v>72</v>
      </c>
      <c r="C439">
        <v>114.05</v>
      </c>
      <c r="D439">
        <v>8468.2000000000007</v>
      </c>
    </row>
    <row r="440" spans="1:4" x14ac:dyDescent="0.35">
      <c r="A440">
        <v>0</v>
      </c>
      <c r="B440">
        <v>35</v>
      </c>
      <c r="C440">
        <v>89.85</v>
      </c>
      <c r="D440">
        <v>3161.2</v>
      </c>
    </row>
    <row r="441" spans="1:4" x14ac:dyDescent="0.35">
      <c r="A441">
        <v>0</v>
      </c>
      <c r="B441">
        <v>1</v>
      </c>
      <c r="C441">
        <v>55.05</v>
      </c>
      <c r="D441">
        <v>55.05</v>
      </c>
    </row>
    <row r="442" spans="1:4" x14ac:dyDescent="0.35">
      <c r="A442">
        <v>0</v>
      </c>
      <c r="B442">
        <v>16</v>
      </c>
      <c r="C442">
        <v>112.95</v>
      </c>
      <c r="D442">
        <v>1882.55</v>
      </c>
    </row>
    <row r="443" spans="1:4" x14ac:dyDescent="0.35">
      <c r="A443">
        <v>1</v>
      </c>
      <c r="B443">
        <v>49</v>
      </c>
      <c r="C443">
        <v>101.55</v>
      </c>
      <c r="D443">
        <v>5070.3999999999996</v>
      </c>
    </row>
    <row r="444" spans="1:4" x14ac:dyDescent="0.35">
      <c r="A444">
        <v>0</v>
      </c>
      <c r="B444">
        <v>54</v>
      </c>
      <c r="C444">
        <v>114.65</v>
      </c>
      <c r="D444">
        <v>6049.5</v>
      </c>
    </row>
    <row r="445" spans="1:4" x14ac:dyDescent="0.35">
      <c r="A445">
        <v>0</v>
      </c>
      <c r="B445">
        <v>18</v>
      </c>
      <c r="C445">
        <v>64.8</v>
      </c>
      <c r="D445">
        <v>1166.7</v>
      </c>
    </row>
    <row r="446" spans="1:4" x14ac:dyDescent="0.35">
      <c r="A446">
        <v>0</v>
      </c>
      <c r="B446">
        <v>36</v>
      </c>
      <c r="C446">
        <v>80.400000000000006</v>
      </c>
      <c r="D446">
        <v>2937.65</v>
      </c>
    </row>
    <row r="447" spans="1:4" x14ac:dyDescent="0.35">
      <c r="A447">
        <v>0</v>
      </c>
      <c r="B447">
        <v>60</v>
      </c>
      <c r="C447">
        <v>105.9</v>
      </c>
      <c r="D447">
        <v>6396.45</v>
      </c>
    </row>
    <row r="448" spans="1:4" x14ac:dyDescent="0.35">
      <c r="A448">
        <v>0</v>
      </c>
      <c r="B448">
        <v>1</v>
      </c>
      <c r="C448">
        <v>69.55</v>
      </c>
      <c r="D448">
        <v>69.55</v>
      </c>
    </row>
    <row r="449" spans="1:4" x14ac:dyDescent="0.35">
      <c r="A449">
        <v>0</v>
      </c>
      <c r="B449">
        <v>52</v>
      </c>
      <c r="C449">
        <v>25.05</v>
      </c>
      <c r="D449">
        <v>1270.25</v>
      </c>
    </row>
    <row r="450" spans="1:4" x14ac:dyDescent="0.35">
      <c r="A450">
        <v>0</v>
      </c>
      <c r="B450">
        <v>8</v>
      </c>
      <c r="C450">
        <v>94.75</v>
      </c>
      <c r="D450">
        <v>759.55</v>
      </c>
    </row>
    <row r="451" spans="1:4" x14ac:dyDescent="0.35">
      <c r="A451">
        <v>0</v>
      </c>
      <c r="B451">
        <v>72</v>
      </c>
      <c r="C451">
        <v>105.5</v>
      </c>
      <c r="D451">
        <v>7611.55</v>
      </c>
    </row>
    <row r="452" spans="1:4" x14ac:dyDescent="0.35">
      <c r="A452">
        <v>0</v>
      </c>
      <c r="B452">
        <v>64</v>
      </c>
      <c r="C452">
        <v>24.7</v>
      </c>
      <c r="D452">
        <v>1642.75</v>
      </c>
    </row>
    <row r="453" spans="1:4" x14ac:dyDescent="0.35">
      <c r="A453">
        <v>1</v>
      </c>
      <c r="B453">
        <v>22</v>
      </c>
      <c r="C453">
        <v>69.75</v>
      </c>
      <c r="D453">
        <v>1545.4</v>
      </c>
    </row>
    <row r="454" spans="1:4" x14ac:dyDescent="0.35">
      <c r="A454">
        <v>0</v>
      </c>
      <c r="B454">
        <v>60</v>
      </c>
      <c r="C454">
        <v>60.2</v>
      </c>
      <c r="D454">
        <v>3582.4</v>
      </c>
    </row>
    <row r="455" spans="1:4" x14ac:dyDescent="0.35">
      <c r="A455">
        <v>0</v>
      </c>
      <c r="B455">
        <v>28</v>
      </c>
      <c r="C455">
        <v>81.05</v>
      </c>
      <c r="D455">
        <v>2227.1</v>
      </c>
    </row>
    <row r="456" spans="1:4" x14ac:dyDescent="0.35">
      <c r="A456">
        <v>0</v>
      </c>
      <c r="B456">
        <v>61</v>
      </c>
      <c r="C456">
        <v>24.4</v>
      </c>
      <c r="D456">
        <v>1417.9</v>
      </c>
    </row>
    <row r="457" spans="1:4" x14ac:dyDescent="0.35">
      <c r="A457">
        <v>0</v>
      </c>
      <c r="B457">
        <v>24</v>
      </c>
      <c r="C457">
        <v>104.15</v>
      </c>
      <c r="D457">
        <v>2494.65</v>
      </c>
    </row>
    <row r="458" spans="1:4" x14ac:dyDescent="0.35">
      <c r="A458">
        <v>0</v>
      </c>
      <c r="B458">
        <v>28</v>
      </c>
      <c r="C458">
        <v>92.9</v>
      </c>
      <c r="D458">
        <v>2768.35</v>
      </c>
    </row>
    <row r="459" spans="1:4" x14ac:dyDescent="0.35">
      <c r="A459">
        <v>0</v>
      </c>
      <c r="B459">
        <v>30</v>
      </c>
      <c r="C459">
        <v>80.8</v>
      </c>
      <c r="D459">
        <v>2369.3000000000002</v>
      </c>
    </row>
    <row r="460" spans="1:4" x14ac:dyDescent="0.35">
      <c r="A460">
        <v>0</v>
      </c>
      <c r="B460">
        <v>2</v>
      </c>
      <c r="C460">
        <v>20</v>
      </c>
      <c r="D460">
        <v>38</v>
      </c>
    </row>
    <row r="461" spans="1:4" x14ac:dyDescent="0.35">
      <c r="A461">
        <v>0</v>
      </c>
      <c r="B461">
        <v>1</v>
      </c>
      <c r="C461">
        <v>75.099999999999994</v>
      </c>
      <c r="D461">
        <v>75.099999999999994</v>
      </c>
    </row>
    <row r="462" spans="1:4" x14ac:dyDescent="0.35">
      <c r="A462">
        <v>0</v>
      </c>
      <c r="B462">
        <v>6</v>
      </c>
      <c r="C462">
        <v>19.649999999999999</v>
      </c>
      <c r="D462">
        <v>100.9</v>
      </c>
    </row>
    <row r="463" spans="1:4" x14ac:dyDescent="0.35">
      <c r="A463">
        <v>0</v>
      </c>
      <c r="B463">
        <v>24</v>
      </c>
      <c r="C463">
        <v>69.45</v>
      </c>
      <c r="D463">
        <v>1614.05</v>
      </c>
    </row>
    <row r="464" spans="1:4" x14ac:dyDescent="0.35">
      <c r="A464">
        <v>0</v>
      </c>
      <c r="B464">
        <v>4</v>
      </c>
      <c r="C464">
        <v>101.15</v>
      </c>
      <c r="D464">
        <v>385.9</v>
      </c>
    </row>
    <row r="465" spans="1:4" x14ac:dyDescent="0.35">
      <c r="A465">
        <v>0</v>
      </c>
      <c r="B465">
        <v>7</v>
      </c>
      <c r="C465">
        <v>99.8</v>
      </c>
      <c r="D465">
        <v>673.25</v>
      </c>
    </row>
    <row r="466" spans="1:4" x14ac:dyDescent="0.35">
      <c r="A466">
        <v>1</v>
      </c>
      <c r="B466">
        <v>72</v>
      </c>
      <c r="C466">
        <v>116.05</v>
      </c>
      <c r="D466">
        <v>8404.9</v>
      </c>
    </row>
    <row r="467" spans="1:4" x14ac:dyDescent="0.35">
      <c r="A467">
        <v>0</v>
      </c>
      <c r="B467">
        <v>70</v>
      </c>
      <c r="C467">
        <v>40.049999999999997</v>
      </c>
      <c r="D467">
        <v>2799.75</v>
      </c>
    </row>
    <row r="468" spans="1:4" x14ac:dyDescent="0.35">
      <c r="A468">
        <v>1</v>
      </c>
      <c r="B468">
        <v>64</v>
      </c>
      <c r="C468">
        <v>102.1</v>
      </c>
      <c r="D468">
        <v>6538.45</v>
      </c>
    </row>
    <row r="469" spans="1:4" x14ac:dyDescent="0.35">
      <c r="A469">
        <v>0</v>
      </c>
      <c r="B469">
        <v>72</v>
      </c>
      <c r="C469">
        <v>89.7</v>
      </c>
      <c r="D469">
        <v>6588.95</v>
      </c>
    </row>
    <row r="470" spans="1:4" x14ac:dyDescent="0.35">
      <c r="A470">
        <v>0</v>
      </c>
      <c r="B470">
        <v>44</v>
      </c>
      <c r="C470">
        <v>19.899999999999999</v>
      </c>
      <c r="D470">
        <v>868.1</v>
      </c>
    </row>
    <row r="471" spans="1:4" x14ac:dyDescent="0.35">
      <c r="A471">
        <v>0</v>
      </c>
      <c r="B471">
        <v>13</v>
      </c>
      <c r="C471">
        <v>55.95</v>
      </c>
      <c r="D471">
        <v>734.35</v>
      </c>
    </row>
    <row r="472" spans="1:4" x14ac:dyDescent="0.35">
      <c r="A472">
        <v>1</v>
      </c>
      <c r="B472">
        <v>17</v>
      </c>
      <c r="C472">
        <v>20.65</v>
      </c>
      <c r="D472">
        <v>330.6</v>
      </c>
    </row>
    <row r="473" spans="1:4" x14ac:dyDescent="0.35">
      <c r="A473">
        <v>0</v>
      </c>
      <c r="B473">
        <v>1</v>
      </c>
      <c r="C473">
        <v>55</v>
      </c>
      <c r="D473">
        <v>55</v>
      </c>
    </row>
    <row r="474" spans="1:4" x14ac:dyDescent="0.35">
      <c r="A474">
        <v>0</v>
      </c>
      <c r="B474">
        <v>9</v>
      </c>
      <c r="C474">
        <v>70.05</v>
      </c>
      <c r="D474">
        <v>564.4</v>
      </c>
    </row>
    <row r="475" spans="1:4" x14ac:dyDescent="0.35">
      <c r="A475">
        <v>0</v>
      </c>
      <c r="B475">
        <v>24</v>
      </c>
      <c r="C475">
        <v>53.6</v>
      </c>
      <c r="D475">
        <v>1315.35</v>
      </c>
    </row>
    <row r="476" spans="1:4" x14ac:dyDescent="0.35">
      <c r="A476">
        <v>0</v>
      </c>
      <c r="B476">
        <v>1</v>
      </c>
      <c r="C476">
        <v>74.7</v>
      </c>
      <c r="D476">
        <v>74.7</v>
      </c>
    </row>
    <row r="477" spans="1:4" x14ac:dyDescent="0.35">
      <c r="A477">
        <v>0</v>
      </c>
      <c r="B477">
        <v>24</v>
      </c>
      <c r="C477">
        <v>80.25</v>
      </c>
      <c r="D477">
        <v>1861.5</v>
      </c>
    </row>
    <row r="478" spans="1:4" x14ac:dyDescent="0.35">
      <c r="A478">
        <v>1</v>
      </c>
      <c r="B478">
        <v>35</v>
      </c>
      <c r="C478">
        <v>76.05</v>
      </c>
      <c r="D478">
        <v>2747.2</v>
      </c>
    </row>
    <row r="479" spans="1:4" x14ac:dyDescent="0.35">
      <c r="A479">
        <v>0</v>
      </c>
      <c r="B479">
        <v>7</v>
      </c>
      <c r="C479">
        <v>75.7</v>
      </c>
      <c r="D479">
        <v>554.04999999999995</v>
      </c>
    </row>
    <row r="480" spans="1:4" x14ac:dyDescent="0.35">
      <c r="A480">
        <v>0</v>
      </c>
      <c r="B480">
        <v>5</v>
      </c>
      <c r="C480">
        <v>96.1</v>
      </c>
      <c r="D480">
        <v>453.4</v>
      </c>
    </row>
    <row r="481" spans="1:4" x14ac:dyDescent="0.35">
      <c r="A481">
        <v>0</v>
      </c>
      <c r="B481">
        <v>15</v>
      </c>
      <c r="C481">
        <v>69</v>
      </c>
      <c r="D481">
        <v>994.8</v>
      </c>
    </row>
    <row r="482" spans="1:4" x14ac:dyDescent="0.35">
      <c r="A482">
        <v>0</v>
      </c>
      <c r="B482">
        <v>11</v>
      </c>
      <c r="C482">
        <v>19.649999999999999</v>
      </c>
      <c r="D482">
        <v>225.75</v>
      </c>
    </row>
    <row r="483" spans="1:4" x14ac:dyDescent="0.35">
      <c r="A483">
        <v>0</v>
      </c>
      <c r="B483">
        <v>48</v>
      </c>
      <c r="C483">
        <v>45.3</v>
      </c>
      <c r="D483">
        <v>2145</v>
      </c>
    </row>
    <row r="484" spans="1:4" x14ac:dyDescent="0.35">
      <c r="A484">
        <v>1</v>
      </c>
      <c r="B484">
        <v>20</v>
      </c>
      <c r="C484">
        <v>81.45</v>
      </c>
      <c r="D484">
        <v>1671.6</v>
      </c>
    </row>
    <row r="485" spans="1:4" x14ac:dyDescent="0.35">
      <c r="A485">
        <v>0</v>
      </c>
      <c r="B485">
        <v>72</v>
      </c>
      <c r="C485">
        <v>108.5</v>
      </c>
      <c r="D485">
        <v>8003.8</v>
      </c>
    </row>
    <row r="486" spans="1:4" x14ac:dyDescent="0.35">
      <c r="A486">
        <v>0</v>
      </c>
      <c r="B486">
        <v>8</v>
      </c>
      <c r="C486">
        <v>83.55</v>
      </c>
      <c r="D486">
        <v>680.05</v>
      </c>
    </row>
    <row r="487" spans="1:4" x14ac:dyDescent="0.35">
      <c r="A487">
        <v>0</v>
      </c>
      <c r="B487">
        <v>72</v>
      </c>
      <c r="C487">
        <v>84.5</v>
      </c>
      <c r="D487">
        <v>6130.85</v>
      </c>
    </row>
    <row r="488" spans="1:4" x14ac:dyDescent="0.35">
      <c r="A488">
        <v>0</v>
      </c>
      <c r="B488">
        <v>15</v>
      </c>
      <c r="C488">
        <v>100.15</v>
      </c>
      <c r="D488">
        <v>1415</v>
      </c>
    </row>
    <row r="489" spans="1:4" x14ac:dyDescent="0.35">
      <c r="A489">
        <v>0</v>
      </c>
      <c r="B489">
        <v>72</v>
      </c>
      <c r="C489">
        <v>88.6</v>
      </c>
      <c r="D489">
        <v>6201.95</v>
      </c>
    </row>
    <row r="490" spans="1:4" x14ac:dyDescent="0.35">
      <c r="A490">
        <v>0</v>
      </c>
      <c r="B490">
        <v>0</v>
      </c>
      <c r="C490">
        <v>52.55</v>
      </c>
    </row>
    <row r="491" spans="1:4" x14ac:dyDescent="0.35">
      <c r="A491">
        <v>0</v>
      </c>
      <c r="B491">
        <v>1</v>
      </c>
      <c r="C491">
        <v>74.349999999999994</v>
      </c>
      <c r="D491">
        <v>74.349999999999994</v>
      </c>
    </row>
    <row r="492" spans="1:4" x14ac:dyDescent="0.35">
      <c r="A492">
        <v>0</v>
      </c>
      <c r="B492">
        <v>63</v>
      </c>
      <c r="C492">
        <v>104.8</v>
      </c>
      <c r="D492">
        <v>6597.25</v>
      </c>
    </row>
    <row r="493" spans="1:4" x14ac:dyDescent="0.35">
      <c r="A493">
        <v>0</v>
      </c>
      <c r="B493">
        <v>2</v>
      </c>
      <c r="C493">
        <v>59</v>
      </c>
      <c r="D493">
        <v>114.15</v>
      </c>
    </row>
    <row r="494" spans="1:4" x14ac:dyDescent="0.35">
      <c r="A494">
        <v>0</v>
      </c>
      <c r="B494">
        <v>2</v>
      </c>
      <c r="C494">
        <v>74.400000000000006</v>
      </c>
      <c r="D494">
        <v>139.4</v>
      </c>
    </row>
    <row r="495" spans="1:4" x14ac:dyDescent="0.35">
      <c r="A495">
        <v>1</v>
      </c>
      <c r="B495">
        <v>61</v>
      </c>
      <c r="C495">
        <v>64.05</v>
      </c>
      <c r="D495">
        <v>3902.6</v>
      </c>
    </row>
    <row r="496" spans="1:4" x14ac:dyDescent="0.35">
      <c r="A496">
        <v>0</v>
      </c>
      <c r="B496">
        <v>1</v>
      </c>
      <c r="C496">
        <v>20.399999999999999</v>
      </c>
      <c r="D496">
        <v>20.399999999999999</v>
      </c>
    </row>
    <row r="497" spans="1:4" x14ac:dyDescent="0.35">
      <c r="A497">
        <v>0</v>
      </c>
      <c r="B497">
        <v>22</v>
      </c>
      <c r="C497">
        <v>43.75</v>
      </c>
      <c r="D497">
        <v>903.6</v>
      </c>
    </row>
    <row r="498" spans="1:4" x14ac:dyDescent="0.35">
      <c r="A498">
        <v>0</v>
      </c>
      <c r="B498">
        <v>28</v>
      </c>
      <c r="C498">
        <v>60.9</v>
      </c>
      <c r="D498">
        <v>1785.65</v>
      </c>
    </row>
    <row r="499" spans="1:4" x14ac:dyDescent="0.35">
      <c r="A499">
        <v>0</v>
      </c>
      <c r="B499">
        <v>70</v>
      </c>
      <c r="C499">
        <v>19.8</v>
      </c>
      <c r="D499">
        <v>1397.65</v>
      </c>
    </row>
    <row r="500" spans="1:4" x14ac:dyDescent="0.35">
      <c r="A500">
        <v>1</v>
      </c>
      <c r="B500">
        <v>5</v>
      </c>
      <c r="C500">
        <v>28.45</v>
      </c>
      <c r="D500">
        <v>131.05000000000001</v>
      </c>
    </row>
    <row r="501" spans="1:4" x14ac:dyDescent="0.35">
      <c r="A501">
        <v>0</v>
      </c>
      <c r="B501">
        <v>12</v>
      </c>
      <c r="C501">
        <v>99.7</v>
      </c>
      <c r="D501">
        <v>1238.45</v>
      </c>
    </row>
    <row r="502" spans="1:4" x14ac:dyDescent="0.35">
      <c r="A502">
        <v>0</v>
      </c>
      <c r="B502">
        <v>34</v>
      </c>
      <c r="C502">
        <v>116.25</v>
      </c>
      <c r="D502">
        <v>3899.05</v>
      </c>
    </row>
    <row r="503" spans="1:4" x14ac:dyDescent="0.35">
      <c r="A503">
        <v>1</v>
      </c>
      <c r="B503">
        <v>71</v>
      </c>
      <c r="C503">
        <v>80.7</v>
      </c>
      <c r="D503">
        <v>5676</v>
      </c>
    </row>
    <row r="504" spans="1:4" x14ac:dyDescent="0.35">
      <c r="A504">
        <v>0</v>
      </c>
      <c r="B504">
        <v>70</v>
      </c>
      <c r="C504">
        <v>65.2</v>
      </c>
      <c r="D504">
        <v>4543.1499999999996</v>
      </c>
    </row>
    <row r="505" spans="1:4" x14ac:dyDescent="0.35">
      <c r="A505">
        <v>0</v>
      </c>
      <c r="B505">
        <v>52</v>
      </c>
      <c r="C505">
        <v>84.05</v>
      </c>
      <c r="D505">
        <v>4326.8</v>
      </c>
    </row>
    <row r="506" spans="1:4" x14ac:dyDescent="0.35">
      <c r="A506">
        <v>0</v>
      </c>
      <c r="B506">
        <v>69</v>
      </c>
      <c r="C506">
        <v>79.45</v>
      </c>
      <c r="D506">
        <v>5502.55</v>
      </c>
    </row>
    <row r="507" spans="1:4" x14ac:dyDescent="0.35">
      <c r="A507">
        <v>1</v>
      </c>
      <c r="B507">
        <v>20</v>
      </c>
      <c r="C507">
        <v>94.1</v>
      </c>
      <c r="D507">
        <v>1782.4</v>
      </c>
    </row>
    <row r="508" spans="1:4" x14ac:dyDescent="0.35">
      <c r="A508">
        <v>0</v>
      </c>
      <c r="B508">
        <v>11</v>
      </c>
      <c r="C508">
        <v>78</v>
      </c>
      <c r="D508">
        <v>851.8</v>
      </c>
    </row>
    <row r="509" spans="1:4" x14ac:dyDescent="0.35">
      <c r="A509">
        <v>0</v>
      </c>
      <c r="B509">
        <v>2</v>
      </c>
      <c r="C509">
        <v>94.2</v>
      </c>
      <c r="D509">
        <v>167.5</v>
      </c>
    </row>
    <row r="510" spans="1:4" x14ac:dyDescent="0.35">
      <c r="A510">
        <v>0</v>
      </c>
      <c r="B510">
        <v>6</v>
      </c>
      <c r="C510">
        <v>80.5</v>
      </c>
      <c r="D510">
        <v>502.85</v>
      </c>
    </row>
    <row r="511" spans="1:4" x14ac:dyDescent="0.35">
      <c r="A511">
        <v>0</v>
      </c>
      <c r="B511">
        <v>1</v>
      </c>
      <c r="C511">
        <v>19.850000000000001</v>
      </c>
      <c r="D511">
        <v>19.850000000000001</v>
      </c>
    </row>
    <row r="512" spans="1:4" x14ac:dyDescent="0.35">
      <c r="A512">
        <v>1</v>
      </c>
      <c r="B512">
        <v>20</v>
      </c>
      <c r="C512">
        <v>94.3</v>
      </c>
      <c r="D512">
        <v>1818.3</v>
      </c>
    </row>
    <row r="513" spans="1:4" x14ac:dyDescent="0.35">
      <c r="A513">
        <v>0</v>
      </c>
      <c r="B513">
        <v>61</v>
      </c>
      <c r="C513">
        <v>106.45</v>
      </c>
      <c r="D513">
        <v>6300.15</v>
      </c>
    </row>
    <row r="514" spans="1:4" x14ac:dyDescent="0.35">
      <c r="A514">
        <v>1</v>
      </c>
      <c r="B514">
        <v>5</v>
      </c>
      <c r="C514">
        <v>74.349999999999994</v>
      </c>
      <c r="D514">
        <v>334.8</v>
      </c>
    </row>
    <row r="515" spans="1:4" x14ac:dyDescent="0.35">
      <c r="A515">
        <v>0</v>
      </c>
      <c r="B515">
        <v>56</v>
      </c>
      <c r="C515">
        <v>105.45</v>
      </c>
      <c r="D515">
        <v>5916.95</v>
      </c>
    </row>
    <row r="516" spans="1:4" x14ac:dyDescent="0.35">
      <c r="A516">
        <v>0</v>
      </c>
      <c r="B516">
        <v>30</v>
      </c>
      <c r="C516">
        <v>95</v>
      </c>
      <c r="D516">
        <v>2852.4</v>
      </c>
    </row>
    <row r="517" spans="1:4" x14ac:dyDescent="0.35">
      <c r="A517">
        <v>0</v>
      </c>
      <c r="B517">
        <v>40</v>
      </c>
      <c r="C517">
        <v>104.8</v>
      </c>
      <c r="D517">
        <v>4131.95</v>
      </c>
    </row>
    <row r="518" spans="1:4" x14ac:dyDescent="0.35">
      <c r="A518">
        <v>0</v>
      </c>
      <c r="B518">
        <v>28</v>
      </c>
      <c r="C518">
        <v>54.3</v>
      </c>
      <c r="D518">
        <v>1546.3</v>
      </c>
    </row>
    <row r="519" spans="1:4" x14ac:dyDescent="0.35">
      <c r="A519">
        <v>1</v>
      </c>
      <c r="B519">
        <v>5</v>
      </c>
      <c r="C519">
        <v>70.05</v>
      </c>
      <c r="D519">
        <v>302.60000000000002</v>
      </c>
    </row>
    <row r="520" spans="1:4" x14ac:dyDescent="0.35">
      <c r="A520">
        <v>1</v>
      </c>
      <c r="B520">
        <v>27</v>
      </c>
      <c r="C520">
        <v>75.2</v>
      </c>
      <c r="D520">
        <v>1929.35</v>
      </c>
    </row>
    <row r="521" spans="1:4" x14ac:dyDescent="0.35">
      <c r="A521">
        <v>0</v>
      </c>
      <c r="B521">
        <v>12</v>
      </c>
      <c r="C521">
        <v>20.05</v>
      </c>
      <c r="D521">
        <v>265.45</v>
      </c>
    </row>
    <row r="522" spans="1:4" x14ac:dyDescent="0.35">
      <c r="A522">
        <v>0</v>
      </c>
      <c r="B522">
        <v>67</v>
      </c>
      <c r="C522">
        <v>105.4</v>
      </c>
      <c r="D522">
        <v>6989.45</v>
      </c>
    </row>
    <row r="523" spans="1:4" x14ac:dyDescent="0.35">
      <c r="A523">
        <v>1</v>
      </c>
      <c r="B523">
        <v>29</v>
      </c>
      <c r="C523">
        <v>51.6</v>
      </c>
      <c r="D523">
        <v>1442</v>
      </c>
    </row>
    <row r="524" spans="1:4" x14ac:dyDescent="0.35">
      <c r="A524">
        <v>0</v>
      </c>
      <c r="B524">
        <v>55</v>
      </c>
      <c r="C524">
        <v>85.5</v>
      </c>
      <c r="D524">
        <v>4713.3999999999996</v>
      </c>
    </row>
    <row r="525" spans="1:4" x14ac:dyDescent="0.35">
      <c r="A525">
        <v>0</v>
      </c>
      <c r="B525">
        <v>23</v>
      </c>
      <c r="C525">
        <v>75.599999999999994</v>
      </c>
      <c r="D525">
        <v>1758.6</v>
      </c>
    </row>
    <row r="526" spans="1:4" x14ac:dyDescent="0.35">
      <c r="A526">
        <v>0</v>
      </c>
      <c r="B526">
        <v>34</v>
      </c>
      <c r="C526">
        <v>100.05</v>
      </c>
      <c r="D526">
        <v>3480</v>
      </c>
    </row>
    <row r="527" spans="1:4" x14ac:dyDescent="0.35">
      <c r="A527">
        <v>0</v>
      </c>
      <c r="B527">
        <v>52</v>
      </c>
      <c r="C527">
        <v>91.25</v>
      </c>
      <c r="D527">
        <v>4738.3</v>
      </c>
    </row>
    <row r="528" spans="1:4" x14ac:dyDescent="0.35">
      <c r="A528">
        <v>1</v>
      </c>
      <c r="B528">
        <v>72</v>
      </c>
      <c r="C528">
        <v>115.75</v>
      </c>
      <c r="D528">
        <v>8399.15</v>
      </c>
    </row>
    <row r="529" spans="1:4" x14ac:dyDescent="0.35">
      <c r="A529">
        <v>0</v>
      </c>
      <c r="B529">
        <v>58</v>
      </c>
      <c r="C529">
        <v>94.7</v>
      </c>
      <c r="D529">
        <v>5430.35</v>
      </c>
    </row>
    <row r="530" spans="1:4" x14ac:dyDescent="0.35">
      <c r="A530">
        <v>0</v>
      </c>
      <c r="B530">
        <v>35</v>
      </c>
      <c r="C530">
        <v>19.600000000000001</v>
      </c>
      <c r="D530">
        <v>686.95</v>
      </c>
    </row>
    <row r="531" spans="1:4" x14ac:dyDescent="0.35">
      <c r="A531">
        <v>1</v>
      </c>
      <c r="B531">
        <v>56</v>
      </c>
      <c r="C531">
        <v>99.9</v>
      </c>
      <c r="D531">
        <v>5706.3</v>
      </c>
    </row>
    <row r="532" spans="1:4" x14ac:dyDescent="0.35">
      <c r="A532">
        <v>0</v>
      </c>
      <c r="B532">
        <v>24</v>
      </c>
      <c r="C532">
        <v>21.1</v>
      </c>
      <c r="D532">
        <v>490.65</v>
      </c>
    </row>
    <row r="533" spans="1:4" x14ac:dyDescent="0.35">
      <c r="A533">
        <v>0</v>
      </c>
      <c r="B533">
        <v>70</v>
      </c>
      <c r="C533">
        <v>20.05</v>
      </c>
      <c r="D533">
        <v>1360.25</v>
      </c>
    </row>
    <row r="534" spans="1:4" x14ac:dyDescent="0.35">
      <c r="A534">
        <v>0</v>
      </c>
      <c r="B534">
        <v>2</v>
      </c>
      <c r="C534">
        <v>79.95</v>
      </c>
      <c r="D534">
        <v>174.45</v>
      </c>
    </row>
    <row r="535" spans="1:4" x14ac:dyDescent="0.35">
      <c r="A535">
        <v>1</v>
      </c>
      <c r="B535">
        <v>68</v>
      </c>
      <c r="C535">
        <v>107.15</v>
      </c>
      <c r="D535">
        <v>7379.8</v>
      </c>
    </row>
    <row r="536" spans="1:4" x14ac:dyDescent="0.35">
      <c r="A536">
        <v>0</v>
      </c>
      <c r="B536">
        <v>1</v>
      </c>
      <c r="C536">
        <v>85</v>
      </c>
      <c r="D536">
        <v>85</v>
      </c>
    </row>
    <row r="537" spans="1:4" x14ac:dyDescent="0.35">
      <c r="A537">
        <v>0</v>
      </c>
      <c r="B537">
        <v>12</v>
      </c>
      <c r="C537">
        <v>89.55</v>
      </c>
      <c r="D537">
        <v>1021.75</v>
      </c>
    </row>
    <row r="538" spans="1:4" x14ac:dyDescent="0.35">
      <c r="A538">
        <v>0</v>
      </c>
      <c r="B538">
        <v>63</v>
      </c>
      <c r="C538">
        <v>81.55</v>
      </c>
      <c r="D538">
        <v>5029.05</v>
      </c>
    </row>
    <row r="539" spans="1:4" x14ac:dyDescent="0.35">
      <c r="A539">
        <v>0</v>
      </c>
      <c r="B539">
        <v>33</v>
      </c>
      <c r="C539">
        <v>58.45</v>
      </c>
      <c r="D539">
        <v>1955.4</v>
      </c>
    </row>
    <row r="540" spans="1:4" x14ac:dyDescent="0.35">
      <c r="A540">
        <v>0</v>
      </c>
      <c r="B540">
        <v>69</v>
      </c>
      <c r="C540">
        <v>95.65</v>
      </c>
      <c r="D540">
        <v>6744.2</v>
      </c>
    </row>
    <row r="541" spans="1:4" x14ac:dyDescent="0.35">
      <c r="A541">
        <v>0</v>
      </c>
      <c r="B541">
        <v>60</v>
      </c>
      <c r="C541">
        <v>80.599999999999994</v>
      </c>
      <c r="D541">
        <v>4946.7</v>
      </c>
    </row>
    <row r="542" spans="1:4" x14ac:dyDescent="0.35">
      <c r="A542">
        <v>0</v>
      </c>
      <c r="B542">
        <v>72</v>
      </c>
      <c r="C542">
        <v>113.1</v>
      </c>
      <c r="D542">
        <v>8248.5</v>
      </c>
    </row>
    <row r="543" spans="1:4" x14ac:dyDescent="0.35">
      <c r="A543">
        <v>0</v>
      </c>
      <c r="B543">
        <v>11</v>
      </c>
      <c r="C543">
        <v>58.95</v>
      </c>
      <c r="D543">
        <v>601.6</v>
      </c>
    </row>
    <row r="544" spans="1:4" x14ac:dyDescent="0.35">
      <c r="A544">
        <v>0</v>
      </c>
      <c r="B544">
        <v>1</v>
      </c>
      <c r="C544">
        <v>19.55</v>
      </c>
      <c r="D544">
        <v>19.55</v>
      </c>
    </row>
    <row r="545" spans="1:4" x14ac:dyDescent="0.35">
      <c r="A545">
        <v>0</v>
      </c>
      <c r="B545">
        <v>10</v>
      </c>
      <c r="C545">
        <v>86.05</v>
      </c>
      <c r="D545">
        <v>834.1</v>
      </c>
    </row>
    <row r="546" spans="1:4" x14ac:dyDescent="0.35">
      <c r="A546">
        <v>0</v>
      </c>
      <c r="B546">
        <v>13</v>
      </c>
      <c r="C546">
        <v>45.55</v>
      </c>
      <c r="D546">
        <v>597</v>
      </c>
    </row>
    <row r="547" spans="1:4" x14ac:dyDescent="0.35">
      <c r="A547">
        <v>0</v>
      </c>
      <c r="B547">
        <v>34</v>
      </c>
      <c r="C547">
        <v>78.95</v>
      </c>
      <c r="D547">
        <v>2647.2</v>
      </c>
    </row>
    <row r="548" spans="1:4" x14ac:dyDescent="0.35">
      <c r="A548">
        <v>0</v>
      </c>
      <c r="B548">
        <v>39</v>
      </c>
      <c r="C548">
        <v>86.3</v>
      </c>
      <c r="D548">
        <v>3266</v>
      </c>
    </row>
    <row r="549" spans="1:4" x14ac:dyDescent="0.35">
      <c r="A549">
        <v>0</v>
      </c>
      <c r="B549">
        <v>65</v>
      </c>
      <c r="C549">
        <v>105.05</v>
      </c>
      <c r="D549">
        <v>6744.25</v>
      </c>
    </row>
    <row r="550" spans="1:4" x14ac:dyDescent="0.35">
      <c r="A550">
        <v>1</v>
      </c>
      <c r="B550">
        <v>50</v>
      </c>
      <c r="C550">
        <v>101.9</v>
      </c>
      <c r="D550">
        <v>5265.5</v>
      </c>
    </row>
    <row r="551" spans="1:4" x14ac:dyDescent="0.35">
      <c r="A551">
        <v>0</v>
      </c>
      <c r="B551">
        <v>15</v>
      </c>
      <c r="C551">
        <v>19.75</v>
      </c>
      <c r="D551">
        <v>311.60000000000002</v>
      </c>
    </row>
    <row r="552" spans="1:4" x14ac:dyDescent="0.35">
      <c r="A552">
        <v>0</v>
      </c>
      <c r="B552">
        <v>72</v>
      </c>
      <c r="C552">
        <v>110.3</v>
      </c>
      <c r="D552">
        <v>7966.9</v>
      </c>
    </row>
    <row r="553" spans="1:4" x14ac:dyDescent="0.35">
      <c r="A553">
        <v>0</v>
      </c>
      <c r="B553">
        <v>72</v>
      </c>
      <c r="C553">
        <v>115.6</v>
      </c>
      <c r="D553">
        <v>8220.4</v>
      </c>
    </row>
    <row r="554" spans="1:4" x14ac:dyDescent="0.35">
      <c r="A554">
        <v>0</v>
      </c>
      <c r="B554">
        <v>55</v>
      </c>
      <c r="C554">
        <v>19.350000000000001</v>
      </c>
      <c r="D554">
        <v>1153.25</v>
      </c>
    </row>
    <row r="555" spans="1:4" x14ac:dyDescent="0.35">
      <c r="A555">
        <v>0</v>
      </c>
      <c r="B555">
        <v>23</v>
      </c>
      <c r="C555">
        <v>25.6</v>
      </c>
      <c r="D555">
        <v>514.75</v>
      </c>
    </row>
    <row r="556" spans="1:4" x14ac:dyDescent="0.35">
      <c r="A556">
        <v>0</v>
      </c>
      <c r="B556">
        <v>32</v>
      </c>
      <c r="C556">
        <v>80.349999999999994</v>
      </c>
      <c r="D556">
        <v>2596.15</v>
      </c>
    </row>
    <row r="557" spans="1:4" x14ac:dyDescent="0.35">
      <c r="A557">
        <v>0</v>
      </c>
      <c r="B557">
        <v>56</v>
      </c>
      <c r="C557">
        <v>68.75</v>
      </c>
      <c r="D557">
        <v>3808</v>
      </c>
    </row>
    <row r="558" spans="1:4" x14ac:dyDescent="0.35">
      <c r="A558">
        <v>0</v>
      </c>
      <c r="B558">
        <v>1</v>
      </c>
      <c r="C558">
        <v>19.899999999999999</v>
      </c>
      <c r="D558">
        <v>19.899999999999999</v>
      </c>
    </row>
    <row r="559" spans="1:4" x14ac:dyDescent="0.35">
      <c r="A559">
        <v>0</v>
      </c>
      <c r="B559">
        <v>38</v>
      </c>
      <c r="C559">
        <v>70.599999999999994</v>
      </c>
      <c r="D559">
        <v>2708.2</v>
      </c>
    </row>
    <row r="560" spans="1:4" x14ac:dyDescent="0.35">
      <c r="A560">
        <v>0</v>
      </c>
      <c r="B560">
        <v>11</v>
      </c>
      <c r="C560">
        <v>70.2</v>
      </c>
      <c r="D560">
        <v>760.05</v>
      </c>
    </row>
    <row r="561" spans="1:4" x14ac:dyDescent="0.35">
      <c r="A561">
        <v>0</v>
      </c>
      <c r="B561">
        <v>1</v>
      </c>
      <c r="C561">
        <v>49.3</v>
      </c>
      <c r="D561">
        <v>49.3</v>
      </c>
    </row>
    <row r="562" spans="1:4" x14ac:dyDescent="0.35">
      <c r="A562">
        <v>0</v>
      </c>
      <c r="B562">
        <v>56</v>
      </c>
      <c r="C562">
        <v>107.25</v>
      </c>
      <c r="D562">
        <v>6033.3</v>
      </c>
    </row>
    <row r="563" spans="1:4" x14ac:dyDescent="0.35">
      <c r="A563">
        <v>0</v>
      </c>
      <c r="B563">
        <v>3</v>
      </c>
      <c r="C563">
        <v>23.6</v>
      </c>
      <c r="D563">
        <v>89.05</v>
      </c>
    </row>
    <row r="564" spans="1:4" x14ac:dyDescent="0.35">
      <c r="A564">
        <v>0</v>
      </c>
      <c r="B564">
        <v>7</v>
      </c>
      <c r="C564">
        <v>69.7</v>
      </c>
      <c r="D564">
        <v>516.15</v>
      </c>
    </row>
    <row r="565" spans="1:4" x14ac:dyDescent="0.35">
      <c r="A565">
        <v>0</v>
      </c>
      <c r="B565">
        <v>59</v>
      </c>
      <c r="C565">
        <v>99.5</v>
      </c>
      <c r="D565">
        <v>5861.75</v>
      </c>
    </row>
    <row r="566" spans="1:4" x14ac:dyDescent="0.35">
      <c r="A566">
        <v>0</v>
      </c>
      <c r="B566">
        <v>7</v>
      </c>
      <c r="C566">
        <v>64.3</v>
      </c>
      <c r="D566">
        <v>445.95</v>
      </c>
    </row>
    <row r="567" spans="1:4" x14ac:dyDescent="0.35">
      <c r="A567">
        <v>0</v>
      </c>
      <c r="B567">
        <v>71</v>
      </c>
      <c r="C567">
        <v>70.849999999999994</v>
      </c>
      <c r="D567">
        <v>4973.3999999999996</v>
      </c>
    </row>
    <row r="568" spans="1:4" x14ac:dyDescent="0.35">
      <c r="A568">
        <v>0</v>
      </c>
      <c r="B568">
        <v>15</v>
      </c>
      <c r="C568">
        <v>101.9</v>
      </c>
      <c r="D568">
        <v>1667.25</v>
      </c>
    </row>
    <row r="569" spans="1:4" x14ac:dyDescent="0.35">
      <c r="A569">
        <v>0</v>
      </c>
      <c r="B569">
        <v>71</v>
      </c>
      <c r="C569">
        <v>73.5</v>
      </c>
      <c r="D569">
        <v>5357.75</v>
      </c>
    </row>
    <row r="570" spans="1:4" x14ac:dyDescent="0.35">
      <c r="A570">
        <v>0</v>
      </c>
      <c r="B570">
        <v>35</v>
      </c>
      <c r="C570">
        <v>100.25</v>
      </c>
      <c r="D570">
        <v>3527.6</v>
      </c>
    </row>
    <row r="571" spans="1:4" x14ac:dyDescent="0.35">
      <c r="A571">
        <v>0</v>
      </c>
      <c r="B571">
        <v>11</v>
      </c>
      <c r="C571">
        <v>40.4</v>
      </c>
      <c r="D571">
        <v>422.6</v>
      </c>
    </row>
    <row r="572" spans="1:4" x14ac:dyDescent="0.35">
      <c r="A572">
        <v>0</v>
      </c>
      <c r="B572">
        <v>60</v>
      </c>
      <c r="C572">
        <v>19.25</v>
      </c>
      <c r="D572">
        <v>1103.25</v>
      </c>
    </row>
    <row r="573" spans="1:4" x14ac:dyDescent="0.35">
      <c r="A573">
        <v>1</v>
      </c>
      <c r="B573">
        <v>47</v>
      </c>
      <c r="C573">
        <v>59.6</v>
      </c>
      <c r="D573">
        <v>2754</v>
      </c>
    </row>
    <row r="574" spans="1:4" x14ac:dyDescent="0.35">
      <c r="A574">
        <v>0</v>
      </c>
      <c r="B574">
        <v>11</v>
      </c>
      <c r="C574">
        <v>64.900000000000006</v>
      </c>
      <c r="D574">
        <v>697.25</v>
      </c>
    </row>
    <row r="575" spans="1:4" x14ac:dyDescent="0.35">
      <c r="A575">
        <v>0</v>
      </c>
      <c r="B575">
        <v>56</v>
      </c>
      <c r="C575">
        <v>100.3</v>
      </c>
      <c r="D575">
        <v>5614.45</v>
      </c>
    </row>
    <row r="576" spans="1:4" x14ac:dyDescent="0.35">
      <c r="A576">
        <v>1</v>
      </c>
      <c r="B576">
        <v>28</v>
      </c>
      <c r="C576">
        <v>110.85</v>
      </c>
      <c r="D576">
        <v>3204.4</v>
      </c>
    </row>
    <row r="577" spans="1:4" x14ac:dyDescent="0.35">
      <c r="A577">
        <v>0</v>
      </c>
      <c r="B577">
        <v>61</v>
      </c>
      <c r="C577">
        <v>81.05</v>
      </c>
      <c r="D577">
        <v>4747.6499999999996</v>
      </c>
    </row>
    <row r="578" spans="1:4" x14ac:dyDescent="0.35">
      <c r="A578">
        <v>0</v>
      </c>
      <c r="B578">
        <v>31</v>
      </c>
      <c r="C578">
        <v>98.05</v>
      </c>
      <c r="D578">
        <v>3082.1</v>
      </c>
    </row>
    <row r="579" spans="1:4" x14ac:dyDescent="0.35">
      <c r="A579">
        <v>0</v>
      </c>
      <c r="B579">
        <v>9</v>
      </c>
      <c r="C579">
        <v>70.5</v>
      </c>
      <c r="D579">
        <v>597.9</v>
      </c>
    </row>
    <row r="580" spans="1:4" x14ac:dyDescent="0.35">
      <c r="A580">
        <v>1</v>
      </c>
      <c r="B580">
        <v>35</v>
      </c>
      <c r="C580">
        <v>94.55</v>
      </c>
      <c r="D580">
        <v>3365.4</v>
      </c>
    </row>
    <row r="581" spans="1:4" x14ac:dyDescent="0.35">
      <c r="A581">
        <v>0</v>
      </c>
      <c r="B581">
        <v>2</v>
      </c>
      <c r="C581">
        <v>19.649999999999999</v>
      </c>
      <c r="D581">
        <v>38.799999999999997</v>
      </c>
    </row>
    <row r="582" spans="1:4" x14ac:dyDescent="0.35">
      <c r="A582">
        <v>0</v>
      </c>
      <c r="B582">
        <v>12</v>
      </c>
      <c r="C582">
        <v>19</v>
      </c>
      <c r="D582">
        <v>233.55</v>
      </c>
    </row>
    <row r="583" spans="1:4" x14ac:dyDescent="0.35">
      <c r="A583">
        <v>0</v>
      </c>
      <c r="B583">
        <v>1</v>
      </c>
      <c r="C583">
        <v>75.3</v>
      </c>
      <c r="D583">
        <v>75.3</v>
      </c>
    </row>
    <row r="584" spans="1:4" x14ac:dyDescent="0.35">
      <c r="A584">
        <v>1</v>
      </c>
      <c r="B584">
        <v>4</v>
      </c>
      <c r="C584">
        <v>89.2</v>
      </c>
      <c r="D584">
        <v>346.2</v>
      </c>
    </row>
    <row r="585" spans="1:4" x14ac:dyDescent="0.35">
      <c r="A585">
        <v>0</v>
      </c>
      <c r="B585">
        <v>1</v>
      </c>
      <c r="C585">
        <v>19</v>
      </c>
      <c r="D585">
        <v>19</v>
      </c>
    </row>
    <row r="586" spans="1:4" x14ac:dyDescent="0.35">
      <c r="A586">
        <v>0</v>
      </c>
      <c r="B586">
        <v>3</v>
      </c>
      <c r="C586">
        <v>20</v>
      </c>
      <c r="D586">
        <v>61.7</v>
      </c>
    </row>
    <row r="587" spans="1:4" x14ac:dyDescent="0.35">
      <c r="A587">
        <v>1</v>
      </c>
      <c r="B587">
        <v>1</v>
      </c>
      <c r="C587">
        <v>85.7</v>
      </c>
      <c r="D587">
        <v>85.7</v>
      </c>
    </row>
    <row r="588" spans="1:4" x14ac:dyDescent="0.35">
      <c r="A588">
        <v>0</v>
      </c>
      <c r="B588">
        <v>52</v>
      </c>
      <c r="C588">
        <v>63.25</v>
      </c>
      <c r="D588">
        <v>3342.45</v>
      </c>
    </row>
    <row r="589" spans="1:4" x14ac:dyDescent="0.35">
      <c r="A589">
        <v>0</v>
      </c>
      <c r="B589">
        <v>5</v>
      </c>
      <c r="C589">
        <v>20.100000000000001</v>
      </c>
      <c r="D589">
        <v>85.1</v>
      </c>
    </row>
    <row r="590" spans="1:4" x14ac:dyDescent="0.35">
      <c r="A590">
        <v>0</v>
      </c>
      <c r="B590">
        <v>72</v>
      </c>
      <c r="C590">
        <v>99.15</v>
      </c>
      <c r="D590">
        <v>7422.1</v>
      </c>
    </row>
    <row r="591" spans="1:4" x14ac:dyDescent="0.35">
      <c r="A591">
        <v>0</v>
      </c>
      <c r="B591">
        <v>71</v>
      </c>
      <c r="C591">
        <v>90.4</v>
      </c>
      <c r="D591">
        <v>6668.05</v>
      </c>
    </row>
    <row r="592" spans="1:4" x14ac:dyDescent="0.35">
      <c r="A592">
        <v>0</v>
      </c>
      <c r="B592">
        <v>72</v>
      </c>
      <c r="C592">
        <v>111.9</v>
      </c>
      <c r="D592">
        <v>8071.05</v>
      </c>
    </row>
    <row r="593" spans="1:4" x14ac:dyDescent="0.35">
      <c r="A593">
        <v>0</v>
      </c>
      <c r="B593">
        <v>46</v>
      </c>
      <c r="C593">
        <v>24.9</v>
      </c>
      <c r="D593">
        <v>1174.8</v>
      </c>
    </row>
    <row r="594" spans="1:4" x14ac:dyDescent="0.35">
      <c r="A594">
        <v>0</v>
      </c>
      <c r="B594">
        <v>63</v>
      </c>
      <c r="C594">
        <v>83.5</v>
      </c>
      <c r="D594">
        <v>5435</v>
      </c>
    </row>
    <row r="595" spans="1:4" x14ac:dyDescent="0.35">
      <c r="A595">
        <v>0</v>
      </c>
      <c r="B595">
        <v>30</v>
      </c>
      <c r="C595">
        <v>84.3</v>
      </c>
      <c r="D595">
        <v>2438.6</v>
      </c>
    </row>
    <row r="596" spans="1:4" x14ac:dyDescent="0.35">
      <c r="A596">
        <v>0</v>
      </c>
      <c r="B596">
        <v>1</v>
      </c>
      <c r="C596">
        <v>45.6</v>
      </c>
      <c r="D596">
        <v>45.6</v>
      </c>
    </row>
    <row r="597" spans="1:4" x14ac:dyDescent="0.35">
      <c r="A597">
        <v>0</v>
      </c>
      <c r="B597">
        <v>12</v>
      </c>
      <c r="C597">
        <v>61.65</v>
      </c>
      <c r="D597">
        <v>713.75</v>
      </c>
    </row>
    <row r="598" spans="1:4" x14ac:dyDescent="0.35">
      <c r="A598">
        <v>0</v>
      </c>
      <c r="B598">
        <v>16</v>
      </c>
      <c r="C598">
        <v>54.85</v>
      </c>
      <c r="D598">
        <v>916.15</v>
      </c>
    </row>
    <row r="599" spans="1:4" x14ac:dyDescent="0.35">
      <c r="A599">
        <v>0</v>
      </c>
      <c r="B599">
        <v>4</v>
      </c>
      <c r="C599">
        <v>65.55</v>
      </c>
      <c r="D599">
        <v>237.2</v>
      </c>
    </row>
    <row r="600" spans="1:4" x14ac:dyDescent="0.35">
      <c r="A600">
        <v>0</v>
      </c>
      <c r="B600">
        <v>51</v>
      </c>
      <c r="C600">
        <v>90.35</v>
      </c>
      <c r="D600">
        <v>4614.55</v>
      </c>
    </row>
    <row r="601" spans="1:4" x14ac:dyDescent="0.35">
      <c r="A601">
        <v>0</v>
      </c>
      <c r="B601">
        <v>65</v>
      </c>
      <c r="C601">
        <v>20.399999999999999</v>
      </c>
      <c r="D601">
        <v>1414.45</v>
      </c>
    </row>
    <row r="602" spans="1:4" x14ac:dyDescent="0.35">
      <c r="A602">
        <v>0</v>
      </c>
      <c r="B602">
        <v>16</v>
      </c>
      <c r="C602">
        <v>74.55</v>
      </c>
      <c r="D602">
        <v>1170.5</v>
      </c>
    </row>
    <row r="603" spans="1:4" x14ac:dyDescent="0.35">
      <c r="A603">
        <v>0</v>
      </c>
      <c r="B603">
        <v>2</v>
      </c>
      <c r="C603">
        <v>19.95</v>
      </c>
      <c r="D603">
        <v>47.7</v>
      </c>
    </row>
    <row r="604" spans="1:4" x14ac:dyDescent="0.35">
      <c r="A604">
        <v>0</v>
      </c>
      <c r="B604">
        <v>66</v>
      </c>
      <c r="C604">
        <v>74.25</v>
      </c>
      <c r="D604">
        <v>4859.25</v>
      </c>
    </row>
    <row r="605" spans="1:4" x14ac:dyDescent="0.35">
      <c r="A605">
        <v>0</v>
      </c>
      <c r="B605">
        <v>46</v>
      </c>
      <c r="C605">
        <v>108.65</v>
      </c>
      <c r="D605">
        <v>4903.2</v>
      </c>
    </row>
    <row r="606" spans="1:4" x14ac:dyDescent="0.35">
      <c r="A606">
        <v>0</v>
      </c>
      <c r="B606">
        <v>32</v>
      </c>
      <c r="C606">
        <v>109.55</v>
      </c>
      <c r="D606">
        <v>3608</v>
      </c>
    </row>
    <row r="607" spans="1:4" x14ac:dyDescent="0.35">
      <c r="A607">
        <v>0</v>
      </c>
      <c r="B607">
        <v>72</v>
      </c>
      <c r="C607">
        <v>86.65</v>
      </c>
      <c r="D607">
        <v>6094.25</v>
      </c>
    </row>
    <row r="608" spans="1:4" x14ac:dyDescent="0.35">
      <c r="A608">
        <v>0</v>
      </c>
      <c r="B608">
        <v>38</v>
      </c>
      <c r="C608">
        <v>81</v>
      </c>
      <c r="D608">
        <v>3084.9</v>
      </c>
    </row>
    <row r="609" spans="1:4" x14ac:dyDescent="0.35">
      <c r="A609">
        <v>0</v>
      </c>
      <c r="B609">
        <v>51</v>
      </c>
      <c r="C609">
        <v>47.85</v>
      </c>
      <c r="D609">
        <v>2356.75</v>
      </c>
    </row>
    <row r="610" spans="1:4" x14ac:dyDescent="0.35">
      <c r="A610">
        <v>0</v>
      </c>
      <c r="B610">
        <v>72</v>
      </c>
      <c r="C610">
        <v>114.55</v>
      </c>
      <c r="D610">
        <v>8306.0499999999993</v>
      </c>
    </row>
    <row r="611" spans="1:4" x14ac:dyDescent="0.35">
      <c r="A611">
        <v>1</v>
      </c>
      <c r="B611">
        <v>65</v>
      </c>
      <c r="C611">
        <v>105.25</v>
      </c>
      <c r="D611">
        <v>6786.4</v>
      </c>
    </row>
    <row r="612" spans="1:4" x14ac:dyDescent="0.35">
      <c r="A612">
        <v>0</v>
      </c>
      <c r="B612">
        <v>9</v>
      </c>
      <c r="C612">
        <v>29.95</v>
      </c>
      <c r="D612">
        <v>248.95</v>
      </c>
    </row>
    <row r="613" spans="1:4" x14ac:dyDescent="0.35">
      <c r="A613">
        <v>0</v>
      </c>
      <c r="B613">
        <v>9</v>
      </c>
      <c r="C613">
        <v>65</v>
      </c>
      <c r="D613">
        <v>663.05</v>
      </c>
    </row>
    <row r="614" spans="1:4" x14ac:dyDescent="0.35">
      <c r="A614">
        <v>0</v>
      </c>
      <c r="B614">
        <v>66</v>
      </c>
      <c r="C614">
        <v>20.55</v>
      </c>
      <c r="D614">
        <v>1357.1</v>
      </c>
    </row>
    <row r="615" spans="1:4" x14ac:dyDescent="0.35">
      <c r="A615">
        <v>1</v>
      </c>
      <c r="B615">
        <v>44</v>
      </c>
      <c r="C615">
        <v>109.8</v>
      </c>
      <c r="D615">
        <v>4860.3500000000004</v>
      </c>
    </row>
    <row r="616" spans="1:4" x14ac:dyDescent="0.35">
      <c r="A616">
        <v>0</v>
      </c>
      <c r="B616">
        <v>50</v>
      </c>
      <c r="C616">
        <v>69.5</v>
      </c>
      <c r="D616">
        <v>3418.2</v>
      </c>
    </row>
    <row r="617" spans="1:4" x14ac:dyDescent="0.35">
      <c r="A617">
        <v>0</v>
      </c>
      <c r="B617">
        <v>15</v>
      </c>
      <c r="C617">
        <v>48.85</v>
      </c>
      <c r="D617">
        <v>631.4</v>
      </c>
    </row>
    <row r="618" spans="1:4" x14ac:dyDescent="0.35">
      <c r="A618">
        <v>0</v>
      </c>
      <c r="B618">
        <v>8</v>
      </c>
      <c r="C618">
        <v>25.25</v>
      </c>
      <c r="D618">
        <v>186.3</v>
      </c>
    </row>
    <row r="619" spans="1:4" x14ac:dyDescent="0.35">
      <c r="A619">
        <v>1</v>
      </c>
      <c r="B619">
        <v>66</v>
      </c>
      <c r="C619">
        <v>102.85</v>
      </c>
      <c r="D619">
        <v>6976.75</v>
      </c>
    </row>
    <row r="620" spans="1:4" x14ac:dyDescent="0.35">
      <c r="A620">
        <v>0</v>
      </c>
      <c r="B620">
        <v>57</v>
      </c>
      <c r="C620">
        <v>87.55</v>
      </c>
      <c r="D620">
        <v>4884.8500000000004</v>
      </c>
    </row>
    <row r="621" spans="1:4" x14ac:dyDescent="0.35">
      <c r="A621">
        <v>0</v>
      </c>
      <c r="B621">
        <v>7</v>
      </c>
      <c r="C621">
        <v>78.55</v>
      </c>
      <c r="D621">
        <v>522.95000000000005</v>
      </c>
    </row>
    <row r="622" spans="1:4" x14ac:dyDescent="0.35">
      <c r="A622">
        <v>1</v>
      </c>
      <c r="B622">
        <v>10</v>
      </c>
      <c r="C622">
        <v>34.549999999999997</v>
      </c>
      <c r="D622">
        <v>362.6</v>
      </c>
    </row>
    <row r="623" spans="1:4" x14ac:dyDescent="0.35">
      <c r="A623">
        <v>0</v>
      </c>
      <c r="B623">
        <v>62</v>
      </c>
      <c r="C623">
        <v>92.05</v>
      </c>
      <c r="D623">
        <v>5755.8</v>
      </c>
    </row>
    <row r="624" spans="1:4" x14ac:dyDescent="0.35">
      <c r="A624">
        <v>0</v>
      </c>
      <c r="B624">
        <v>40</v>
      </c>
      <c r="C624">
        <v>85.05</v>
      </c>
      <c r="D624">
        <v>3355.65</v>
      </c>
    </row>
    <row r="625" spans="1:4" x14ac:dyDescent="0.35">
      <c r="A625">
        <v>0</v>
      </c>
      <c r="B625">
        <v>20</v>
      </c>
      <c r="C625">
        <v>19.7</v>
      </c>
      <c r="D625">
        <v>406.95</v>
      </c>
    </row>
    <row r="626" spans="1:4" x14ac:dyDescent="0.35">
      <c r="A626">
        <v>0</v>
      </c>
      <c r="B626">
        <v>7</v>
      </c>
      <c r="C626">
        <v>20</v>
      </c>
      <c r="D626">
        <v>137.6</v>
      </c>
    </row>
    <row r="627" spans="1:4" x14ac:dyDescent="0.35">
      <c r="A627">
        <v>0</v>
      </c>
      <c r="B627">
        <v>25</v>
      </c>
      <c r="C627">
        <v>95.15</v>
      </c>
      <c r="D627">
        <v>2395.6999999999998</v>
      </c>
    </row>
    <row r="628" spans="1:4" x14ac:dyDescent="0.35">
      <c r="A628">
        <v>0</v>
      </c>
      <c r="B628">
        <v>23</v>
      </c>
      <c r="C628">
        <v>84.25</v>
      </c>
      <c r="D628">
        <v>1968.1</v>
      </c>
    </row>
    <row r="629" spans="1:4" x14ac:dyDescent="0.35">
      <c r="A629">
        <v>1</v>
      </c>
      <c r="B629">
        <v>66</v>
      </c>
      <c r="C629">
        <v>104.6</v>
      </c>
      <c r="D629">
        <v>6819.45</v>
      </c>
    </row>
    <row r="630" spans="1:4" x14ac:dyDescent="0.35">
      <c r="A630">
        <v>1</v>
      </c>
      <c r="B630">
        <v>72</v>
      </c>
      <c r="C630">
        <v>111.65</v>
      </c>
      <c r="D630">
        <v>7943.45</v>
      </c>
    </row>
    <row r="631" spans="1:4" x14ac:dyDescent="0.35">
      <c r="A631">
        <v>1</v>
      </c>
      <c r="B631">
        <v>49</v>
      </c>
      <c r="C631">
        <v>90.05</v>
      </c>
      <c r="D631">
        <v>4547.25</v>
      </c>
    </row>
    <row r="632" spans="1:4" x14ac:dyDescent="0.35">
      <c r="A632">
        <v>1</v>
      </c>
      <c r="B632">
        <v>43</v>
      </c>
      <c r="C632">
        <v>110.75</v>
      </c>
      <c r="D632">
        <v>4687.8999999999996</v>
      </c>
    </row>
    <row r="633" spans="1:4" x14ac:dyDescent="0.35">
      <c r="A633">
        <v>0</v>
      </c>
      <c r="B633">
        <v>46</v>
      </c>
      <c r="C633">
        <v>55</v>
      </c>
      <c r="D633">
        <v>2473.9499999999998</v>
      </c>
    </row>
    <row r="634" spans="1:4" x14ac:dyDescent="0.35">
      <c r="A634">
        <v>0</v>
      </c>
      <c r="B634">
        <v>72</v>
      </c>
      <c r="C634">
        <v>89.85</v>
      </c>
      <c r="D634">
        <v>6562.9</v>
      </c>
    </row>
    <row r="635" spans="1:4" x14ac:dyDescent="0.35">
      <c r="A635">
        <v>0</v>
      </c>
      <c r="B635">
        <v>10</v>
      </c>
      <c r="C635">
        <v>20.350000000000001</v>
      </c>
      <c r="D635">
        <v>176.3</v>
      </c>
    </row>
    <row r="636" spans="1:4" x14ac:dyDescent="0.35">
      <c r="A636">
        <v>0</v>
      </c>
      <c r="B636">
        <v>40</v>
      </c>
      <c r="C636">
        <v>54.55</v>
      </c>
      <c r="D636">
        <v>2236.1999999999998</v>
      </c>
    </row>
    <row r="637" spans="1:4" x14ac:dyDescent="0.35">
      <c r="A637">
        <v>0</v>
      </c>
      <c r="B637">
        <v>65</v>
      </c>
      <c r="C637">
        <v>105.5</v>
      </c>
      <c r="D637">
        <v>6985.65</v>
      </c>
    </row>
    <row r="638" spans="1:4" x14ac:dyDescent="0.35">
      <c r="A638">
        <v>0</v>
      </c>
      <c r="B638">
        <v>31</v>
      </c>
      <c r="C638">
        <v>99.45</v>
      </c>
      <c r="D638">
        <v>3109.9</v>
      </c>
    </row>
    <row r="639" spans="1:4" x14ac:dyDescent="0.35">
      <c r="A639">
        <v>0</v>
      </c>
      <c r="B639">
        <v>68</v>
      </c>
      <c r="C639">
        <v>70.900000000000006</v>
      </c>
      <c r="D639">
        <v>4911.3500000000004</v>
      </c>
    </row>
    <row r="640" spans="1:4" x14ac:dyDescent="0.35">
      <c r="A640">
        <v>1</v>
      </c>
      <c r="B640">
        <v>56</v>
      </c>
      <c r="C640">
        <v>104.55</v>
      </c>
      <c r="D640">
        <v>5794.65</v>
      </c>
    </row>
    <row r="641" spans="1:4" x14ac:dyDescent="0.35">
      <c r="A641">
        <v>0</v>
      </c>
      <c r="B641">
        <v>10</v>
      </c>
      <c r="C641">
        <v>85.25</v>
      </c>
      <c r="D641">
        <v>855.3</v>
      </c>
    </row>
    <row r="642" spans="1:4" x14ac:dyDescent="0.35">
      <c r="A642">
        <v>0</v>
      </c>
      <c r="B642">
        <v>68</v>
      </c>
      <c r="C642">
        <v>25.4</v>
      </c>
      <c r="D642">
        <v>1620.2</v>
      </c>
    </row>
    <row r="643" spans="1:4" x14ac:dyDescent="0.35">
      <c r="A643">
        <v>0</v>
      </c>
      <c r="B643">
        <v>43</v>
      </c>
      <c r="C643">
        <v>56.15</v>
      </c>
      <c r="D643">
        <v>2499.3000000000002</v>
      </c>
    </row>
    <row r="644" spans="1:4" x14ac:dyDescent="0.35">
      <c r="A644">
        <v>0</v>
      </c>
      <c r="B644">
        <v>1</v>
      </c>
      <c r="C644">
        <v>89.55</v>
      </c>
      <c r="D644">
        <v>89.55</v>
      </c>
    </row>
    <row r="645" spans="1:4" x14ac:dyDescent="0.35">
      <c r="A645">
        <v>1</v>
      </c>
      <c r="B645">
        <v>49</v>
      </c>
      <c r="C645">
        <v>89.85</v>
      </c>
      <c r="D645">
        <v>4287.2</v>
      </c>
    </row>
    <row r="646" spans="1:4" x14ac:dyDescent="0.35">
      <c r="A646">
        <v>0</v>
      </c>
      <c r="B646">
        <v>15</v>
      </c>
      <c r="C646">
        <v>25.25</v>
      </c>
      <c r="D646">
        <v>394.85</v>
      </c>
    </row>
    <row r="647" spans="1:4" x14ac:dyDescent="0.35">
      <c r="A647">
        <v>1</v>
      </c>
      <c r="B647">
        <v>20</v>
      </c>
      <c r="C647">
        <v>94.55</v>
      </c>
      <c r="D647">
        <v>1899.65</v>
      </c>
    </row>
    <row r="648" spans="1:4" x14ac:dyDescent="0.35">
      <c r="A648">
        <v>0</v>
      </c>
      <c r="B648">
        <v>1</v>
      </c>
      <c r="C648">
        <v>45.7</v>
      </c>
      <c r="D648">
        <v>45.7</v>
      </c>
    </row>
    <row r="649" spans="1:4" x14ac:dyDescent="0.35">
      <c r="A649">
        <v>0</v>
      </c>
      <c r="B649">
        <v>50</v>
      </c>
      <c r="C649">
        <v>69.650000000000006</v>
      </c>
      <c r="D649">
        <v>3442.15</v>
      </c>
    </row>
    <row r="650" spans="1:4" x14ac:dyDescent="0.35">
      <c r="A650">
        <v>1</v>
      </c>
      <c r="B650">
        <v>2</v>
      </c>
      <c r="C650">
        <v>89.5</v>
      </c>
      <c r="D650">
        <v>161.5</v>
      </c>
    </row>
    <row r="651" spans="1:4" x14ac:dyDescent="0.35">
      <c r="A651">
        <v>1</v>
      </c>
      <c r="B651">
        <v>24</v>
      </c>
      <c r="C651">
        <v>70</v>
      </c>
      <c r="D651">
        <v>1732.6</v>
      </c>
    </row>
    <row r="652" spans="1:4" x14ac:dyDescent="0.35">
      <c r="A652">
        <v>0</v>
      </c>
      <c r="B652">
        <v>3</v>
      </c>
      <c r="C652">
        <v>69.55</v>
      </c>
      <c r="D652">
        <v>222.3</v>
      </c>
    </row>
    <row r="653" spans="1:4" x14ac:dyDescent="0.35">
      <c r="A653">
        <v>0</v>
      </c>
      <c r="B653">
        <v>1</v>
      </c>
      <c r="C653">
        <v>74.599999999999994</v>
      </c>
      <c r="D653">
        <v>74.599999999999994</v>
      </c>
    </row>
    <row r="654" spans="1:4" x14ac:dyDescent="0.35">
      <c r="A654">
        <v>0</v>
      </c>
      <c r="B654">
        <v>35</v>
      </c>
      <c r="C654">
        <v>20.100000000000001</v>
      </c>
      <c r="D654">
        <v>655.29999999999995</v>
      </c>
    </row>
    <row r="655" spans="1:4" x14ac:dyDescent="0.35">
      <c r="A655">
        <v>0</v>
      </c>
      <c r="B655">
        <v>17</v>
      </c>
      <c r="C655">
        <v>24.8</v>
      </c>
      <c r="D655">
        <v>475.25</v>
      </c>
    </row>
    <row r="656" spans="1:4" x14ac:dyDescent="0.35">
      <c r="A656">
        <v>1</v>
      </c>
      <c r="B656">
        <v>8</v>
      </c>
      <c r="C656">
        <v>19.649999999999999</v>
      </c>
      <c r="D656">
        <v>164.3</v>
      </c>
    </row>
    <row r="657" spans="1:4" x14ac:dyDescent="0.35">
      <c r="A657">
        <v>0</v>
      </c>
      <c r="B657">
        <v>10</v>
      </c>
      <c r="C657">
        <v>95.1</v>
      </c>
      <c r="D657">
        <v>865.1</v>
      </c>
    </row>
    <row r="658" spans="1:4" x14ac:dyDescent="0.35">
      <c r="A658">
        <v>0</v>
      </c>
      <c r="B658">
        <v>68</v>
      </c>
      <c r="C658">
        <v>88.85</v>
      </c>
      <c r="D658">
        <v>6132.7</v>
      </c>
    </row>
    <row r="659" spans="1:4" x14ac:dyDescent="0.35">
      <c r="A659">
        <v>0</v>
      </c>
      <c r="B659">
        <v>45</v>
      </c>
      <c r="C659">
        <v>78.8</v>
      </c>
      <c r="D659">
        <v>3597.5</v>
      </c>
    </row>
    <row r="660" spans="1:4" x14ac:dyDescent="0.35">
      <c r="A660">
        <v>0</v>
      </c>
      <c r="B660">
        <v>2</v>
      </c>
      <c r="C660">
        <v>19.850000000000001</v>
      </c>
      <c r="D660">
        <v>35.9</v>
      </c>
    </row>
    <row r="661" spans="1:4" x14ac:dyDescent="0.35">
      <c r="A661">
        <v>0</v>
      </c>
      <c r="B661">
        <v>37</v>
      </c>
      <c r="C661">
        <v>20.350000000000001</v>
      </c>
      <c r="D661">
        <v>697.65</v>
      </c>
    </row>
    <row r="662" spans="1:4" x14ac:dyDescent="0.35">
      <c r="A662">
        <v>0</v>
      </c>
      <c r="B662">
        <v>4</v>
      </c>
      <c r="C662">
        <v>24.25</v>
      </c>
      <c r="D662">
        <v>96.05</v>
      </c>
    </row>
    <row r="663" spans="1:4" x14ac:dyDescent="0.35">
      <c r="A663">
        <v>0</v>
      </c>
      <c r="B663">
        <v>10</v>
      </c>
      <c r="C663">
        <v>45.25</v>
      </c>
      <c r="D663">
        <v>428.7</v>
      </c>
    </row>
    <row r="664" spans="1:4" x14ac:dyDescent="0.35">
      <c r="A664">
        <v>0</v>
      </c>
      <c r="B664">
        <v>1</v>
      </c>
      <c r="C664">
        <v>20.05</v>
      </c>
      <c r="D664">
        <v>20.05</v>
      </c>
    </row>
    <row r="665" spans="1:4" x14ac:dyDescent="0.35">
      <c r="A665">
        <v>0</v>
      </c>
      <c r="B665">
        <v>65</v>
      </c>
      <c r="C665">
        <v>69.55</v>
      </c>
      <c r="D665">
        <v>4459.1499999999996</v>
      </c>
    </row>
    <row r="666" spans="1:4" x14ac:dyDescent="0.35">
      <c r="A666">
        <v>0</v>
      </c>
      <c r="B666">
        <v>57</v>
      </c>
      <c r="C666">
        <v>19.5</v>
      </c>
      <c r="D666">
        <v>1167.5999999999999</v>
      </c>
    </row>
    <row r="667" spans="1:4" x14ac:dyDescent="0.35">
      <c r="A667">
        <v>0</v>
      </c>
      <c r="B667">
        <v>3</v>
      </c>
      <c r="C667">
        <v>74.75</v>
      </c>
      <c r="D667">
        <v>238.1</v>
      </c>
    </row>
    <row r="668" spans="1:4" x14ac:dyDescent="0.35">
      <c r="A668">
        <v>0</v>
      </c>
      <c r="B668">
        <v>2</v>
      </c>
      <c r="C668">
        <v>69.650000000000006</v>
      </c>
      <c r="D668">
        <v>145.15</v>
      </c>
    </row>
    <row r="669" spans="1:4" x14ac:dyDescent="0.35">
      <c r="A669">
        <v>0</v>
      </c>
      <c r="B669">
        <v>49</v>
      </c>
      <c r="C669">
        <v>30.2</v>
      </c>
      <c r="D669">
        <v>1453.1</v>
      </c>
    </row>
    <row r="670" spans="1:4" x14ac:dyDescent="0.35">
      <c r="A670">
        <v>0</v>
      </c>
      <c r="B670">
        <v>4</v>
      </c>
      <c r="C670">
        <v>45.65</v>
      </c>
      <c r="D670">
        <v>191.05</v>
      </c>
    </row>
    <row r="671" spans="1:4" x14ac:dyDescent="0.35">
      <c r="A671">
        <v>0</v>
      </c>
      <c r="B671">
        <v>70</v>
      </c>
      <c r="C671">
        <v>57.8</v>
      </c>
      <c r="D671">
        <v>4039.3</v>
      </c>
    </row>
    <row r="672" spans="1:4" x14ac:dyDescent="0.35">
      <c r="A672">
        <v>0</v>
      </c>
      <c r="B672">
        <v>53</v>
      </c>
      <c r="C672">
        <v>19.850000000000001</v>
      </c>
      <c r="D672">
        <v>1039.45</v>
      </c>
    </row>
    <row r="673" spans="1:4" x14ac:dyDescent="0.35">
      <c r="A673">
        <v>0</v>
      </c>
      <c r="B673">
        <v>53</v>
      </c>
      <c r="C673">
        <v>25.55</v>
      </c>
      <c r="D673">
        <v>1336.1</v>
      </c>
    </row>
    <row r="674" spans="1:4" x14ac:dyDescent="0.35">
      <c r="A674">
        <v>0</v>
      </c>
      <c r="B674">
        <v>1</v>
      </c>
      <c r="C674">
        <v>75.05</v>
      </c>
      <c r="D674">
        <v>75.05</v>
      </c>
    </row>
    <row r="675" spans="1:4" x14ac:dyDescent="0.35">
      <c r="A675">
        <v>0</v>
      </c>
      <c r="B675">
        <v>22</v>
      </c>
      <c r="C675">
        <v>24.85</v>
      </c>
      <c r="D675">
        <v>493.4</v>
      </c>
    </row>
    <row r="676" spans="1:4" x14ac:dyDescent="0.35">
      <c r="A676">
        <v>1</v>
      </c>
      <c r="B676">
        <v>52</v>
      </c>
      <c r="C676">
        <v>49.15</v>
      </c>
      <c r="D676">
        <v>2550.9</v>
      </c>
    </row>
    <row r="677" spans="1:4" x14ac:dyDescent="0.35">
      <c r="A677">
        <v>1</v>
      </c>
      <c r="B677">
        <v>65</v>
      </c>
      <c r="C677">
        <v>110.35</v>
      </c>
      <c r="D677">
        <v>7246.15</v>
      </c>
    </row>
    <row r="678" spans="1:4" x14ac:dyDescent="0.35">
      <c r="A678">
        <v>0</v>
      </c>
      <c r="B678">
        <v>48</v>
      </c>
      <c r="C678">
        <v>24.55</v>
      </c>
      <c r="D678">
        <v>1203.95</v>
      </c>
    </row>
    <row r="679" spans="1:4" x14ac:dyDescent="0.35">
      <c r="A679">
        <v>0</v>
      </c>
      <c r="B679">
        <v>2</v>
      </c>
      <c r="C679">
        <v>34.700000000000003</v>
      </c>
      <c r="D679">
        <v>62.25</v>
      </c>
    </row>
    <row r="680" spans="1:4" x14ac:dyDescent="0.35">
      <c r="A680">
        <v>0</v>
      </c>
      <c r="B680">
        <v>3</v>
      </c>
      <c r="C680">
        <v>107.95</v>
      </c>
      <c r="D680">
        <v>313.60000000000002</v>
      </c>
    </row>
    <row r="681" spans="1:4" x14ac:dyDescent="0.35">
      <c r="A681">
        <v>0</v>
      </c>
      <c r="B681">
        <v>45</v>
      </c>
      <c r="C681">
        <v>81.400000000000006</v>
      </c>
      <c r="D681">
        <v>3775.85</v>
      </c>
    </row>
    <row r="682" spans="1:4" x14ac:dyDescent="0.35">
      <c r="A682">
        <v>0</v>
      </c>
      <c r="B682">
        <v>1</v>
      </c>
      <c r="C682">
        <v>80</v>
      </c>
      <c r="D682">
        <v>80</v>
      </c>
    </row>
    <row r="683" spans="1:4" x14ac:dyDescent="0.35">
      <c r="A683">
        <v>0</v>
      </c>
      <c r="B683">
        <v>61</v>
      </c>
      <c r="C683">
        <v>73.8</v>
      </c>
      <c r="D683">
        <v>4616.05</v>
      </c>
    </row>
    <row r="684" spans="1:4" x14ac:dyDescent="0.35">
      <c r="A684">
        <v>0</v>
      </c>
      <c r="B684">
        <v>3</v>
      </c>
      <c r="C684">
        <v>64.400000000000006</v>
      </c>
      <c r="D684">
        <v>195.65</v>
      </c>
    </row>
    <row r="685" spans="1:4" x14ac:dyDescent="0.35">
      <c r="A685">
        <v>1</v>
      </c>
      <c r="B685">
        <v>40</v>
      </c>
      <c r="C685">
        <v>103.75</v>
      </c>
      <c r="D685">
        <v>4188.3999999999996</v>
      </c>
    </row>
    <row r="686" spans="1:4" x14ac:dyDescent="0.35">
      <c r="A686">
        <v>0</v>
      </c>
      <c r="B686">
        <v>1</v>
      </c>
      <c r="C686">
        <v>71.099999999999994</v>
      </c>
      <c r="D686">
        <v>71.099999999999994</v>
      </c>
    </row>
    <row r="687" spans="1:4" x14ac:dyDescent="0.35">
      <c r="A687">
        <v>0</v>
      </c>
      <c r="B687">
        <v>1</v>
      </c>
      <c r="C687">
        <v>49.9</v>
      </c>
      <c r="D687">
        <v>49.9</v>
      </c>
    </row>
    <row r="688" spans="1:4" x14ac:dyDescent="0.35">
      <c r="A688">
        <v>0</v>
      </c>
      <c r="B688">
        <v>51</v>
      </c>
      <c r="C688">
        <v>24.6</v>
      </c>
      <c r="D688">
        <v>1266.4000000000001</v>
      </c>
    </row>
    <row r="689" spans="1:4" x14ac:dyDescent="0.35">
      <c r="A689">
        <v>1</v>
      </c>
      <c r="B689">
        <v>2</v>
      </c>
      <c r="C689">
        <v>49.25</v>
      </c>
      <c r="D689">
        <v>91.1</v>
      </c>
    </row>
    <row r="690" spans="1:4" x14ac:dyDescent="0.35">
      <c r="A690">
        <v>0</v>
      </c>
      <c r="B690">
        <v>52</v>
      </c>
      <c r="C690">
        <v>30.1</v>
      </c>
      <c r="D690">
        <v>1623.4</v>
      </c>
    </row>
    <row r="691" spans="1:4" x14ac:dyDescent="0.35">
      <c r="A691">
        <v>0</v>
      </c>
      <c r="B691">
        <v>51</v>
      </c>
      <c r="C691">
        <v>83.4</v>
      </c>
      <c r="D691">
        <v>4149.45</v>
      </c>
    </row>
    <row r="692" spans="1:4" x14ac:dyDescent="0.35">
      <c r="A692">
        <v>0</v>
      </c>
      <c r="B692">
        <v>1</v>
      </c>
      <c r="C692">
        <v>20.45</v>
      </c>
      <c r="D692">
        <v>20.45</v>
      </c>
    </row>
    <row r="693" spans="1:4" x14ac:dyDescent="0.35">
      <c r="A693">
        <v>0</v>
      </c>
      <c r="B693">
        <v>31</v>
      </c>
      <c r="C693">
        <v>75.25</v>
      </c>
      <c r="D693">
        <v>2344.5</v>
      </c>
    </row>
    <row r="694" spans="1:4" x14ac:dyDescent="0.35">
      <c r="A694">
        <v>0</v>
      </c>
      <c r="B694">
        <v>47</v>
      </c>
      <c r="C694">
        <v>20.55</v>
      </c>
      <c r="D694">
        <v>1013.05</v>
      </c>
    </row>
    <row r="695" spans="1:4" x14ac:dyDescent="0.35">
      <c r="A695">
        <v>0</v>
      </c>
      <c r="B695">
        <v>3</v>
      </c>
      <c r="C695">
        <v>75.099999999999994</v>
      </c>
      <c r="D695">
        <v>270.7</v>
      </c>
    </row>
    <row r="696" spans="1:4" x14ac:dyDescent="0.35">
      <c r="A696">
        <v>1</v>
      </c>
      <c r="B696">
        <v>22</v>
      </c>
      <c r="C696">
        <v>20.05</v>
      </c>
      <c r="D696">
        <v>417</v>
      </c>
    </row>
    <row r="697" spans="1:4" x14ac:dyDescent="0.35">
      <c r="A697">
        <v>0</v>
      </c>
      <c r="B697">
        <v>1</v>
      </c>
      <c r="C697">
        <v>20.65</v>
      </c>
      <c r="D697">
        <v>20.65</v>
      </c>
    </row>
    <row r="698" spans="1:4" x14ac:dyDescent="0.35">
      <c r="A698">
        <v>0</v>
      </c>
      <c r="B698">
        <v>72</v>
      </c>
      <c r="C698">
        <v>85.15</v>
      </c>
      <c r="D698">
        <v>6316.2</v>
      </c>
    </row>
    <row r="699" spans="1:4" x14ac:dyDescent="0.35">
      <c r="A699">
        <v>0</v>
      </c>
      <c r="B699">
        <v>3</v>
      </c>
      <c r="C699">
        <v>50.15</v>
      </c>
      <c r="D699">
        <v>168.15</v>
      </c>
    </row>
    <row r="700" spans="1:4" x14ac:dyDescent="0.35">
      <c r="A700">
        <v>1</v>
      </c>
      <c r="B700">
        <v>47</v>
      </c>
      <c r="C700">
        <v>84.95</v>
      </c>
      <c r="D700">
        <v>4018.05</v>
      </c>
    </row>
    <row r="701" spans="1:4" x14ac:dyDescent="0.35">
      <c r="A701">
        <v>0</v>
      </c>
      <c r="B701">
        <v>72</v>
      </c>
      <c r="C701">
        <v>66.5</v>
      </c>
      <c r="D701">
        <v>4811.6000000000004</v>
      </c>
    </row>
    <row r="702" spans="1:4" x14ac:dyDescent="0.35">
      <c r="A702">
        <v>0</v>
      </c>
      <c r="B702">
        <v>66</v>
      </c>
      <c r="C702">
        <v>63.3</v>
      </c>
      <c r="D702">
        <v>4189.7</v>
      </c>
    </row>
    <row r="703" spans="1:4" x14ac:dyDescent="0.35">
      <c r="A703">
        <v>0</v>
      </c>
      <c r="B703">
        <v>35</v>
      </c>
      <c r="C703">
        <v>83.15</v>
      </c>
      <c r="D703">
        <v>2848.45</v>
      </c>
    </row>
    <row r="704" spans="1:4" x14ac:dyDescent="0.35">
      <c r="A704">
        <v>0</v>
      </c>
      <c r="B704">
        <v>29</v>
      </c>
      <c r="C704">
        <v>84.9</v>
      </c>
      <c r="D704">
        <v>2516.1999999999998</v>
      </c>
    </row>
    <row r="705" spans="1:4" x14ac:dyDescent="0.35">
      <c r="A705">
        <v>0</v>
      </c>
      <c r="B705">
        <v>2</v>
      </c>
      <c r="C705">
        <v>20.55</v>
      </c>
      <c r="D705">
        <v>33.6</v>
      </c>
    </row>
    <row r="706" spans="1:4" x14ac:dyDescent="0.35">
      <c r="A706">
        <v>0</v>
      </c>
      <c r="B706">
        <v>4</v>
      </c>
      <c r="C706">
        <v>49.25</v>
      </c>
      <c r="D706">
        <v>208.45</v>
      </c>
    </row>
    <row r="707" spans="1:4" x14ac:dyDescent="0.35">
      <c r="A707">
        <v>0</v>
      </c>
      <c r="B707">
        <v>25</v>
      </c>
      <c r="C707">
        <v>79.849999999999994</v>
      </c>
      <c r="D707">
        <v>2015.35</v>
      </c>
    </row>
    <row r="708" spans="1:4" x14ac:dyDescent="0.35">
      <c r="A708">
        <v>0</v>
      </c>
      <c r="B708">
        <v>65</v>
      </c>
      <c r="C708">
        <v>59.6</v>
      </c>
      <c r="D708">
        <v>3739.8</v>
      </c>
    </row>
    <row r="709" spans="1:4" x14ac:dyDescent="0.35">
      <c r="A709">
        <v>1</v>
      </c>
      <c r="B709">
        <v>27</v>
      </c>
      <c r="C709">
        <v>104.65</v>
      </c>
      <c r="D709">
        <v>2964</v>
      </c>
    </row>
    <row r="710" spans="1:4" x14ac:dyDescent="0.35">
      <c r="A710">
        <v>0</v>
      </c>
      <c r="B710">
        <v>29</v>
      </c>
      <c r="C710">
        <v>75.3</v>
      </c>
      <c r="D710">
        <v>2263.4</v>
      </c>
    </row>
    <row r="711" spans="1:4" x14ac:dyDescent="0.35">
      <c r="A711">
        <v>0</v>
      </c>
      <c r="B711">
        <v>29</v>
      </c>
      <c r="C711">
        <v>80.099999999999994</v>
      </c>
      <c r="D711">
        <v>2211.8000000000002</v>
      </c>
    </row>
    <row r="712" spans="1:4" x14ac:dyDescent="0.35">
      <c r="A712">
        <v>0</v>
      </c>
      <c r="B712">
        <v>1</v>
      </c>
      <c r="C712">
        <v>19.55</v>
      </c>
      <c r="D712">
        <v>19.55</v>
      </c>
    </row>
    <row r="713" spans="1:4" x14ac:dyDescent="0.35">
      <c r="A713">
        <v>0</v>
      </c>
      <c r="B713">
        <v>20</v>
      </c>
      <c r="C713">
        <v>81</v>
      </c>
      <c r="D713">
        <v>1683.7</v>
      </c>
    </row>
    <row r="714" spans="1:4" x14ac:dyDescent="0.35">
      <c r="A714">
        <v>0</v>
      </c>
      <c r="B714">
        <v>58</v>
      </c>
      <c r="C714">
        <v>24.7</v>
      </c>
      <c r="D714">
        <v>1519</v>
      </c>
    </row>
    <row r="715" spans="1:4" x14ac:dyDescent="0.35">
      <c r="A715">
        <v>0</v>
      </c>
      <c r="B715">
        <v>14</v>
      </c>
      <c r="C715">
        <v>86</v>
      </c>
      <c r="D715">
        <v>1164.05</v>
      </c>
    </row>
    <row r="716" spans="1:4" x14ac:dyDescent="0.35">
      <c r="A716">
        <v>0</v>
      </c>
      <c r="B716">
        <v>72</v>
      </c>
      <c r="C716">
        <v>25.4</v>
      </c>
      <c r="D716">
        <v>1710.9</v>
      </c>
    </row>
    <row r="717" spans="1:4" x14ac:dyDescent="0.35">
      <c r="A717">
        <v>0</v>
      </c>
      <c r="B717">
        <v>46</v>
      </c>
      <c r="C717">
        <v>89.15</v>
      </c>
      <c r="D717">
        <v>4245.55</v>
      </c>
    </row>
    <row r="718" spans="1:4" x14ac:dyDescent="0.35">
      <c r="A718">
        <v>0</v>
      </c>
      <c r="B718">
        <v>71</v>
      </c>
      <c r="C718">
        <v>58.25</v>
      </c>
      <c r="D718">
        <v>4145.8999999999996</v>
      </c>
    </row>
    <row r="719" spans="1:4" x14ac:dyDescent="0.35">
      <c r="A719">
        <v>0</v>
      </c>
      <c r="B719">
        <v>32</v>
      </c>
      <c r="C719">
        <v>85.65</v>
      </c>
      <c r="D719">
        <v>2664.3</v>
      </c>
    </row>
    <row r="720" spans="1:4" x14ac:dyDescent="0.35">
      <c r="A720">
        <v>0</v>
      </c>
      <c r="B720">
        <v>26</v>
      </c>
      <c r="C720">
        <v>50.35</v>
      </c>
      <c r="D720">
        <v>1277.5</v>
      </c>
    </row>
    <row r="721" spans="1:4" x14ac:dyDescent="0.35">
      <c r="A721">
        <v>1</v>
      </c>
      <c r="B721">
        <v>68</v>
      </c>
      <c r="C721">
        <v>80.349999999999994</v>
      </c>
      <c r="D721">
        <v>5589.3</v>
      </c>
    </row>
    <row r="722" spans="1:4" x14ac:dyDescent="0.35">
      <c r="A722">
        <v>0</v>
      </c>
      <c r="B722">
        <v>2</v>
      </c>
      <c r="C722">
        <v>20.2</v>
      </c>
      <c r="D722">
        <v>34.75</v>
      </c>
    </row>
    <row r="723" spans="1:4" x14ac:dyDescent="0.35">
      <c r="A723">
        <v>0</v>
      </c>
      <c r="B723">
        <v>61</v>
      </c>
      <c r="C723">
        <v>20.55</v>
      </c>
      <c r="D723">
        <v>1305.95</v>
      </c>
    </row>
    <row r="724" spans="1:4" x14ac:dyDescent="0.35">
      <c r="A724">
        <v>0</v>
      </c>
      <c r="B724">
        <v>4</v>
      </c>
      <c r="C724">
        <v>85.95</v>
      </c>
      <c r="D724">
        <v>381.3</v>
      </c>
    </row>
    <row r="725" spans="1:4" x14ac:dyDescent="0.35">
      <c r="A725">
        <v>0</v>
      </c>
      <c r="B725">
        <v>3</v>
      </c>
      <c r="C725">
        <v>45.35</v>
      </c>
      <c r="D725">
        <v>141.5</v>
      </c>
    </row>
    <row r="726" spans="1:4" x14ac:dyDescent="0.35">
      <c r="A726">
        <v>1</v>
      </c>
      <c r="B726">
        <v>33</v>
      </c>
      <c r="C726">
        <v>94.5</v>
      </c>
      <c r="D726">
        <v>3105.55</v>
      </c>
    </row>
    <row r="727" spans="1:4" x14ac:dyDescent="0.35">
      <c r="A727">
        <v>1</v>
      </c>
      <c r="B727">
        <v>9</v>
      </c>
      <c r="C727">
        <v>21.25</v>
      </c>
      <c r="D727">
        <v>204.55</v>
      </c>
    </row>
    <row r="728" spans="1:4" x14ac:dyDescent="0.35">
      <c r="A728">
        <v>0</v>
      </c>
      <c r="B728">
        <v>22</v>
      </c>
      <c r="C728">
        <v>26.25</v>
      </c>
      <c r="D728">
        <v>605.9</v>
      </c>
    </row>
    <row r="729" spans="1:4" x14ac:dyDescent="0.35">
      <c r="A729">
        <v>0</v>
      </c>
      <c r="B729">
        <v>5</v>
      </c>
      <c r="C729">
        <v>80.849999999999994</v>
      </c>
      <c r="D729">
        <v>356.1</v>
      </c>
    </row>
    <row r="730" spans="1:4" x14ac:dyDescent="0.35">
      <c r="A730">
        <v>1</v>
      </c>
      <c r="B730">
        <v>30</v>
      </c>
      <c r="C730">
        <v>91.7</v>
      </c>
      <c r="D730">
        <v>2758.15</v>
      </c>
    </row>
    <row r="731" spans="1:4" x14ac:dyDescent="0.35">
      <c r="A731">
        <v>0</v>
      </c>
      <c r="B731">
        <v>65</v>
      </c>
      <c r="C731">
        <v>74.2</v>
      </c>
      <c r="D731">
        <v>4805.6499999999996</v>
      </c>
    </row>
    <row r="732" spans="1:4" x14ac:dyDescent="0.35">
      <c r="A732">
        <v>0</v>
      </c>
      <c r="B732">
        <v>45</v>
      </c>
      <c r="C732">
        <v>87.25</v>
      </c>
      <c r="D732">
        <v>3941.7</v>
      </c>
    </row>
    <row r="733" spans="1:4" x14ac:dyDescent="0.35">
      <c r="A733">
        <v>0</v>
      </c>
      <c r="B733">
        <v>5</v>
      </c>
      <c r="C733">
        <v>20.350000000000001</v>
      </c>
      <c r="D733">
        <v>92.75</v>
      </c>
    </row>
    <row r="734" spans="1:4" x14ac:dyDescent="0.35">
      <c r="A734">
        <v>0</v>
      </c>
      <c r="B734">
        <v>25</v>
      </c>
      <c r="C734">
        <v>75.5</v>
      </c>
      <c r="D734">
        <v>1901.05</v>
      </c>
    </row>
    <row r="735" spans="1:4" x14ac:dyDescent="0.35">
      <c r="A735">
        <v>0</v>
      </c>
      <c r="B735">
        <v>72</v>
      </c>
      <c r="C735">
        <v>79.05</v>
      </c>
      <c r="D735">
        <v>5730.7</v>
      </c>
    </row>
    <row r="736" spans="1:4" x14ac:dyDescent="0.35">
      <c r="A736">
        <v>0</v>
      </c>
      <c r="B736">
        <v>27</v>
      </c>
      <c r="C736">
        <v>90.15</v>
      </c>
      <c r="D736">
        <v>2423.4</v>
      </c>
    </row>
    <row r="737" spans="1:4" x14ac:dyDescent="0.35">
      <c r="A737">
        <v>0</v>
      </c>
      <c r="B737">
        <v>32</v>
      </c>
      <c r="C737">
        <v>50.6</v>
      </c>
      <c r="D737">
        <v>1653.45</v>
      </c>
    </row>
    <row r="738" spans="1:4" x14ac:dyDescent="0.35">
      <c r="A738">
        <v>0</v>
      </c>
      <c r="B738">
        <v>30</v>
      </c>
      <c r="C738">
        <v>110.45</v>
      </c>
      <c r="D738">
        <v>3327.05</v>
      </c>
    </row>
    <row r="739" spans="1:4" x14ac:dyDescent="0.35">
      <c r="A739">
        <v>0</v>
      </c>
      <c r="B739">
        <v>70</v>
      </c>
      <c r="C739">
        <v>101</v>
      </c>
      <c r="D739">
        <v>7085.5</v>
      </c>
    </row>
    <row r="740" spans="1:4" x14ac:dyDescent="0.35">
      <c r="A740">
        <v>1</v>
      </c>
      <c r="B740">
        <v>42</v>
      </c>
      <c r="C740">
        <v>79.349999999999994</v>
      </c>
      <c r="D740">
        <v>3344.1</v>
      </c>
    </row>
    <row r="741" spans="1:4" x14ac:dyDescent="0.35">
      <c r="A741">
        <v>1</v>
      </c>
      <c r="B741">
        <v>72</v>
      </c>
      <c r="C741">
        <v>89.85</v>
      </c>
      <c r="D741">
        <v>6697.35</v>
      </c>
    </row>
    <row r="742" spans="1:4" x14ac:dyDescent="0.35">
      <c r="A742">
        <v>0</v>
      </c>
      <c r="B742">
        <v>47</v>
      </c>
      <c r="C742">
        <v>65</v>
      </c>
      <c r="D742">
        <v>2879.9</v>
      </c>
    </row>
    <row r="743" spans="1:4" x14ac:dyDescent="0.35">
      <c r="A743">
        <v>0</v>
      </c>
      <c r="B743">
        <v>2</v>
      </c>
      <c r="C743">
        <v>80.45</v>
      </c>
      <c r="D743">
        <v>137.1</v>
      </c>
    </row>
    <row r="744" spans="1:4" x14ac:dyDescent="0.35">
      <c r="A744">
        <v>0</v>
      </c>
      <c r="B744">
        <v>10</v>
      </c>
      <c r="C744">
        <v>98.55</v>
      </c>
      <c r="D744">
        <v>1008.55</v>
      </c>
    </row>
    <row r="745" spans="1:4" x14ac:dyDescent="0.35">
      <c r="A745">
        <v>0</v>
      </c>
      <c r="B745">
        <v>61</v>
      </c>
      <c r="C745">
        <v>24.1</v>
      </c>
      <c r="D745">
        <v>1551.6</v>
      </c>
    </row>
    <row r="746" spans="1:4" x14ac:dyDescent="0.35">
      <c r="A746">
        <v>0</v>
      </c>
      <c r="B746">
        <v>5</v>
      </c>
      <c r="C746">
        <v>44.05</v>
      </c>
      <c r="D746">
        <v>202.15</v>
      </c>
    </row>
    <row r="747" spans="1:4" x14ac:dyDescent="0.35">
      <c r="A747">
        <v>1</v>
      </c>
      <c r="B747">
        <v>72</v>
      </c>
      <c r="C747">
        <v>110.8</v>
      </c>
      <c r="D747">
        <v>7882.25</v>
      </c>
    </row>
    <row r="748" spans="1:4" x14ac:dyDescent="0.35">
      <c r="A748">
        <v>1</v>
      </c>
      <c r="B748">
        <v>72</v>
      </c>
      <c r="C748">
        <v>114.95</v>
      </c>
      <c r="D748">
        <v>8196.4</v>
      </c>
    </row>
    <row r="749" spans="1:4" x14ac:dyDescent="0.35">
      <c r="A749">
        <v>1</v>
      </c>
      <c r="B749">
        <v>3</v>
      </c>
      <c r="C749">
        <v>75.05</v>
      </c>
      <c r="D749">
        <v>202.9</v>
      </c>
    </row>
    <row r="750" spans="1:4" x14ac:dyDescent="0.35">
      <c r="A750">
        <v>0</v>
      </c>
      <c r="B750">
        <v>48</v>
      </c>
      <c r="C750">
        <v>19.25</v>
      </c>
      <c r="D750">
        <v>855.1</v>
      </c>
    </row>
    <row r="751" spans="1:4" x14ac:dyDescent="0.35">
      <c r="A751">
        <v>0</v>
      </c>
      <c r="B751">
        <v>63</v>
      </c>
      <c r="C751">
        <v>90.05</v>
      </c>
      <c r="D751">
        <v>5817</v>
      </c>
    </row>
    <row r="752" spans="1:4" x14ac:dyDescent="0.35">
      <c r="A752">
        <v>0</v>
      </c>
      <c r="B752">
        <v>27</v>
      </c>
      <c r="C752">
        <v>56.7</v>
      </c>
      <c r="D752">
        <v>1652.95</v>
      </c>
    </row>
    <row r="753" spans="1:4" x14ac:dyDescent="0.35">
      <c r="A753">
        <v>0</v>
      </c>
      <c r="B753">
        <v>70</v>
      </c>
      <c r="C753">
        <v>80.150000000000006</v>
      </c>
      <c r="D753">
        <v>5600.15</v>
      </c>
    </row>
    <row r="754" spans="1:4" x14ac:dyDescent="0.35">
      <c r="A754">
        <v>0</v>
      </c>
      <c r="B754">
        <v>7</v>
      </c>
      <c r="C754">
        <v>71.349999999999994</v>
      </c>
      <c r="D754">
        <v>515.75</v>
      </c>
    </row>
    <row r="755" spans="1:4" x14ac:dyDescent="0.35">
      <c r="A755">
        <v>0</v>
      </c>
      <c r="B755">
        <v>0</v>
      </c>
      <c r="C755">
        <v>20.25</v>
      </c>
    </row>
    <row r="756" spans="1:4" x14ac:dyDescent="0.35">
      <c r="A756">
        <v>0</v>
      </c>
      <c r="B756">
        <v>2</v>
      </c>
      <c r="C756">
        <v>90.35</v>
      </c>
      <c r="D756">
        <v>190.5</v>
      </c>
    </row>
    <row r="757" spans="1:4" x14ac:dyDescent="0.35">
      <c r="A757">
        <v>1</v>
      </c>
      <c r="B757">
        <v>20</v>
      </c>
      <c r="C757">
        <v>98.55</v>
      </c>
      <c r="D757">
        <v>1842.8</v>
      </c>
    </row>
    <row r="758" spans="1:4" x14ac:dyDescent="0.35">
      <c r="A758">
        <v>0</v>
      </c>
      <c r="B758">
        <v>66</v>
      </c>
      <c r="C758">
        <v>19.7</v>
      </c>
      <c r="D758">
        <v>1253.8</v>
      </c>
    </row>
    <row r="759" spans="1:4" x14ac:dyDescent="0.35">
      <c r="A759">
        <v>0</v>
      </c>
      <c r="B759">
        <v>3</v>
      </c>
      <c r="C759">
        <v>19.850000000000001</v>
      </c>
      <c r="D759">
        <v>57.2</v>
      </c>
    </row>
    <row r="760" spans="1:4" x14ac:dyDescent="0.35">
      <c r="A760">
        <v>0</v>
      </c>
      <c r="B760">
        <v>15</v>
      </c>
      <c r="C760">
        <v>85.9</v>
      </c>
      <c r="D760">
        <v>1269.55</v>
      </c>
    </row>
    <row r="761" spans="1:4" x14ac:dyDescent="0.35">
      <c r="A761">
        <v>0</v>
      </c>
      <c r="B761">
        <v>72</v>
      </c>
      <c r="C761">
        <v>90.35</v>
      </c>
      <c r="D761">
        <v>6563.4</v>
      </c>
    </row>
    <row r="762" spans="1:4" x14ac:dyDescent="0.35">
      <c r="A762">
        <v>0</v>
      </c>
      <c r="B762">
        <v>1</v>
      </c>
      <c r="C762">
        <v>20.8</v>
      </c>
      <c r="D762">
        <v>20.8</v>
      </c>
    </row>
    <row r="763" spans="1:4" x14ac:dyDescent="0.35">
      <c r="A763">
        <v>0</v>
      </c>
      <c r="B763">
        <v>22</v>
      </c>
      <c r="C763">
        <v>89.25</v>
      </c>
      <c r="D763">
        <v>1907.85</v>
      </c>
    </row>
    <row r="764" spans="1:4" x14ac:dyDescent="0.35">
      <c r="A764">
        <v>0</v>
      </c>
      <c r="B764">
        <v>3</v>
      </c>
      <c r="C764">
        <v>70.3</v>
      </c>
      <c r="D764">
        <v>208.85</v>
      </c>
    </row>
    <row r="765" spans="1:4" x14ac:dyDescent="0.35">
      <c r="A765">
        <v>0</v>
      </c>
      <c r="B765">
        <v>72</v>
      </c>
      <c r="C765">
        <v>66.849999999999994</v>
      </c>
      <c r="D765">
        <v>4758.8</v>
      </c>
    </row>
    <row r="766" spans="1:4" x14ac:dyDescent="0.35">
      <c r="A766">
        <v>0</v>
      </c>
      <c r="B766">
        <v>65</v>
      </c>
      <c r="C766">
        <v>19.899999999999999</v>
      </c>
      <c r="D766">
        <v>1292.5999999999999</v>
      </c>
    </row>
    <row r="767" spans="1:4" x14ac:dyDescent="0.35">
      <c r="A767">
        <v>0</v>
      </c>
      <c r="B767">
        <v>11</v>
      </c>
      <c r="C767">
        <v>35.799999999999997</v>
      </c>
      <c r="D767">
        <v>363.15</v>
      </c>
    </row>
    <row r="768" spans="1:4" x14ac:dyDescent="0.35">
      <c r="A768">
        <v>0</v>
      </c>
      <c r="B768">
        <v>22</v>
      </c>
      <c r="C768">
        <v>78.849999999999994</v>
      </c>
      <c r="D768">
        <v>1600.25</v>
      </c>
    </row>
    <row r="769" spans="1:4" x14ac:dyDescent="0.35">
      <c r="A769">
        <v>0</v>
      </c>
      <c r="B769">
        <v>14</v>
      </c>
      <c r="C769">
        <v>20.399999999999999</v>
      </c>
      <c r="D769">
        <v>275.7</v>
      </c>
    </row>
    <row r="770" spans="1:4" x14ac:dyDescent="0.35">
      <c r="A770">
        <v>0</v>
      </c>
      <c r="B770">
        <v>41</v>
      </c>
      <c r="C770">
        <v>74.25</v>
      </c>
      <c r="D770">
        <v>3089.1</v>
      </c>
    </row>
    <row r="771" spans="1:4" x14ac:dyDescent="0.35">
      <c r="A771">
        <v>0</v>
      </c>
      <c r="B771">
        <v>17</v>
      </c>
      <c r="C771">
        <v>64.8</v>
      </c>
      <c r="D771">
        <v>1175.5999999999999</v>
      </c>
    </row>
    <row r="772" spans="1:4" x14ac:dyDescent="0.35">
      <c r="A772">
        <v>0</v>
      </c>
      <c r="B772">
        <v>11</v>
      </c>
      <c r="C772">
        <v>20.45</v>
      </c>
      <c r="D772">
        <v>237.3</v>
      </c>
    </row>
    <row r="773" spans="1:4" x14ac:dyDescent="0.35">
      <c r="A773">
        <v>0</v>
      </c>
      <c r="B773">
        <v>15</v>
      </c>
      <c r="C773">
        <v>93.35</v>
      </c>
      <c r="D773">
        <v>1444.65</v>
      </c>
    </row>
    <row r="774" spans="1:4" x14ac:dyDescent="0.35">
      <c r="A774">
        <v>0</v>
      </c>
      <c r="B774">
        <v>1</v>
      </c>
      <c r="C774">
        <v>19.899999999999999</v>
      </c>
      <c r="D774">
        <v>19.899999999999999</v>
      </c>
    </row>
    <row r="775" spans="1:4" x14ac:dyDescent="0.35">
      <c r="A775">
        <v>0</v>
      </c>
      <c r="B775">
        <v>5</v>
      </c>
      <c r="C775">
        <v>88.9</v>
      </c>
      <c r="D775">
        <v>454.15</v>
      </c>
    </row>
    <row r="776" spans="1:4" x14ac:dyDescent="0.35">
      <c r="A776">
        <v>0</v>
      </c>
      <c r="B776">
        <v>33</v>
      </c>
      <c r="C776">
        <v>95.8</v>
      </c>
      <c r="D776">
        <v>3036.75</v>
      </c>
    </row>
    <row r="777" spans="1:4" x14ac:dyDescent="0.35">
      <c r="A777">
        <v>0</v>
      </c>
      <c r="B777">
        <v>72</v>
      </c>
      <c r="C777">
        <v>110.65</v>
      </c>
      <c r="D777">
        <v>8065.65</v>
      </c>
    </row>
    <row r="778" spans="1:4" x14ac:dyDescent="0.35">
      <c r="A778">
        <v>0</v>
      </c>
      <c r="B778">
        <v>3</v>
      </c>
      <c r="C778">
        <v>40.299999999999997</v>
      </c>
      <c r="D778">
        <v>92.5</v>
      </c>
    </row>
    <row r="779" spans="1:4" x14ac:dyDescent="0.35">
      <c r="A779">
        <v>0</v>
      </c>
      <c r="B779">
        <v>2</v>
      </c>
      <c r="C779">
        <v>82</v>
      </c>
      <c r="D779">
        <v>184.65</v>
      </c>
    </row>
    <row r="780" spans="1:4" x14ac:dyDescent="0.35">
      <c r="A780">
        <v>0</v>
      </c>
      <c r="B780">
        <v>59</v>
      </c>
      <c r="C780">
        <v>107</v>
      </c>
      <c r="D780">
        <v>6152.3</v>
      </c>
    </row>
    <row r="781" spans="1:4" x14ac:dyDescent="0.35">
      <c r="A781">
        <v>0</v>
      </c>
      <c r="B781">
        <v>2</v>
      </c>
      <c r="C781">
        <v>45.35</v>
      </c>
      <c r="D781">
        <v>89.5</v>
      </c>
    </row>
    <row r="782" spans="1:4" x14ac:dyDescent="0.35">
      <c r="A782">
        <v>0</v>
      </c>
      <c r="B782">
        <v>71</v>
      </c>
      <c r="C782">
        <v>73.349999999999994</v>
      </c>
      <c r="D782">
        <v>5154.5</v>
      </c>
    </row>
    <row r="783" spans="1:4" x14ac:dyDescent="0.35">
      <c r="A783">
        <v>0</v>
      </c>
      <c r="B783">
        <v>5</v>
      </c>
      <c r="C783">
        <v>44.8</v>
      </c>
      <c r="D783">
        <v>220.45</v>
      </c>
    </row>
    <row r="784" spans="1:4" x14ac:dyDescent="0.35">
      <c r="A784">
        <v>0</v>
      </c>
      <c r="B784">
        <v>27</v>
      </c>
      <c r="C784">
        <v>54.75</v>
      </c>
      <c r="D784">
        <v>1510.3</v>
      </c>
    </row>
    <row r="785" spans="1:4" x14ac:dyDescent="0.35">
      <c r="A785">
        <v>0</v>
      </c>
      <c r="B785">
        <v>1</v>
      </c>
      <c r="C785">
        <v>52.2</v>
      </c>
      <c r="D785">
        <v>52.2</v>
      </c>
    </row>
    <row r="786" spans="1:4" x14ac:dyDescent="0.35">
      <c r="A786">
        <v>0</v>
      </c>
      <c r="B786">
        <v>63</v>
      </c>
      <c r="C786">
        <v>40.6</v>
      </c>
      <c r="D786">
        <v>2588.9499999999998</v>
      </c>
    </row>
    <row r="787" spans="1:4" x14ac:dyDescent="0.35">
      <c r="A787">
        <v>1</v>
      </c>
      <c r="B787">
        <v>46</v>
      </c>
      <c r="C787">
        <v>110</v>
      </c>
      <c r="D787">
        <v>4874.8</v>
      </c>
    </row>
    <row r="788" spans="1:4" x14ac:dyDescent="0.35">
      <c r="A788">
        <v>0</v>
      </c>
      <c r="B788">
        <v>72</v>
      </c>
      <c r="C788">
        <v>55.3</v>
      </c>
      <c r="D788">
        <v>3983.6</v>
      </c>
    </row>
    <row r="789" spans="1:4" x14ac:dyDescent="0.35">
      <c r="A789">
        <v>0</v>
      </c>
      <c r="B789">
        <v>34</v>
      </c>
      <c r="C789">
        <v>60.85</v>
      </c>
      <c r="D789">
        <v>2003.6</v>
      </c>
    </row>
    <row r="790" spans="1:4" x14ac:dyDescent="0.35">
      <c r="A790">
        <v>0</v>
      </c>
      <c r="B790">
        <v>24</v>
      </c>
      <c r="C790">
        <v>78.400000000000006</v>
      </c>
      <c r="D790">
        <v>1832.4</v>
      </c>
    </row>
    <row r="791" spans="1:4" x14ac:dyDescent="0.35">
      <c r="A791">
        <v>0</v>
      </c>
      <c r="B791">
        <v>72</v>
      </c>
      <c r="C791">
        <v>69.650000000000006</v>
      </c>
      <c r="D791">
        <v>4908.25</v>
      </c>
    </row>
    <row r="792" spans="1:4" x14ac:dyDescent="0.35">
      <c r="A792">
        <v>0</v>
      </c>
      <c r="B792">
        <v>60</v>
      </c>
      <c r="C792">
        <v>59.85</v>
      </c>
      <c r="D792">
        <v>3590.2</v>
      </c>
    </row>
    <row r="793" spans="1:4" x14ac:dyDescent="0.35">
      <c r="A793">
        <v>0</v>
      </c>
      <c r="B793">
        <v>68</v>
      </c>
      <c r="C793">
        <v>76.900000000000006</v>
      </c>
      <c r="D793">
        <v>5023</v>
      </c>
    </row>
    <row r="794" spans="1:4" x14ac:dyDescent="0.35">
      <c r="A794">
        <v>0</v>
      </c>
      <c r="B794">
        <v>8</v>
      </c>
      <c r="C794">
        <v>19.850000000000001</v>
      </c>
      <c r="D794">
        <v>146.6</v>
      </c>
    </row>
    <row r="795" spans="1:4" x14ac:dyDescent="0.35">
      <c r="A795">
        <v>0</v>
      </c>
      <c r="B795">
        <v>34</v>
      </c>
      <c r="C795">
        <v>67.650000000000006</v>
      </c>
      <c r="D795">
        <v>2339.3000000000002</v>
      </c>
    </row>
    <row r="796" spans="1:4" x14ac:dyDescent="0.35">
      <c r="A796">
        <v>0</v>
      </c>
      <c r="B796">
        <v>6</v>
      </c>
      <c r="C796">
        <v>45</v>
      </c>
      <c r="D796">
        <v>298.7</v>
      </c>
    </row>
    <row r="797" spans="1:4" x14ac:dyDescent="0.35">
      <c r="A797">
        <v>0</v>
      </c>
      <c r="B797">
        <v>2</v>
      </c>
      <c r="C797">
        <v>64.2</v>
      </c>
      <c r="D797">
        <v>143.65</v>
      </c>
    </row>
    <row r="798" spans="1:4" x14ac:dyDescent="0.35">
      <c r="A798">
        <v>0</v>
      </c>
      <c r="B798">
        <v>31</v>
      </c>
      <c r="C798">
        <v>81.7</v>
      </c>
      <c r="D798">
        <v>2548.65</v>
      </c>
    </row>
    <row r="799" spans="1:4" x14ac:dyDescent="0.35">
      <c r="A799">
        <v>0</v>
      </c>
      <c r="B799">
        <v>20</v>
      </c>
      <c r="C799">
        <v>25.55</v>
      </c>
      <c r="D799">
        <v>507.4</v>
      </c>
    </row>
    <row r="800" spans="1:4" x14ac:dyDescent="0.35">
      <c r="A800">
        <v>0</v>
      </c>
      <c r="B800">
        <v>1</v>
      </c>
      <c r="C800">
        <v>20</v>
      </c>
      <c r="D800">
        <v>20</v>
      </c>
    </row>
    <row r="801" spans="1:4" x14ac:dyDescent="0.35">
      <c r="A801">
        <v>0</v>
      </c>
      <c r="B801">
        <v>62</v>
      </c>
      <c r="C801">
        <v>96.75</v>
      </c>
      <c r="D801">
        <v>6125.4</v>
      </c>
    </row>
    <row r="802" spans="1:4" x14ac:dyDescent="0.35">
      <c r="A802">
        <v>1</v>
      </c>
      <c r="B802">
        <v>70</v>
      </c>
      <c r="C802">
        <v>75.650000000000006</v>
      </c>
      <c r="D802">
        <v>5411.4</v>
      </c>
    </row>
    <row r="803" spans="1:4" x14ac:dyDescent="0.35">
      <c r="A803">
        <v>0</v>
      </c>
      <c r="B803">
        <v>10</v>
      </c>
      <c r="C803">
        <v>98.5</v>
      </c>
      <c r="D803">
        <v>1058.25</v>
      </c>
    </row>
    <row r="804" spans="1:4" x14ac:dyDescent="0.35">
      <c r="A804">
        <v>0</v>
      </c>
      <c r="B804">
        <v>39</v>
      </c>
      <c r="C804">
        <v>23.8</v>
      </c>
      <c r="D804">
        <v>903.8</v>
      </c>
    </row>
    <row r="805" spans="1:4" x14ac:dyDescent="0.35">
      <c r="A805">
        <v>0</v>
      </c>
      <c r="B805">
        <v>46</v>
      </c>
      <c r="C805">
        <v>64.2</v>
      </c>
      <c r="D805">
        <v>3009.5</v>
      </c>
    </row>
    <row r="806" spans="1:4" x14ac:dyDescent="0.35">
      <c r="A806">
        <v>0</v>
      </c>
      <c r="B806">
        <v>6</v>
      </c>
      <c r="C806">
        <v>85.35</v>
      </c>
      <c r="D806">
        <v>489.45</v>
      </c>
    </row>
    <row r="807" spans="1:4" x14ac:dyDescent="0.35">
      <c r="A807">
        <v>0</v>
      </c>
      <c r="B807">
        <v>72</v>
      </c>
      <c r="C807">
        <v>76.8</v>
      </c>
      <c r="D807">
        <v>5468.45</v>
      </c>
    </row>
    <row r="808" spans="1:4" x14ac:dyDescent="0.35">
      <c r="A808">
        <v>0</v>
      </c>
      <c r="B808">
        <v>18</v>
      </c>
      <c r="C808">
        <v>55.2</v>
      </c>
      <c r="D808">
        <v>1058.0999999999999</v>
      </c>
    </row>
    <row r="809" spans="1:4" x14ac:dyDescent="0.35">
      <c r="A809">
        <v>0</v>
      </c>
      <c r="B809">
        <v>71</v>
      </c>
      <c r="C809">
        <v>108.55</v>
      </c>
      <c r="D809">
        <v>7616</v>
      </c>
    </row>
    <row r="810" spans="1:4" x14ac:dyDescent="0.35">
      <c r="A810">
        <v>0</v>
      </c>
      <c r="B810">
        <v>40</v>
      </c>
      <c r="C810">
        <v>101.3</v>
      </c>
      <c r="D810">
        <v>4113.1000000000004</v>
      </c>
    </row>
    <row r="811" spans="1:4" x14ac:dyDescent="0.35">
      <c r="A811">
        <v>0</v>
      </c>
      <c r="B811">
        <v>1</v>
      </c>
      <c r="C811">
        <v>69.55</v>
      </c>
      <c r="D811">
        <v>69.55</v>
      </c>
    </row>
    <row r="812" spans="1:4" x14ac:dyDescent="0.35">
      <c r="A812">
        <v>0</v>
      </c>
      <c r="B812">
        <v>58</v>
      </c>
      <c r="C812">
        <v>103.25</v>
      </c>
      <c r="D812">
        <v>6017.65</v>
      </c>
    </row>
    <row r="813" spans="1:4" x14ac:dyDescent="0.35">
      <c r="A813">
        <v>0</v>
      </c>
      <c r="B813">
        <v>70</v>
      </c>
      <c r="C813">
        <v>104</v>
      </c>
      <c r="D813">
        <v>7250.15</v>
      </c>
    </row>
    <row r="814" spans="1:4" x14ac:dyDescent="0.35">
      <c r="A814">
        <v>0</v>
      </c>
      <c r="B814">
        <v>42</v>
      </c>
      <c r="C814">
        <v>25.25</v>
      </c>
      <c r="D814">
        <v>1108.2</v>
      </c>
    </row>
    <row r="815" spans="1:4" x14ac:dyDescent="0.35">
      <c r="A815">
        <v>0</v>
      </c>
      <c r="B815">
        <v>34</v>
      </c>
      <c r="C815">
        <v>30.4</v>
      </c>
      <c r="D815">
        <v>938.65</v>
      </c>
    </row>
    <row r="816" spans="1:4" x14ac:dyDescent="0.35">
      <c r="A816">
        <v>1</v>
      </c>
      <c r="B816">
        <v>5</v>
      </c>
      <c r="C816">
        <v>20.05</v>
      </c>
      <c r="D816">
        <v>94.15</v>
      </c>
    </row>
    <row r="817" spans="1:4" x14ac:dyDescent="0.35">
      <c r="A817">
        <v>0</v>
      </c>
      <c r="B817">
        <v>25</v>
      </c>
      <c r="C817">
        <v>84.6</v>
      </c>
      <c r="D817">
        <v>2088.0500000000002</v>
      </c>
    </row>
    <row r="818" spans="1:4" x14ac:dyDescent="0.35">
      <c r="A818">
        <v>0</v>
      </c>
      <c r="B818">
        <v>2</v>
      </c>
      <c r="C818">
        <v>86.2</v>
      </c>
      <c r="D818">
        <v>178.7</v>
      </c>
    </row>
    <row r="819" spans="1:4" x14ac:dyDescent="0.35">
      <c r="A819">
        <v>0</v>
      </c>
      <c r="B819">
        <v>55</v>
      </c>
      <c r="C819">
        <v>103.7</v>
      </c>
      <c r="D819">
        <v>5656.75</v>
      </c>
    </row>
    <row r="820" spans="1:4" x14ac:dyDescent="0.35">
      <c r="A820">
        <v>0</v>
      </c>
      <c r="B820">
        <v>21</v>
      </c>
      <c r="C820">
        <v>111.2</v>
      </c>
      <c r="D820">
        <v>2317.1</v>
      </c>
    </row>
    <row r="821" spans="1:4" x14ac:dyDescent="0.35">
      <c r="A821">
        <v>0</v>
      </c>
      <c r="B821">
        <v>70</v>
      </c>
      <c r="C821">
        <v>88</v>
      </c>
      <c r="D821">
        <v>5986.45</v>
      </c>
    </row>
    <row r="822" spans="1:4" x14ac:dyDescent="0.35">
      <c r="A822">
        <v>0</v>
      </c>
      <c r="B822">
        <v>61</v>
      </c>
      <c r="C822">
        <v>106.35</v>
      </c>
      <c r="D822">
        <v>6751.35</v>
      </c>
    </row>
    <row r="823" spans="1:4" x14ac:dyDescent="0.35">
      <c r="A823">
        <v>0</v>
      </c>
      <c r="B823">
        <v>43</v>
      </c>
      <c r="C823">
        <v>79.150000000000006</v>
      </c>
      <c r="D823">
        <v>3566.6</v>
      </c>
    </row>
    <row r="824" spans="1:4" x14ac:dyDescent="0.35">
      <c r="A824">
        <v>0</v>
      </c>
      <c r="B824">
        <v>47</v>
      </c>
      <c r="C824">
        <v>103.1</v>
      </c>
      <c r="D824">
        <v>4889.3</v>
      </c>
    </row>
    <row r="825" spans="1:4" x14ac:dyDescent="0.35">
      <c r="A825">
        <v>0</v>
      </c>
      <c r="B825">
        <v>5</v>
      </c>
      <c r="C825">
        <v>63.95</v>
      </c>
      <c r="D825">
        <v>318.10000000000002</v>
      </c>
    </row>
    <row r="826" spans="1:4" x14ac:dyDescent="0.35">
      <c r="A826">
        <v>0</v>
      </c>
      <c r="B826">
        <v>62</v>
      </c>
      <c r="C826">
        <v>25.8</v>
      </c>
      <c r="D826">
        <v>1563.95</v>
      </c>
    </row>
    <row r="827" spans="1:4" x14ac:dyDescent="0.35">
      <c r="A827">
        <v>0</v>
      </c>
      <c r="B827">
        <v>16</v>
      </c>
      <c r="C827">
        <v>89.45</v>
      </c>
      <c r="D827">
        <v>1430.25</v>
      </c>
    </row>
    <row r="828" spans="1:4" x14ac:dyDescent="0.35">
      <c r="A828">
        <v>1</v>
      </c>
      <c r="B828">
        <v>7</v>
      </c>
      <c r="C828">
        <v>95.6</v>
      </c>
      <c r="D828">
        <v>644.35</v>
      </c>
    </row>
    <row r="829" spans="1:4" x14ac:dyDescent="0.35">
      <c r="A829">
        <v>0</v>
      </c>
      <c r="B829">
        <v>14</v>
      </c>
      <c r="C829">
        <v>25.55</v>
      </c>
      <c r="D829">
        <v>372.45</v>
      </c>
    </row>
    <row r="830" spans="1:4" x14ac:dyDescent="0.35">
      <c r="A830">
        <v>0</v>
      </c>
      <c r="B830">
        <v>60</v>
      </c>
      <c r="C830">
        <v>90.95</v>
      </c>
      <c r="D830">
        <v>5453.4</v>
      </c>
    </row>
    <row r="831" spans="1:4" x14ac:dyDescent="0.35">
      <c r="A831">
        <v>0</v>
      </c>
      <c r="B831">
        <v>34</v>
      </c>
      <c r="C831">
        <v>44.85</v>
      </c>
      <c r="D831">
        <v>1442.6</v>
      </c>
    </row>
    <row r="832" spans="1:4" x14ac:dyDescent="0.35">
      <c r="A832">
        <v>0</v>
      </c>
      <c r="B832">
        <v>50</v>
      </c>
      <c r="C832">
        <v>108.55</v>
      </c>
      <c r="D832">
        <v>5610.7</v>
      </c>
    </row>
    <row r="833" spans="1:4" x14ac:dyDescent="0.35">
      <c r="A833">
        <v>0</v>
      </c>
      <c r="B833">
        <v>38</v>
      </c>
      <c r="C833">
        <v>25.05</v>
      </c>
      <c r="D833">
        <v>963.95</v>
      </c>
    </row>
    <row r="834" spans="1:4" x14ac:dyDescent="0.35">
      <c r="A834">
        <v>0</v>
      </c>
      <c r="B834">
        <v>70</v>
      </c>
      <c r="C834">
        <v>74.099999999999994</v>
      </c>
      <c r="D834">
        <v>5222.3</v>
      </c>
    </row>
    <row r="835" spans="1:4" x14ac:dyDescent="0.35">
      <c r="A835">
        <v>0</v>
      </c>
      <c r="B835">
        <v>37</v>
      </c>
      <c r="C835">
        <v>88.8</v>
      </c>
      <c r="D835">
        <v>3340.55</v>
      </c>
    </row>
    <row r="836" spans="1:4" x14ac:dyDescent="0.35">
      <c r="A836">
        <v>1</v>
      </c>
      <c r="B836">
        <v>4</v>
      </c>
      <c r="C836">
        <v>78.849999999999994</v>
      </c>
      <c r="D836">
        <v>292.8</v>
      </c>
    </row>
    <row r="837" spans="1:4" x14ac:dyDescent="0.35">
      <c r="A837">
        <v>1</v>
      </c>
      <c r="B837">
        <v>60</v>
      </c>
      <c r="C837">
        <v>93.25</v>
      </c>
      <c r="D837">
        <v>5774.55</v>
      </c>
    </row>
    <row r="838" spans="1:4" x14ac:dyDescent="0.35">
      <c r="A838">
        <v>0</v>
      </c>
      <c r="B838">
        <v>62</v>
      </c>
      <c r="C838">
        <v>71.400000000000006</v>
      </c>
      <c r="D838">
        <v>4487.3</v>
      </c>
    </row>
    <row r="839" spans="1:4" x14ac:dyDescent="0.35">
      <c r="A839">
        <v>0</v>
      </c>
      <c r="B839">
        <v>1</v>
      </c>
      <c r="C839">
        <v>44.4</v>
      </c>
      <c r="D839">
        <v>44.4</v>
      </c>
    </row>
    <row r="840" spans="1:4" x14ac:dyDescent="0.35">
      <c r="A840">
        <v>0</v>
      </c>
      <c r="B840">
        <v>36</v>
      </c>
      <c r="C840">
        <v>79.2</v>
      </c>
      <c r="D840">
        <v>2854.95</v>
      </c>
    </row>
    <row r="841" spans="1:4" x14ac:dyDescent="0.35">
      <c r="A841">
        <v>0</v>
      </c>
      <c r="B841">
        <v>44</v>
      </c>
      <c r="C841">
        <v>20.399999999999999</v>
      </c>
      <c r="D841">
        <v>905.55</v>
      </c>
    </row>
    <row r="842" spans="1:4" x14ac:dyDescent="0.35">
      <c r="A842">
        <v>1</v>
      </c>
      <c r="B842">
        <v>55</v>
      </c>
      <c r="C842">
        <v>100</v>
      </c>
      <c r="D842">
        <v>5509.3</v>
      </c>
    </row>
    <row r="843" spans="1:4" x14ac:dyDescent="0.35">
      <c r="A843">
        <v>0</v>
      </c>
      <c r="B843">
        <v>72</v>
      </c>
      <c r="C843">
        <v>105</v>
      </c>
      <c r="D843">
        <v>7589.8</v>
      </c>
    </row>
    <row r="844" spans="1:4" x14ac:dyDescent="0.35">
      <c r="A844">
        <v>0</v>
      </c>
      <c r="B844">
        <v>12</v>
      </c>
      <c r="C844">
        <v>19.8</v>
      </c>
      <c r="D844">
        <v>229.6</v>
      </c>
    </row>
    <row r="845" spans="1:4" x14ac:dyDescent="0.35">
      <c r="A845">
        <v>0</v>
      </c>
      <c r="B845">
        <v>13</v>
      </c>
      <c r="C845">
        <v>30.85</v>
      </c>
      <c r="D845">
        <v>394.1</v>
      </c>
    </row>
    <row r="846" spans="1:4" x14ac:dyDescent="0.35">
      <c r="A846">
        <v>0</v>
      </c>
      <c r="B846">
        <v>1</v>
      </c>
      <c r="C846">
        <v>89.9</v>
      </c>
      <c r="D846">
        <v>89.9</v>
      </c>
    </row>
    <row r="847" spans="1:4" x14ac:dyDescent="0.35">
      <c r="A847">
        <v>0</v>
      </c>
      <c r="B847">
        <v>15</v>
      </c>
      <c r="C847">
        <v>20.55</v>
      </c>
      <c r="D847">
        <v>295.95</v>
      </c>
    </row>
    <row r="848" spans="1:4" x14ac:dyDescent="0.35">
      <c r="A848">
        <v>0</v>
      </c>
      <c r="B848">
        <v>65</v>
      </c>
      <c r="C848">
        <v>84.85</v>
      </c>
      <c r="D848">
        <v>5459.2</v>
      </c>
    </row>
    <row r="849" spans="1:4" x14ac:dyDescent="0.35">
      <c r="A849">
        <v>0</v>
      </c>
      <c r="B849">
        <v>12</v>
      </c>
      <c r="C849">
        <v>33.15</v>
      </c>
      <c r="D849">
        <v>444.75</v>
      </c>
    </row>
    <row r="850" spans="1:4" x14ac:dyDescent="0.35">
      <c r="A850">
        <v>0</v>
      </c>
      <c r="B850">
        <v>72</v>
      </c>
      <c r="C850">
        <v>92</v>
      </c>
      <c r="D850">
        <v>6782.15</v>
      </c>
    </row>
    <row r="851" spans="1:4" x14ac:dyDescent="0.35">
      <c r="A851">
        <v>0</v>
      </c>
      <c r="B851">
        <v>72</v>
      </c>
      <c r="C851">
        <v>89.8</v>
      </c>
      <c r="D851">
        <v>6510.45</v>
      </c>
    </row>
    <row r="852" spans="1:4" x14ac:dyDescent="0.35">
      <c r="A852">
        <v>0</v>
      </c>
      <c r="B852">
        <v>72</v>
      </c>
      <c r="C852">
        <v>115.8</v>
      </c>
      <c r="D852">
        <v>8476.5</v>
      </c>
    </row>
    <row r="853" spans="1:4" x14ac:dyDescent="0.35">
      <c r="A853">
        <v>0</v>
      </c>
      <c r="B853">
        <v>52</v>
      </c>
      <c r="C853">
        <v>85.15</v>
      </c>
      <c r="D853">
        <v>4461.8500000000004</v>
      </c>
    </row>
    <row r="854" spans="1:4" x14ac:dyDescent="0.35">
      <c r="A854">
        <v>0</v>
      </c>
      <c r="B854">
        <v>2</v>
      </c>
      <c r="C854">
        <v>24.85</v>
      </c>
      <c r="D854">
        <v>62</v>
      </c>
    </row>
    <row r="855" spans="1:4" x14ac:dyDescent="0.35">
      <c r="A855">
        <v>0</v>
      </c>
      <c r="B855">
        <v>5</v>
      </c>
      <c r="C855">
        <v>64.349999999999994</v>
      </c>
      <c r="D855">
        <v>352.65</v>
      </c>
    </row>
    <row r="856" spans="1:4" x14ac:dyDescent="0.35">
      <c r="A856">
        <v>0</v>
      </c>
      <c r="B856">
        <v>68</v>
      </c>
      <c r="C856">
        <v>20.5</v>
      </c>
      <c r="D856">
        <v>1424.9</v>
      </c>
    </row>
    <row r="857" spans="1:4" x14ac:dyDescent="0.35">
      <c r="A857">
        <v>0</v>
      </c>
      <c r="B857">
        <v>62</v>
      </c>
      <c r="C857">
        <v>100.15</v>
      </c>
      <c r="D857">
        <v>6413.65</v>
      </c>
    </row>
    <row r="858" spans="1:4" x14ac:dyDescent="0.35">
      <c r="A858">
        <v>0</v>
      </c>
      <c r="B858">
        <v>72</v>
      </c>
      <c r="C858">
        <v>86.05</v>
      </c>
      <c r="D858">
        <v>6309.65</v>
      </c>
    </row>
    <row r="859" spans="1:4" x14ac:dyDescent="0.35">
      <c r="A859">
        <v>0</v>
      </c>
      <c r="B859">
        <v>1</v>
      </c>
      <c r="C859">
        <v>50.8</v>
      </c>
      <c r="D859">
        <v>50.8</v>
      </c>
    </row>
    <row r="860" spans="1:4" x14ac:dyDescent="0.35">
      <c r="A860">
        <v>0</v>
      </c>
      <c r="B860">
        <v>66</v>
      </c>
      <c r="C860">
        <v>89</v>
      </c>
      <c r="D860">
        <v>5898.6</v>
      </c>
    </row>
    <row r="861" spans="1:4" x14ac:dyDescent="0.35">
      <c r="A861">
        <v>0</v>
      </c>
      <c r="B861">
        <v>72</v>
      </c>
      <c r="C861">
        <v>64.8</v>
      </c>
      <c r="D861">
        <v>4719.75</v>
      </c>
    </row>
    <row r="862" spans="1:4" x14ac:dyDescent="0.35">
      <c r="A862">
        <v>0</v>
      </c>
      <c r="B862">
        <v>26</v>
      </c>
      <c r="C862">
        <v>19.8</v>
      </c>
      <c r="D862">
        <v>457.3</v>
      </c>
    </row>
    <row r="863" spans="1:4" x14ac:dyDescent="0.35">
      <c r="A863">
        <v>0</v>
      </c>
      <c r="B863">
        <v>64</v>
      </c>
      <c r="C863">
        <v>93.4</v>
      </c>
      <c r="D863">
        <v>5822.3</v>
      </c>
    </row>
    <row r="864" spans="1:4" x14ac:dyDescent="0.35">
      <c r="A864">
        <v>1</v>
      </c>
      <c r="B864">
        <v>20</v>
      </c>
      <c r="C864">
        <v>73.650000000000006</v>
      </c>
      <c r="D864">
        <v>1463.5</v>
      </c>
    </row>
    <row r="865" spans="1:4" x14ac:dyDescent="0.35">
      <c r="A865">
        <v>0</v>
      </c>
      <c r="B865">
        <v>3</v>
      </c>
      <c r="C865">
        <v>95.1</v>
      </c>
      <c r="D865">
        <v>307.39999999999998</v>
      </c>
    </row>
    <row r="866" spans="1:4" x14ac:dyDescent="0.35">
      <c r="A866">
        <v>0</v>
      </c>
      <c r="B866">
        <v>22</v>
      </c>
      <c r="C866">
        <v>94.65</v>
      </c>
      <c r="D866">
        <v>2104.5500000000002</v>
      </c>
    </row>
    <row r="867" spans="1:4" x14ac:dyDescent="0.35">
      <c r="A867">
        <v>0</v>
      </c>
      <c r="B867">
        <v>4</v>
      </c>
      <c r="C867">
        <v>80.599999999999994</v>
      </c>
      <c r="D867">
        <v>319.14999999999998</v>
      </c>
    </row>
    <row r="868" spans="1:4" x14ac:dyDescent="0.35">
      <c r="A868">
        <v>0</v>
      </c>
      <c r="B868">
        <v>62</v>
      </c>
      <c r="C868">
        <v>39</v>
      </c>
      <c r="D868">
        <v>2337.4499999999998</v>
      </c>
    </row>
    <row r="869" spans="1:4" x14ac:dyDescent="0.35">
      <c r="A869">
        <v>0</v>
      </c>
      <c r="B869">
        <v>5</v>
      </c>
      <c r="C869">
        <v>20.5</v>
      </c>
      <c r="D869">
        <v>104.3</v>
      </c>
    </row>
    <row r="870" spans="1:4" x14ac:dyDescent="0.35">
      <c r="A870">
        <v>0</v>
      </c>
      <c r="B870">
        <v>59</v>
      </c>
      <c r="C870">
        <v>85.55</v>
      </c>
      <c r="D870">
        <v>5084.6499999999996</v>
      </c>
    </row>
    <row r="871" spans="1:4" x14ac:dyDescent="0.35">
      <c r="A871">
        <v>0</v>
      </c>
      <c r="B871">
        <v>3</v>
      </c>
      <c r="C871">
        <v>26.4</v>
      </c>
      <c r="D871">
        <v>121.25</v>
      </c>
    </row>
    <row r="872" spans="1:4" x14ac:dyDescent="0.35">
      <c r="A872">
        <v>0</v>
      </c>
      <c r="B872">
        <v>72</v>
      </c>
      <c r="C872">
        <v>98.2</v>
      </c>
      <c r="D872">
        <v>7015.9</v>
      </c>
    </row>
    <row r="873" spans="1:4" x14ac:dyDescent="0.35">
      <c r="A873">
        <v>0</v>
      </c>
      <c r="B873">
        <v>57</v>
      </c>
      <c r="C873">
        <v>97.55</v>
      </c>
      <c r="D873">
        <v>5598</v>
      </c>
    </row>
    <row r="874" spans="1:4" x14ac:dyDescent="0.35">
      <c r="A874">
        <v>0</v>
      </c>
      <c r="B874">
        <v>66</v>
      </c>
      <c r="C874">
        <v>19.95</v>
      </c>
      <c r="D874">
        <v>1269.0999999999999</v>
      </c>
    </row>
    <row r="875" spans="1:4" x14ac:dyDescent="0.35">
      <c r="A875">
        <v>0</v>
      </c>
      <c r="B875">
        <v>60</v>
      </c>
      <c r="C875">
        <v>50.8</v>
      </c>
      <c r="D875">
        <v>3027.4</v>
      </c>
    </row>
    <row r="876" spans="1:4" x14ac:dyDescent="0.35">
      <c r="A876">
        <v>0</v>
      </c>
      <c r="B876">
        <v>45</v>
      </c>
      <c r="C876">
        <v>99.7</v>
      </c>
      <c r="D876">
        <v>4634.3500000000004</v>
      </c>
    </row>
    <row r="877" spans="1:4" x14ac:dyDescent="0.35">
      <c r="A877">
        <v>0</v>
      </c>
      <c r="B877">
        <v>3</v>
      </c>
      <c r="C877">
        <v>34.799999999999997</v>
      </c>
      <c r="D877">
        <v>113.95</v>
      </c>
    </row>
    <row r="878" spans="1:4" x14ac:dyDescent="0.35">
      <c r="A878">
        <v>0</v>
      </c>
      <c r="B878">
        <v>15</v>
      </c>
      <c r="C878">
        <v>105.1</v>
      </c>
      <c r="D878">
        <v>1582.75</v>
      </c>
    </row>
    <row r="879" spans="1:4" x14ac:dyDescent="0.35">
      <c r="A879">
        <v>0</v>
      </c>
      <c r="B879">
        <v>51</v>
      </c>
      <c r="C879">
        <v>60.15</v>
      </c>
      <c r="D879">
        <v>3077</v>
      </c>
    </row>
    <row r="880" spans="1:4" x14ac:dyDescent="0.35">
      <c r="A880">
        <v>0</v>
      </c>
      <c r="B880">
        <v>60</v>
      </c>
      <c r="C880">
        <v>64.75</v>
      </c>
      <c r="D880">
        <v>4039.5</v>
      </c>
    </row>
    <row r="881" spans="1:4" x14ac:dyDescent="0.35">
      <c r="A881">
        <v>0</v>
      </c>
      <c r="B881">
        <v>33</v>
      </c>
      <c r="C881">
        <v>54.65</v>
      </c>
      <c r="D881">
        <v>1665.2</v>
      </c>
    </row>
    <row r="882" spans="1:4" x14ac:dyDescent="0.35">
      <c r="A882">
        <v>0</v>
      </c>
      <c r="B882">
        <v>10</v>
      </c>
      <c r="C882">
        <v>110.1</v>
      </c>
      <c r="D882">
        <v>1043.3</v>
      </c>
    </row>
    <row r="883" spans="1:4" x14ac:dyDescent="0.35">
      <c r="A883">
        <v>1</v>
      </c>
      <c r="B883">
        <v>26</v>
      </c>
      <c r="C883">
        <v>19.3</v>
      </c>
      <c r="D883">
        <v>504.2</v>
      </c>
    </row>
    <row r="884" spans="1:4" x14ac:dyDescent="0.35">
      <c r="A884">
        <v>0</v>
      </c>
      <c r="B884">
        <v>6</v>
      </c>
      <c r="C884">
        <v>83.9</v>
      </c>
      <c r="D884">
        <v>497.55</v>
      </c>
    </row>
    <row r="885" spans="1:4" x14ac:dyDescent="0.35">
      <c r="A885">
        <v>0</v>
      </c>
      <c r="B885">
        <v>67</v>
      </c>
      <c r="C885">
        <v>111.25</v>
      </c>
      <c r="D885">
        <v>7511.65</v>
      </c>
    </row>
    <row r="886" spans="1:4" x14ac:dyDescent="0.35">
      <c r="A886">
        <v>0</v>
      </c>
      <c r="B886">
        <v>49</v>
      </c>
      <c r="C886">
        <v>35.799999999999997</v>
      </c>
      <c r="D886">
        <v>1782</v>
      </c>
    </row>
    <row r="887" spans="1:4" x14ac:dyDescent="0.35">
      <c r="A887">
        <v>0</v>
      </c>
      <c r="B887">
        <v>1</v>
      </c>
      <c r="C887">
        <v>20.05</v>
      </c>
      <c r="D887">
        <v>20.05</v>
      </c>
    </row>
    <row r="888" spans="1:4" x14ac:dyDescent="0.35">
      <c r="A888">
        <v>1</v>
      </c>
      <c r="B888">
        <v>7</v>
      </c>
      <c r="C888">
        <v>84.35</v>
      </c>
      <c r="D888">
        <v>609.65</v>
      </c>
    </row>
    <row r="889" spans="1:4" x14ac:dyDescent="0.35">
      <c r="A889">
        <v>1</v>
      </c>
      <c r="B889">
        <v>27</v>
      </c>
      <c r="C889">
        <v>110.5</v>
      </c>
      <c r="D889">
        <v>2857.6</v>
      </c>
    </row>
    <row r="890" spans="1:4" x14ac:dyDescent="0.35">
      <c r="A890">
        <v>0</v>
      </c>
      <c r="B890">
        <v>37</v>
      </c>
      <c r="C890">
        <v>91.2</v>
      </c>
      <c r="D890">
        <v>3247.55</v>
      </c>
    </row>
    <row r="891" spans="1:4" x14ac:dyDescent="0.35">
      <c r="A891">
        <v>0</v>
      </c>
      <c r="B891">
        <v>63</v>
      </c>
      <c r="C891">
        <v>100.55</v>
      </c>
      <c r="D891">
        <v>6215.35</v>
      </c>
    </row>
    <row r="892" spans="1:4" x14ac:dyDescent="0.35">
      <c r="A892">
        <v>0</v>
      </c>
      <c r="B892">
        <v>31</v>
      </c>
      <c r="C892">
        <v>89.3</v>
      </c>
      <c r="D892">
        <v>2823</v>
      </c>
    </row>
    <row r="893" spans="1:4" x14ac:dyDescent="0.35">
      <c r="A893">
        <v>0</v>
      </c>
      <c r="B893">
        <v>50</v>
      </c>
      <c r="C893">
        <v>103.85</v>
      </c>
      <c r="D893">
        <v>5017.8999999999996</v>
      </c>
    </row>
    <row r="894" spans="1:4" x14ac:dyDescent="0.35">
      <c r="A894">
        <v>1</v>
      </c>
      <c r="B894">
        <v>32</v>
      </c>
      <c r="C894">
        <v>81.099999999999994</v>
      </c>
      <c r="D894">
        <v>2619.25</v>
      </c>
    </row>
    <row r="895" spans="1:4" x14ac:dyDescent="0.35">
      <c r="A895">
        <v>0</v>
      </c>
      <c r="B895">
        <v>1</v>
      </c>
      <c r="C895">
        <v>24.6</v>
      </c>
      <c r="D895">
        <v>24.6</v>
      </c>
    </row>
    <row r="896" spans="1:4" x14ac:dyDescent="0.35">
      <c r="A896">
        <v>0</v>
      </c>
      <c r="B896">
        <v>63</v>
      </c>
      <c r="C896">
        <v>81.2</v>
      </c>
      <c r="D896">
        <v>4965.1000000000004</v>
      </c>
    </row>
    <row r="897" spans="1:4" x14ac:dyDescent="0.35">
      <c r="A897">
        <v>0</v>
      </c>
      <c r="B897">
        <v>30</v>
      </c>
      <c r="C897">
        <v>94.3</v>
      </c>
      <c r="D897">
        <v>2679.7</v>
      </c>
    </row>
    <row r="898" spans="1:4" x14ac:dyDescent="0.35">
      <c r="A898">
        <v>0</v>
      </c>
      <c r="B898">
        <v>71</v>
      </c>
      <c r="C898">
        <v>116.1</v>
      </c>
      <c r="D898">
        <v>8310.5499999999993</v>
      </c>
    </row>
    <row r="899" spans="1:4" x14ac:dyDescent="0.35">
      <c r="A899">
        <v>0</v>
      </c>
      <c r="B899">
        <v>53</v>
      </c>
      <c r="C899">
        <v>105.55</v>
      </c>
      <c r="D899">
        <v>5682.25</v>
      </c>
    </row>
    <row r="900" spans="1:4" x14ac:dyDescent="0.35">
      <c r="A900">
        <v>0</v>
      </c>
      <c r="B900">
        <v>12</v>
      </c>
      <c r="C900">
        <v>98.9</v>
      </c>
      <c r="D900">
        <v>1120.95</v>
      </c>
    </row>
    <row r="901" spans="1:4" x14ac:dyDescent="0.35">
      <c r="A901">
        <v>0</v>
      </c>
      <c r="B901">
        <v>50</v>
      </c>
      <c r="C901">
        <v>94.4</v>
      </c>
      <c r="D901">
        <v>4914.8999999999996</v>
      </c>
    </row>
    <row r="902" spans="1:4" x14ac:dyDescent="0.35">
      <c r="A902">
        <v>0</v>
      </c>
      <c r="B902">
        <v>2</v>
      </c>
      <c r="C902">
        <v>19.5</v>
      </c>
      <c r="D902">
        <v>27.55</v>
      </c>
    </row>
    <row r="903" spans="1:4" x14ac:dyDescent="0.35">
      <c r="A903">
        <v>0</v>
      </c>
      <c r="B903">
        <v>9</v>
      </c>
      <c r="C903">
        <v>98.3</v>
      </c>
      <c r="D903">
        <v>923.5</v>
      </c>
    </row>
    <row r="904" spans="1:4" x14ac:dyDescent="0.35">
      <c r="A904">
        <v>0</v>
      </c>
      <c r="B904">
        <v>17</v>
      </c>
      <c r="C904">
        <v>93.85</v>
      </c>
      <c r="D904">
        <v>1625.65</v>
      </c>
    </row>
    <row r="905" spans="1:4" x14ac:dyDescent="0.35">
      <c r="A905">
        <v>0</v>
      </c>
      <c r="B905">
        <v>56</v>
      </c>
      <c r="C905">
        <v>105.6</v>
      </c>
      <c r="D905">
        <v>6068.65</v>
      </c>
    </row>
    <row r="906" spans="1:4" x14ac:dyDescent="0.35">
      <c r="A906">
        <v>0</v>
      </c>
      <c r="B906">
        <v>67</v>
      </c>
      <c r="C906">
        <v>81.349999999999994</v>
      </c>
      <c r="D906">
        <v>5398.6</v>
      </c>
    </row>
    <row r="907" spans="1:4" x14ac:dyDescent="0.35">
      <c r="A907">
        <v>1</v>
      </c>
      <c r="B907">
        <v>9</v>
      </c>
      <c r="C907">
        <v>100.5</v>
      </c>
      <c r="D907">
        <v>918.6</v>
      </c>
    </row>
    <row r="908" spans="1:4" x14ac:dyDescent="0.35">
      <c r="A908">
        <v>0</v>
      </c>
      <c r="B908">
        <v>4</v>
      </c>
      <c r="C908">
        <v>56.4</v>
      </c>
      <c r="D908">
        <v>234.85</v>
      </c>
    </row>
    <row r="909" spans="1:4" x14ac:dyDescent="0.35">
      <c r="A909">
        <v>0</v>
      </c>
      <c r="B909">
        <v>19</v>
      </c>
      <c r="C909">
        <v>65.349999999999994</v>
      </c>
      <c r="D909">
        <v>1231.8499999999999</v>
      </c>
    </row>
    <row r="910" spans="1:4" x14ac:dyDescent="0.35">
      <c r="A910">
        <v>0</v>
      </c>
      <c r="B910">
        <v>8</v>
      </c>
      <c r="C910">
        <v>19.95</v>
      </c>
      <c r="D910">
        <v>170.9</v>
      </c>
    </row>
    <row r="911" spans="1:4" x14ac:dyDescent="0.35">
      <c r="A911">
        <v>0</v>
      </c>
      <c r="B911">
        <v>71</v>
      </c>
      <c r="C911">
        <v>111.25</v>
      </c>
      <c r="D911">
        <v>7984.15</v>
      </c>
    </row>
    <row r="912" spans="1:4" x14ac:dyDescent="0.35">
      <c r="A912">
        <v>1</v>
      </c>
      <c r="B912">
        <v>10</v>
      </c>
      <c r="C912">
        <v>72.849999999999994</v>
      </c>
      <c r="D912">
        <v>688.65</v>
      </c>
    </row>
    <row r="913" spans="1:4" x14ac:dyDescent="0.35">
      <c r="A913">
        <v>1</v>
      </c>
      <c r="B913">
        <v>15</v>
      </c>
      <c r="C913">
        <v>89</v>
      </c>
      <c r="D913">
        <v>1288.3</v>
      </c>
    </row>
    <row r="914" spans="1:4" x14ac:dyDescent="0.35">
      <c r="A914">
        <v>0</v>
      </c>
      <c r="B914">
        <v>72</v>
      </c>
      <c r="C914">
        <v>106.1</v>
      </c>
      <c r="D914">
        <v>7848.5</v>
      </c>
    </row>
    <row r="915" spans="1:4" x14ac:dyDescent="0.35">
      <c r="A915">
        <v>0</v>
      </c>
      <c r="B915">
        <v>12</v>
      </c>
      <c r="C915">
        <v>20.05</v>
      </c>
      <c r="D915">
        <v>267</v>
      </c>
    </row>
    <row r="916" spans="1:4" x14ac:dyDescent="0.35">
      <c r="A916">
        <v>0</v>
      </c>
      <c r="B916">
        <v>72</v>
      </c>
      <c r="C916">
        <v>25.2</v>
      </c>
      <c r="D916">
        <v>1798.9</v>
      </c>
    </row>
    <row r="917" spans="1:4" x14ac:dyDescent="0.35">
      <c r="A917">
        <v>1</v>
      </c>
      <c r="B917">
        <v>1</v>
      </c>
      <c r="C917">
        <v>73.55</v>
      </c>
      <c r="D917">
        <v>73.55</v>
      </c>
    </row>
    <row r="918" spans="1:4" x14ac:dyDescent="0.35">
      <c r="A918">
        <v>1</v>
      </c>
      <c r="B918">
        <v>23</v>
      </c>
      <c r="C918">
        <v>75.400000000000006</v>
      </c>
      <c r="D918">
        <v>1643.55</v>
      </c>
    </row>
    <row r="919" spans="1:4" x14ac:dyDescent="0.35">
      <c r="A919">
        <v>0</v>
      </c>
      <c r="B919">
        <v>72</v>
      </c>
      <c r="C919">
        <v>65.55</v>
      </c>
      <c r="D919">
        <v>4807.45</v>
      </c>
    </row>
    <row r="920" spans="1:4" x14ac:dyDescent="0.35">
      <c r="A920">
        <v>0</v>
      </c>
      <c r="B920">
        <v>26</v>
      </c>
      <c r="C920">
        <v>80.7</v>
      </c>
      <c r="D920">
        <v>2193</v>
      </c>
    </row>
    <row r="921" spans="1:4" x14ac:dyDescent="0.35">
      <c r="A921">
        <v>0</v>
      </c>
      <c r="B921">
        <v>21</v>
      </c>
      <c r="C921">
        <v>104.55</v>
      </c>
      <c r="D921">
        <v>2239.4</v>
      </c>
    </row>
    <row r="922" spans="1:4" x14ac:dyDescent="0.35">
      <c r="A922">
        <v>0</v>
      </c>
      <c r="B922">
        <v>60</v>
      </c>
      <c r="C922">
        <v>24.15</v>
      </c>
      <c r="D922">
        <v>1505.9</v>
      </c>
    </row>
    <row r="923" spans="1:4" x14ac:dyDescent="0.35">
      <c r="A923">
        <v>0</v>
      </c>
      <c r="B923">
        <v>12</v>
      </c>
      <c r="C923">
        <v>20.45</v>
      </c>
      <c r="D923">
        <v>255.35</v>
      </c>
    </row>
    <row r="924" spans="1:4" x14ac:dyDescent="0.35">
      <c r="A924">
        <v>0</v>
      </c>
      <c r="B924">
        <v>16</v>
      </c>
      <c r="C924">
        <v>75.400000000000006</v>
      </c>
      <c r="D924">
        <v>1189.4000000000001</v>
      </c>
    </row>
    <row r="925" spans="1:4" x14ac:dyDescent="0.35">
      <c r="A925">
        <v>0</v>
      </c>
      <c r="B925">
        <v>63</v>
      </c>
      <c r="C925">
        <v>79.7</v>
      </c>
      <c r="D925">
        <v>4786.1499999999996</v>
      </c>
    </row>
    <row r="926" spans="1:4" x14ac:dyDescent="0.35">
      <c r="A926">
        <v>1</v>
      </c>
      <c r="B926">
        <v>22</v>
      </c>
      <c r="C926">
        <v>81.7</v>
      </c>
      <c r="D926">
        <v>1820.9</v>
      </c>
    </row>
    <row r="927" spans="1:4" x14ac:dyDescent="0.35">
      <c r="A927">
        <v>0</v>
      </c>
      <c r="B927">
        <v>32</v>
      </c>
      <c r="C927">
        <v>76.3</v>
      </c>
      <c r="D927">
        <v>2404.15</v>
      </c>
    </row>
    <row r="928" spans="1:4" x14ac:dyDescent="0.35">
      <c r="A928">
        <v>1</v>
      </c>
      <c r="B928">
        <v>3</v>
      </c>
      <c r="C928">
        <v>79.400000000000006</v>
      </c>
      <c r="D928">
        <v>205.05</v>
      </c>
    </row>
    <row r="929" spans="1:4" x14ac:dyDescent="0.35">
      <c r="A929">
        <v>0</v>
      </c>
      <c r="B929">
        <v>13</v>
      </c>
      <c r="C929">
        <v>81.150000000000006</v>
      </c>
      <c r="D929">
        <v>952.3</v>
      </c>
    </row>
    <row r="930" spans="1:4" x14ac:dyDescent="0.35">
      <c r="A930">
        <v>0</v>
      </c>
      <c r="B930">
        <v>68</v>
      </c>
      <c r="C930">
        <v>103.75</v>
      </c>
      <c r="D930">
        <v>7039.45</v>
      </c>
    </row>
    <row r="931" spans="1:4" x14ac:dyDescent="0.35">
      <c r="A931">
        <v>0</v>
      </c>
      <c r="B931">
        <v>30</v>
      </c>
      <c r="C931">
        <v>86.45</v>
      </c>
      <c r="D931">
        <v>2538.0500000000002</v>
      </c>
    </row>
    <row r="932" spans="1:4" x14ac:dyDescent="0.35">
      <c r="A932">
        <v>0</v>
      </c>
      <c r="B932">
        <v>16</v>
      </c>
      <c r="C932">
        <v>75.099999999999994</v>
      </c>
      <c r="D932">
        <v>1212.8499999999999</v>
      </c>
    </row>
    <row r="933" spans="1:4" x14ac:dyDescent="0.35">
      <c r="A933">
        <v>0</v>
      </c>
      <c r="B933">
        <v>33</v>
      </c>
      <c r="C933">
        <v>80.599999999999994</v>
      </c>
      <c r="D933">
        <v>2651.1</v>
      </c>
    </row>
    <row r="934" spans="1:4" x14ac:dyDescent="0.35">
      <c r="A934">
        <v>0</v>
      </c>
      <c r="B934">
        <v>72</v>
      </c>
      <c r="C934">
        <v>19.3</v>
      </c>
      <c r="D934">
        <v>1304.8</v>
      </c>
    </row>
    <row r="935" spans="1:4" x14ac:dyDescent="0.35">
      <c r="A935">
        <v>1</v>
      </c>
      <c r="B935">
        <v>4</v>
      </c>
      <c r="C935">
        <v>84.6</v>
      </c>
      <c r="D935">
        <v>360.1</v>
      </c>
    </row>
    <row r="936" spans="1:4" x14ac:dyDescent="0.35">
      <c r="A936">
        <v>0</v>
      </c>
      <c r="B936">
        <v>12</v>
      </c>
      <c r="C936">
        <v>33.6</v>
      </c>
      <c r="D936">
        <v>435.45</v>
      </c>
    </row>
    <row r="937" spans="1:4" x14ac:dyDescent="0.35">
      <c r="A937">
        <v>1</v>
      </c>
      <c r="B937">
        <v>4</v>
      </c>
      <c r="C937">
        <v>83.25</v>
      </c>
      <c r="D937">
        <v>308.05</v>
      </c>
    </row>
    <row r="938" spans="1:4" x14ac:dyDescent="0.35">
      <c r="A938">
        <v>0</v>
      </c>
      <c r="B938">
        <v>0</v>
      </c>
      <c r="C938">
        <v>80.849999999999994</v>
      </c>
    </row>
    <row r="939" spans="1:4" x14ac:dyDescent="0.35">
      <c r="A939">
        <v>0</v>
      </c>
      <c r="B939">
        <v>6</v>
      </c>
      <c r="C939">
        <v>79.05</v>
      </c>
      <c r="D939">
        <v>434.5</v>
      </c>
    </row>
    <row r="940" spans="1:4" x14ac:dyDescent="0.35">
      <c r="A940">
        <v>0</v>
      </c>
      <c r="B940">
        <v>65</v>
      </c>
      <c r="C940">
        <v>108.05</v>
      </c>
      <c r="D940">
        <v>7118.9</v>
      </c>
    </row>
    <row r="941" spans="1:4" x14ac:dyDescent="0.35">
      <c r="A941">
        <v>0</v>
      </c>
      <c r="B941">
        <v>15</v>
      </c>
      <c r="C941">
        <v>19.899999999999999</v>
      </c>
      <c r="D941">
        <v>320.45</v>
      </c>
    </row>
    <row r="942" spans="1:4" x14ac:dyDescent="0.35">
      <c r="A942">
        <v>0</v>
      </c>
      <c r="B942">
        <v>24</v>
      </c>
      <c r="C942">
        <v>21.05</v>
      </c>
      <c r="D942">
        <v>531.54999999999995</v>
      </c>
    </row>
    <row r="943" spans="1:4" x14ac:dyDescent="0.35">
      <c r="A943">
        <v>0</v>
      </c>
      <c r="B943">
        <v>13</v>
      </c>
      <c r="C943">
        <v>30.15</v>
      </c>
      <c r="D943">
        <v>382.2</v>
      </c>
    </row>
    <row r="944" spans="1:4" x14ac:dyDescent="0.35">
      <c r="A944">
        <v>0</v>
      </c>
      <c r="B944">
        <v>24</v>
      </c>
      <c r="C944">
        <v>79.849999999999994</v>
      </c>
      <c r="D944">
        <v>2001</v>
      </c>
    </row>
    <row r="945" spans="1:4" x14ac:dyDescent="0.35">
      <c r="A945">
        <v>0</v>
      </c>
      <c r="B945">
        <v>72</v>
      </c>
      <c r="C945">
        <v>65.5</v>
      </c>
      <c r="D945">
        <v>4919.7</v>
      </c>
    </row>
    <row r="946" spans="1:4" x14ac:dyDescent="0.35">
      <c r="A946">
        <v>0</v>
      </c>
      <c r="B946">
        <v>54</v>
      </c>
      <c r="C946">
        <v>104.1</v>
      </c>
      <c r="D946">
        <v>5645.8</v>
      </c>
    </row>
    <row r="947" spans="1:4" x14ac:dyDescent="0.35">
      <c r="A947">
        <v>0</v>
      </c>
      <c r="B947">
        <v>3</v>
      </c>
      <c r="C947">
        <v>74.400000000000006</v>
      </c>
      <c r="D947">
        <v>215.8</v>
      </c>
    </row>
    <row r="948" spans="1:4" x14ac:dyDescent="0.35">
      <c r="A948">
        <v>0</v>
      </c>
      <c r="B948">
        <v>4</v>
      </c>
      <c r="C948">
        <v>20.5</v>
      </c>
      <c r="D948">
        <v>77.599999999999994</v>
      </c>
    </row>
    <row r="949" spans="1:4" x14ac:dyDescent="0.35">
      <c r="A949">
        <v>1</v>
      </c>
      <c r="B949">
        <v>32</v>
      </c>
      <c r="C949">
        <v>91.35</v>
      </c>
      <c r="D949">
        <v>2896.55</v>
      </c>
    </row>
    <row r="950" spans="1:4" x14ac:dyDescent="0.35">
      <c r="A950">
        <v>1</v>
      </c>
      <c r="B950">
        <v>35</v>
      </c>
      <c r="C950">
        <v>99.05</v>
      </c>
      <c r="D950">
        <v>3395.8</v>
      </c>
    </row>
    <row r="951" spans="1:4" x14ac:dyDescent="0.35">
      <c r="A951">
        <v>0</v>
      </c>
      <c r="B951">
        <v>35</v>
      </c>
      <c r="C951">
        <v>20.5</v>
      </c>
      <c r="D951">
        <v>759.35</v>
      </c>
    </row>
    <row r="952" spans="1:4" x14ac:dyDescent="0.35">
      <c r="A952">
        <v>1</v>
      </c>
      <c r="B952">
        <v>2</v>
      </c>
      <c r="C952">
        <v>44.95</v>
      </c>
      <c r="D952">
        <v>85.15</v>
      </c>
    </row>
    <row r="953" spans="1:4" x14ac:dyDescent="0.35">
      <c r="A953">
        <v>0</v>
      </c>
      <c r="B953">
        <v>8</v>
      </c>
      <c r="C953">
        <v>75.599999999999994</v>
      </c>
      <c r="D953">
        <v>535.54999999999995</v>
      </c>
    </row>
    <row r="954" spans="1:4" x14ac:dyDescent="0.35">
      <c r="A954">
        <v>0</v>
      </c>
      <c r="B954">
        <v>22</v>
      </c>
      <c r="C954">
        <v>55.1</v>
      </c>
      <c r="D954">
        <v>1253.1500000000001</v>
      </c>
    </row>
    <row r="955" spans="1:4" x14ac:dyDescent="0.35">
      <c r="A955">
        <v>0</v>
      </c>
      <c r="B955">
        <v>15</v>
      </c>
      <c r="C955">
        <v>58.95</v>
      </c>
      <c r="D955">
        <v>955.15</v>
      </c>
    </row>
    <row r="956" spans="1:4" x14ac:dyDescent="0.35">
      <c r="A956">
        <v>0</v>
      </c>
      <c r="B956">
        <v>22</v>
      </c>
      <c r="C956">
        <v>95.1</v>
      </c>
      <c r="D956">
        <v>2162.6</v>
      </c>
    </row>
    <row r="957" spans="1:4" x14ac:dyDescent="0.35">
      <c r="A957">
        <v>0</v>
      </c>
      <c r="B957">
        <v>1</v>
      </c>
      <c r="C957">
        <v>44.7</v>
      </c>
      <c r="D957">
        <v>44.7</v>
      </c>
    </row>
    <row r="958" spans="1:4" x14ac:dyDescent="0.35">
      <c r="A958">
        <v>0</v>
      </c>
      <c r="B958">
        <v>71</v>
      </c>
      <c r="C958">
        <v>25.45</v>
      </c>
      <c r="D958">
        <v>1813.35</v>
      </c>
    </row>
    <row r="959" spans="1:4" x14ac:dyDescent="0.35">
      <c r="A959">
        <v>0</v>
      </c>
      <c r="B959">
        <v>4</v>
      </c>
      <c r="C959">
        <v>56.75</v>
      </c>
      <c r="D959">
        <v>245.15</v>
      </c>
    </row>
    <row r="960" spans="1:4" x14ac:dyDescent="0.35">
      <c r="A960">
        <v>0</v>
      </c>
      <c r="B960">
        <v>25</v>
      </c>
      <c r="C960">
        <v>81.75</v>
      </c>
      <c r="D960">
        <v>2028.8</v>
      </c>
    </row>
    <row r="961" spans="1:4" x14ac:dyDescent="0.35">
      <c r="A961">
        <v>0</v>
      </c>
      <c r="B961">
        <v>32</v>
      </c>
      <c r="C961">
        <v>86.1</v>
      </c>
      <c r="D961">
        <v>2723.75</v>
      </c>
    </row>
    <row r="962" spans="1:4" x14ac:dyDescent="0.35">
      <c r="A962">
        <v>1</v>
      </c>
      <c r="B962">
        <v>7</v>
      </c>
      <c r="C962">
        <v>29.8</v>
      </c>
      <c r="D962">
        <v>220.45</v>
      </c>
    </row>
    <row r="963" spans="1:4" x14ac:dyDescent="0.35">
      <c r="A963">
        <v>0</v>
      </c>
      <c r="B963">
        <v>17</v>
      </c>
      <c r="C963">
        <v>20.5</v>
      </c>
      <c r="D963">
        <v>365.8</v>
      </c>
    </row>
    <row r="964" spans="1:4" x14ac:dyDescent="0.35">
      <c r="A964">
        <v>1</v>
      </c>
      <c r="B964">
        <v>8</v>
      </c>
      <c r="C964">
        <v>60.9</v>
      </c>
      <c r="D964">
        <v>551.95000000000005</v>
      </c>
    </row>
    <row r="965" spans="1:4" x14ac:dyDescent="0.35">
      <c r="A965">
        <v>1</v>
      </c>
      <c r="B965">
        <v>56</v>
      </c>
      <c r="C965">
        <v>73.25</v>
      </c>
      <c r="D965">
        <v>4054.2</v>
      </c>
    </row>
    <row r="966" spans="1:4" x14ac:dyDescent="0.35">
      <c r="A966">
        <v>0</v>
      </c>
      <c r="B966">
        <v>1</v>
      </c>
      <c r="C966">
        <v>45.7</v>
      </c>
      <c r="D966">
        <v>45.7</v>
      </c>
    </row>
    <row r="967" spans="1:4" x14ac:dyDescent="0.35">
      <c r="A967">
        <v>1</v>
      </c>
      <c r="B967">
        <v>8</v>
      </c>
      <c r="C967">
        <v>100.3</v>
      </c>
      <c r="D967">
        <v>832.35</v>
      </c>
    </row>
    <row r="968" spans="1:4" x14ac:dyDescent="0.35">
      <c r="A968">
        <v>0</v>
      </c>
      <c r="B968">
        <v>7</v>
      </c>
      <c r="C968">
        <v>19.25</v>
      </c>
      <c r="D968">
        <v>112.3</v>
      </c>
    </row>
    <row r="969" spans="1:4" x14ac:dyDescent="0.35">
      <c r="A969">
        <v>0</v>
      </c>
      <c r="B969">
        <v>3</v>
      </c>
      <c r="C969">
        <v>20.85</v>
      </c>
      <c r="D969">
        <v>60.65</v>
      </c>
    </row>
    <row r="970" spans="1:4" x14ac:dyDescent="0.35">
      <c r="A970">
        <v>0</v>
      </c>
      <c r="B970">
        <v>71</v>
      </c>
      <c r="C970">
        <v>77.349999999999994</v>
      </c>
      <c r="D970">
        <v>5550.1</v>
      </c>
    </row>
    <row r="971" spans="1:4" x14ac:dyDescent="0.35">
      <c r="A971">
        <v>0</v>
      </c>
      <c r="B971">
        <v>2</v>
      </c>
      <c r="C971">
        <v>96</v>
      </c>
      <c r="D971">
        <v>174.8</v>
      </c>
    </row>
    <row r="972" spans="1:4" x14ac:dyDescent="0.35">
      <c r="A972">
        <v>0</v>
      </c>
      <c r="B972">
        <v>1</v>
      </c>
      <c r="C972">
        <v>90.55</v>
      </c>
      <c r="D972">
        <v>90.55</v>
      </c>
    </row>
    <row r="973" spans="1:4" x14ac:dyDescent="0.35">
      <c r="A973">
        <v>0</v>
      </c>
      <c r="B973">
        <v>49</v>
      </c>
      <c r="C973">
        <v>93.85</v>
      </c>
      <c r="D973">
        <v>4733.1000000000004</v>
      </c>
    </row>
    <row r="974" spans="1:4" x14ac:dyDescent="0.35">
      <c r="A974">
        <v>0</v>
      </c>
      <c r="B974">
        <v>58</v>
      </c>
      <c r="C974">
        <v>70.099999999999994</v>
      </c>
      <c r="D974">
        <v>4048.95</v>
      </c>
    </row>
    <row r="975" spans="1:4" x14ac:dyDescent="0.35">
      <c r="A975">
        <v>1</v>
      </c>
      <c r="B975">
        <v>44</v>
      </c>
      <c r="C975">
        <v>30.35</v>
      </c>
      <c r="D975">
        <v>1359.7</v>
      </c>
    </row>
    <row r="976" spans="1:4" x14ac:dyDescent="0.35">
      <c r="A976">
        <v>0</v>
      </c>
      <c r="B976">
        <v>59</v>
      </c>
      <c r="C976">
        <v>75.95</v>
      </c>
      <c r="D976">
        <v>4542.3500000000004</v>
      </c>
    </row>
    <row r="977" spans="1:4" x14ac:dyDescent="0.35">
      <c r="A977">
        <v>0</v>
      </c>
      <c r="B977">
        <v>71</v>
      </c>
      <c r="C977">
        <v>108.05</v>
      </c>
      <c r="D977">
        <v>7532.15</v>
      </c>
    </row>
    <row r="978" spans="1:4" x14ac:dyDescent="0.35">
      <c r="A978">
        <v>0</v>
      </c>
      <c r="B978">
        <v>1</v>
      </c>
      <c r="C978">
        <v>69.900000000000006</v>
      </c>
      <c r="D978">
        <v>69.900000000000006</v>
      </c>
    </row>
    <row r="979" spans="1:4" x14ac:dyDescent="0.35">
      <c r="A979">
        <v>0</v>
      </c>
      <c r="B979">
        <v>11</v>
      </c>
      <c r="C979">
        <v>75.25</v>
      </c>
      <c r="D979">
        <v>888.65</v>
      </c>
    </row>
    <row r="980" spans="1:4" x14ac:dyDescent="0.35">
      <c r="A980">
        <v>1</v>
      </c>
      <c r="B980">
        <v>62</v>
      </c>
      <c r="C980">
        <v>103.75</v>
      </c>
      <c r="D980">
        <v>6383.35</v>
      </c>
    </row>
    <row r="981" spans="1:4" x14ac:dyDescent="0.35">
      <c r="A981">
        <v>0</v>
      </c>
      <c r="B981">
        <v>35</v>
      </c>
      <c r="C981">
        <v>54.95</v>
      </c>
      <c r="D981">
        <v>1916</v>
      </c>
    </row>
    <row r="982" spans="1:4" x14ac:dyDescent="0.35">
      <c r="A982">
        <v>0</v>
      </c>
      <c r="B982">
        <v>20</v>
      </c>
      <c r="C982">
        <v>19.5</v>
      </c>
      <c r="D982">
        <v>413</v>
      </c>
    </row>
    <row r="983" spans="1:4" x14ac:dyDescent="0.35">
      <c r="A983">
        <v>0</v>
      </c>
      <c r="B983">
        <v>40</v>
      </c>
      <c r="C983">
        <v>19.600000000000001</v>
      </c>
      <c r="D983">
        <v>808.95</v>
      </c>
    </row>
    <row r="984" spans="1:4" x14ac:dyDescent="0.35">
      <c r="A984">
        <v>0</v>
      </c>
      <c r="B984">
        <v>39</v>
      </c>
      <c r="C984">
        <v>47.85</v>
      </c>
      <c r="D984">
        <v>1886.4</v>
      </c>
    </row>
    <row r="985" spans="1:4" x14ac:dyDescent="0.35">
      <c r="A985">
        <v>0</v>
      </c>
      <c r="B985">
        <v>1</v>
      </c>
      <c r="C985">
        <v>86.6</v>
      </c>
      <c r="D985">
        <v>86.6</v>
      </c>
    </row>
    <row r="986" spans="1:4" x14ac:dyDescent="0.35">
      <c r="A986">
        <v>0</v>
      </c>
      <c r="B986">
        <v>72</v>
      </c>
      <c r="C986">
        <v>23.75</v>
      </c>
      <c r="D986">
        <v>1679.25</v>
      </c>
    </row>
    <row r="987" spans="1:4" x14ac:dyDescent="0.35">
      <c r="A987">
        <v>1</v>
      </c>
      <c r="B987">
        <v>33</v>
      </c>
      <c r="C987">
        <v>80.599999999999994</v>
      </c>
      <c r="D987">
        <v>2656.5</v>
      </c>
    </row>
    <row r="988" spans="1:4" x14ac:dyDescent="0.35">
      <c r="A988">
        <v>0</v>
      </c>
      <c r="B988">
        <v>12</v>
      </c>
      <c r="C988">
        <v>43.8</v>
      </c>
      <c r="D988">
        <v>540.95000000000005</v>
      </c>
    </row>
    <row r="989" spans="1:4" x14ac:dyDescent="0.35">
      <c r="A989">
        <v>0</v>
      </c>
      <c r="B989">
        <v>1</v>
      </c>
      <c r="C989">
        <v>19.75</v>
      </c>
      <c r="D989">
        <v>19.75</v>
      </c>
    </row>
    <row r="990" spans="1:4" x14ac:dyDescent="0.35">
      <c r="A990">
        <v>0</v>
      </c>
      <c r="B990">
        <v>27</v>
      </c>
      <c r="C990">
        <v>19.149999999999999</v>
      </c>
      <c r="D990">
        <v>537.35</v>
      </c>
    </row>
    <row r="991" spans="1:4" x14ac:dyDescent="0.35">
      <c r="A991">
        <v>0</v>
      </c>
      <c r="B991">
        <v>34</v>
      </c>
      <c r="C991">
        <v>19.600000000000001</v>
      </c>
      <c r="D991">
        <v>678.8</v>
      </c>
    </row>
    <row r="992" spans="1:4" x14ac:dyDescent="0.35">
      <c r="A992">
        <v>0</v>
      </c>
      <c r="B992">
        <v>56</v>
      </c>
      <c r="C992">
        <v>80.3</v>
      </c>
      <c r="D992">
        <v>4513.6499999999996</v>
      </c>
    </row>
    <row r="993" spans="1:4" x14ac:dyDescent="0.35">
      <c r="A993">
        <v>0</v>
      </c>
      <c r="B993">
        <v>58</v>
      </c>
      <c r="C993">
        <v>24.35</v>
      </c>
      <c r="D993">
        <v>1423.85</v>
      </c>
    </row>
    <row r="994" spans="1:4" x14ac:dyDescent="0.35">
      <c r="A994">
        <v>0</v>
      </c>
      <c r="B994">
        <v>22</v>
      </c>
      <c r="C994">
        <v>25.25</v>
      </c>
      <c r="D994">
        <v>555.4</v>
      </c>
    </row>
    <row r="995" spans="1:4" x14ac:dyDescent="0.35">
      <c r="A995">
        <v>0</v>
      </c>
      <c r="B995">
        <v>10</v>
      </c>
      <c r="C995">
        <v>26.1</v>
      </c>
      <c r="D995">
        <v>225.55</v>
      </c>
    </row>
    <row r="996" spans="1:4" x14ac:dyDescent="0.35">
      <c r="A996">
        <v>0</v>
      </c>
      <c r="B996">
        <v>13</v>
      </c>
      <c r="C996">
        <v>20</v>
      </c>
      <c r="D996">
        <v>268.45</v>
      </c>
    </row>
    <row r="997" spans="1:4" x14ac:dyDescent="0.35">
      <c r="A997">
        <v>0</v>
      </c>
      <c r="B997">
        <v>35</v>
      </c>
      <c r="C997">
        <v>85.3</v>
      </c>
      <c r="D997">
        <v>2917.5</v>
      </c>
    </row>
    <row r="998" spans="1:4" x14ac:dyDescent="0.35">
      <c r="A998">
        <v>0</v>
      </c>
      <c r="B998">
        <v>34</v>
      </c>
      <c r="C998">
        <v>70</v>
      </c>
      <c r="D998">
        <v>2416.1</v>
      </c>
    </row>
    <row r="999" spans="1:4" x14ac:dyDescent="0.35">
      <c r="A999">
        <v>1</v>
      </c>
      <c r="B999">
        <v>4</v>
      </c>
      <c r="C999">
        <v>94.3</v>
      </c>
      <c r="D999">
        <v>424.45</v>
      </c>
    </row>
    <row r="1000" spans="1:4" x14ac:dyDescent="0.35">
      <c r="A1000">
        <v>0</v>
      </c>
      <c r="B1000">
        <v>72</v>
      </c>
      <c r="C1000">
        <v>20.7</v>
      </c>
      <c r="D1000">
        <v>1492.1</v>
      </c>
    </row>
    <row r="1001" spans="1:4" x14ac:dyDescent="0.35">
      <c r="A1001">
        <v>0</v>
      </c>
      <c r="B1001">
        <v>2</v>
      </c>
      <c r="C1001">
        <v>70.3</v>
      </c>
      <c r="D1001">
        <v>132.4</v>
      </c>
    </row>
    <row r="1002" spans="1:4" x14ac:dyDescent="0.35">
      <c r="A1002">
        <v>0</v>
      </c>
      <c r="B1002">
        <v>7</v>
      </c>
      <c r="C1002">
        <v>95.35</v>
      </c>
      <c r="D1002">
        <v>660.9</v>
      </c>
    </row>
    <row r="1003" spans="1:4" x14ac:dyDescent="0.35">
      <c r="A1003">
        <v>1</v>
      </c>
      <c r="B1003">
        <v>27</v>
      </c>
      <c r="C1003">
        <v>75.5</v>
      </c>
      <c r="D1003">
        <v>1893.95</v>
      </c>
    </row>
    <row r="1004" spans="1:4" x14ac:dyDescent="0.35">
      <c r="A1004">
        <v>0</v>
      </c>
      <c r="B1004">
        <v>4</v>
      </c>
      <c r="C1004">
        <v>69.55</v>
      </c>
      <c r="D1004">
        <v>284.89999999999998</v>
      </c>
    </row>
    <row r="1005" spans="1:4" x14ac:dyDescent="0.35">
      <c r="A1005">
        <v>0</v>
      </c>
      <c r="B1005">
        <v>37</v>
      </c>
      <c r="C1005">
        <v>19.850000000000001</v>
      </c>
      <c r="D1005">
        <v>784.25</v>
      </c>
    </row>
    <row r="1006" spans="1:4" x14ac:dyDescent="0.35">
      <c r="A1006">
        <v>0</v>
      </c>
      <c r="B1006">
        <v>21</v>
      </c>
      <c r="C1006">
        <v>20</v>
      </c>
      <c r="D1006">
        <v>417.7</v>
      </c>
    </row>
    <row r="1007" spans="1:4" x14ac:dyDescent="0.35">
      <c r="A1007">
        <v>1</v>
      </c>
      <c r="B1007">
        <v>53</v>
      </c>
      <c r="C1007">
        <v>95.85</v>
      </c>
      <c r="D1007">
        <v>5016.25</v>
      </c>
    </row>
    <row r="1008" spans="1:4" x14ac:dyDescent="0.35">
      <c r="A1008">
        <v>0</v>
      </c>
      <c r="B1008">
        <v>18</v>
      </c>
      <c r="C1008">
        <v>90.1</v>
      </c>
      <c r="D1008">
        <v>1612.75</v>
      </c>
    </row>
    <row r="1009" spans="1:4" x14ac:dyDescent="0.35">
      <c r="A1009">
        <v>0</v>
      </c>
      <c r="B1009">
        <v>2</v>
      </c>
      <c r="C1009">
        <v>68.95</v>
      </c>
      <c r="D1009">
        <v>119.75</v>
      </c>
    </row>
    <row r="1010" spans="1:4" x14ac:dyDescent="0.35">
      <c r="A1010">
        <v>0</v>
      </c>
      <c r="B1010">
        <v>32</v>
      </c>
      <c r="C1010">
        <v>99.55</v>
      </c>
      <c r="D1010">
        <v>3204.65</v>
      </c>
    </row>
    <row r="1011" spans="1:4" x14ac:dyDescent="0.35">
      <c r="A1011">
        <v>1</v>
      </c>
      <c r="B1011">
        <v>23</v>
      </c>
      <c r="C1011">
        <v>20.75</v>
      </c>
      <c r="D1011">
        <v>485.2</v>
      </c>
    </row>
    <row r="1012" spans="1:4" x14ac:dyDescent="0.35">
      <c r="A1012">
        <v>0</v>
      </c>
      <c r="B1012">
        <v>3</v>
      </c>
      <c r="C1012">
        <v>50.15</v>
      </c>
      <c r="D1012">
        <v>160.85</v>
      </c>
    </row>
    <row r="1013" spans="1:4" x14ac:dyDescent="0.35">
      <c r="A1013">
        <v>0</v>
      </c>
      <c r="B1013">
        <v>71</v>
      </c>
      <c r="C1013">
        <v>58.65</v>
      </c>
      <c r="D1013">
        <v>4145.25</v>
      </c>
    </row>
    <row r="1014" spans="1:4" x14ac:dyDescent="0.35">
      <c r="A1014">
        <v>0</v>
      </c>
      <c r="B1014">
        <v>9</v>
      </c>
      <c r="C1014">
        <v>95.9</v>
      </c>
      <c r="D1014">
        <v>827.45</v>
      </c>
    </row>
    <row r="1015" spans="1:4" x14ac:dyDescent="0.35">
      <c r="A1015">
        <v>0</v>
      </c>
      <c r="B1015">
        <v>1</v>
      </c>
      <c r="C1015">
        <v>49.5</v>
      </c>
      <c r="D1015">
        <v>49.5</v>
      </c>
    </row>
    <row r="1016" spans="1:4" x14ac:dyDescent="0.35">
      <c r="A1016">
        <v>0</v>
      </c>
      <c r="B1016">
        <v>18</v>
      </c>
      <c r="C1016">
        <v>57.45</v>
      </c>
      <c r="D1016">
        <v>990.85</v>
      </c>
    </row>
    <row r="1017" spans="1:4" x14ac:dyDescent="0.35">
      <c r="A1017">
        <v>0</v>
      </c>
      <c r="B1017">
        <v>12</v>
      </c>
      <c r="C1017">
        <v>53.65</v>
      </c>
      <c r="D1017">
        <v>696.35</v>
      </c>
    </row>
    <row r="1018" spans="1:4" x14ac:dyDescent="0.35">
      <c r="A1018">
        <v>0</v>
      </c>
      <c r="B1018">
        <v>71</v>
      </c>
      <c r="C1018">
        <v>80.099999999999994</v>
      </c>
      <c r="D1018">
        <v>5585.4</v>
      </c>
    </row>
    <row r="1019" spans="1:4" x14ac:dyDescent="0.35">
      <c r="A1019">
        <v>0</v>
      </c>
      <c r="B1019">
        <v>64</v>
      </c>
      <c r="C1019">
        <v>24.4</v>
      </c>
      <c r="D1019">
        <v>1601.2</v>
      </c>
    </row>
    <row r="1020" spans="1:4" x14ac:dyDescent="0.35">
      <c r="A1020">
        <v>0</v>
      </c>
      <c r="B1020">
        <v>4</v>
      </c>
      <c r="C1020">
        <v>40.049999999999997</v>
      </c>
      <c r="D1020">
        <v>162.44999999999999</v>
      </c>
    </row>
    <row r="1021" spans="1:4" x14ac:dyDescent="0.35">
      <c r="A1021">
        <v>0</v>
      </c>
      <c r="B1021">
        <v>23</v>
      </c>
      <c r="C1021">
        <v>19.5</v>
      </c>
      <c r="D1021">
        <v>470.2</v>
      </c>
    </row>
    <row r="1022" spans="1:4" x14ac:dyDescent="0.35">
      <c r="A1022">
        <v>0</v>
      </c>
      <c r="B1022">
        <v>39</v>
      </c>
      <c r="C1022">
        <v>51.05</v>
      </c>
      <c r="D1022">
        <v>2066</v>
      </c>
    </row>
    <row r="1023" spans="1:4" x14ac:dyDescent="0.35">
      <c r="A1023">
        <v>0</v>
      </c>
      <c r="B1023">
        <v>28</v>
      </c>
      <c r="C1023">
        <v>54.35</v>
      </c>
      <c r="D1023">
        <v>1426.45</v>
      </c>
    </row>
    <row r="1024" spans="1:4" x14ac:dyDescent="0.35">
      <c r="A1024">
        <v>1</v>
      </c>
      <c r="B1024">
        <v>5</v>
      </c>
      <c r="C1024">
        <v>84.7</v>
      </c>
      <c r="D1024">
        <v>392.5</v>
      </c>
    </row>
    <row r="1025" spans="1:4" x14ac:dyDescent="0.35">
      <c r="A1025">
        <v>1</v>
      </c>
      <c r="B1025">
        <v>45</v>
      </c>
      <c r="C1025">
        <v>86.1</v>
      </c>
      <c r="D1025">
        <v>3861.45</v>
      </c>
    </row>
    <row r="1026" spans="1:4" x14ac:dyDescent="0.35">
      <c r="A1026">
        <v>0</v>
      </c>
      <c r="B1026">
        <v>37</v>
      </c>
      <c r="C1026">
        <v>70.349999999999994</v>
      </c>
      <c r="D1026">
        <v>2552.9</v>
      </c>
    </row>
    <row r="1027" spans="1:4" x14ac:dyDescent="0.35">
      <c r="A1027">
        <v>1</v>
      </c>
      <c r="B1027">
        <v>60</v>
      </c>
      <c r="C1027">
        <v>110</v>
      </c>
      <c r="D1027">
        <v>6668.35</v>
      </c>
    </row>
    <row r="1028" spans="1:4" x14ac:dyDescent="0.35">
      <c r="A1028">
        <v>1</v>
      </c>
      <c r="B1028">
        <v>8</v>
      </c>
      <c r="C1028">
        <v>100.6</v>
      </c>
      <c r="D1028">
        <v>819.4</v>
      </c>
    </row>
    <row r="1029" spans="1:4" x14ac:dyDescent="0.35">
      <c r="A1029">
        <v>0</v>
      </c>
      <c r="B1029">
        <v>47</v>
      </c>
      <c r="C1029">
        <v>94.9</v>
      </c>
      <c r="D1029">
        <v>4615.25</v>
      </c>
    </row>
    <row r="1030" spans="1:4" x14ac:dyDescent="0.35">
      <c r="A1030">
        <v>0</v>
      </c>
      <c r="B1030">
        <v>26</v>
      </c>
      <c r="C1030">
        <v>83.75</v>
      </c>
      <c r="D1030">
        <v>2070.6</v>
      </c>
    </row>
    <row r="1031" spans="1:4" x14ac:dyDescent="0.35">
      <c r="A1031">
        <v>1</v>
      </c>
      <c r="B1031">
        <v>3</v>
      </c>
      <c r="C1031">
        <v>88.3</v>
      </c>
      <c r="D1031">
        <v>273.75</v>
      </c>
    </row>
    <row r="1032" spans="1:4" x14ac:dyDescent="0.35">
      <c r="A1032">
        <v>0</v>
      </c>
      <c r="B1032">
        <v>50</v>
      </c>
      <c r="C1032">
        <v>69.75</v>
      </c>
      <c r="D1032">
        <v>3557.7</v>
      </c>
    </row>
    <row r="1033" spans="1:4" x14ac:dyDescent="0.35">
      <c r="A1033">
        <v>0</v>
      </c>
      <c r="B1033">
        <v>27</v>
      </c>
      <c r="C1033">
        <v>71.599999999999994</v>
      </c>
      <c r="D1033">
        <v>1957.1</v>
      </c>
    </row>
    <row r="1034" spans="1:4" x14ac:dyDescent="0.35">
      <c r="A1034">
        <v>1</v>
      </c>
      <c r="B1034">
        <v>8</v>
      </c>
      <c r="C1034">
        <v>92.1</v>
      </c>
      <c r="D1034">
        <v>729.95</v>
      </c>
    </row>
    <row r="1035" spans="1:4" x14ac:dyDescent="0.35">
      <c r="A1035">
        <v>0</v>
      </c>
      <c r="B1035">
        <v>62</v>
      </c>
      <c r="C1035">
        <v>23.65</v>
      </c>
      <c r="D1035">
        <v>1416.75</v>
      </c>
    </row>
    <row r="1036" spans="1:4" x14ac:dyDescent="0.35">
      <c r="A1036">
        <v>0</v>
      </c>
      <c r="B1036">
        <v>71</v>
      </c>
      <c r="C1036">
        <v>81.849999999999994</v>
      </c>
      <c r="D1036">
        <v>5924.4</v>
      </c>
    </row>
    <row r="1037" spans="1:4" x14ac:dyDescent="0.35">
      <c r="A1037">
        <v>0</v>
      </c>
      <c r="B1037">
        <v>66</v>
      </c>
      <c r="C1037">
        <v>25.1</v>
      </c>
      <c r="D1037">
        <v>1697.7</v>
      </c>
    </row>
    <row r="1038" spans="1:4" x14ac:dyDescent="0.35">
      <c r="A1038">
        <v>0</v>
      </c>
      <c r="B1038">
        <v>68</v>
      </c>
      <c r="C1038">
        <v>114.7</v>
      </c>
      <c r="D1038">
        <v>7849.85</v>
      </c>
    </row>
    <row r="1039" spans="1:4" x14ac:dyDescent="0.35">
      <c r="A1039">
        <v>0</v>
      </c>
      <c r="B1039">
        <v>13</v>
      </c>
      <c r="C1039">
        <v>49.15</v>
      </c>
      <c r="D1039">
        <v>649.4</v>
      </c>
    </row>
    <row r="1040" spans="1:4" x14ac:dyDescent="0.35">
      <c r="A1040">
        <v>0</v>
      </c>
      <c r="B1040">
        <v>56</v>
      </c>
      <c r="C1040">
        <v>80.900000000000006</v>
      </c>
      <c r="D1040">
        <v>4557.5</v>
      </c>
    </row>
    <row r="1041" spans="1:4" x14ac:dyDescent="0.35">
      <c r="A1041">
        <v>0</v>
      </c>
      <c r="B1041">
        <v>38</v>
      </c>
      <c r="C1041">
        <v>79.45</v>
      </c>
      <c r="D1041">
        <v>3013.05</v>
      </c>
    </row>
    <row r="1042" spans="1:4" x14ac:dyDescent="0.35">
      <c r="A1042">
        <v>1</v>
      </c>
      <c r="B1042">
        <v>14</v>
      </c>
      <c r="C1042">
        <v>90.45</v>
      </c>
      <c r="D1042">
        <v>1266.0999999999999</v>
      </c>
    </row>
    <row r="1043" spans="1:4" x14ac:dyDescent="0.35">
      <c r="A1043">
        <v>0</v>
      </c>
      <c r="B1043">
        <v>16</v>
      </c>
      <c r="C1043">
        <v>19.3</v>
      </c>
      <c r="D1043">
        <v>360.35</v>
      </c>
    </row>
    <row r="1044" spans="1:4" x14ac:dyDescent="0.35">
      <c r="A1044">
        <v>0</v>
      </c>
      <c r="B1044">
        <v>14</v>
      </c>
      <c r="C1044">
        <v>70.2</v>
      </c>
      <c r="D1044">
        <v>1046.5</v>
      </c>
    </row>
    <row r="1045" spans="1:4" x14ac:dyDescent="0.35">
      <c r="A1045">
        <v>0</v>
      </c>
      <c r="B1045">
        <v>32</v>
      </c>
      <c r="C1045">
        <v>69.75</v>
      </c>
      <c r="D1045">
        <v>2347.9</v>
      </c>
    </row>
    <row r="1046" spans="1:4" x14ac:dyDescent="0.35">
      <c r="A1046">
        <v>0</v>
      </c>
      <c r="B1046">
        <v>8</v>
      </c>
      <c r="C1046">
        <v>54.25</v>
      </c>
      <c r="D1046">
        <v>447.75</v>
      </c>
    </row>
    <row r="1047" spans="1:4" x14ac:dyDescent="0.35">
      <c r="A1047">
        <v>0</v>
      </c>
      <c r="B1047">
        <v>43</v>
      </c>
      <c r="C1047">
        <v>99.3</v>
      </c>
      <c r="D1047">
        <v>4209.95</v>
      </c>
    </row>
    <row r="1048" spans="1:4" x14ac:dyDescent="0.35">
      <c r="A1048">
        <v>0</v>
      </c>
      <c r="B1048">
        <v>52</v>
      </c>
      <c r="C1048">
        <v>74</v>
      </c>
      <c r="D1048">
        <v>3877.65</v>
      </c>
    </row>
    <row r="1049" spans="1:4" x14ac:dyDescent="0.35">
      <c r="A1049">
        <v>0</v>
      </c>
      <c r="B1049">
        <v>3</v>
      </c>
      <c r="C1049">
        <v>50.25</v>
      </c>
      <c r="D1049">
        <v>152.30000000000001</v>
      </c>
    </row>
    <row r="1050" spans="1:4" x14ac:dyDescent="0.35">
      <c r="A1050">
        <v>0</v>
      </c>
      <c r="B1050">
        <v>29</v>
      </c>
      <c r="C1050">
        <v>19.8</v>
      </c>
      <c r="D1050">
        <v>572.20000000000005</v>
      </c>
    </row>
    <row r="1051" spans="1:4" x14ac:dyDescent="0.35">
      <c r="A1051">
        <v>0</v>
      </c>
      <c r="B1051">
        <v>1</v>
      </c>
      <c r="C1051">
        <v>19.649999999999999</v>
      </c>
      <c r="D1051">
        <v>19.649999999999999</v>
      </c>
    </row>
    <row r="1052" spans="1:4" x14ac:dyDescent="0.35">
      <c r="A1052">
        <v>1</v>
      </c>
      <c r="B1052">
        <v>12</v>
      </c>
      <c r="C1052">
        <v>43.65</v>
      </c>
      <c r="D1052">
        <v>526.95000000000005</v>
      </c>
    </row>
    <row r="1053" spans="1:4" x14ac:dyDescent="0.35">
      <c r="A1053">
        <v>0</v>
      </c>
      <c r="B1053">
        <v>16</v>
      </c>
      <c r="C1053">
        <v>35.5</v>
      </c>
      <c r="D1053">
        <v>552.70000000000005</v>
      </c>
    </row>
    <row r="1054" spans="1:4" x14ac:dyDescent="0.35">
      <c r="A1054">
        <v>0</v>
      </c>
      <c r="B1054">
        <v>40</v>
      </c>
      <c r="C1054">
        <v>80.75</v>
      </c>
      <c r="D1054">
        <v>3208.65</v>
      </c>
    </row>
    <row r="1055" spans="1:4" x14ac:dyDescent="0.35">
      <c r="A1055">
        <v>0</v>
      </c>
      <c r="B1055">
        <v>5</v>
      </c>
      <c r="C1055">
        <v>39.5</v>
      </c>
      <c r="D1055">
        <v>210.75</v>
      </c>
    </row>
    <row r="1056" spans="1:4" x14ac:dyDescent="0.35">
      <c r="A1056">
        <v>0</v>
      </c>
      <c r="B1056">
        <v>40</v>
      </c>
      <c r="C1056">
        <v>97.1</v>
      </c>
      <c r="D1056">
        <v>3706.95</v>
      </c>
    </row>
    <row r="1057" spans="1:4" x14ac:dyDescent="0.35">
      <c r="A1057">
        <v>0</v>
      </c>
      <c r="B1057">
        <v>36</v>
      </c>
      <c r="C1057">
        <v>19.55</v>
      </c>
      <c r="D1057">
        <v>620.75</v>
      </c>
    </row>
    <row r="1058" spans="1:4" x14ac:dyDescent="0.35">
      <c r="A1058">
        <v>0</v>
      </c>
      <c r="B1058">
        <v>5</v>
      </c>
      <c r="C1058">
        <v>80</v>
      </c>
      <c r="D1058">
        <v>412.5</v>
      </c>
    </row>
    <row r="1059" spans="1:4" x14ac:dyDescent="0.35">
      <c r="A1059">
        <v>0</v>
      </c>
      <c r="B1059">
        <v>10</v>
      </c>
      <c r="C1059">
        <v>84.7</v>
      </c>
      <c r="D1059">
        <v>832.05</v>
      </c>
    </row>
    <row r="1060" spans="1:4" x14ac:dyDescent="0.35">
      <c r="A1060">
        <v>0</v>
      </c>
      <c r="B1060">
        <v>2</v>
      </c>
      <c r="C1060">
        <v>89.55</v>
      </c>
      <c r="D1060">
        <v>185.55</v>
      </c>
    </row>
    <row r="1061" spans="1:4" x14ac:dyDescent="0.35">
      <c r="A1061">
        <v>0</v>
      </c>
      <c r="B1061">
        <v>23</v>
      </c>
      <c r="C1061">
        <v>90.6</v>
      </c>
      <c r="D1061">
        <v>1943.2</v>
      </c>
    </row>
    <row r="1062" spans="1:4" x14ac:dyDescent="0.35">
      <c r="A1062">
        <v>0</v>
      </c>
      <c r="B1062">
        <v>26</v>
      </c>
      <c r="C1062">
        <v>20.05</v>
      </c>
      <c r="D1062">
        <v>505.9</v>
      </c>
    </row>
    <row r="1063" spans="1:4" x14ac:dyDescent="0.35">
      <c r="A1063">
        <v>1</v>
      </c>
      <c r="B1063">
        <v>72</v>
      </c>
      <c r="C1063">
        <v>112.4</v>
      </c>
      <c r="D1063">
        <v>8046.85</v>
      </c>
    </row>
    <row r="1064" spans="1:4" x14ac:dyDescent="0.35">
      <c r="A1064">
        <v>0</v>
      </c>
      <c r="B1064">
        <v>34</v>
      </c>
      <c r="C1064">
        <v>50.2</v>
      </c>
      <c r="D1064">
        <v>1815.3</v>
      </c>
    </row>
    <row r="1065" spans="1:4" x14ac:dyDescent="0.35">
      <c r="A1065">
        <v>0</v>
      </c>
      <c r="B1065">
        <v>10</v>
      </c>
      <c r="C1065">
        <v>62.25</v>
      </c>
      <c r="D1065">
        <v>612.95000000000005</v>
      </c>
    </row>
    <row r="1066" spans="1:4" x14ac:dyDescent="0.35">
      <c r="A1066">
        <v>0</v>
      </c>
      <c r="B1066">
        <v>14</v>
      </c>
      <c r="C1066">
        <v>55.7</v>
      </c>
      <c r="D1066">
        <v>795.15</v>
      </c>
    </row>
    <row r="1067" spans="1:4" x14ac:dyDescent="0.35">
      <c r="A1067">
        <v>0</v>
      </c>
      <c r="B1067">
        <v>23</v>
      </c>
      <c r="C1067">
        <v>90.05</v>
      </c>
      <c r="D1067">
        <v>2169.8000000000002</v>
      </c>
    </row>
    <row r="1068" spans="1:4" x14ac:dyDescent="0.35">
      <c r="A1068">
        <v>0</v>
      </c>
      <c r="B1068">
        <v>47</v>
      </c>
      <c r="C1068">
        <v>19.649999999999999</v>
      </c>
      <c r="D1068">
        <v>973.1</v>
      </c>
    </row>
    <row r="1069" spans="1:4" x14ac:dyDescent="0.35">
      <c r="A1069">
        <v>0</v>
      </c>
      <c r="B1069">
        <v>24</v>
      </c>
      <c r="C1069">
        <v>89.25</v>
      </c>
      <c r="D1069">
        <v>2210.1999999999998</v>
      </c>
    </row>
    <row r="1070" spans="1:4" x14ac:dyDescent="0.35">
      <c r="A1070">
        <v>0</v>
      </c>
      <c r="B1070">
        <v>49</v>
      </c>
      <c r="C1070">
        <v>99.05</v>
      </c>
      <c r="D1070">
        <v>4853.75</v>
      </c>
    </row>
    <row r="1071" spans="1:4" x14ac:dyDescent="0.35">
      <c r="A1071">
        <v>1</v>
      </c>
      <c r="B1071">
        <v>20</v>
      </c>
      <c r="C1071">
        <v>54</v>
      </c>
      <c r="D1071">
        <v>1055.9000000000001</v>
      </c>
    </row>
    <row r="1072" spans="1:4" x14ac:dyDescent="0.35">
      <c r="A1072">
        <v>0</v>
      </c>
      <c r="B1072">
        <v>2</v>
      </c>
      <c r="C1072">
        <v>69.75</v>
      </c>
      <c r="D1072">
        <v>144.55000000000001</v>
      </c>
    </row>
    <row r="1073" spans="1:4" x14ac:dyDescent="0.35">
      <c r="A1073">
        <v>0</v>
      </c>
      <c r="B1073">
        <v>2</v>
      </c>
      <c r="C1073">
        <v>49.05</v>
      </c>
      <c r="D1073">
        <v>91.1</v>
      </c>
    </row>
    <row r="1074" spans="1:4" x14ac:dyDescent="0.35">
      <c r="A1074">
        <v>0</v>
      </c>
      <c r="B1074">
        <v>22</v>
      </c>
      <c r="C1074">
        <v>56.75</v>
      </c>
      <c r="D1074">
        <v>1304.8499999999999</v>
      </c>
    </row>
    <row r="1075" spans="1:4" x14ac:dyDescent="0.35">
      <c r="A1075">
        <v>0</v>
      </c>
      <c r="B1075">
        <v>7</v>
      </c>
      <c r="C1075">
        <v>98.05</v>
      </c>
      <c r="D1075">
        <v>713</v>
      </c>
    </row>
    <row r="1076" spans="1:4" x14ac:dyDescent="0.35">
      <c r="A1076">
        <v>0</v>
      </c>
      <c r="B1076">
        <v>1</v>
      </c>
      <c r="C1076">
        <v>21.1</v>
      </c>
      <c r="D1076">
        <v>21.1</v>
      </c>
    </row>
    <row r="1077" spans="1:4" x14ac:dyDescent="0.35">
      <c r="A1077">
        <v>0</v>
      </c>
      <c r="B1077">
        <v>59</v>
      </c>
      <c r="C1077">
        <v>96.65</v>
      </c>
      <c r="D1077">
        <v>5580.8</v>
      </c>
    </row>
    <row r="1078" spans="1:4" x14ac:dyDescent="0.35">
      <c r="A1078">
        <v>0</v>
      </c>
      <c r="B1078">
        <v>58</v>
      </c>
      <c r="C1078">
        <v>24.5</v>
      </c>
      <c r="D1078">
        <v>1497.9</v>
      </c>
    </row>
    <row r="1079" spans="1:4" x14ac:dyDescent="0.35">
      <c r="A1079">
        <v>0</v>
      </c>
      <c r="B1079">
        <v>41</v>
      </c>
      <c r="C1079">
        <v>114.5</v>
      </c>
      <c r="D1079">
        <v>4527.45</v>
      </c>
    </row>
    <row r="1080" spans="1:4" x14ac:dyDescent="0.35">
      <c r="A1080">
        <v>1</v>
      </c>
      <c r="B1080">
        <v>59</v>
      </c>
      <c r="C1080">
        <v>79.2</v>
      </c>
      <c r="D1080">
        <v>4590.3500000000004</v>
      </c>
    </row>
    <row r="1081" spans="1:4" x14ac:dyDescent="0.35">
      <c r="A1081">
        <v>0</v>
      </c>
      <c r="B1081">
        <v>3</v>
      </c>
      <c r="C1081">
        <v>69.55</v>
      </c>
      <c r="D1081">
        <v>200.2</v>
      </c>
    </row>
    <row r="1082" spans="1:4" x14ac:dyDescent="0.35">
      <c r="A1082">
        <v>0</v>
      </c>
      <c r="B1082">
        <v>32</v>
      </c>
      <c r="C1082">
        <v>20.05</v>
      </c>
      <c r="D1082">
        <v>614.45000000000005</v>
      </c>
    </row>
    <row r="1083" spans="1:4" x14ac:dyDescent="0.35">
      <c r="A1083">
        <v>1</v>
      </c>
      <c r="B1083">
        <v>46</v>
      </c>
      <c r="C1083">
        <v>98.85</v>
      </c>
      <c r="D1083">
        <v>4564.8999999999996</v>
      </c>
    </row>
    <row r="1084" spans="1:4" x14ac:dyDescent="0.35">
      <c r="A1084">
        <v>0</v>
      </c>
      <c r="B1084">
        <v>0</v>
      </c>
      <c r="C1084">
        <v>25.75</v>
      </c>
    </row>
    <row r="1085" spans="1:4" x14ac:dyDescent="0.35">
      <c r="A1085">
        <v>0</v>
      </c>
      <c r="B1085">
        <v>2</v>
      </c>
      <c r="C1085">
        <v>80.95</v>
      </c>
      <c r="D1085">
        <v>171.15</v>
      </c>
    </row>
    <row r="1086" spans="1:4" x14ac:dyDescent="0.35">
      <c r="A1086">
        <v>0</v>
      </c>
      <c r="B1086">
        <v>52</v>
      </c>
      <c r="C1086">
        <v>19.600000000000001</v>
      </c>
      <c r="D1086">
        <v>1012.4</v>
      </c>
    </row>
    <row r="1087" spans="1:4" x14ac:dyDescent="0.35">
      <c r="A1087">
        <v>1</v>
      </c>
      <c r="B1087">
        <v>13</v>
      </c>
      <c r="C1087">
        <v>74.3</v>
      </c>
      <c r="D1087">
        <v>940.35</v>
      </c>
    </row>
    <row r="1088" spans="1:4" x14ac:dyDescent="0.35">
      <c r="A1088">
        <v>1</v>
      </c>
      <c r="B1088">
        <v>11</v>
      </c>
      <c r="C1088">
        <v>89.7</v>
      </c>
      <c r="D1088">
        <v>1047.7</v>
      </c>
    </row>
    <row r="1089" spans="1:4" x14ac:dyDescent="0.35">
      <c r="A1089">
        <v>0</v>
      </c>
      <c r="B1089">
        <v>32</v>
      </c>
      <c r="C1089">
        <v>87.65</v>
      </c>
      <c r="D1089">
        <v>2766.4</v>
      </c>
    </row>
    <row r="1090" spans="1:4" x14ac:dyDescent="0.35">
      <c r="A1090">
        <v>1</v>
      </c>
      <c r="B1090">
        <v>17</v>
      </c>
      <c r="C1090">
        <v>100.45</v>
      </c>
      <c r="D1090">
        <v>1622.45</v>
      </c>
    </row>
    <row r="1091" spans="1:4" x14ac:dyDescent="0.35">
      <c r="A1091">
        <v>0</v>
      </c>
      <c r="B1091">
        <v>16</v>
      </c>
      <c r="C1091">
        <v>74.75</v>
      </c>
      <c r="D1091">
        <v>1129.3499999999999</v>
      </c>
    </row>
    <row r="1092" spans="1:4" x14ac:dyDescent="0.35">
      <c r="A1092">
        <v>0</v>
      </c>
      <c r="B1092">
        <v>51</v>
      </c>
      <c r="C1092">
        <v>107.45</v>
      </c>
      <c r="D1092">
        <v>5680.9</v>
      </c>
    </row>
    <row r="1093" spans="1:4" x14ac:dyDescent="0.35">
      <c r="A1093">
        <v>0</v>
      </c>
      <c r="B1093">
        <v>29</v>
      </c>
      <c r="C1093">
        <v>75.349999999999994</v>
      </c>
      <c r="D1093">
        <v>2243.9</v>
      </c>
    </row>
    <row r="1094" spans="1:4" x14ac:dyDescent="0.35">
      <c r="A1094">
        <v>0</v>
      </c>
      <c r="B1094">
        <v>70</v>
      </c>
      <c r="C1094">
        <v>64.95</v>
      </c>
      <c r="D1094">
        <v>4523.25</v>
      </c>
    </row>
    <row r="1095" spans="1:4" x14ac:dyDescent="0.35">
      <c r="A1095">
        <v>0</v>
      </c>
      <c r="B1095">
        <v>71</v>
      </c>
      <c r="C1095">
        <v>100.45</v>
      </c>
      <c r="D1095">
        <v>7159.7</v>
      </c>
    </row>
    <row r="1096" spans="1:4" x14ac:dyDescent="0.35">
      <c r="A1096">
        <v>0</v>
      </c>
      <c r="B1096">
        <v>41</v>
      </c>
      <c r="C1096">
        <v>68.5</v>
      </c>
      <c r="D1096">
        <v>2839.95</v>
      </c>
    </row>
    <row r="1097" spans="1:4" x14ac:dyDescent="0.35">
      <c r="A1097">
        <v>0</v>
      </c>
      <c r="B1097">
        <v>1</v>
      </c>
      <c r="C1097">
        <v>80.55</v>
      </c>
      <c r="D1097">
        <v>80.55</v>
      </c>
    </row>
    <row r="1098" spans="1:4" x14ac:dyDescent="0.35">
      <c r="A1098">
        <v>0</v>
      </c>
      <c r="B1098">
        <v>7</v>
      </c>
      <c r="C1098">
        <v>81.25</v>
      </c>
      <c r="D1098">
        <v>580.1</v>
      </c>
    </row>
    <row r="1099" spans="1:4" x14ac:dyDescent="0.35">
      <c r="A1099">
        <v>0</v>
      </c>
      <c r="B1099">
        <v>25</v>
      </c>
      <c r="C1099">
        <v>90.4</v>
      </c>
      <c r="D1099">
        <v>2178.6</v>
      </c>
    </row>
    <row r="1100" spans="1:4" x14ac:dyDescent="0.35">
      <c r="A1100">
        <v>0</v>
      </c>
      <c r="B1100">
        <v>67</v>
      </c>
      <c r="C1100">
        <v>89.55</v>
      </c>
      <c r="D1100">
        <v>6038.55</v>
      </c>
    </row>
    <row r="1101" spans="1:4" x14ac:dyDescent="0.35">
      <c r="A1101">
        <v>0</v>
      </c>
      <c r="B1101">
        <v>5</v>
      </c>
      <c r="C1101">
        <v>55.7</v>
      </c>
      <c r="D1101">
        <v>259.39999999999998</v>
      </c>
    </row>
    <row r="1102" spans="1:4" x14ac:dyDescent="0.35">
      <c r="A1102">
        <v>0</v>
      </c>
      <c r="B1102">
        <v>15</v>
      </c>
      <c r="C1102">
        <v>24.8</v>
      </c>
      <c r="D1102">
        <v>324.14999999999998</v>
      </c>
    </row>
    <row r="1103" spans="1:4" x14ac:dyDescent="0.35">
      <c r="A1103">
        <v>0</v>
      </c>
      <c r="B1103">
        <v>20</v>
      </c>
      <c r="C1103">
        <v>20</v>
      </c>
      <c r="D1103">
        <v>417.65</v>
      </c>
    </row>
    <row r="1104" spans="1:4" x14ac:dyDescent="0.35">
      <c r="A1104">
        <v>0</v>
      </c>
      <c r="B1104">
        <v>3</v>
      </c>
      <c r="C1104">
        <v>56.15</v>
      </c>
      <c r="D1104">
        <v>168.15</v>
      </c>
    </row>
    <row r="1105" spans="1:4" x14ac:dyDescent="0.35">
      <c r="A1105">
        <v>0</v>
      </c>
      <c r="B1105">
        <v>54</v>
      </c>
      <c r="C1105">
        <v>105.2</v>
      </c>
      <c r="D1105">
        <v>5637.85</v>
      </c>
    </row>
    <row r="1106" spans="1:4" x14ac:dyDescent="0.35">
      <c r="A1106">
        <v>0</v>
      </c>
      <c r="B1106">
        <v>42</v>
      </c>
      <c r="C1106">
        <v>19.55</v>
      </c>
      <c r="D1106">
        <v>839.4</v>
      </c>
    </row>
    <row r="1107" spans="1:4" x14ac:dyDescent="0.35">
      <c r="A1107">
        <v>0</v>
      </c>
      <c r="B1107">
        <v>9</v>
      </c>
      <c r="C1107">
        <v>79.75</v>
      </c>
      <c r="D1107">
        <v>769.1</v>
      </c>
    </row>
    <row r="1108" spans="1:4" x14ac:dyDescent="0.35">
      <c r="A1108">
        <v>0</v>
      </c>
      <c r="B1108">
        <v>63</v>
      </c>
      <c r="C1108">
        <v>97.45</v>
      </c>
      <c r="D1108">
        <v>6253</v>
      </c>
    </row>
    <row r="1109" spans="1:4" x14ac:dyDescent="0.35">
      <c r="A1109">
        <v>0</v>
      </c>
      <c r="B1109">
        <v>69</v>
      </c>
      <c r="C1109">
        <v>24.25</v>
      </c>
      <c r="D1109">
        <v>1641.8</v>
      </c>
    </row>
    <row r="1110" spans="1:4" x14ac:dyDescent="0.35">
      <c r="A1110">
        <v>0</v>
      </c>
      <c r="B1110">
        <v>69</v>
      </c>
      <c r="C1110">
        <v>24.6</v>
      </c>
      <c r="D1110">
        <v>1678.05</v>
      </c>
    </row>
    <row r="1111" spans="1:4" x14ac:dyDescent="0.35">
      <c r="A1111">
        <v>0</v>
      </c>
      <c r="B1111">
        <v>40</v>
      </c>
      <c r="C1111">
        <v>50.15</v>
      </c>
      <c r="D1111">
        <v>2058.5</v>
      </c>
    </row>
    <row r="1112" spans="1:4" x14ac:dyDescent="0.35">
      <c r="A1112">
        <v>0</v>
      </c>
      <c r="B1112">
        <v>60</v>
      </c>
      <c r="C1112">
        <v>39.6</v>
      </c>
      <c r="D1112">
        <v>2424.5</v>
      </c>
    </row>
    <row r="1113" spans="1:4" x14ac:dyDescent="0.35">
      <c r="A1113">
        <v>0</v>
      </c>
      <c r="B1113">
        <v>4</v>
      </c>
      <c r="C1113">
        <v>94.4</v>
      </c>
      <c r="D1113">
        <v>387.2</v>
      </c>
    </row>
    <row r="1114" spans="1:4" x14ac:dyDescent="0.35">
      <c r="A1114">
        <v>1</v>
      </c>
      <c r="B1114">
        <v>71</v>
      </c>
      <c r="C1114">
        <v>89.85</v>
      </c>
      <c r="D1114">
        <v>6293.45</v>
      </c>
    </row>
    <row r="1115" spans="1:4" x14ac:dyDescent="0.35">
      <c r="A1115">
        <v>0</v>
      </c>
      <c r="B1115">
        <v>37</v>
      </c>
      <c r="C1115">
        <v>78.95</v>
      </c>
      <c r="D1115">
        <v>2839.65</v>
      </c>
    </row>
    <row r="1116" spans="1:4" x14ac:dyDescent="0.35">
      <c r="A1116">
        <v>0</v>
      </c>
      <c r="B1116">
        <v>32</v>
      </c>
      <c r="C1116">
        <v>98.85</v>
      </c>
      <c r="D1116">
        <v>3145.9</v>
      </c>
    </row>
    <row r="1117" spans="1:4" x14ac:dyDescent="0.35">
      <c r="A1117">
        <v>0</v>
      </c>
      <c r="B1117">
        <v>39</v>
      </c>
      <c r="C1117">
        <v>53.85</v>
      </c>
      <c r="D1117">
        <v>2200.6999999999998</v>
      </c>
    </row>
    <row r="1118" spans="1:4" x14ac:dyDescent="0.35">
      <c r="A1118">
        <v>0</v>
      </c>
      <c r="B1118">
        <v>38</v>
      </c>
      <c r="C1118">
        <v>24.25</v>
      </c>
      <c r="D1118">
        <v>914.4</v>
      </c>
    </row>
    <row r="1119" spans="1:4" x14ac:dyDescent="0.35">
      <c r="A1119">
        <v>0</v>
      </c>
      <c r="B1119">
        <v>52</v>
      </c>
      <c r="C1119">
        <v>89.45</v>
      </c>
      <c r="D1119">
        <v>4577.75</v>
      </c>
    </row>
    <row r="1120" spans="1:4" x14ac:dyDescent="0.35">
      <c r="A1120">
        <v>0</v>
      </c>
      <c r="B1120">
        <v>48</v>
      </c>
      <c r="C1120">
        <v>105.25</v>
      </c>
      <c r="D1120">
        <v>4997.5</v>
      </c>
    </row>
    <row r="1121" spans="1:4" x14ac:dyDescent="0.35">
      <c r="A1121">
        <v>0</v>
      </c>
      <c r="B1121">
        <v>70</v>
      </c>
      <c r="C1121">
        <v>59.5</v>
      </c>
      <c r="D1121">
        <v>4144.8</v>
      </c>
    </row>
    <row r="1122" spans="1:4" x14ac:dyDescent="0.35">
      <c r="A1122">
        <v>0</v>
      </c>
      <c r="B1122">
        <v>20</v>
      </c>
      <c r="C1122">
        <v>70.55</v>
      </c>
      <c r="D1122">
        <v>1493.55</v>
      </c>
    </row>
    <row r="1123" spans="1:4" x14ac:dyDescent="0.35">
      <c r="A1123">
        <v>0</v>
      </c>
      <c r="B1123">
        <v>50</v>
      </c>
      <c r="C1123">
        <v>82.5</v>
      </c>
      <c r="D1123">
        <v>4179.1000000000004</v>
      </c>
    </row>
    <row r="1124" spans="1:4" x14ac:dyDescent="0.35">
      <c r="A1124">
        <v>0</v>
      </c>
      <c r="B1124">
        <v>19</v>
      </c>
      <c r="C1124">
        <v>44.85</v>
      </c>
      <c r="D1124">
        <v>893.55</v>
      </c>
    </row>
    <row r="1125" spans="1:4" x14ac:dyDescent="0.35">
      <c r="A1125">
        <v>0</v>
      </c>
      <c r="B1125">
        <v>25</v>
      </c>
      <c r="C1125">
        <v>61.6</v>
      </c>
      <c r="D1125">
        <v>1611</v>
      </c>
    </row>
    <row r="1126" spans="1:4" x14ac:dyDescent="0.35">
      <c r="A1126">
        <v>0</v>
      </c>
      <c r="B1126">
        <v>12</v>
      </c>
      <c r="C1126">
        <v>49.05</v>
      </c>
      <c r="D1126">
        <v>593.04999999999995</v>
      </c>
    </row>
    <row r="1127" spans="1:4" x14ac:dyDescent="0.35">
      <c r="A1127">
        <v>1</v>
      </c>
      <c r="B1127">
        <v>39</v>
      </c>
      <c r="C1127">
        <v>105.65</v>
      </c>
      <c r="D1127">
        <v>4284.8</v>
      </c>
    </row>
    <row r="1128" spans="1:4" x14ac:dyDescent="0.35">
      <c r="A1128">
        <v>0</v>
      </c>
      <c r="B1128">
        <v>7</v>
      </c>
      <c r="C1128">
        <v>74.650000000000006</v>
      </c>
      <c r="D1128">
        <v>544.54999999999995</v>
      </c>
    </row>
    <row r="1129" spans="1:4" x14ac:dyDescent="0.35">
      <c r="A1129">
        <v>0</v>
      </c>
      <c r="B1129">
        <v>23</v>
      </c>
      <c r="C1129">
        <v>66.25</v>
      </c>
      <c r="D1129">
        <v>1533.8</v>
      </c>
    </row>
    <row r="1130" spans="1:4" x14ac:dyDescent="0.35">
      <c r="A1130">
        <v>0</v>
      </c>
      <c r="B1130">
        <v>27</v>
      </c>
      <c r="C1130">
        <v>19.399999999999999</v>
      </c>
      <c r="D1130">
        <v>529.79999999999995</v>
      </c>
    </row>
    <row r="1131" spans="1:4" x14ac:dyDescent="0.35">
      <c r="A1131">
        <v>1</v>
      </c>
      <c r="B1131">
        <v>47</v>
      </c>
      <c r="C1131">
        <v>86.05</v>
      </c>
      <c r="D1131">
        <v>3865.6</v>
      </c>
    </row>
    <row r="1132" spans="1:4" x14ac:dyDescent="0.35">
      <c r="A1132">
        <v>0</v>
      </c>
      <c r="B1132">
        <v>26</v>
      </c>
      <c r="C1132">
        <v>19.149999999999999</v>
      </c>
      <c r="D1132">
        <v>515.75</v>
      </c>
    </row>
    <row r="1133" spans="1:4" x14ac:dyDescent="0.35">
      <c r="A1133">
        <v>0</v>
      </c>
      <c r="B1133">
        <v>14</v>
      </c>
      <c r="C1133">
        <v>64.7</v>
      </c>
      <c r="D1133">
        <v>941</v>
      </c>
    </row>
    <row r="1134" spans="1:4" x14ac:dyDescent="0.35">
      <c r="A1134">
        <v>1</v>
      </c>
      <c r="B1134">
        <v>11</v>
      </c>
      <c r="C1134">
        <v>104.05</v>
      </c>
      <c r="D1134">
        <v>1133.6500000000001</v>
      </c>
    </row>
    <row r="1135" spans="1:4" x14ac:dyDescent="0.35">
      <c r="A1135">
        <v>0</v>
      </c>
      <c r="B1135">
        <v>2</v>
      </c>
      <c r="C1135">
        <v>19.25</v>
      </c>
      <c r="D1135">
        <v>48.35</v>
      </c>
    </row>
    <row r="1136" spans="1:4" x14ac:dyDescent="0.35">
      <c r="A1136">
        <v>0</v>
      </c>
      <c r="B1136">
        <v>26</v>
      </c>
      <c r="C1136">
        <v>81.95</v>
      </c>
      <c r="D1136">
        <v>2070.0500000000002</v>
      </c>
    </row>
    <row r="1137" spans="1:4" x14ac:dyDescent="0.35">
      <c r="A1137">
        <v>1</v>
      </c>
      <c r="B1137">
        <v>72</v>
      </c>
      <c r="C1137">
        <v>114.65</v>
      </c>
      <c r="D1137">
        <v>8333.9500000000007</v>
      </c>
    </row>
    <row r="1138" spans="1:4" x14ac:dyDescent="0.35">
      <c r="A1138">
        <v>0</v>
      </c>
      <c r="B1138">
        <v>63</v>
      </c>
      <c r="C1138">
        <v>20</v>
      </c>
      <c r="D1138">
        <v>1209.25</v>
      </c>
    </row>
    <row r="1139" spans="1:4" x14ac:dyDescent="0.35">
      <c r="A1139">
        <v>0</v>
      </c>
      <c r="B1139">
        <v>71</v>
      </c>
      <c r="C1139">
        <v>19.8</v>
      </c>
      <c r="D1139">
        <v>1396.25</v>
      </c>
    </row>
    <row r="1140" spans="1:4" x14ac:dyDescent="0.35">
      <c r="A1140">
        <v>0</v>
      </c>
      <c r="B1140">
        <v>11</v>
      </c>
      <c r="C1140">
        <v>65.150000000000006</v>
      </c>
      <c r="D1140">
        <v>723.35</v>
      </c>
    </row>
    <row r="1141" spans="1:4" x14ac:dyDescent="0.35">
      <c r="A1141">
        <v>1</v>
      </c>
      <c r="B1141">
        <v>14</v>
      </c>
      <c r="C1141">
        <v>19.649999999999999</v>
      </c>
      <c r="D1141">
        <v>228.65</v>
      </c>
    </row>
    <row r="1142" spans="1:4" x14ac:dyDescent="0.35">
      <c r="A1142">
        <v>0</v>
      </c>
      <c r="B1142">
        <v>13</v>
      </c>
      <c r="C1142">
        <v>88.95</v>
      </c>
      <c r="D1142">
        <v>1161.75</v>
      </c>
    </row>
    <row r="1143" spans="1:4" x14ac:dyDescent="0.35">
      <c r="A1143">
        <v>0</v>
      </c>
      <c r="B1143">
        <v>6</v>
      </c>
      <c r="C1143">
        <v>20.2</v>
      </c>
      <c r="D1143">
        <v>98.35</v>
      </c>
    </row>
    <row r="1144" spans="1:4" x14ac:dyDescent="0.35">
      <c r="A1144">
        <v>1</v>
      </c>
      <c r="B1144">
        <v>11</v>
      </c>
      <c r="C1144">
        <v>75.2</v>
      </c>
      <c r="D1144">
        <v>775.3</v>
      </c>
    </row>
    <row r="1145" spans="1:4" x14ac:dyDescent="0.35">
      <c r="A1145">
        <v>0</v>
      </c>
      <c r="B1145">
        <v>18</v>
      </c>
      <c r="C1145">
        <v>56.8</v>
      </c>
      <c r="D1145">
        <v>1074.6500000000001</v>
      </c>
    </row>
    <row r="1146" spans="1:4" x14ac:dyDescent="0.35">
      <c r="A1146">
        <v>0</v>
      </c>
      <c r="B1146">
        <v>1</v>
      </c>
      <c r="C1146">
        <v>35.549999999999997</v>
      </c>
      <c r="D1146">
        <v>35.549999999999997</v>
      </c>
    </row>
    <row r="1147" spans="1:4" x14ac:dyDescent="0.35">
      <c r="A1147">
        <v>0</v>
      </c>
      <c r="B1147">
        <v>32</v>
      </c>
      <c r="C1147">
        <v>75.5</v>
      </c>
      <c r="D1147">
        <v>2324.6999999999998</v>
      </c>
    </row>
    <row r="1148" spans="1:4" x14ac:dyDescent="0.35">
      <c r="A1148">
        <v>0</v>
      </c>
      <c r="B1148">
        <v>29</v>
      </c>
      <c r="C1148">
        <v>35.6</v>
      </c>
      <c r="D1148">
        <v>1072.5999999999999</v>
      </c>
    </row>
    <row r="1149" spans="1:4" x14ac:dyDescent="0.35">
      <c r="A1149">
        <v>0</v>
      </c>
      <c r="B1149">
        <v>3</v>
      </c>
      <c r="C1149">
        <v>60.25</v>
      </c>
      <c r="D1149">
        <v>170.5</v>
      </c>
    </row>
    <row r="1150" spans="1:4" x14ac:dyDescent="0.35">
      <c r="A1150">
        <v>0</v>
      </c>
      <c r="B1150">
        <v>2</v>
      </c>
      <c r="C1150">
        <v>95.15</v>
      </c>
      <c r="D1150">
        <v>196.9</v>
      </c>
    </row>
    <row r="1151" spans="1:4" x14ac:dyDescent="0.35">
      <c r="A1151">
        <v>0</v>
      </c>
      <c r="B1151">
        <v>13</v>
      </c>
      <c r="C1151">
        <v>96.65</v>
      </c>
      <c r="D1151">
        <v>1162.8499999999999</v>
      </c>
    </row>
    <row r="1152" spans="1:4" x14ac:dyDescent="0.35">
      <c r="A1152">
        <v>0</v>
      </c>
      <c r="B1152">
        <v>41</v>
      </c>
      <c r="C1152">
        <v>40.35</v>
      </c>
      <c r="D1152">
        <v>1677.85</v>
      </c>
    </row>
    <row r="1153" spans="1:4" x14ac:dyDescent="0.35">
      <c r="A1153">
        <v>0</v>
      </c>
      <c r="B1153">
        <v>1</v>
      </c>
      <c r="C1153">
        <v>18.850000000000001</v>
      </c>
      <c r="D1153">
        <v>18.850000000000001</v>
      </c>
    </row>
    <row r="1154" spans="1:4" x14ac:dyDescent="0.35">
      <c r="A1154">
        <v>0</v>
      </c>
      <c r="B1154">
        <v>7</v>
      </c>
      <c r="C1154">
        <v>54.85</v>
      </c>
      <c r="D1154">
        <v>370.4</v>
      </c>
    </row>
    <row r="1155" spans="1:4" x14ac:dyDescent="0.35">
      <c r="A1155">
        <v>0</v>
      </c>
      <c r="B1155">
        <v>52</v>
      </c>
      <c r="C1155">
        <v>64.3</v>
      </c>
      <c r="D1155">
        <v>3410.6</v>
      </c>
    </row>
    <row r="1156" spans="1:4" x14ac:dyDescent="0.35">
      <c r="A1156">
        <v>0</v>
      </c>
      <c r="B1156">
        <v>45</v>
      </c>
      <c r="C1156">
        <v>24.65</v>
      </c>
      <c r="D1156">
        <v>1138.8</v>
      </c>
    </row>
    <row r="1157" spans="1:4" x14ac:dyDescent="0.35">
      <c r="A1157">
        <v>0</v>
      </c>
      <c r="B1157">
        <v>70</v>
      </c>
      <c r="C1157">
        <v>76.099999999999994</v>
      </c>
      <c r="D1157">
        <v>5264.25</v>
      </c>
    </row>
    <row r="1158" spans="1:4" x14ac:dyDescent="0.35">
      <c r="A1158">
        <v>0</v>
      </c>
      <c r="B1158">
        <v>53</v>
      </c>
      <c r="C1158">
        <v>18.7</v>
      </c>
      <c r="D1158">
        <v>1005.7</v>
      </c>
    </row>
    <row r="1159" spans="1:4" x14ac:dyDescent="0.35">
      <c r="A1159">
        <v>1</v>
      </c>
      <c r="B1159">
        <v>62</v>
      </c>
      <c r="C1159">
        <v>97.95</v>
      </c>
      <c r="D1159">
        <v>5936.55</v>
      </c>
    </row>
    <row r="1160" spans="1:4" x14ac:dyDescent="0.35">
      <c r="A1160">
        <v>0</v>
      </c>
      <c r="B1160">
        <v>60</v>
      </c>
      <c r="C1160">
        <v>94.1</v>
      </c>
      <c r="D1160">
        <v>5475.9</v>
      </c>
    </row>
    <row r="1161" spans="1:4" x14ac:dyDescent="0.35">
      <c r="A1161">
        <v>1</v>
      </c>
      <c r="B1161">
        <v>3</v>
      </c>
      <c r="C1161">
        <v>80.400000000000006</v>
      </c>
      <c r="D1161">
        <v>224.05</v>
      </c>
    </row>
    <row r="1162" spans="1:4" x14ac:dyDescent="0.35">
      <c r="A1162">
        <v>1</v>
      </c>
      <c r="B1162">
        <v>23</v>
      </c>
      <c r="C1162">
        <v>95.1</v>
      </c>
      <c r="D1162">
        <v>2326.0500000000002</v>
      </c>
    </row>
    <row r="1163" spans="1:4" x14ac:dyDescent="0.35">
      <c r="A1163">
        <v>0</v>
      </c>
      <c r="B1163">
        <v>1</v>
      </c>
      <c r="C1163">
        <v>31.35</v>
      </c>
      <c r="D1163">
        <v>31.35</v>
      </c>
    </row>
    <row r="1164" spans="1:4" x14ac:dyDescent="0.35">
      <c r="A1164">
        <v>0</v>
      </c>
      <c r="B1164">
        <v>67</v>
      </c>
      <c r="C1164">
        <v>72.349999999999994</v>
      </c>
      <c r="D1164">
        <v>4991.5</v>
      </c>
    </row>
    <row r="1165" spans="1:4" x14ac:dyDescent="0.35">
      <c r="A1165">
        <v>0</v>
      </c>
      <c r="B1165">
        <v>12</v>
      </c>
      <c r="C1165">
        <v>89.75</v>
      </c>
      <c r="D1165">
        <v>1052.4000000000001</v>
      </c>
    </row>
    <row r="1166" spans="1:4" x14ac:dyDescent="0.35">
      <c r="A1166">
        <v>1</v>
      </c>
      <c r="B1166">
        <v>71</v>
      </c>
      <c r="C1166">
        <v>82.7</v>
      </c>
      <c r="D1166">
        <v>5831.2</v>
      </c>
    </row>
    <row r="1167" spans="1:4" x14ac:dyDescent="0.35">
      <c r="A1167">
        <v>0</v>
      </c>
      <c r="B1167">
        <v>25</v>
      </c>
      <c r="C1167">
        <v>19.899999999999999</v>
      </c>
      <c r="D1167">
        <v>510.8</v>
      </c>
    </row>
    <row r="1168" spans="1:4" x14ac:dyDescent="0.35">
      <c r="A1168">
        <v>0</v>
      </c>
      <c r="B1168">
        <v>5</v>
      </c>
      <c r="C1168">
        <v>53.8</v>
      </c>
      <c r="D1168">
        <v>283.95</v>
      </c>
    </row>
    <row r="1169" spans="1:4" x14ac:dyDescent="0.35">
      <c r="A1169">
        <v>0</v>
      </c>
      <c r="B1169">
        <v>26</v>
      </c>
      <c r="C1169">
        <v>51.55</v>
      </c>
      <c r="D1169">
        <v>1295.4000000000001</v>
      </c>
    </row>
    <row r="1170" spans="1:4" x14ac:dyDescent="0.35">
      <c r="A1170">
        <v>0</v>
      </c>
      <c r="B1170">
        <v>1</v>
      </c>
      <c r="C1170">
        <v>19.649999999999999</v>
      </c>
      <c r="D1170">
        <v>19.649999999999999</v>
      </c>
    </row>
    <row r="1171" spans="1:4" x14ac:dyDescent="0.35">
      <c r="A1171">
        <v>1</v>
      </c>
      <c r="B1171">
        <v>70</v>
      </c>
      <c r="C1171">
        <v>44.05</v>
      </c>
      <c r="D1171">
        <v>3011.65</v>
      </c>
    </row>
    <row r="1172" spans="1:4" x14ac:dyDescent="0.35">
      <c r="A1172">
        <v>0</v>
      </c>
      <c r="B1172">
        <v>72</v>
      </c>
      <c r="C1172">
        <v>114</v>
      </c>
      <c r="D1172">
        <v>8093.15</v>
      </c>
    </row>
    <row r="1173" spans="1:4" x14ac:dyDescent="0.35">
      <c r="A1173">
        <v>0</v>
      </c>
      <c r="B1173">
        <v>60</v>
      </c>
      <c r="C1173">
        <v>94.4</v>
      </c>
      <c r="D1173">
        <v>5610.25</v>
      </c>
    </row>
    <row r="1174" spans="1:4" x14ac:dyDescent="0.35">
      <c r="A1174">
        <v>1</v>
      </c>
      <c r="B1174">
        <v>32</v>
      </c>
      <c r="C1174">
        <v>100.4</v>
      </c>
      <c r="D1174">
        <v>3217.65</v>
      </c>
    </row>
    <row r="1175" spans="1:4" x14ac:dyDescent="0.35">
      <c r="A1175">
        <v>0</v>
      </c>
      <c r="B1175">
        <v>1</v>
      </c>
      <c r="C1175">
        <v>19.850000000000001</v>
      </c>
      <c r="D1175">
        <v>19.850000000000001</v>
      </c>
    </row>
    <row r="1176" spans="1:4" x14ac:dyDescent="0.35">
      <c r="A1176">
        <v>0</v>
      </c>
      <c r="B1176">
        <v>14</v>
      </c>
      <c r="C1176">
        <v>54.25</v>
      </c>
      <c r="D1176">
        <v>773.2</v>
      </c>
    </row>
    <row r="1177" spans="1:4" x14ac:dyDescent="0.35">
      <c r="A1177">
        <v>0</v>
      </c>
      <c r="B1177">
        <v>13</v>
      </c>
      <c r="C1177">
        <v>80</v>
      </c>
      <c r="D1177">
        <v>1029.3499999999999</v>
      </c>
    </row>
    <row r="1178" spans="1:4" x14ac:dyDescent="0.35">
      <c r="A1178">
        <v>0</v>
      </c>
      <c r="B1178">
        <v>6</v>
      </c>
      <c r="C1178">
        <v>109.9</v>
      </c>
      <c r="D1178">
        <v>669.45</v>
      </c>
    </row>
    <row r="1179" spans="1:4" x14ac:dyDescent="0.35">
      <c r="A1179">
        <v>0</v>
      </c>
      <c r="B1179">
        <v>46</v>
      </c>
      <c r="C1179">
        <v>79.2</v>
      </c>
      <c r="D1179">
        <v>3593.8</v>
      </c>
    </row>
    <row r="1180" spans="1:4" x14ac:dyDescent="0.35">
      <c r="A1180">
        <v>0</v>
      </c>
      <c r="B1180">
        <v>15</v>
      </c>
      <c r="C1180">
        <v>101.35</v>
      </c>
      <c r="D1180">
        <v>1553.95</v>
      </c>
    </row>
    <row r="1181" spans="1:4" x14ac:dyDescent="0.35">
      <c r="A1181">
        <v>1</v>
      </c>
      <c r="B1181">
        <v>43</v>
      </c>
      <c r="C1181">
        <v>94.3</v>
      </c>
      <c r="D1181">
        <v>3953.15</v>
      </c>
    </row>
    <row r="1182" spans="1:4" x14ac:dyDescent="0.35">
      <c r="A1182">
        <v>0</v>
      </c>
      <c r="B1182">
        <v>39</v>
      </c>
      <c r="C1182">
        <v>49.8</v>
      </c>
      <c r="D1182">
        <v>1971.15</v>
      </c>
    </row>
    <row r="1183" spans="1:4" x14ac:dyDescent="0.35">
      <c r="A1183">
        <v>1</v>
      </c>
      <c r="B1183">
        <v>21</v>
      </c>
      <c r="C1183">
        <v>60.05</v>
      </c>
      <c r="D1183">
        <v>1236.1500000000001</v>
      </c>
    </row>
    <row r="1184" spans="1:4" x14ac:dyDescent="0.35">
      <c r="A1184">
        <v>0</v>
      </c>
      <c r="B1184">
        <v>57</v>
      </c>
      <c r="C1184">
        <v>53.75</v>
      </c>
      <c r="D1184">
        <v>3196</v>
      </c>
    </row>
    <row r="1185" spans="1:4" x14ac:dyDescent="0.35">
      <c r="A1185">
        <v>0</v>
      </c>
      <c r="B1185">
        <v>53</v>
      </c>
      <c r="C1185">
        <v>93.45</v>
      </c>
      <c r="D1185">
        <v>4872.2</v>
      </c>
    </row>
    <row r="1186" spans="1:4" x14ac:dyDescent="0.35">
      <c r="A1186">
        <v>0</v>
      </c>
      <c r="B1186">
        <v>18</v>
      </c>
      <c r="C1186">
        <v>87.9</v>
      </c>
      <c r="D1186">
        <v>1500.5</v>
      </c>
    </row>
    <row r="1187" spans="1:4" x14ac:dyDescent="0.35">
      <c r="A1187">
        <v>0</v>
      </c>
      <c r="B1187">
        <v>1</v>
      </c>
      <c r="C1187">
        <v>60.15</v>
      </c>
      <c r="D1187">
        <v>60.15</v>
      </c>
    </row>
    <row r="1188" spans="1:4" x14ac:dyDescent="0.35">
      <c r="A1188">
        <v>0</v>
      </c>
      <c r="B1188">
        <v>58</v>
      </c>
      <c r="C1188">
        <v>61.05</v>
      </c>
      <c r="D1188">
        <v>3478.75</v>
      </c>
    </row>
    <row r="1189" spans="1:4" x14ac:dyDescent="0.35">
      <c r="A1189">
        <v>1</v>
      </c>
      <c r="B1189">
        <v>71</v>
      </c>
      <c r="C1189">
        <v>104.05</v>
      </c>
      <c r="D1189">
        <v>7413.55</v>
      </c>
    </row>
    <row r="1190" spans="1:4" x14ac:dyDescent="0.35">
      <c r="A1190">
        <v>0</v>
      </c>
      <c r="B1190">
        <v>35</v>
      </c>
      <c r="C1190">
        <v>99.25</v>
      </c>
      <c r="D1190">
        <v>3532</v>
      </c>
    </row>
    <row r="1191" spans="1:4" x14ac:dyDescent="0.35">
      <c r="A1191">
        <v>0</v>
      </c>
      <c r="B1191">
        <v>3</v>
      </c>
      <c r="C1191">
        <v>85.7</v>
      </c>
      <c r="D1191">
        <v>256.75</v>
      </c>
    </row>
    <row r="1192" spans="1:4" x14ac:dyDescent="0.35">
      <c r="A1192">
        <v>0</v>
      </c>
      <c r="B1192">
        <v>38</v>
      </c>
      <c r="C1192">
        <v>104.85</v>
      </c>
      <c r="D1192">
        <v>3887.25</v>
      </c>
    </row>
    <row r="1193" spans="1:4" x14ac:dyDescent="0.35">
      <c r="A1193">
        <v>0</v>
      </c>
      <c r="B1193">
        <v>35</v>
      </c>
      <c r="C1193">
        <v>69.150000000000006</v>
      </c>
      <c r="D1193">
        <v>2490.15</v>
      </c>
    </row>
    <row r="1194" spans="1:4" x14ac:dyDescent="0.35">
      <c r="A1194">
        <v>0</v>
      </c>
      <c r="B1194">
        <v>7</v>
      </c>
      <c r="C1194">
        <v>90.45</v>
      </c>
      <c r="D1194">
        <v>593.45000000000005</v>
      </c>
    </row>
    <row r="1195" spans="1:4" x14ac:dyDescent="0.35">
      <c r="A1195">
        <v>0</v>
      </c>
      <c r="B1195">
        <v>47</v>
      </c>
      <c r="C1195">
        <v>74.45</v>
      </c>
      <c r="D1195">
        <v>3510.3</v>
      </c>
    </row>
    <row r="1196" spans="1:4" x14ac:dyDescent="0.35">
      <c r="A1196">
        <v>0</v>
      </c>
      <c r="B1196">
        <v>14</v>
      </c>
      <c r="C1196">
        <v>50.45</v>
      </c>
      <c r="D1196">
        <v>765.45</v>
      </c>
    </row>
    <row r="1197" spans="1:4" x14ac:dyDescent="0.35">
      <c r="A1197">
        <v>1</v>
      </c>
      <c r="B1197">
        <v>20</v>
      </c>
      <c r="C1197">
        <v>60</v>
      </c>
      <c r="D1197">
        <v>1259.3499999999999</v>
      </c>
    </row>
    <row r="1198" spans="1:4" x14ac:dyDescent="0.35">
      <c r="A1198">
        <v>0</v>
      </c>
      <c r="B1198">
        <v>66</v>
      </c>
      <c r="C1198">
        <v>85.25</v>
      </c>
      <c r="D1198">
        <v>5538.35</v>
      </c>
    </row>
    <row r="1199" spans="1:4" x14ac:dyDescent="0.35">
      <c r="A1199">
        <v>0</v>
      </c>
      <c r="B1199">
        <v>15</v>
      </c>
      <c r="C1199">
        <v>19.45</v>
      </c>
      <c r="D1199">
        <v>340.85</v>
      </c>
    </row>
    <row r="1200" spans="1:4" x14ac:dyDescent="0.35">
      <c r="A1200">
        <v>0</v>
      </c>
      <c r="B1200">
        <v>42</v>
      </c>
      <c r="C1200">
        <v>20.75</v>
      </c>
      <c r="D1200">
        <v>844.45</v>
      </c>
    </row>
    <row r="1201" spans="1:4" x14ac:dyDescent="0.35">
      <c r="A1201">
        <v>0</v>
      </c>
      <c r="B1201">
        <v>17</v>
      </c>
      <c r="C1201">
        <v>78.900000000000006</v>
      </c>
      <c r="D1201">
        <v>1348.95</v>
      </c>
    </row>
    <row r="1202" spans="1:4" x14ac:dyDescent="0.35">
      <c r="A1202">
        <v>0</v>
      </c>
      <c r="B1202">
        <v>37</v>
      </c>
      <c r="C1202">
        <v>104.5</v>
      </c>
      <c r="D1202">
        <v>3778</v>
      </c>
    </row>
    <row r="1203" spans="1:4" x14ac:dyDescent="0.35">
      <c r="A1203">
        <v>0</v>
      </c>
      <c r="B1203">
        <v>12</v>
      </c>
      <c r="C1203">
        <v>49.4</v>
      </c>
      <c r="D1203">
        <v>611.65</v>
      </c>
    </row>
    <row r="1204" spans="1:4" x14ac:dyDescent="0.35">
      <c r="A1204">
        <v>0</v>
      </c>
      <c r="B1204">
        <v>53</v>
      </c>
      <c r="C1204">
        <v>94.25</v>
      </c>
      <c r="D1204">
        <v>4867.95</v>
      </c>
    </row>
    <row r="1205" spans="1:4" x14ac:dyDescent="0.35">
      <c r="A1205">
        <v>0</v>
      </c>
      <c r="B1205">
        <v>60</v>
      </c>
      <c r="C1205">
        <v>25</v>
      </c>
      <c r="D1205">
        <v>1505.05</v>
      </c>
    </row>
    <row r="1206" spans="1:4" x14ac:dyDescent="0.35">
      <c r="A1206">
        <v>0</v>
      </c>
      <c r="B1206">
        <v>18</v>
      </c>
      <c r="C1206">
        <v>25.55</v>
      </c>
      <c r="D1206">
        <v>467.85</v>
      </c>
    </row>
    <row r="1207" spans="1:4" x14ac:dyDescent="0.35">
      <c r="A1207">
        <v>0</v>
      </c>
      <c r="B1207">
        <v>1</v>
      </c>
      <c r="C1207">
        <v>74.900000000000006</v>
      </c>
      <c r="D1207">
        <v>74.900000000000006</v>
      </c>
    </row>
    <row r="1208" spans="1:4" x14ac:dyDescent="0.35">
      <c r="A1208">
        <v>0</v>
      </c>
      <c r="B1208">
        <v>3</v>
      </c>
      <c r="C1208">
        <v>70.150000000000006</v>
      </c>
      <c r="D1208">
        <v>194.2</v>
      </c>
    </row>
    <row r="1209" spans="1:4" x14ac:dyDescent="0.35">
      <c r="A1209">
        <v>0</v>
      </c>
      <c r="B1209">
        <v>9</v>
      </c>
      <c r="C1209">
        <v>69.400000000000006</v>
      </c>
      <c r="D1209">
        <v>571.45000000000005</v>
      </c>
    </row>
    <row r="1210" spans="1:4" x14ac:dyDescent="0.35">
      <c r="A1210">
        <v>0</v>
      </c>
      <c r="B1210">
        <v>1</v>
      </c>
      <c r="C1210">
        <v>80.25</v>
      </c>
      <c r="D1210">
        <v>80.25</v>
      </c>
    </row>
    <row r="1211" spans="1:4" x14ac:dyDescent="0.35">
      <c r="A1211">
        <v>0</v>
      </c>
      <c r="B1211">
        <v>56</v>
      </c>
      <c r="C1211">
        <v>93.15</v>
      </c>
      <c r="D1211">
        <v>5253.95</v>
      </c>
    </row>
    <row r="1212" spans="1:4" x14ac:dyDescent="0.35">
      <c r="A1212">
        <v>0</v>
      </c>
      <c r="B1212">
        <v>17</v>
      </c>
      <c r="C1212">
        <v>69</v>
      </c>
      <c r="D1212">
        <v>1149.6500000000001</v>
      </c>
    </row>
    <row r="1213" spans="1:4" x14ac:dyDescent="0.35">
      <c r="A1213">
        <v>0</v>
      </c>
      <c r="B1213">
        <v>11</v>
      </c>
      <c r="C1213">
        <v>66.349999999999994</v>
      </c>
      <c r="D1213">
        <v>740.8</v>
      </c>
    </row>
    <row r="1214" spans="1:4" x14ac:dyDescent="0.35">
      <c r="A1214">
        <v>0</v>
      </c>
      <c r="B1214">
        <v>7</v>
      </c>
      <c r="C1214">
        <v>69.55</v>
      </c>
      <c r="D1214">
        <v>521.35</v>
      </c>
    </row>
    <row r="1215" spans="1:4" x14ac:dyDescent="0.35">
      <c r="A1215">
        <v>0</v>
      </c>
      <c r="B1215">
        <v>69</v>
      </c>
      <c r="C1215">
        <v>20.2</v>
      </c>
      <c r="D1215">
        <v>1412.65</v>
      </c>
    </row>
    <row r="1216" spans="1:4" x14ac:dyDescent="0.35">
      <c r="A1216">
        <v>0</v>
      </c>
      <c r="B1216">
        <v>19</v>
      </c>
      <c r="C1216">
        <v>86</v>
      </c>
      <c r="D1216">
        <v>1532.45</v>
      </c>
    </row>
    <row r="1217" spans="1:4" x14ac:dyDescent="0.35">
      <c r="A1217">
        <v>0</v>
      </c>
      <c r="B1217">
        <v>3</v>
      </c>
      <c r="C1217">
        <v>80.3</v>
      </c>
      <c r="D1217">
        <v>250.05</v>
      </c>
    </row>
    <row r="1218" spans="1:4" x14ac:dyDescent="0.35">
      <c r="A1218">
        <v>0</v>
      </c>
      <c r="B1218">
        <v>54</v>
      </c>
      <c r="C1218">
        <v>20.399999999999999</v>
      </c>
      <c r="D1218">
        <v>1090.5999999999999</v>
      </c>
    </row>
    <row r="1219" spans="1:4" x14ac:dyDescent="0.35">
      <c r="A1219">
        <v>0</v>
      </c>
      <c r="B1219">
        <v>62</v>
      </c>
      <c r="C1219">
        <v>23.75</v>
      </c>
      <c r="D1219">
        <v>1446.8</v>
      </c>
    </row>
    <row r="1220" spans="1:4" x14ac:dyDescent="0.35">
      <c r="A1220">
        <v>0</v>
      </c>
      <c r="B1220">
        <v>24</v>
      </c>
      <c r="C1220">
        <v>90.55</v>
      </c>
      <c r="D1220">
        <v>2282.5500000000002</v>
      </c>
    </row>
    <row r="1221" spans="1:4" x14ac:dyDescent="0.35">
      <c r="A1221">
        <v>0</v>
      </c>
      <c r="B1221">
        <v>62</v>
      </c>
      <c r="C1221">
        <v>70.45</v>
      </c>
      <c r="D1221">
        <v>4300.45</v>
      </c>
    </row>
    <row r="1222" spans="1:4" x14ac:dyDescent="0.35">
      <c r="A1222">
        <v>0</v>
      </c>
      <c r="B1222">
        <v>17</v>
      </c>
      <c r="C1222">
        <v>65.75</v>
      </c>
      <c r="D1222">
        <v>1111.2</v>
      </c>
    </row>
    <row r="1223" spans="1:4" x14ac:dyDescent="0.35">
      <c r="A1223">
        <v>0</v>
      </c>
      <c r="B1223">
        <v>9</v>
      </c>
      <c r="C1223">
        <v>24.6</v>
      </c>
      <c r="D1223">
        <v>190.1</v>
      </c>
    </row>
    <row r="1224" spans="1:4" x14ac:dyDescent="0.35">
      <c r="A1224">
        <v>0</v>
      </c>
      <c r="B1224">
        <v>64</v>
      </c>
      <c r="C1224">
        <v>69.25</v>
      </c>
      <c r="D1224">
        <v>4447.75</v>
      </c>
    </row>
    <row r="1225" spans="1:4" x14ac:dyDescent="0.35">
      <c r="A1225">
        <v>0</v>
      </c>
      <c r="B1225">
        <v>2</v>
      </c>
      <c r="C1225">
        <v>75.900000000000006</v>
      </c>
      <c r="D1225">
        <v>143.35</v>
      </c>
    </row>
    <row r="1226" spans="1:4" x14ac:dyDescent="0.35">
      <c r="A1226">
        <v>0</v>
      </c>
      <c r="B1226">
        <v>1</v>
      </c>
      <c r="C1226">
        <v>45.85</v>
      </c>
      <c r="D1226">
        <v>45.85</v>
      </c>
    </row>
    <row r="1227" spans="1:4" x14ac:dyDescent="0.35">
      <c r="A1227">
        <v>0</v>
      </c>
      <c r="B1227">
        <v>16</v>
      </c>
      <c r="C1227">
        <v>49.95</v>
      </c>
      <c r="D1227">
        <v>810.2</v>
      </c>
    </row>
    <row r="1228" spans="1:4" x14ac:dyDescent="0.35">
      <c r="A1228">
        <v>0</v>
      </c>
      <c r="B1228">
        <v>72</v>
      </c>
      <c r="C1228">
        <v>24.65</v>
      </c>
      <c r="D1228">
        <v>1830.05</v>
      </c>
    </row>
    <row r="1229" spans="1:4" x14ac:dyDescent="0.35">
      <c r="A1229">
        <v>0</v>
      </c>
      <c r="B1229">
        <v>30</v>
      </c>
      <c r="C1229">
        <v>90.4</v>
      </c>
      <c r="D1229">
        <v>2820.65</v>
      </c>
    </row>
    <row r="1230" spans="1:4" x14ac:dyDescent="0.35">
      <c r="A1230">
        <v>0</v>
      </c>
      <c r="B1230">
        <v>49</v>
      </c>
      <c r="C1230">
        <v>100.85</v>
      </c>
      <c r="D1230">
        <v>4847.3500000000004</v>
      </c>
    </row>
    <row r="1231" spans="1:4" x14ac:dyDescent="0.35">
      <c r="A1231">
        <v>0</v>
      </c>
      <c r="B1231">
        <v>61</v>
      </c>
      <c r="C1231">
        <v>75.349999999999994</v>
      </c>
      <c r="D1231">
        <v>4729.3</v>
      </c>
    </row>
    <row r="1232" spans="1:4" x14ac:dyDescent="0.35">
      <c r="A1232">
        <v>0</v>
      </c>
      <c r="B1232">
        <v>47</v>
      </c>
      <c r="C1232">
        <v>87.2</v>
      </c>
      <c r="D1232">
        <v>4017.45</v>
      </c>
    </row>
    <row r="1233" spans="1:4" x14ac:dyDescent="0.35">
      <c r="A1233">
        <v>0</v>
      </c>
      <c r="B1233">
        <v>20</v>
      </c>
      <c r="C1233">
        <v>64.400000000000006</v>
      </c>
      <c r="D1233">
        <v>1398.6</v>
      </c>
    </row>
    <row r="1234" spans="1:4" x14ac:dyDescent="0.35">
      <c r="A1234">
        <v>0</v>
      </c>
      <c r="B1234">
        <v>34</v>
      </c>
      <c r="C1234">
        <v>78.3</v>
      </c>
      <c r="D1234">
        <v>2564.3000000000002</v>
      </c>
    </row>
    <row r="1235" spans="1:4" x14ac:dyDescent="0.35">
      <c r="A1235">
        <v>0</v>
      </c>
      <c r="B1235">
        <v>70</v>
      </c>
      <c r="C1235">
        <v>24.7</v>
      </c>
      <c r="D1235">
        <v>1685.9</v>
      </c>
    </row>
    <row r="1236" spans="1:4" x14ac:dyDescent="0.35">
      <c r="A1236">
        <v>0</v>
      </c>
      <c r="B1236">
        <v>54</v>
      </c>
      <c r="C1236">
        <v>105.85</v>
      </c>
      <c r="D1236">
        <v>5826.65</v>
      </c>
    </row>
    <row r="1237" spans="1:4" x14ac:dyDescent="0.35">
      <c r="A1237">
        <v>1</v>
      </c>
      <c r="B1237">
        <v>61</v>
      </c>
      <c r="C1237">
        <v>98.3</v>
      </c>
      <c r="D1237">
        <v>6066.55</v>
      </c>
    </row>
    <row r="1238" spans="1:4" x14ac:dyDescent="0.35">
      <c r="A1238">
        <v>0</v>
      </c>
      <c r="B1238">
        <v>3</v>
      </c>
      <c r="C1238">
        <v>76.95</v>
      </c>
      <c r="D1238">
        <v>228.4</v>
      </c>
    </row>
    <row r="1239" spans="1:4" x14ac:dyDescent="0.35">
      <c r="A1239">
        <v>0</v>
      </c>
      <c r="B1239">
        <v>13</v>
      </c>
      <c r="C1239">
        <v>19.45</v>
      </c>
      <c r="D1239">
        <v>270.2</v>
      </c>
    </row>
    <row r="1240" spans="1:4" x14ac:dyDescent="0.35">
      <c r="A1240">
        <v>1</v>
      </c>
      <c r="B1240">
        <v>16</v>
      </c>
      <c r="C1240">
        <v>96.15</v>
      </c>
      <c r="D1240">
        <v>1529.2</v>
      </c>
    </row>
    <row r="1241" spans="1:4" x14ac:dyDescent="0.35">
      <c r="A1241">
        <v>0</v>
      </c>
      <c r="B1241">
        <v>3</v>
      </c>
      <c r="C1241">
        <v>58.7</v>
      </c>
      <c r="D1241">
        <v>168.6</v>
      </c>
    </row>
    <row r="1242" spans="1:4" x14ac:dyDescent="0.35">
      <c r="A1242">
        <v>0</v>
      </c>
      <c r="B1242">
        <v>25</v>
      </c>
      <c r="C1242">
        <v>20.149999999999999</v>
      </c>
      <c r="D1242">
        <v>536.35</v>
      </c>
    </row>
    <row r="1243" spans="1:4" x14ac:dyDescent="0.35">
      <c r="A1243">
        <v>0</v>
      </c>
      <c r="B1243">
        <v>30</v>
      </c>
      <c r="C1243">
        <v>64.5</v>
      </c>
      <c r="D1243">
        <v>1888.45</v>
      </c>
    </row>
    <row r="1244" spans="1:4" x14ac:dyDescent="0.35">
      <c r="A1244">
        <v>0</v>
      </c>
      <c r="B1244">
        <v>21</v>
      </c>
      <c r="C1244">
        <v>28.5</v>
      </c>
      <c r="D1244">
        <v>629.35</v>
      </c>
    </row>
    <row r="1245" spans="1:4" x14ac:dyDescent="0.35">
      <c r="A1245">
        <v>0</v>
      </c>
      <c r="B1245">
        <v>1</v>
      </c>
      <c r="C1245">
        <v>45.3</v>
      </c>
      <c r="D1245">
        <v>45.3</v>
      </c>
    </row>
    <row r="1246" spans="1:4" x14ac:dyDescent="0.35">
      <c r="A1246">
        <v>0</v>
      </c>
      <c r="B1246">
        <v>15</v>
      </c>
      <c r="C1246">
        <v>19.399999999999999</v>
      </c>
      <c r="D1246">
        <v>289.3</v>
      </c>
    </row>
    <row r="1247" spans="1:4" x14ac:dyDescent="0.35">
      <c r="A1247">
        <v>1</v>
      </c>
      <c r="B1247">
        <v>23</v>
      </c>
      <c r="C1247">
        <v>90.45</v>
      </c>
      <c r="D1247">
        <v>2117.25</v>
      </c>
    </row>
    <row r="1248" spans="1:4" x14ac:dyDescent="0.35">
      <c r="A1248">
        <v>0</v>
      </c>
      <c r="B1248">
        <v>45</v>
      </c>
      <c r="C1248">
        <v>105.15</v>
      </c>
      <c r="D1248">
        <v>4730.8999999999996</v>
      </c>
    </row>
    <row r="1249" spans="1:4" x14ac:dyDescent="0.35">
      <c r="A1249">
        <v>0</v>
      </c>
      <c r="B1249">
        <v>24</v>
      </c>
      <c r="C1249">
        <v>83.15</v>
      </c>
      <c r="D1249">
        <v>2033.05</v>
      </c>
    </row>
    <row r="1250" spans="1:4" x14ac:dyDescent="0.35">
      <c r="A1250">
        <v>0</v>
      </c>
      <c r="B1250">
        <v>11</v>
      </c>
      <c r="C1250">
        <v>90.15</v>
      </c>
      <c r="D1250">
        <v>987.95</v>
      </c>
    </row>
    <row r="1251" spans="1:4" x14ac:dyDescent="0.35">
      <c r="A1251">
        <v>0</v>
      </c>
      <c r="B1251">
        <v>1</v>
      </c>
      <c r="C1251">
        <v>45.05</v>
      </c>
      <c r="D1251">
        <v>45.05</v>
      </c>
    </row>
    <row r="1252" spans="1:4" x14ac:dyDescent="0.35">
      <c r="A1252">
        <v>0</v>
      </c>
      <c r="B1252">
        <v>56</v>
      </c>
      <c r="C1252">
        <v>103.2</v>
      </c>
      <c r="D1252">
        <v>5744.35</v>
      </c>
    </row>
    <row r="1253" spans="1:4" x14ac:dyDescent="0.35">
      <c r="A1253">
        <v>0</v>
      </c>
      <c r="B1253">
        <v>1</v>
      </c>
      <c r="C1253">
        <v>75.8</v>
      </c>
      <c r="D1253">
        <v>75.8</v>
      </c>
    </row>
    <row r="1254" spans="1:4" x14ac:dyDescent="0.35">
      <c r="A1254">
        <v>0</v>
      </c>
      <c r="B1254">
        <v>1</v>
      </c>
      <c r="C1254">
        <v>19.45</v>
      </c>
      <c r="D1254">
        <v>19.45</v>
      </c>
    </row>
    <row r="1255" spans="1:4" x14ac:dyDescent="0.35">
      <c r="A1255">
        <v>0</v>
      </c>
      <c r="B1255">
        <v>7</v>
      </c>
      <c r="C1255">
        <v>79.3</v>
      </c>
      <c r="D1255">
        <v>523.15</v>
      </c>
    </row>
    <row r="1256" spans="1:4" x14ac:dyDescent="0.35">
      <c r="A1256">
        <v>1</v>
      </c>
      <c r="B1256">
        <v>55</v>
      </c>
      <c r="C1256">
        <v>88.8</v>
      </c>
      <c r="D1256">
        <v>4805.3</v>
      </c>
    </row>
    <row r="1257" spans="1:4" x14ac:dyDescent="0.35">
      <c r="A1257">
        <v>0</v>
      </c>
      <c r="B1257">
        <v>2</v>
      </c>
      <c r="C1257">
        <v>30.9</v>
      </c>
      <c r="D1257">
        <v>59.05</v>
      </c>
    </row>
    <row r="1258" spans="1:4" x14ac:dyDescent="0.35">
      <c r="A1258">
        <v>0</v>
      </c>
      <c r="B1258">
        <v>72</v>
      </c>
      <c r="C1258">
        <v>85.9</v>
      </c>
      <c r="D1258">
        <v>6110.75</v>
      </c>
    </row>
    <row r="1259" spans="1:4" x14ac:dyDescent="0.35">
      <c r="A1259">
        <v>1</v>
      </c>
      <c r="B1259">
        <v>45</v>
      </c>
      <c r="C1259">
        <v>34.200000000000003</v>
      </c>
      <c r="D1259">
        <v>1596.6</v>
      </c>
    </row>
    <row r="1260" spans="1:4" x14ac:dyDescent="0.35">
      <c r="A1260">
        <v>0</v>
      </c>
      <c r="B1260">
        <v>47</v>
      </c>
      <c r="C1260">
        <v>20.149999999999999</v>
      </c>
      <c r="D1260">
        <v>1046.2</v>
      </c>
    </row>
    <row r="1261" spans="1:4" x14ac:dyDescent="0.35">
      <c r="A1261">
        <v>1</v>
      </c>
      <c r="B1261">
        <v>46</v>
      </c>
      <c r="C1261">
        <v>95.25</v>
      </c>
      <c r="D1261">
        <v>4424.2</v>
      </c>
    </row>
    <row r="1262" spans="1:4" x14ac:dyDescent="0.35">
      <c r="A1262">
        <v>0</v>
      </c>
      <c r="B1262">
        <v>2</v>
      </c>
      <c r="C1262">
        <v>50.3</v>
      </c>
      <c r="D1262">
        <v>92.75</v>
      </c>
    </row>
    <row r="1263" spans="1:4" x14ac:dyDescent="0.35">
      <c r="A1263">
        <v>0</v>
      </c>
      <c r="B1263">
        <v>2</v>
      </c>
      <c r="C1263">
        <v>80.150000000000006</v>
      </c>
      <c r="D1263">
        <v>194.55</v>
      </c>
    </row>
    <row r="1264" spans="1:4" x14ac:dyDescent="0.35">
      <c r="A1264">
        <v>0</v>
      </c>
      <c r="B1264">
        <v>12</v>
      </c>
      <c r="C1264">
        <v>51.25</v>
      </c>
      <c r="D1264">
        <v>612.1</v>
      </c>
    </row>
    <row r="1265" spans="1:4" x14ac:dyDescent="0.35">
      <c r="A1265">
        <v>1</v>
      </c>
      <c r="B1265">
        <v>68</v>
      </c>
      <c r="C1265">
        <v>89.6</v>
      </c>
      <c r="D1265">
        <v>6127.6</v>
      </c>
    </row>
    <row r="1266" spans="1:4" x14ac:dyDescent="0.35">
      <c r="A1266">
        <v>0</v>
      </c>
      <c r="B1266">
        <v>69</v>
      </c>
      <c r="C1266">
        <v>95.2</v>
      </c>
      <c r="D1266">
        <v>6671.7</v>
      </c>
    </row>
    <row r="1267" spans="1:4" x14ac:dyDescent="0.35">
      <c r="A1267">
        <v>1</v>
      </c>
      <c r="B1267">
        <v>56</v>
      </c>
      <c r="C1267">
        <v>94.8</v>
      </c>
      <c r="D1267">
        <v>5264.3</v>
      </c>
    </row>
    <row r="1268" spans="1:4" x14ac:dyDescent="0.35">
      <c r="A1268">
        <v>1</v>
      </c>
      <c r="B1268">
        <v>4</v>
      </c>
      <c r="C1268">
        <v>80.25</v>
      </c>
      <c r="D1268">
        <v>303.7</v>
      </c>
    </row>
    <row r="1269" spans="1:4" x14ac:dyDescent="0.35">
      <c r="A1269">
        <v>0</v>
      </c>
      <c r="B1269">
        <v>64</v>
      </c>
      <c r="C1269">
        <v>76.099999999999994</v>
      </c>
      <c r="D1269">
        <v>4818.8</v>
      </c>
    </row>
    <row r="1270" spans="1:4" x14ac:dyDescent="0.35">
      <c r="A1270">
        <v>0</v>
      </c>
      <c r="B1270">
        <v>59</v>
      </c>
      <c r="C1270">
        <v>110.15</v>
      </c>
      <c r="D1270">
        <v>6448.05</v>
      </c>
    </row>
    <row r="1271" spans="1:4" x14ac:dyDescent="0.35">
      <c r="A1271">
        <v>0</v>
      </c>
      <c r="B1271">
        <v>62</v>
      </c>
      <c r="C1271">
        <v>115.55</v>
      </c>
      <c r="D1271">
        <v>7159.05</v>
      </c>
    </row>
    <row r="1272" spans="1:4" x14ac:dyDescent="0.35">
      <c r="A1272">
        <v>0</v>
      </c>
      <c r="B1272">
        <v>63</v>
      </c>
      <c r="C1272">
        <v>24.65</v>
      </c>
      <c r="D1272">
        <v>1574.5</v>
      </c>
    </row>
    <row r="1273" spans="1:4" x14ac:dyDescent="0.35">
      <c r="A1273">
        <v>0</v>
      </c>
      <c r="B1273">
        <v>53</v>
      </c>
      <c r="C1273">
        <v>53.6</v>
      </c>
      <c r="D1273">
        <v>2879.2</v>
      </c>
    </row>
    <row r="1274" spans="1:4" x14ac:dyDescent="0.35">
      <c r="A1274">
        <v>0</v>
      </c>
      <c r="B1274">
        <v>5</v>
      </c>
      <c r="C1274">
        <v>19.45</v>
      </c>
      <c r="D1274">
        <v>86.05</v>
      </c>
    </row>
    <row r="1275" spans="1:4" x14ac:dyDescent="0.35">
      <c r="A1275">
        <v>1</v>
      </c>
      <c r="B1275">
        <v>49</v>
      </c>
      <c r="C1275">
        <v>88.2</v>
      </c>
      <c r="D1275">
        <v>4159.45</v>
      </c>
    </row>
    <row r="1276" spans="1:4" x14ac:dyDescent="0.35">
      <c r="A1276">
        <v>0</v>
      </c>
      <c r="B1276">
        <v>62</v>
      </c>
      <c r="C1276">
        <v>101.15</v>
      </c>
      <c r="D1276">
        <v>6638.35</v>
      </c>
    </row>
    <row r="1277" spans="1:4" x14ac:dyDescent="0.35">
      <c r="A1277">
        <v>0</v>
      </c>
      <c r="B1277">
        <v>55</v>
      </c>
      <c r="C1277">
        <v>56.8</v>
      </c>
      <c r="D1277">
        <v>3112.05</v>
      </c>
    </row>
    <row r="1278" spans="1:4" x14ac:dyDescent="0.35">
      <c r="A1278">
        <v>1</v>
      </c>
      <c r="B1278">
        <v>71</v>
      </c>
      <c r="C1278">
        <v>99.4</v>
      </c>
      <c r="D1278">
        <v>7168.25</v>
      </c>
    </row>
    <row r="1279" spans="1:4" x14ac:dyDescent="0.35">
      <c r="A1279">
        <v>0</v>
      </c>
      <c r="B1279">
        <v>72</v>
      </c>
      <c r="C1279">
        <v>20.100000000000001</v>
      </c>
      <c r="D1279">
        <v>1326.25</v>
      </c>
    </row>
    <row r="1280" spans="1:4" x14ac:dyDescent="0.35">
      <c r="A1280">
        <v>0</v>
      </c>
      <c r="B1280">
        <v>36</v>
      </c>
      <c r="C1280">
        <v>60.7</v>
      </c>
      <c r="D1280">
        <v>2234.5500000000002</v>
      </c>
    </row>
    <row r="1281" spans="1:4" x14ac:dyDescent="0.35">
      <c r="A1281">
        <v>0</v>
      </c>
      <c r="B1281">
        <v>25</v>
      </c>
      <c r="C1281">
        <v>20.95</v>
      </c>
      <c r="D1281">
        <v>495.15</v>
      </c>
    </row>
    <row r="1282" spans="1:4" x14ac:dyDescent="0.35">
      <c r="A1282">
        <v>1</v>
      </c>
      <c r="B1282">
        <v>72</v>
      </c>
      <c r="C1282">
        <v>114.85</v>
      </c>
      <c r="D1282">
        <v>8317.9500000000007</v>
      </c>
    </row>
    <row r="1283" spans="1:4" x14ac:dyDescent="0.35">
      <c r="A1283">
        <v>0</v>
      </c>
      <c r="B1283">
        <v>36</v>
      </c>
      <c r="C1283">
        <v>19.25</v>
      </c>
      <c r="D1283">
        <v>679.8</v>
      </c>
    </row>
    <row r="1284" spans="1:4" x14ac:dyDescent="0.35">
      <c r="A1284">
        <v>0</v>
      </c>
      <c r="B1284">
        <v>1</v>
      </c>
      <c r="C1284">
        <v>62.8</v>
      </c>
      <c r="D1284">
        <v>62.8</v>
      </c>
    </row>
    <row r="1285" spans="1:4" x14ac:dyDescent="0.35">
      <c r="A1285">
        <v>0</v>
      </c>
      <c r="B1285">
        <v>72</v>
      </c>
      <c r="C1285">
        <v>105.5</v>
      </c>
      <c r="D1285">
        <v>7544</v>
      </c>
    </row>
    <row r="1286" spans="1:4" x14ac:dyDescent="0.35">
      <c r="A1286">
        <v>0</v>
      </c>
      <c r="B1286">
        <v>59</v>
      </c>
      <c r="C1286">
        <v>19.850000000000001</v>
      </c>
      <c r="D1286">
        <v>1188.25</v>
      </c>
    </row>
    <row r="1287" spans="1:4" x14ac:dyDescent="0.35">
      <c r="A1287">
        <v>1</v>
      </c>
      <c r="B1287">
        <v>7</v>
      </c>
      <c r="C1287">
        <v>89.5</v>
      </c>
      <c r="D1287">
        <v>676.7</v>
      </c>
    </row>
    <row r="1288" spans="1:4" x14ac:dyDescent="0.35">
      <c r="A1288">
        <v>0</v>
      </c>
      <c r="B1288">
        <v>1</v>
      </c>
      <c r="C1288">
        <v>74.099999999999994</v>
      </c>
      <c r="D1288">
        <v>74.099999999999994</v>
      </c>
    </row>
    <row r="1289" spans="1:4" x14ac:dyDescent="0.35">
      <c r="A1289">
        <v>0</v>
      </c>
      <c r="B1289">
        <v>30</v>
      </c>
      <c r="C1289">
        <v>107.5</v>
      </c>
      <c r="D1289">
        <v>3242.5</v>
      </c>
    </row>
    <row r="1290" spans="1:4" x14ac:dyDescent="0.35">
      <c r="A1290">
        <v>0</v>
      </c>
      <c r="B1290">
        <v>64</v>
      </c>
      <c r="C1290">
        <v>19.55</v>
      </c>
      <c r="D1290">
        <v>1240.1500000000001</v>
      </c>
    </row>
    <row r="1291" spans="1:4" x14ac:dyDescent="0.35">
      <c r="A1291">
        <v>0</v>
      </c>
      <c r="B1291">
        <v>63</v>
      </c>
      <c r="C1291">
        <v>68.8</v>
      </c>
      <c r="D1291">
        <v>4111.3500000000004</v>
      </c>
    </row>
    <row r="1292" spans="1:4" x14ac:dyDescent="0.35">
      <c r="A1292">
        <v>1</v>
      </c>
      <c r="B1292">
        <v>72</v>
      </c>
      <c r="C1292">
        <v>84.45</v>
      </c>
      <c r="D1292">
        <v>5899.85</v>
      </c>
    </row>
    <row r="1293" spans="1:4" x14ac:dyDescent="0.35">
      <c r="A1293">
        <v>0</v>
      </c>
      <c r="B1293">
        <v>8</v>
      </c>
      <c r="C1293">
        <v>75</v>
      </c>
      <c r="D1293">
        <v>632.95000000000005</v>
      </c>
    </row>
    <row r="1294" spans="1:4" x14ac:dyDescent="0.35">
      <c r="A1294">
        <v>0</v>
      </c>
      <c r="B1294">
        <v>62</v>
      </c>
      <c r="C1294">
        <v>84.5</v>
      </c>
      <c r="D1294">
        <v>5193.2</v>
      </c>
    </row>
    <row r="1295" spans="1:4" x14ac:dyDescent="0.35">
      <c r="A1295">
        <v>0</v>
      </c>
      <c r="B1295">
        <v>67</v>
      </c>
      <c r="C1295">
        <v>111.2</v>
      </c>
      <c r="D1295">
        <v>7530.8</v>
      </c>
    </row>
    <row r="1296" spans="1:4" x14ac:dyDescent="0.35">
      <c r="A1296">
        <v>0</v>
      </c>
      <c r="B1296">
        <v>6</v>
      </c>
      <c r="C1296">
        <v>44.75</v>
      </c>
      <c r="D1296">
        <v>270.95</v>
      </c>
    </row>
    <row r="1297" spans="1:4" x14ac:dyDescent="0.35">
      <c r="A1297">
        <v>0</v>
      </c>
      <c r="B1297">
        <v>70</v>
      </c>
      <c r="C1297">
        <v>80.599999999999994</v>
      </c>
      <c r="D1297">
        <v>5460.2</v>
      </c>
    </row>
    <row r="1298" spans="1:4" x14ac:dyDescent="0.35">
      <c r="A1298">
        <v>1</v>
      </c>
      <c r="B1298">
        <v>20</v>
      </c>
      <c r="C1298">
        <v>80.7</v>
      </c>
      <c r="D1298">
        <v>1614.2</v>
      </c>
    </row>
    <row r="1299" spans="1:4" x14ac:dyDescent="0.35">
      <c r="A1299">
        <v>0</v>
      </c>
      <c r="B1299">
        <v>5</v>
      </c>
      <c r="C1299">
        <v>75.599999999999994</v>
      </c>
      <c r="D1299">
        <v>402.5</v>
      </c>
    </row>
    <row r="1300" spans="1:4" x14ac:dyDescent="0.35">
      <c r="A1300">
        <v>0</v>
      </c>
      <c r="B1300">
        <v>24</v>
      </c>
      <c r="C1300">
        <v>57.6</v>
      </c>
      <c r="D1300">
        <v>1367.75</v>
      </c>
    </row>
    <row r="1301" spans="1:4" x14ac:dyDescent="0.35">
      <c r="A1301">
        <v>0</v>
      </c>
      <c r="B1301">
        <v>11</v>
      </c>
      <c r="C1301">
        <v>44.05</v>
      </c>
      <c r="D1301">
        <v>483.7</v>
      </c>
    </row>
    <row r="1302" spans="1:4" x14ac:dyDescent="0.35">
      <c r="A1302">
        <v>0</v>
      </c>
      <c r="B1302">
        <v>72</v>
      </c>
      <c r="C1302">
        <v>110.6</v>
      </c>
      <c r="D1302">
        <v>7962.2</v>
      </c>
    </row>
    <row r="1303" spans="1:4" x14ac:dyDescent="0.35">
      <c r="A1303">
        <v>0</v>
      </c>
      <c r="B1303">
        <v>66</v>
      </c>
      <c r="C1303">
        <v>58.2</v>
      </c>
      <c r="D1303">
        <v>3810.8</v>
      </c>
    </row>
    <row r="1304" spans="1:4" x14ac:dyDescent="0.35">
      <c r="A1304">
        <v>0</v>
      </c>
      <c r="B1304">
        <v>45</v>
      </c>
      <c r="C1304">
        <v>81</v>
      </c>
      <c r="D1304">
        <v>3533.6</v>
      </c>
    </row>
    <row r="1305" spans="1:4" x14ac:dyDescent="0.35">
      <c r="A1305">
        <v>0</v>
      </c>
      <c r="B1305">
        <v>69</v>
      </c>
      <c r="C1305">
        <v>19.7</v>
      </c>
      <c r="D1305">
        <v>1396.9</v>
      </c>
    </row>
    <row r="1306" spans="1:4" x14ac:dyDescent="0.35">
      <c r="A1306">
        <v>1</v>
      </c>
      <c r="B1306">
        <v>15</v>
      </c>
      <c r="C1306">
        <v>85.6</v>
      </c>
      <c r="D1306">
        <v>1345.55</v>
      </c>
    </row>
    <row r="1307" spans="1:4" x14ac:dyDescent="0.35">
      <c r="A1307">
        <v>0</v>
      </c>
      <c r="B1307">
        <v>28</v>
      </c>
      <c r="C1307">
        <v>59.55</v>
      </c>
      <c r="D1307">
        <v>1646.45</v>
      </c>
    </row>
    <row r="1308" spans="1:4" x14ac:dyDescent="0.35">
      <c r="A1308">
        <v>0</v>
      </c>
      <c r="B1308">
        <v>70</v>
      </c>
      <c r="C1308">
        <v>115.55</v>
      </c>
      <c r="D1308">
        <v>8127.6</v>
      </c>
    </row>
    <row r="1309" spans="1:4" x14ac:dyDescent="0.35">
      <c r="A1309">
        <v>0</v>
      </c>
      <c r="B1309">
        <v>36</v>
      </c>
      <c r="C1309">
        <v>75.55</v>
      </c>
      <c r="D1309">
        <v>2680.15</v>
      </c>
    </row>
    <row r="1310" spans="1:4" x14ac:dyDescent="0.35">
      <c r="A1310">
        <v>1</v>
      </c>
      <c r="B1310">
        <v>16</v>
      </c>
      <c r="C1310">
        <v>86.6</v>
      </c>
      <c r="D1310">
        <v>1281</v>
      </c>
    </row>
    <row r="1311" spans="1:4" x14ac:dyDescent="0.35">
      <c r="A1311">
        <v>0</v>
      </c>
      <c r="B1311">
        <v>18</v>
      </c>
      <c r="C1311">
        <v>85.2</v>
      </c>
      <c r="D1311">
        <v>1553.9</v>
      </c>
    </row>
    <row r="1312" spans="1:4" x14ac:dyDescent="0.35">
      <c r="A1312">
        <v>0</v>
      </c>
      <c r="B1312">
        <v>34</v>
      </c>
      <c r="C1312">
        <v>97.65</v>
      </c>
      <c r="D1312">
        <v>3207.55</v>
      </c>
    </row>
    <row r="1313" spans="1:4" x14ac:dyDescent="0.35">
      <c r="A1313">
        <v>0</v>
      </c>
      <c r="B1313">
        <v>42</v>
      </c>
      <c r="C1313">
        <v>45.1</v>
      </c>
      <c r="D1313">
        <v>2049.0500000000002</v>
      </c>
    </row>
    <row r="1314" spans="1:4" x14ac:dyDescent="0.35">
      <c r="A1314">
        <v>0</v>
      </c>
      <c r="B1314">
        <v>48</v>
      </c>
      <c r="C1314">
        <v>70.95</v>
      </c>
      <c r="D1314">
        <v>3629.2</v>
      </c>
    </row>
    <row r="1315" spans="1:4" x14ac:dyDescent="0.35">
      <c r="A1315">
        <v>0</v>
      </c>
      <c r="B1315">
        <v>47</v>
      </c>
      <c r="C1315">
        <v>109.55</v>
      </c>
      <c r="D1315">
        <v>5124.55</v>
      </c>
    </row>
    <row r="1316" spans="1:4" x14ac:dyDescent="0.35">
      <c r="A1316">
        <v>0</v>
      </c>
      <c r="B1316">
        <v>39</v>
      </c>
      <c r="C1316">
        <v>89.55</v>
      </c>
      <c r="D1316">
        <v>3474.45</v>
      </c>
    </row>
    <row r="1317" spans="1:4" x14ac:dyDescent="0.35">
      <c r="A1317">
        <v>0</v>
      </c>
      <c r="B1317">
        <v>11</v>
      </c>
      <c r="C1317">
        <v>20.9</v>
      </c>
      <c r="D1317">
        <v>202.3</v>
      </c>
    </row>
    <row r="1318" spans="1:4" x14ac:dyDescent="0.35">
      <c r="A1318">
        <v>0</v>
      </c>
      <c r="B1318">
        <v>7</v>
      </c>
      <c r="C1318">
        <v>19.95</v>
      </c>
      <c r="D1318">
        <v>147.5</v>
      </c>
    </row>
    <row r="1319" spans="1:4" x14ac:dyDescent="0.35">
      <c r="A1319">
        <v>0</v>
      </c>
      <c r="B1319">
        <v>3</v>
      </c>
      <c r="C1319">
        <v>24.6</v>
      </c>
      <c r="D1319">
        <v>86.35</v>
      </c>
    </row>
    <row r="1320" spans="1:4" x14ac:dyDescent="0.35">
      <c r="A1320">
        <v>0</v>
      </c>
      <c r="B1320">
        <v>8</v>
      </c>
      <c r="C1320">
        <v>66.7</v>
      </c>
      <c r="D1320">
        <v>579</v>
      </c>
    </row>
    <row r="1321" spans="1:4" x14ac:dyDescent="0.35">
      <c r="A1321">
        <v>0</v>
      </c>
      <c r="B1321">
        <v>1</v>
      </c>
      <c r="C1321">
        <v>19.45</v>
      </c>
      <c r="D1321">
        <v>19.45</v>
      </c>
    </row>
    <row r="1322" spans="1:4" x14ac:dyDescent="0.35">
      <c r="A1322">
        <v>0</v>
      </c>
      <c r="B1322">
        <v>32</v>
      </c>
      <c r="C1322">
        <v>94.8</v>
      </c>
      <c r="D1322">
        <v>3131.55</v>
      </c>
    </row>
    <row r="1323" spans="1:4" x14ac:dyDescent="0.35">
      <c r="A1323">
        <v>0</v>
      </c>
      <c r="B1323">
        <v>60</v>
      </c>
      <c r="C1323">
        <v>65.849999999999994</v>
      </c>
      <c r="D1323">
        <v>3928.3</v>
      </c>
    </row>
    <row r="1324" spans="1:4" x14ac:dyDescent="0.35">
      <c r="A1324">
        <v>0</v>
      </c>
      <c r="B1324">
        <v>10</v>
      </c>
      <c r="C1324">
        <v>19.95</v>
      </c>
      <c r="D1324">
        <v>187.75</v>
      </c>
    </row>
    <row r="1325" spans="1:4" x14ac:dyDescent="0.35">
      <c r="A1325">
        <v>0</v>
      </c>
      <c r="B1325">
        <v>71</v>
      </c>
      <c r="C1325">
        <v>24.65</v>
      </c>
      <c r="D1325">
        <v>1710.15</v>
      </c>
    </row>
    <row r="1326" spans="1:4" x14ac:dyDescent="0.35">
      <c r="A1326">
        <v>0</v>
      </c>
      <c r="B1326">
        <v>4</v>
      </c>
      <c r="C1326">
        <v>20.350000000000001</v>
      </c>
      <c r="D1326">
        <v>76.349999999999994</v>
      </c>
    </row>
    <row r="1327" spans="1:4" x14ac:dyDescent="0.35">
      <c r="A1327">
        <v>1</v>
      </c>
      <c r="B1327">
        <v>1</v>
      </c>
      <c r="C1327">
        <v>69.25</v>
      </c>
      <c r="D1327">
        <v>69.25</v>
      </c>
    </row>
    <row r="1328" spans="1:4" x14ac:dyDescent="0.35">
      <c r="A1328">
        <v>0</v>
      </c>
      <c r="B1328">
        <v>43</v>
      </c>
      <c r="C1328">
        <v>51.25</v>
      </c>
      <c r="D1328">
        <v>2151.6</v>
      </c>
    </row>
    <row r="1329" spans="1:4" x14ac:dyDescent="0.35">
      <c r="A1329">
        <v>0</v>
      </c>
      <c r="B1329">
        <v>59</v>
      </c>
      <c r="C1329">
        <v>99.5</v>
      </c>
      <c r="D1329">
        <v>5961.1</v>
      </c>
    </row>
    <row r="1330" spans="1:4" x14ac:dyDescent="0.35">
      <c r="A1330">
        <v>0</v>
      </c>
      <c r="B1330">
        <v>23</v>
      </c>
      <c r="C1330">
        <v>54.25</v>
      </c>
      <c r="D1330">
        <v>1221.55</v>
      </c>
    </row>
    <row r="1331" spans="1:4" x14ac:dyDescent="0.35">
      <c r="A1331">
        <v>0</v>
      </c>
      <c r="B1331">
        <v>72</v>
      </c>
      <c r="C1331">
        <v>19.399999999999999</v>
      </c>
      <c r="D1331">
        <v>1496.45</v>
      </c>
    </row>
    <row r="1332" spans="1:4" x14ac:dyDescent="0.35">
      <c r="A1332">
        <v>0</v>
      </c>
      <c r="B1332">
        <v>22</v>
      </c>
      <c r="C1332">
        <v>56.25</v>
      </c>
      <c r="D1332">
        <v>1292.2</v>
      </c>
    </row>
    <row r="1333" spans="1:4" x14ac:dyDescent="0.35">
      <c r="A1333">
        <v>0</v>
      </c>
      <c r="B1333">
        <v>1</v>
      </c>
      <c r="C1333">
        <v>25.15</v>
      </c>
      <c r="D1333">
        <v>25.15</v>
      </c>
    </row>
    <row r="1334" spans="1:4" x14ac:dyDescent="0.35">
      <c r="A1334">
        <v>0</v>
      </c>
      <c r="B1334">
        <v>69</v>
      </c>
      <c r="C1334">
        <v>23.95</v>
      </c>
      <c r="D1334">
        <v>1713.1</v>
      </c>
    </row>
    <row r="1335" spans="1:4" x14ac:dyDescent="0.35">
      <c r="A1335">
        <v>0</v>
      </c>
      <c r="B1335">
        <v>50</v>
      </c>
      <c r="C1335">
        <v>35.4</v>
      </c>
      <c r="D1335">
        <v>1748.9</v>
      </c>
    </row>
    <row r="1336" spans="1:4" x14ac:dyDescent="0.35">
      <c r="A1336">
        <v>1</v>
      </c>
      <c r="B1336">
        <v>1</v>
      </c>
      <c r="C1336">
        <v>25.2</v>
      </c>
      <c r="D1336">
        <v>25.2</v>
      </c>
    </row>
    <row r="1337" spans="1:4" x14ac:dyDescent="0.35">
      <c r="A1337">
        <v>0</v>
      </c>
      <c r="B1337">
        <v>2</v>
      </c>
      <c r="C1337">
        <v>45</v>
      </c>
      <c r="D1337">
        <v>96.45</v>
      </c>
    </row>
    <row r="1338" spans="1:4" x14ac:dyDescent="0.35">
      <c r="A1338">
        <v>0</v>
      </c>
      <c r="B1338">
        <v>15</v>
      </c>
      <c r="C1338">
        <v>75.349999999999994</v>
      </c>
      <c r="D1338">
        <v>1114.55</v>
      </c>
    </row>
    <row r="1339" spans="1:4" x14ac:dyDescent="0.35">
      <c r="A1339">
        <v>0</v>
      </c>
      <c r="B1339">
        <v>31</v>
      </c>
      <c r="C1339">
        <v>20.399999999999999</v>
      </c>
      <c r="D1339">
        <v>609.1</v>
      </c>
    </row>
    <row r="1340" spans="1:4" x14ac:dyDescent="0.35">
      <c r="A1340">
        <v>0</v>
      </c>
      <c r="B1340">
        <v>1</v>
      </c>
      <c r="C1340">
        <v>20.149999999999999</v>
      </c>
      <c r="D1340">
        <v>20.149999999999999</v>
      </c>
    </row>
    <row r="1341" spans="1:4" x14ac:dyDescent="0.35">
      <c r="A1341">
        <v>0</v>
      </c>
      <c r="B1341">
        <v>66</v>
      </c>
      <c r="C1341">
        <v>105</v>
      </c>
      <c r="D1341">
        <v>7133.25</v>
      </c>
    </row>
    <row r="1342" spans="1:4" x14ac:dyDescent="0.35">
      <c r="A1342">
        <v>0</v>
      </c>
      <c r="B1342">
        <v>0</v>
      </c>
      <c r="C1342">
        <v>56.05</v>
      </c>
    </row>
    <row r="1343" spans="1:4" x14ac:dyDescent="0.35">
      <c r="A1343">
        <v>0</v>
      </c>
      <c r="B1343">
        <v>3</v>
      </c>
      <c r="C1343">
        <v>54.7</v>
      </c>
      <c r="D1343">
        <v>169.45</v>
      </c>
    </row>
    <row r="1344" spans="1:4" x14ac:dyDescent="0.35">
      <c r="A1344">
        <v>0</v>
      </c>
      <c r="B1344">
        <v>8</v>
      </c>
      <c r="C1344">
        <v>20</v>
      </c>
      <c r="D1344">
        <v>141.6</v>
      </c>
    </row>
    <row r="1345" spans="1:4" x14ac:dyDescent="0.35">
      <c r="A1345">
        <v>0</v>
      </c>
      <c r="B1345">
        <v>64</v>
      </c>
      <c r="C1345">
        <v>73.05</v>
      </c>
      <c r="D1345">
        <v>4688.6499999999996</v>
      </c>
    </row>
    <row r="1346" spans="1:4" x14ac:dyDescent="0.35">
      <c r="A1346">
        <v>0</v>
      </c>
      <c r="B1346">
        <v>28</v>
      </c>
      <c r="C1346">
        <v>20.5</v>
      </c>
      <c r="D1346">
        <v>563.04999999999995</v>
      </c>
    </row>
    <row r="1347" spans="1:4" x14ac:dyDescent="0.35">
      <c r="A1347">
        <v>0</v>
      </c>
      <c r="B1347">
        <v>57</v>
      </c>
      <c r="C1347">
        <v>100.75</v>
      </c>
      <c r="D1347">
        <v>5985</v>
      </c>
    </row>
    <row r="1348" spans="1:4" x14ac:dyDescent="0.35">
      <c r="A1348">
        <v>0</v>
      </c>
      <c r="B1348">
        <v>14</v>
      </c>
      <c r="C1348">
        <v>87.25</v>
      </c>
      <c r="D1348">
        <v>1258.5999999999999</v>
      </c>
    </row>
    <row r="1349" spans="1:4" x14ac:dyDescent="0.35">
      <c r="A1349">
        <v>0</v>
      </c>
      <c r="B1349">
        <v>19</v>
      </c>
      <c r="C1349">
        <v>19.95</v>
      </c>
      <c r="D1349">
        <v>373.5</v>
      </c>
    </row>
    <row r="1350" spans="1:4" x14ac:dyDescent="0.35">
      <c r="A1350">
        <v>0</v>
      </c>
      <c r="B1350">
        <v>10</v>
      </c>
      <c r="C1350">
        <v>79.95</v>
      </c>
      <c r="D1350">
        <v>857.2</v>
      </c>
    </row>
    <row r="1351" spans="1:4" x14ac:dyDescent="0.35">
      <c r="A1351">
        <v>0</v>
      </c>
      <c r="B1351">
        <v>51</v>
      </c>
      <c r="C1351">
        <v>49.65</v>
      </c>
      <c r="D1351">
        <v>2553.35</v>
      </c>
    </row>
    <row r="1352" spans="1:4" x14ac:dyDescent="0.35">
      <c r="A1352">
        <v>0</v>
      </c>
      <c r="B1352">
        <v>67</v>
      </c>
      <c r="C1352">
        <v>65.650000000000006</v>
      </c>
      <c r="D1352">
        <v>4322.8500000000004</v>
      </c>
    </row>
    <row r="1353" spans="1:4" x14ac:dyDescent="0.35">
      <c r="A1353">
        <v>0</v>
      </c>
      <c r="B1353">
        <v>11</v>
      </c>
      <c r="C1353">
        <v>20.45</v>
      </c>
      <c r="D1353">
        <v>250.8</v>
      </c>
    </row>
    <row r="1354" spans="1:4" x14ac:dyDescent="0.35">
      <c r="A1354">
        <v>0</v>
      </c>
      <c r="B1354">
        <v>72</v>
      </c>
      <c r="C1354">
        <v>60.95</v>
      </c>
      <c r="D1354">
        <v>4549.05</v>
      </c>
    </row>
    <row r="1355" spans="1:4" x14ac:dyDescent="0.35">
      <c r="A1355">
        <v>0</v>
      </c>
      <c r="B1355">
        <v>66</v>
      </c>
      <c r="C1355">
        <v>20.350000000000001</v>
      </c>
      <c r="D1355">
        <v>1359.5</v>
      </c>
    </row>
    <row r="1356" spans="1:4" x14ac:dyDescent="0.35">
      <c r="A1356">
        <v>0</v>
      </c>
      <c r="B1356">
        <v>18</v>
      </c>
      <c r="C1356">
        <v>88.35</v>
      </c>
      <c r="D1356">
        <v>1639.3</v>
      </c>
    </row>
    <row r="1357" spans="1:4" x14ac:dyDescent="0.35">
      <c r="A1357">
        <v>0</v>
      </c>
      <c r="B1357">
        <v>9</v>
      </c>
      <c r="C1357">
        <v>19.5</v>
      </c>
      <c r="D1357">
        <v>178.85</v>
      </c>
    </row>
    <row r="1358" spans="1:4" x14ac:dyDescent="0.35">
      <c r="A1358">
        <v>0</v>
      </c>
      <c r="B1358">
        <v>9</v>
      </c>
      <c r="C1358">
        <v>75.2</v>
      </c>
      <c r="D1358">
        <v>633.85</v>
      </c>
    </row>
    <row r="1359" spans="1:4" x14ac:dyDescent="0.35">
      <c r="A1359">
        <v>0</v>
      </c>
      <c r="B1359">
        <v>48</v>
      </c>
      <c r="C1359">
        <v>111.45</v>
      </c>
      <c r="D1359">
        <v>5315.1</v>
      </c>
    </row>
    <row r="1360" spans="1:4" x14ac:dyDescent="0.35">
      <c r="A1360">
        <v>0</v>
      </c>
      <c r="B1360">
        <v>10</v>
      </c>
      <c r="C1360">
        <v>70.150000000000006</v>
      </c>
      <c r="D1360">
        <v>735.5</v>
      </c>
    </row>
    <row r="1361" spans="1:4" x14ac:dyDescent="0.35">
      <c r="A1361">
        <v>0</v>
      </c>
      <c r="B1361">
        <v>9</v>
      </c>
      <c r="C1361">
        <v>94.75</v>
      </c>
      <c r="D1361">
        <v>889.9</v>
      </c>
    </row>
    <row r="1362" spans="1:4" x14ac:dyDescent="0.35">
      <c r="A1362">
        <v>1</v>
      </c>
      <c r="B1362">
        <v>13</v>
      </c>
      <c r="C1362">
        <v>95.05</v>
      </c>
      <c r="D1362">
        <v>1290</v>
      </c>
    </row>
    <row r="1363" spans="1:4" x14ac:dyDescent="0.35">
      <c r="A1363">
        <v>0</v>
      </c>
      <c r="B1363">
        <v>4</v>
      </c>
      <c r="C1363">
        <v>78.45</v>
      </c>
      <c r="D1363">
        <v>330.05</v>
      </c>
    </row>
    <row r="1364" spans="1:4" x14ac:dyDescent="0.35">
      <c r="A1364">
        <v>0</v>
      </c>
      <c r="B1364">
        <v>4</v>
      </c>
      <c r="C1364">
        <v>70.2</v>
      </c>
      <c r="D1364">
        <v>237.95</v>
      </c>
    </row>
    <row r="1365" spans="1:4" x14ac:dyDescent="0.35">
      <c r="A1365">
        <v>0</v>
      </c>
      <c r="B1365">
        <v>72</v>
      </c>
      <c r="C1365">
        <v>92</v>
      </c>
      <c r="D1365">
        <v>6474.4</v>
      </c>
    </row>
    <row r="1366" spans="1:4" x14ac:dyDescent="0.35">
      <c r="A1366">
        <v>0</v>
      </c>
      <c r="B1366">
        <v>51</v>
      </c>
      <c r="C1366">
        <v>85.5</v>
      </c>
      <c r="D1366">
        <v>4421.95</v>
      </c>
    </row>
    <row r="1367" spans="1:4" x14ac:dyDescent="0.35">
      <c r="A1367">
        <v>0</v>
      </c>
      <c r="B1367">
        <v>59</v>
      </c>
      <c r="C1367">
        <v>41.05</v>
      </c>
      <c r="D1367">
        <v>2452.6999999999998</v>
      </c>
    </row>
    <row r="1368" spans="1:4" x14ac:dyDescent="0.35">
      <c r="A1368">
        <v>0</v>
      </c>
      <c r="B1368">
        <v>10</v>
      </c>
      <c r="C1368">
        <v>85.6</v>
      </c>
      <c r="D1368">
        <v>813.85</v>
      </c>
    </row>
    <row r="1369" spans="1:4" x14ac:dyDescent="0.35">
      <c r="A1369">
        <v>1</v>
      </c>
      <c r="B1369">
        <v>61</v>
      </c>
      <c r="C1369">
        <v>82.15</v>
      </c>
      <c r="D1369">
        <v>4904.8500000000004</v>
      </c>
    </row>
    <row r="1370" spans="1:4" x14ac:dyDescent="0.35">
      <c r="A1370">
        <v>0</v>
      </c>
      <c r="B1370">
        <v>54</v>
      </c>
      <c r="C1370">
        <v>84.4</v>
      </c>
      <c r="D1370">
        <v>4484.05</v>
      </c>
    </row>
    <row r="1371" spans="1:4" x14ac:dyDescent="0.35">
      <c r="A1371">
        <v>0</v>
      </c>
      <c r="B1371">
        <v>33</v>
      </c>
      <c r="C1371">
        <v>60.9</v>
      </c>
      <c r="D1371">
        <v>2033.85</v>
      </c>
    </row>
    <row r="1372" spans="1:4" x14ac:dyDescent="0.35">
      <c r="A1372">
        <v>0</v>
      </c>
      <c r="B1372">
        <v>27</v>
      </c>
      <c r="C1372">
        <v>20.25</v>
      </c>
      <c r="D1372">
        <v>538.20000000000005</v>
      </c>
    </row>
    <row r="1373" spans="1:4" x14ac:dyDescent="0.35">
      <c r="A1373">
        <v>1</v>
      </c>
      <c r="B1373">
        <v>1</v>
      </c>
      <c r="C1373">
        <v>79.2</v>
      </c>
      <c r="D1373">
        <v>79.2</v>
      </c>
    </row>
    <row r="1374" spans="1:4" x14ac:dyDescent="0.35">
      <c r="A1374">
        <v>0</v>
      </c>
      <c r="B1374">
        <v>23</v>
      </c>
      <c r="C1374">
        <v>95.3</v>
      </c>
      <c r="D1374">
        <v>2192.9</v>
      </c>
    </row>
    <row r="1375" spans="1:4" x14ac:dyDescent="0.35">
      <c r="A1375">
        <v>0</v>
      </c>
      <c r="B1375">
        <v>1</v>
      </c>
      <c r="C1375">
        <v>19.850000000000001</v>
      </c>
      <c r="D1375">
        <v>19.850000000000001</v>
      </c>
    </row>
    <row r="1376" spans="1:4" x14ac:dyDescent="0.35">
      <c r="A1376">
        <v>0</v>
      </c>
      <c r="B1376">
        <v>45</v>
      </c>
      <c r="C1376">
        <v>84.35</v>
      </c>
      <c r="D1376">
        <v>3858.05</v>
      </c>
    </row>
    <row r="1377" spans="1:4" x14ac:dyDescent="0.35">
      <c r="A1377">
        <v>0</v>
      </c>
      <c r="B1377">
        <v>39</v>
      </c>
      <c r="C1377">
        <v>19.850000000000001</v>
      </c>
      <c r="D1377">
        <v>854.8</v>
      </c>
    </row>
    <row r="1378" spans="1:4" x14ac:dyDescent="0.35">
      <c r="A1378">
        <v>0</v>
      </c>
      <c r="B1378">
        <v>5</v>
      </c>
      <c r="C1378">
        <v>70</v>
      </c>
      <c r="D1378">
        <v>347.4</v>
      </c>
    </row>
    <row r="1379" spans="1:4" x14ac:dyDescent="0.35">
      <c r="A1379">
        <v>0</v>
      </c>
      <c r="B1379">
        <v>72</v>
      </c>
      <c r="C1379">
        <v>82.3</v>
      </c>
      <c r="D1379">
        <v>5815.15</v>
      </c>
    </row>
    <row r="1380" spans="1:4" x14ac:dyDescent="0.35">
      <c r="A1380">
        <v>0</v>
      </c>
      <c r="B1380">
        <v>58</v>
      </c>
      <c r="C1380">
        <v>66.8</v>
      </c>
      <c r="D1380">
        <v>3970.4</v>
      </c>
    </row>
    <row r="1381" spans="1:4" x14ac:dyDescent="0.35">
      <c r="A1381">
        <v>0</v>
      </c>
      <c r="B1381">
        <v>70</v>
      </c>
      <c r="C1381">
        <v>44.6</v>
      </c>
      <c r="D1381">
        <v>3058.15</v>
      </c>
    </row>
    <row r="1382" spans="1:4" x14ac:dyDescent="0.35">
      <c r="A1382">
        <v>0</v>
      </c>
      <c r="B1382">
        <v>61</v>
      </c>
      <c r="C1382">
        <v>98.45</v>
      </c>
      <c r="D1382">
        <v>6145.2</v>
      </c>
    </row>
    <row r="1383" spans="1:4" x14ac:dyDescent="0.35">
      <c r="A1383">
        <v>0</v>
      </c>
      <c r="B1383">
        <v>2</v>
      </c>
      <c r="C1383">
        <v>70.7</v>
      </c>
      <c r="D1383">
        <v>129.19999999999999</v>
      </c>
    </row>
    <row r="1384" spans="1:4" x14ac:dyDescent="0.35">
      <c r="A1384">
        <v>0</v>
      </c>
      <c r="B1384">
        <v>46</v>
      </c>
      <c r="C1384">
        <v>24.95</v>
      </c>
      <c r="D1384">
        <v>1165.9000000000001</v>
      </c>
    </row>
    <row r="1385" spans="1:4" x14ac:dyDescent="0.35">
      <c r="A1385">
        <v>0</v>
      </c>
      <c r="B1385">
        <v>1</v>
      </c>
      <c r="C1385">
        <v>49.95</v>
      </c>
      <c r="D1385">
        <v>49.95</v>
      </c>
    </row>
    <row r="1386" spans="1:4" x14ac:dyDescent="0.35">
      <c r="A1386">
        <v>0</v>
      </c>
      <c r="B1386">
        <v>22</v>
      </c>
      <c r="C1386">
        <v>69.25</v>
      </c>
      <c r="D1386">
        <v>1554</v>
      </c>
    </row>
    <row r="1387" spans="1:4" x14ac:dyDescent="0.35">
      <c r="A1387">
        <v>0</v>
      </c>
      <c r="B1387">
        <v>48</v>
      </c>
      <c r="C1387">
        <v>102.5</v>
      </c>
      <c r="D1387">
        <v>4904.25</v>
      </c>
    </row>
    <row r="1388" spans="1:4" x14ac:dyDescent="0.35">
      <c r="A1388">
        <v>0</v>
      </c>
      <c r="B1388">
        <v>64</v>
      </c>
      <c r="C1388">
        <v>86.55</v>
      </c>
      <c r="D1388">
        <v>5632.55</v>
      </c>
    </row>
    <row r="1389" spans="1:4" x14ac:dyDescent="0.35">
      <c r="A1389">
        <v>0</v>
      </c>
      <c r="B1389">
        <v>72</v>
      </c>
      <c r="C1389">
        <v>24.3</v>
      </c>
      <c r="D1389">
        <v>1643.25</v>
      </c>
    </row>
    <row r="1390" spans="1:4" x14ac:dyDescent="0.35">
      <c r="A1390">
        <v>0</v>
      </c>
      <c r="B1390">
        <v>12</v>
      </c>
      <c r="C1390">
        <v>58.35</v>
      </c>
      <c r="D1390">
        <v>740.55</v>
      </c>
    </row>
    <row r="1391" spans="1:4" x14ac:dyDescent="0.35">
      <c r="A1391">
        <v>1</v>
      </c>
      <c r="B1391">
        <v>34</v>
      </c>
      <c r="C1391">
        <v>94.25</v>
      </c>
      <c r="D1391">
        <v>3217.55</v>
      </c>
    </row>
    <row r="1392" spans="1:4" x14ac:dyDescent="0.35">
      <c r="A1392">
        <v>0</v>
      </c>
      <c r="B1392">
        <v>72</v>
      </c>
      <c r="C1392">
        <v>68.75</v>
      </c>
      <c r="D1392">
        <v>4888.2</v>
      </c>
    </row>
    <row r="1393" spans="1:4" x14ac:dyDescent="0.35">
      <c r="A1393">
        <v>0</v>
      </c>
      <c r="B1393">
        <v>29</v>
      </c>
      <c r="C1393">
        <v>85.8</v>
      </c>
      <c r="D1393">
        <v>2440.25</v>
      </c>
    </row>
    <row r="1394" spans="1:4" x14ac:dyDescent="0.35">
      <c r="A1394">
        <v>0</v>
      </c>
      <c r="B1394">
        <v>33</v>
      </c>
      <c r="C1394">
        <v>20.100000000000001</v>
      </c>
      <c r="D1394">
        <v>620.54999999999995</v>
      </c>
    </row>
    <row r="1395" spans="1:4" x14ac:dyDescent="0.35">
      <c r="A1395">
        <v>0</v>
      </c>
      <c r="B1395">
        <v>1</v>
      </c>
      <c r="C1395">
        <v>20.350000000000001</v>
      </c>
      <c r="D1395">
        <v>20.350000000000001</v>
      </c>
    </row>
    <row r="1396" spans="1:4" x14ac:dyDescent="0.35">
      <c r="A1396">
        <v>0</v>
      </c>
      <c r="B1396">
        <v>62</v>
      </c>
      <c r="C1396">
        <v>110.8</v>
      </c>
      <c r="D1396">
        <v>6840.95</v>
      </c>
    </row>
    <row r="1397" spans="1:4" x14ac:dyDescent="0.35">
      <c r="A1397">
        <v>0</v>
      </c>
      <c r="B1397">
        <v>41</v>
      </c>
      <c r="C1397">
        <v>73</v>
      </c>
      <c r="D1397">
        <v>3001.2</v>
      </c>
    </row>
    <row r="1398" spans="1:4" x14ac:dyDescent="0.35">
      <c r="A1398">
        <v>0</v>
      </c>
      <c r="B1398">
        <v>64</v>
      </c>
      <c r="C1398">
        <v>100.05</v>
      </c>
      <c r="D1398">
        <v>6254.2</v>
      </c>
    </row>
    <row r="1399" spans="1:4" x14ac:dyDescent="0.35">
      <c r="A1399">
        <v>0</v>
      </c>
      <c r="B1399">
        <v>4</v>
      </c>
      <c r="C1399">
        <v>82.85</v>
      </c>
      <c r="D1399">
        <v>319.60000000000002</v>
      </c>
    </row>
    <row r="1400" spans="1:4" x14ac:dyDescent="0.35">
      <c r="A1400">
        <v>0</v>
      </c>
      <c r="B1400">
        <v>24</v>
      </c>
      <c r="C1400">
        <v>84.35</v>
      </c>
      <c r="D1400">
        <v>1938.05</v>
      </c>
    </row>
    <row r="1401" spans="1:4" x14ac:dyDescent="0.35">
      <c r="A1401">
        <v>0</v>
      </c>
      <c r="B1401">
        <v>14</v>
      </c>
      <c r="C1401">
        <v>19.55</v>
      </c>
      <c r="D1401">
        <v>294.5</v>
      </c>
    </row>
    <row r="1402" spans="1:4" x14ac:dyDescent="0.35">
      <c r="A1402">
        <v>0</v>
      </c>
      <c r="B1402">
        <v>3</v>
      </c>
      <c r="C1402">
        <v>19.95</v>
      </c>
      <c r="D1402">
        <v>58.3</v>
      </c>
    </row>
    <row r="1403" spans="1:4" x14ac:dyDescent="0.35">
      <c r="A1403">
        <v>1</v>
      </c>
      <c r="B1403">
        <v>4</v>
      </c>
      <c r="C1403">
        <v>99.8</v>
      </c>
      <c r="D1403">
        <v>442.85</v>
      </c>
    </row>
    <row r="1404" spans="1:4" x14ac:dyDescent="0.35">
      <c r="A1404">
        <v>0</v>
      </c>
      <c r="B1404">
        <v>18</v>
      </c>
      <c r="C1404">
        <v>35</v>
      </c>
      <c r="D1404">
        <v>553</v>
      </c>
    </row>
    <row r="1405" spans="1:4" x14ac:dyDescent="0.35">
      <c r="A1405">
        <v>0</v>
      </c>
      <c r="B1405">
        <v>8</v>
      </c>
      <c r="C1405">
        <v>66.25</v>
      </c>
      <c r="D1405">
        <v>546.45000000000005</v>
      </c>
    </row>
    <row r="1406" spans="1:4" x14ac:dyDescent="0.35">
      <c r="A1406">
        <v>0</v>
      </c>
      <c r="B1406">
        <v>35</v>
      </c>
      <c r="C1406">
        <v>23.3</v>
      </c>
      <c r="D1406">
        <v>797.1</v>
      </c>
    </row>
    <row r="1407" spans="1:4" x14ac:dyDescent="0.35">
      <c r="A1407">
        <v>0</v>
      </c>
      <c r="B1407">
        <v>1</v>
      </c>
      <c r="C1407">
        <v>76</v>
      </c>
      <c r="D1407">
        <v>76</v>
      </c>
    </row>
    <row r="1408" spans="1:4" x14ac:dyDescent="0.35">
      <c r="A1408">
        <v>0</v>
      </c>
      <c r="B1408">
        <v>66</v>
      </c>
      <c r="C1408">
        <v>25.3</v>
      </c>
      <c r="D1408">
        <v>1673.8</v>
      </c>
    </row>
    <row r="1409" spans="1:4" x14ac:dyDescent="0.35">
      <c r="A1409">
        <v>0</v>
      </c>
      <c r="B1409">
        <v>8</v>
      </c>
      <c r="C1409">
        <v>44.55</v>
      </c>
      <c r="D1409">
        <v>343.45</v>
      </c>
    </row>
    <row r="1410" spans="1:4" x14ac:dyDescent="0.35">
      <c r="A1410">
        <v>0</v>
      </c>
      <c r="B1410">
        <v>71</v>
      </c>
      <c r="C1410">
        <v>104.1</v>
      </c>
      <c r="D1410">
        <v>7412.25</v>
      </c>
    </row>
    <row r="1411" spans="1:4" x14ac:dyDescent="0.35">
      <c r="A1411">
        <v>0</v>
      </c>
      <c r="B1411">
        <v>43</v>
      </c>
      <c r="C1411">
        <v>92.55</v>
      </c>
      <c r="D1411">
        <v>4039</v>
      </c>
    </row>
    <row r="1412" spans="1:4" x14ac:dyDescent="0.35">
      <c r="A1412">
        <v>1</v>
      </c>
      <c r="B1412">
        <v>2</v>
      </c>
      <c r="C1412">
        <v>93.85</v>
      </c>
      <c r="D1412">
        <v>170.85</v>
      </c>
    </row>
    <row r="1413" spans="1:4" x14ac:dyDescent="0.35">
      <c r="A1413">
        <v>1</v>
      </c>
      <c r="B1413">
        <v>29</v>
      </c>
      <c r="C1413">
        <v>101.45</v>
      </c>
      <c r="D1413">
        <v>2948.6</v>
      </c>
    </row>
    <row r="1414" spans="1:4" x14ac:dyDescent="0.35">
      <c r="A1414">
        <v>0</v>
      </c>
      <c r="B1414">
        <v>15</v>
      </c>
      <c r="C1414">
        <v>84.3</v>
      </c>
      <c r="D1414">
        <v>1308.4000000000001</v>
      </c>
    </row>
    <row r="1415" spans="1:4" x14ac:dyDescent="0.35">
      <c r="A1415">
        <v>0</v>
      </c>
      <c r="B1415">
        <v>65</v>
      </c>
      <c r="C1415">
        <v>94.55</v>
      </c>
      <c r="D1415">
        <v>6078.75</v>
      </c>
    </row>
    <row r="1416" spans="1:4" x14ac:dyDescent="0.35">
      <c r="A1416">
        <v>0</v>
      </c>
      <c r="B1416">
        <v>35</v>
      </c>
      <c r="C1416">
        <v>95.5</v>
      </c>
      <c r="D1416">
        <v>3418.2</v>
      </c>
    </row>
    <row r="1417" spans="1:4" x14ac:dyDescent="0.35">
      <c r="A1417">
        <v>0</v>
      </c>
      <c r="B1417">
        <v>64</v>
      </c>
      <c r="C1417">
        <v>100.3</v>
      </c>
      <c r="D1417">
        <v>6603.8</v>
      </c>
    </row>
    <row r="1418" spans="1:4" x14ac:dyDescent="0.35">
      <c r="A1418">
        <v>0</v>
      </c>
      <c r="B1418">
        <v>58</v>
      </c>
      <c r="C1418">
        <v>55.5</v>
      </c>
      <c r="D1418">
        <v>3166.9</v>
      </c>
    </row>
    <row r="1419" spans="1:4" x14ac:dyDescent="0.35">
      <c r="A1419">
        <v>1</v>
      </c>
      <c r="B1419">
        <v>18</v>
      </c>
      <c r="C1419">
        <v>49.85</v>
      </c>
      <c r="D1419">
        <v>865.75</v>
      </c>
    </row>
    <row r="1420" spans="1:4" x14ac:dyDescent="0.35">
      <c r="A1420">
        <v>0</v>
      </c>
      <c r="B1420">
        <v>67</v>
      </c>
      <c r="C1420">
        <v>89.55</v>
      </c>
      <c r="D1420">
        <v>6373.1</v>
      </c>
    </row>
    <row r="1421" spans="1:4" x14ac:dyDescent="0.35">
      <c r="A1421">
        <v>0</v>
      </c>
      <c r="B1421">
        <v>63</v>
      </c>
      <c r="C1421">
        <v>19.149999999999999</v>
      </c>
      <c r="D1421">
        <v>1177.05</v>
      </c>
    </row>
    <row r="1422" spans="1:4" x14ac:dyDescent="0.35">
      <c r="A1422">
        <v>0</v>
      </c>
      <c r="B1422">
        <v>60</v>
      </c>
      <c r="C1422">
        <v>99.8</v>
      </c>
      <c r="D1422">
        <v>5985.75</v>
      </c>
    </row>
    <row r="1423" spans="1:4" x14ac:dyDescent="0.35">
      <c r="A1423">
        <v>1</v>
      </c>
      <c r="B1423">
        <v>9</v>
      </c>
      <c r="C1423">
        <v>84.4</v>
      </c>
      <c r="D1423">
        <v>732.5</v>
      </c>
    </row>
    <row r="1424" spans="1:4" x14ac:dyDescent="0.35">
      <c r="A1424">
        <v>0</v>
      </c>
      <c r="B1424">
        <v>70</v>
      </c>
      <c r="C1424">
        <v>113.05</v>
      </c>
      <c r="D1424">
        <v>7869.05</v>
      </c>
    </row>
    <row r="1425" spans="1:4" x14ac:dyDescent="0.35">
      <c r="A1425">
        <v>0</v>
      </c>
      <c r="B1425">
        <v>15</v>
      </c>
      <c r="C1425">
        <v>101.1</v>
      </c>
      <c r="D1425">
        <v>1504.05</v>
      </c>
    </row>
    <row r="1426" spans="1:4" x14ac:dyDescent="0.35">
      <c r="A1426">
        <v>0</v>
      </c>
      <c r="B1426">
        <v>48</v>
      </c>
      <c r="C1426">
        <v>19.95</v>
      </c>
      <c r="D1426">
        <v>936.7</v>
      </c>
    </row>
    <row r="1427" spans="1:4" x14ac:dyDescent="0.35">
      <c r="A1427">
        <v>0</v>
      </c>
      <c r="B1427">
        <v>12</v>
      </c>
      <c r="C1427">
        <v>74.150000000000006</v>
      </c>
      <c r="D1427">
        <v>741.4</v>
      </c>
    </row>
    <row r="1428" spans="1:4" x14ac:dyDescent="0.35">
      <c r="A1428">
        <v>1</v>
      </c>
      <c r="B1428">
        <v>71</v>
      </c>
      <c r="C1428">
        <v>92</v>
      </c>
      <c r="D1428">
        <v>6585.2</v>
      </c>
    </row>
    <row r="1429" spans="1:4" x14ac:dyDescent="0.35">
      <c r="A1429">
        <v>1</v>
      </c>
      <c r="B1429">
        <v>44</v>
      </c>
      <c r="C1429">
        <v>73.849999999999994</v>
      </c>
      <c r="D1429">
        <v>3122.4</v>
      </c>
    </row>
    <row r="1430" spans="1:4" x14ac:dyDescent="0.35">
      <c r="A1430">
        <v>0</v>
      </c>
      <c r="B1430">
        <v>1</v>
      </c>
      <c r="C1430">
        <v>50.45</v>
      </c>
      <c r="D1430">
        <v>50.45</v>
      </c>
    </row>
    <row r="1431" spans="1:4" x14ac:dyDescent="0.35">
      <c r="A1431">
        <v>0</v>
      </c>
      <c r="B1431">
        <v>45</v>
      </c>
      <c r="C1431">
        <v>24.45</v>
      </c>
      <c r="D1431">
        <v>1088.25</v>
      </c>
    </row>
    <row r="1432" spans="1:4" x14ac:dyDescent="0.35">
      <c r="A1432">
        <v>0</v>
      </c>
      <c r="B1432">
        <v>23</v>
      </c>
      <c r="C1432">
        <v>24.8</v>
      </c>
      <c r="D1432">
        <v>615.35</v>
      </c>
    </row>
    <row r="1433" spans="1:4" x14ac:dyDescent="0.35">
      <c r="A1433">
        <v>0</v>
      </c>
      <c r="B1433">
        <v>43</v>
      </c>
      <c r="C1433">
        <v>64.849999999999994</v>
      </c>
      <c r="D1433">
        <v>2908.2</v>
      </c>
    </row>
    <row r="1434" spans="1:4" x14ac:dyDescent="0.35">
      <c r="A1434">
        <v>0</v>
      </c>
      <c r="B1434">
        <v>35</v>
      </c>
      <c r="C1434">
        <v>20.75</v>
      </c>
      <c r="D1434">
        <v>739.9</v>
      </c>
    </row>
    <row r="1435" spans="1:4" x14ac:dyDescent="0.35">
      <c r="A1435">
        <v>0</v>
      </c>
      <c r="B1435">
        <v>9</v>
      </c>
      <c r="C1435">
        <v>68.95</v>
      </c>
      <c r="D1435">
        <v>593.85</v>
      </c>
    </row>
    <row r="1436" spans="1:4" x14ac:dyDescent="0.35">
      <c r="A1436">
        <v>0</v>
      </c>
      <c r="B1436">
        <v>12</v>
      </c>
      <c r="C1436">
        <v>99.95</v>
      </c>
      <c r="D1436">
        <v>1132.75</v>
      </c>
    </row>
    <row r="1437" spans="1:4" x14ac:dyDescent="0.35">
      <c r="A1437">
        <v>1</v>
      </c>
      <c r="B1437">
        <v>65</v>
      </c>
      <c r="C1437">
        <v>109.4</v>
      </c>
      <c r="D1437">
        <v>7227.45</v>
      </c>
    </row>
    <row r="1438" spans="1:4" x14ac:dyDescent="0.35">
      <c r="A1438">
        <v>0</v>
      </c>
      <c r="B1438">
        <v>2</v>
      </c>
      <c r="C1438">
        <v>91.4</v>
      </c>
      <c r="D1438">
        <v>193.6</v>
      </c>
    </row>
    <row r="1439" spans="1:4" x14ac:dyDescent="0.35">
      <c r="A1439">
        <v>0</v>
      </c>
      <c r="B1439">
        <v>27</v>
      </c>
      <c r="C1439">
        <v>49</v>
      </c>
      <c r="D1439">
        <v>1291.3499999999999</v>
      </c>
    </row>
    <row r="1440" spans="1:4" x14ac:dyDescent="0.35">
      <c r="A1440">
        <v>0</v>
      </c>
      <c r="B1440">
        <v>40</v>
      </c>
      <c r="C1440">
        <v>50.25</v>
      </c>
      <c r="D1440">
        <v>2023.55</v>
      </c>
    </row>
    <row r="1441" spans="1:4" x14ac:dyDescent="0.35">
      <c r="A1441">
        <v>1</v>
      </c>
      <c r="B1441">
        <v>5</v>
      </c>
      <c r="C1441">
        <v>75.55</v>
      </c>
      <c r="D1441">
        <v>349.65</v>
      </c>
    </row>
    <row r="1442" spans="1:4" x14ac:dyDescent="0.35">
      <c r="A1442">
        <v>0</v>
      </c>
      <c r="B1442">
        <v>8</v>
      </c>
      <c r="C1442">
        <v>19.899999999999999</v>
      </c>
      <c r="D1442">
        <v>153.94999999999999</v>
      </c>
    </row>
    <row r="1443" spans="1:4" x14ac:dyDescent="0.35">
      <c r="A1443">
        <v>1</v>
      </c>
      <c r="B1443">
        <v>58</v>
      </c>
      <c r="C1443">
        <v>97.8</v>
      </c>
      <c r="D1443">
        <v>5458.8</v>
      </c>
    </row>
    <row r="1444" spans="1:4" x14ac:dyDescent="0.35">
      <c r="A1444">
        <v>0</v>
      </c>
      <c r="B1444">
        <v>52</v>
      </c>
      <c r="C1444">
        <v>100.3</v>
      </c>
      <c r="D1444">
        <v>5244.45</v>
      </c>
    </row>
    <row r="1445" spans="1:4" x14ac:dyDescent="0.35">
      <c r="A1445">
        <v>0</v>
      </c>
      <c r="B1445">
        <v>3</v>
      </c>
      <c r="C1445">
        <v>55.8</v>
      </c>
      <c r="D1445">
        <v>154.55000000000001</v>
      </c>
    </row>
    <row r="1446" spans="1:4" x14ac:dyDescent="0.35">
      <c r="A1446">
        <v>0</v>
      </c>
      <c r="B1446">
        <v>41</v>
      </c>
      <c r="C1446">
        <v>111.15</v>
      </c>
      <c r="D1446">
        <v>4507.1499999999996</v>
      </c>
    </row>
    <row r="1447" spans="1:4" x14ac:dyDescent="0.35">
      <c r="A1447">
        <v>0</v>
      </c>
      <c r="B1447">
        <v>20</v>
      </c>
      <c r="C1447">
        <v>98.55</v>
      </c>
      <c r="D1447">
        <v>2031.95</v>
      </c>
    </row>
    <row r="1448" spans="1:4" x14ac:dyDescent="0.35">
      <c r="A1448">
        <v>0</v>
      </c>
      <c r="B1448">
        <v>1</v>
      </c>
      <c r="C1448">
        <v>50.05</v>
      </c>
      <c r="D1448">
        <v>50.05</v>
      </c>
    </row>
    <row r="1449" spans="1:4" x14ac:dyDescent="0.35">
      <c r="A1449">
        <v>0</v>
      </c>
      <c r="B1449">
        <v>4</v>
      </c>
      <c r="C1449">
        <v>80.8</v>
      </c>
      <c r="D1449">
        <v>332.45</v>
      </c>
    </row>
    <row r="1450" spans="1:4" x14ac:dyDescent="0.35">
      <c r="A1450">
        <v>0</v>
      </c>
      <c r="B1450">
        <v>23</v>
      </c>
      <c r="C1450">
        <v>20.85</v>
      </c>
      <c r="D1450">
        <v>473.9</v>
      </c>
    </row>
    <row r="1451" spans="1:4" x14ac:dyDescent="0.35">
      <c r="A1451">
        <v>1</v>
      </c>
      <c r="B1451">
        <v>6</v>
      </c>
      <c r="C1451">
        <v>19.5</v>
      </c>
      <c r="D1451">
        <v>106.8</v>
      </c>
    </row>
    <row r="1452" spans="1:4" x14ac:dyDescent="0.35">
      <c r="A1452">
        <v>0</v>
      </c>
      <c r="B1452">
        <v>8</v>
      </c>
      <c r="C1452">
        <v>19.350000000000001</v>
      </c>
      <c r="D1452">
        <v>152.6</v>
      </c>
    </row>
    <row r="1453" spans="1:4" x14ac:dyDescent="0.35">
      <c r="A1453">
        <v>0</v>
      </c>
      <c r="B1453">
        <v>18</v>
      </c>
      <c r="C1453">
        <v>69.5</v>
      </c>
      <c r="D1453">
        <v>1199.4000000000001</v>
      </c>
    </row>
    <row r="1454" spans="1:4" x14ac:dyDescent="0.35">
      <c r="A1454">
        <v>1</v>
      </c>
      <c r="B1454">
        <v>52</v>
      </c>
      <c r="C1454">
        <v>48.8</v>
      </c>
      <c r="D1454">
        <v>2555.0500000000002</v>
      </c>
    </row>
    <row r="1455" spans="1:4" x14ac:dyDescent="0.35">
      <c r="A1455">
        <v>0</v>
      </c>
      <c r="B1455">
        <v>31</v>
      </c>
      <c r="C1455">
        <v>94.5</v>
      </c>
      <c r="D1455">
        <v>2979.2</v>
      </c>
    </row>
    <row r="1456" spans="1:4" x14ac:dyDescent="0.35">
      <c r="A1456">
        <v>0</v>
      </c>
      <c r="B1456">
        <v>29</v>
      </c>
      <c r="C1456">
        <v>20.65</v>
      </c>
      <c r="D1456">
        <v>654.85</v>
      </c>
    </row>
    <row r="1457" spans="1:4" x14ac:dyDescent="0.35">
      <c r="A1457">
        <v>0</v>
      </c>
      <c r="B1457">
        <v>36</v>
      </c>
      <c r="C1457">
        <v>106.05</v>
      </c>
      <c r="D1457">
        <v>3834.4</v>
      </c>
    </row>
    <row r="1458" spans="1:4" x14ac:dyDescent="0.35">
      <c r="A1458">
        <v>0</v>
      </c>
      <c r="B1458">
        <v>16</v>
      </c>
      <c r="C1458">
        <v>100</v>
      </c>
      <c r="D1458">
        <v>1534.75</v>
      </c>
    </row>
    <row r="1459" spans="1:4" x14ac:dyDescent="0.35">
      <c r="A1459">
        <v>0</v>
      </c>
      <c r="B1459">
        <v>42</v>
      </c>
      <c r="C1459">
        <v>108.3</v>
      </c>
      <c r="D1459">
        <v>4586.1499999999996</v>
      </c>
    </row>
    <row r="1460" spans="1:4" x14ac:dyDescent="0.35">
      <c r="A1460">
        <v>0</v>
      </c>
      <c r="B1460">
        <v>1</v>
      </c>
      <c r="C1460">
        <v>20.55</v>
      </c>
      <c r="D1460">
        <v>20.55</v>
      </c>
    </row>
    <row r="1461" spans="1:4" x14ac:dyDescent="0.35">
      <c r="A1461">
        <v>0</v>
      </c>
      <c r="B1461">
        <v>60</v>
      </c>
      <c r="C1461">
        <v>99.65</v>
      </c>
      <c r="D1461">
        <v>5941.05</v>
      </c>
    </row>
    <row r="1462" spans="1:4" x14ac:dyDescent="0.35">
      <c r="A1462">
        <v>0</v>
      </c>
      <c r="B1462">
        <v>5</v>
      </c>
      <c r="C1462">
        <v>85.3</v>
      </c>
      <c r="D1462">
        <v>424.15</v>
      </c>
    </row>
    <row r="1463" spans="1:4" x14ac:dyDescent="0.35">
      <c r="A1463">
        <v>0</v>
      </c>
      <c r="B1463">
        <v>22</v>
      </c>
      <c r="C1463">
        <v>95.9</v>
      </c>
      <c r="D1463">
        <v>2234.9499999999998</v>
      </c>
    </row>
    <row r="1464" spans="1:4" x14ac:dyDescent="0.35">
      <c r="A1464">
        <v>0</v>
      </c>
      <c r="B1464">
        <v>36</v>
      </c>
      <c r="C1464">
        <v>20</v>
      </c>
      <c r="D1464">
        <v>666.75</v>
      </c>
    </row>
    <row r="1465" spans="1:4" x14ac:dyDescent="0.35">
      <c r="A1465">
        <v>0</v>
      </c>
      <c r="B1465">
        <v>4</v>
      </c>
      <c r="C1465">
        <v>70.400000000000006</v>
      </c>
      <c r="D1465">
        <v>281</v>
      </c>
    </row>
    <row r="1466" spans="1:4" x14ac:dyDescent="0.35">
      <c r="A1466">
        <v>0</v>
      </c>
      <c r="B1466">
        <v>9</v>
      </c>
      <c r="C1466">
        <v>64.95</v>
      </c>
      <c r="D1466">
        <v>547.79999999999995</v>
      </c>
    </row>
    <row r="1467" spans="1:4" x14ac:dyDescent="0.35">
      <c r="A1467">
        <v>0</v>
      </c>
      <c r="B1467">
        <v>1</v>
      </c>
      <c r="C1467">
        <v>74.599999999999994</v>
      </c>
      <c r="D1467">
        <v>74.599999999999994</v>
      </c>
    </row>
    <row r="1468" spans="1:4" x14ac:dyDescent="0.35">
      <c r="A1468">
        <v>0</v>
      </c>
      <c r="B1468">
        <v>12</v>
      </c>
      <c r="C1468">
        <v>49.2</v>
      </c>
      <c r="D1468">
        <v>571.15</v>
      </c>
    </row>
    <row r="1469" spans="1:4" x14ac:dyDescent="0.35">
      <c r="A1469">
        <v>0</v>
      </c>
      <c r="B1469">
        <v>23</v>
      </c>
      <c r="C1469">
        <v>73.75</v>
      </c>
      <c r="D1469">
        <v>1756.6</v>
      </c>
    </row>
    <row r="1470" spans="1:4" x14ac:dyDescent="0.35">
      <c r="A1470">
        <v>0</v>
      </c>
      <c r="B1470">
        <v>62</v>
      </c>
      <c r="C1470">
        <v>92.3</v>
      </c>
      <c r="D1470">
        <v>5731.45</v>
      </c>
    </row>
    <row r="1471" spans="1:4" x14ac:dyDescent="0.35">
      <c r="A1471">
        <v>0</v>
      </c>
      <c r="B1471">
        <v>37</v>
      </c>
      <c r="C1471">
        <v>98.8</v>
      </c>
      <c r="D1471">
        <v>3475.55</v>
      </c>
    </row>
    <row r="1472" spans="1:4" x14ac:dyDescent="0.35">
      <c r="A1472">
        <v>0</v>
      </c>
      <c r="B1472">
        <v>8</v>
      </c>
      <c r="C1472">
        <v>19.2</v>
      </c>
      <c r="D1472">
        <v>156.85</v>
      </c>
    </row>
    <row r="1473" spans="1:4" x14ac:dyDescent="0.35">
      <c r="A1473">
        <v>0</v>
      </c>
      <c r="B1473">
        <v>31</v>
      </c>
      <c r="C1473">
        <v>88.65</v>
      </c>
      <c r="D1473">
        <v>2683.2</v>
      </c>
    </row>
    <row r="1474" spans="1:4" x14ac:dyDescent="0.35">
      <c r="A1474">
        <v>0</v>
      </c>
      <c r="B1474">
        <v>13</v>
      </c>
      <c r="C1474">
        <v>74.400000000000006</v>
      </c>
      <c r="D1474">
        <v>896.75</v>
      </c>
    </row>
    <row r="1475" spans="1:4" x14ac:dyDescent="0.35">
      <c r="A1475">
        <v>0</v>
      </c>
      <c r="B1475">
        <v>24</v>
      </c>
      <c r="C1475">
        <v>98.75</v>
      </c>
      <c r="D1475">
        <v>2407.3000000000002</v>
      </c>
    </row>
    <row r="1476" spans="1:4" x14ac:dyDescent="0.35">
      <c r="A1476">
        <v>0</v>
      </c>
      <c r="B1476">
        <v>45</v>
      </c>
      <c r="C1476">
        <v>95.95</v>
      </c>
      <c r="D1476">
        <v>4456.6499999999996</v>
      </c>
    </row>
    <row r="1477" spans="1:4" x14ac:dyDescent="0.35">
      <c r="A1477">
        <v>1</v>
      </c>
      <c r="B1477">
        <v>69</v>
      </c>
      <c r="C1477">
        <v>105.4</v>
      </c>
      <c r="D1477">
        <v>6998.95</v>
      </c>
    </row>
    <row r="1478" spans="1:4" x14ac:dyDescent="0.35">
      <c r="A1478">
        <v>0</v>
      </c>
      <c r="B1478">
        <v>2</v>
      </c>
      <c r="C1478">
        <v>20.25</v>
      </c>
      <c r="D1478">
        <v>36.799999999999997</v>
      </c>
    </row>
    <row r="1479" spans="1:4" x14ac:dyDescent="0.35">
      <c r="A1479">
        <v>0</v>
      </c>
      <c r="B1479">
        <v>61</v>
      </c>
      <c r="C1479">
        <v>106</v>
      </c>
      <c r="D1479">
        <v>6547.7</v>
      </c>
    </row>
    <row r="1480" spans="1:4" x14ac:dyDescent="0.35">
      <c r="A1480">
        <v>0</v>
      </c>
      <c r="B1480">
        <v>41</v>
      </c>
      <c r="C1480">
        <v>104.7</v>
      </c>
      <c r="D1480">
        <v>4346.3999999999996</v>
      </c>
    </row>
    <row r="1481" spans="1:4" x14ac:dyDescent="0.35">
      <c r="A1481">
        <v>0</v>
      </c>
      <c r="B1481">
        <v>44</v>
      </c>
      <c r="C1481">
        <v>49.05</v>
      </c>
      <c r="D1481">
        <v>2265</v>
      </c>
    </row>
    <row r="1482" spans="1:4" x14ac:dyDescent="0.35">
      <c r="A1482">
        <v>0</v>
      </c>
      <c r="B1482">
        <v>39</v>
      </c>
      <c r="C1482">
        <v>35.549999999999997</v>
      </c>
      <c r="D1482">
        <v>1309.1500000000001</v>
      </c>
    </row>
    <row r="1483" spans="1:4" x14ac:dyDescent="0.35">
      <c r="A1483">
        <v>0</v>
      </c>
      <c r="B1483">
        <v>72</v>
      </c>
      <c r="C1483">
        <v>65.099999999999994</v>
      </c>
      <c r="D1483">
        <v>4754.3</v>
      </c>
    </row>
    <row r="1484" spans="1:4" x14ac:dyDescent="0.35">
      <c r="A1484">
        <v>1</v>
      </c>
      <c r="B1484">
        <v>13</v>
      </c>
      <c r="C1484">
        <v>96.85</v>
      </c>
      <c r="D1484">
        <v>1235.55</v>
      </c>
    </row>
    <row r="1485" spans="1:4" x14ac:dyDescent="0.35">
      <c r="A1485">
        <v>0</v>
      </c>
      <c r="B1485">
        <v>51</v>
      </c>
      <c r="C1485">
        <v>69.75</v>
      </c>
      <c r="D1485">
        <v>3562.5</v>
      </c>
    </row>
    <row r="1486" spans="1:4" x14ac:dyDescent="0.35">
      <c r="A1486">
        <v>1</v>
      </c>
      <c r="B1486">
        <v>71</v>
      </c>
      <c r="C1486">
        <v>99.2</v>
      </c>
      <c r="D1486">
        <v>7213.75</v>
      </c>
    </row>
    <row r="1487" spans="1:4" x14ac:dyDescent="0.35">
      <c r="A1487">
        <v>1</v>
      </c>
      <c r="B1487">
        <v>22</v>
      </c>
      <c r="C1487">
        <v>96.7</v>
      </c>
      <c r="D1487">
        <v>2082.9499999999998</v>
      </c>
    </row>
    <row r="1488" spans="1:4" x14ac:dyDescent="0.35">
      <c r="A1488">
        <v>0</v>
      </c>
      <c r="B1488">
        <v>2</v>
      </c>
      <c r="C1488">
        <v>55.05</v>
      </c>
      <c r="D1488">
        <v>102.75</v>
      </c>
    </row>
    <row r="1489" spans="1:4" x14ac:dyDescent="0.35">
      <c r="A1489">
        <v>0</v>
      </c>
      <c r="B1489">
        <v>56</v>
      </c>
      <c r="C1489">
        <v>106.8</v>
      </c>
      <c r="D1489">
        <v>5914.4</v>
      </c>
    </row>
    <row r="1490" spans="1:4" x14ac:dyDescent="0.35">
      <c r="A1490">
        <v>0</v>
      </c>
      <c r="B1490">
        <v>1</v>
      </c>
      <c r="C1490">
        <v>51.25</v>
      </c>
      <c r="D1490">
        <v>51.25</v>
      </c>
    </row>
    <row r="1491" spans="1:4" x14ac:dyDescent="0.35">
      <c r="A1491">
        <v>0</v>
      </c>
      <c r="B1491">
        <v>23</v>
      </c>
      <c r="C1491">
        <v>57.75</v>
      </c>
      <c r="D1491">
        <v>1282.8499999999999</v>
      </c>
    </row>
    <row r="1492" spans="1:4" x14ac:dyDescent="0.35">
      <c r="A1492">
        <v>1</v>
      </c>
      <c r="B1492">
        <v>66</v>
      </c>
      <c r="C1492">
        <v>70.849999999999994</v>
      </c>
      <c r="D1492">
        <v>4738.8500000000004</v>
      </c>
    </row>
    <row r="1493" spans="1:4" x14ac:dyDescent="0.35">
      <c r="A1493">
        <v>0</v>
      </c>
      <c r="B1493">
        <v>1</v>
      </c>
      <c r="C1493">
        <v>19.55</v>
      </c>
      <c r="D1493">
        <v>19.55</v>
      </c>
    </row>
    <row r="1494" spans="1:4" x14ac:dyDescent="0.35">
      <c r="A1494">
        <v>1</v>
      </c>
      <c r="B1494">
        <v>19</v>
      </c>
      <c r="C1494">
        <v>88.2</v>
      </c>
      <c r="D1494">
        <v>1775.8</v>
      </c>
    </row>
    <row r="1495" spans="1:4" x14ac:dyDescent="0.35">
      <c r="A1495">
        <v>0</v>
      </c>
      <c r="B1495">
        <v>11</v>
      </c>
      <c r="C1495">
        <v>79.5</v>
      </c>
      <c r="D1495">
        <v>795.65</v>
      </c>
    </row>
    <row r="1496" spans="1:4" x14ac:dyDescent="0.35">
      <c r="A1496">
        <v>0</v>
      </c>
      <c r="B1496">
        <v>8</v>
      </c>
      <c r="C1496">
        <v>19.75</v>
      </c>
      <c r="D1496">
        <v>145</v>
      </c>
    </row>
    <row r="1497" spans="1:4" x14ac:dyDescent="0.35">
      <c r="A1497">
        <v>0</v>
      </c>
      <c r="B1497">
        <v>52</v>
      </c>
      <c r="C1497">
        <v>98.15</v>
      </c>
      <c r="D1497">
        <v>4993.3999999999996</v>
      </c>
    </row>
    <row r="1498" spans="1:4" x14ac:dyDescent="0.35">
      <c r="A1498">
        <v>0</v>
      </c>
      <c r="B1498">
        <v>3</v>
      </c>
      <c r="C1498">
        <v>20.25</v>
      </c>
      <c r="D1498">
        <v>61.45</v>
      </c>
    </row>
    <row r="1499" spans="1:4" x14ac:dyDescent="0.35">
      <c r="A1499">
        <v>0</v>
      </c>
      <c r="B1499">
        <v>51</v>
      </c>
      <c r="C1499">
        <v>79.150000000000006</v>
      </c>
      <c r="D1499">
        <v>4018.55</v>
      </c>
    </row>
    <row r="1500" spans="1:4" x14ac:dyDescent="0.35">
      <c r="A1500">
        <v>1</v>
      </c>
      <c r="B1500">
        <v>15</v>
      </c>
      <c r="C1500">
        <v>75.650000000000006</v>
      </c>
      <c r="D1500">
        <v>1146.6500000000001</v>
      </c>
    </row>
    <row r="1501" spans="1:4" x14ac:dyDescent="0.35">
      <c r="A1501">
        <v>1</v>
      </c>
      <c r="B1501">
        <v>64</v>
      </c>
      <c r="C1501">
        <v>94.25</v>
      </c>
      <c r="D1501">
        <v>6081.4</v>
      </c>
    </row>
    <row r="1502" spans="1:4" x14ac:dyDescent="0.35">
      <c r="A1502">
        <v>0</v>
      </c>
      <c r="B1502">
        <v>37</v>
      </c>
      <c r="C1502">
        <v>40.200000000000003</v>
      </c>
      <c r="D1502">
        <v>1478.85</v>
      </c>
    </row>
    <row r="1503" spans="1:4" x14ac:dyDescent="0.35">
      <c r="A1503">
        <v>0</v>
      </c>
      <c r="B1503">
        <v>13</v>
      </c>
      <c r="C1503">
        <v>19.95</v>
      </c>
      <c r="D1503">
        <v>243.65</v>
      </c>
    </row>
    <row r="1504" spans="1:4" x14ac:dyDescent="0.35">
      <c r="A1504">
        <v>0</v>
      </c>
      <c r="B1504">
        <v>49</v>
      </c>
      <c r="C1504">
        <v>55.35</v>
      </c>
      <c r="D1504">
        <v>2633.95</v>
      </c>
    </row>
    <row r="1505" spans="1:4" x14ac:dyDescent="0.35">
      <c r="A1505">
        <v>1</v>
      </c>
      <c r="B1505">
        <v>45</v>
      </c>
      <c r="C1505">
        <v>102.15</v>
      </c>
      <c r="D1505">
        <v>4735.3500000000004</v>
      </c>
    </row>
    <row r="1506" spans="1:4" x14ac:dyDescent="0.35">
      <c r="A1506">
        <v>0</v>
      </c>
      <c r="B1506">
        <v>18</v>
      </c>
      <c r="C1506">
        <v>71.099999999999994</v>
      </c>
      <c r="D1506">
        <v>1247.75</v>
      </c>
    </row>
    <row r="1507" spans="1:4" x14ac:dyDescent="0.35">
      <c r="A1507">
        <v>1</v>
      </c>
      <c r="B1507">
        <v>1</v>
      </c>
      <c r="C1507">
        <v>74.7</v>
      </c>
      <c r="D1507">
        <v>74.7</v>
      </c>
    </row>
    <row r="1508" spans="1:4" x14ac:dyDescent="0.35">
      <c r="A1508">
        <v>0</v>
      </c>
      <c r="B1508">
        <v>68</v>
      </c>
      <c r="C1508">
        <v>54.1</v>
      </c>
      <c r="D1508">
        <v>3794.5</v>
      </c>
    </row>
    <row r="1509" spans="1:4" x14ac:dyDescent="0.35">
      <c r="A1509">
        <v>0</v>
      </c>
      <c r="B1509">
        <v>54</v>
      </c>
      <c r="C1509">
        <v>19.649999999999999</v>
      </c>
      <c r="D1509">
        <v>1008.7</v>
      </c>
    </row>
    <row r="1510" spans="1:4" x14ac:dyDescent="0.35">
      <c r="A1510">
        <v>1</v>
      </c>
      <c r="B1510">
        <v>23</v>
      </c>
      <c r="C1510">
        <v>88.45</v>
      </c>
      <c r="D1510">
        <v>2130.5500000000002</v>
      </c>
    </row>
    <row r="1511" spans="1:4" x14ac:dyDescent="0.35">
      <c r="A1511">
        <v>0</v>
      </c>
      <c r="B1511">
        <v>17</v>
      </c>
      <c r="C1511">
        <v>76.650000000000006</v>
      </c>
      <c r="D1511">
        <v>1313.55</v>
      </c>
    </row>
    <row r="1512" spans="1:4" x14ac:dyDescent="0.35">
      <c r="A1512">
        <v>0</v>
      </c>
      <c r="B1512">
        <v>71</v>
      </c>
      <c r="C1512">
        <v>80.400000000000006</v>
      </c>
      <c r="D1512">
        <v>5727.15</v>
      </c>
    </row>
    <row r="1513" spans="1:4" x14ac:dyDescent="0.35">
      <c r="A1513">
        <v>0</v>
      </c>
      <c r="B1513">
        <v>67</v>
      </c>
      <c r="C1513">
        <v>19.25</v>
      </c>
      <c r="D1513">
        <v>1372.9</v>
      </c>
    </row>
    <row r="1514" spans="1:4" x14ac:dyDescent="0.35">
      <c r="A1514">
        <v>0</v>
      </c>
      <c r="B1514">
        <v>14</v>
      </c>
      <c r="C1514">
        <v>84.8</v>
      </c>
      <c r="D1514">
        <v>1203.9000000000001</v>
      </c>
    </row>
    <row r="1515" spans="1:4" x14ac:dyDescent="0.35">
      <c r="A1515">
        <v>1</v>
      </c>
      <c r="B1515">
        <v>1</v>
      </c>
      <c r="C1515">
        <v>25.8</v>
      </c>
      <c r="D1515">
        <v>25.8</v>
      </c>
    </row>
    <row r="1516" spans="1:4" x14ac:dyDescent="0.35">
      <c r="A1516">
        <v>0</v>
      </c>
      <c r="B1516">
        <v>63</v>
      </c>
      <c r="C1516">
        <v>19.5</v>
      </c>
      <c r="D1516">
        <v>1215.0999999999999</v>
      </c>
    </row>
    <row r="1517" spans="1:4" x14ac:dyDescent="0.35">
      <c r="A1517">
        <v>0</v>
      </c>
      <c r="B1517">
        <v>41</v>
      </c>
      <c r="C1517">
        <v>68.599999999999994</v>
      </c>
      <c r="D1517">
        <v>2877.05</v>
      </c>
    </row>
    <row r="1518" spans="1:4" x14ac:dyDescent="0.35">
      <c r="A1518">
        <v>0</v>
      </c>
      <c r="B1518">
        <v>17</v>
      </c>
      <c r="C1518">
        <v>92.6</v>
      </c>
      <c r="D1518">
        <v>1579.7</v>
      </c>
    </row>
    <row r="1519" spans="1:4" x14ac:dyDescent="0.35">
      <c r="A1519">
        <v>0</v>
      </c>
      <c r="B1519">
        <v>56</v>
      </c>
      <c r="C1519">
        <v>100.55</v>
      </c>
      <c r="D1519">
        <v>5514.95</v>
      </c>
    </row>
    <row r="1520" spans="1:4" x14ac:dyDescent="0.35">
      <c r="A1520">
        <v>0</v>
      </c>
      <c r="B1520">
        <v>5</v>
      </c>
      <c r="C1520">
        <v>20.55</v>
      </c>
      <c r="D1520">
        <v>96.1</v>
      </c>
    </row>
    <row r="1521" spans="1:4" x14ac:dyDescent="0.35">
      <c r="A1521">
        <v>0</v>
      </c>
      <c r="B1521">
        <v>2</v>
      </c>
      <c r="C1521">
        <v>42.6</v>
      </c>
      <c r="D1521">
        <v>72.400000000000006</v>
      </c>
    </row>
    <row r="1522" spans="1:4" x14ac:dyDescent="0.35">
      <c r="A1522">
        <v>0</v>
      </c>
      <c r="B1522">
        <v>3</v>
      </c>
      <c r="C1522">
        <v>19.600000000000001</v>
      </c>
      <c r="D1522">
        <v>55.25</v>
      </c>
    </row>
    <row r="1523" spans="1:4" x14ac:dyDescent="0.35">
      <c r="A1523">
        <v>0</v>
      </c>
      <c r="B1523">
        <v>37</v>
      </c>
      <c r="C1523">
        <v>67.45</v>
      </c>
      <c r="D1523">
        <v>2443.3000000000002</v>
      </c>
    </row>
    <row r="1524" spans="1:4" x14ac:dyDescent="0.35">
      <c r="A1524">
        <v>0</v>
      </c>
      <c r="B1524">
        <v>29</v>
      </c>
      <c r="C1524">
        <v>68.849999999999994</v>
      </c>
      <c r="D1524">
        <v>1970.5</v>
      </c>
    </row>
    <row r="1525" spans="1:4" x14ac:dyDescent="0.35">
      <c r="A1525">
        <v>0</v>
      </c>
      <c r="B1525">
        <v>8</v>
      </c>
      <c r="C1525">
        <v>43.55</v>
      </c>
      <c r="D1525">
        <v>335.4</v>
      </c>
    </row>
    <row r="1526" spans="1:4" x14ac:dyDescent="0.35">
      <c r="A1526">
        <v>0</v>
      </c>
      <c r="B1526">
        <v>63</v>
      </c>
      <c r="C1526">
        <v>109.85</v>
      </c>
      <c r="D1526">
        <v>7002.95</v>
      </c>
    </row>
    <row r="1527" spans="1:4" x14ac:dyDescent="0.35">
      <c r="A1527">
        <v>0</v>
      </c>
      <c r="B1527">
        <v>7</v>
      </c>
      <c r="C1527">
        <v>20.65</v>
      </c>
      <c r="D1527">
        <v>158.94999999999999</v>
      </c>
    </row>
    <row r="1528" spans="1:4" x14ac:dyDescent="0.35">
      <c r="A1528">
        <v>0</v>
      </c>
      <c r="B1528">
        <v>3</v>
      </c>
      <c r="C1528">
        <v>95.4</v>
      </c>
      <c r="D1528">
        <v>293.14999999999998</v>
      </c>
    </row>
    <row r="1529" spans="1:4" x14ac:dyDescent="0.35">
      <c r="A1529">
        <v>0</v>
      </c>
      <c r="B1529">
        <v>72</v>
      </c>
      <c r="C1529">
        <v>21</v>
      </c>
      <c r="D1529">
        <v>1493.75</v>
      </c>
    </row>
    <row r="1530" spans="1:4" x14ac:dyDescent="0.35">
      <c r="A1530">
        <v>0</v>
      </c>
      <c r="B1530">
        <v>19</v>
      </c>
      <c r="C1530">
        <v>56.2</v>
      </c>
      <c r="D1530">
        <v>1093.4000000000001</v>
      </c>
    </row>
    <row r="1531" spans="1:4" x14ac:dyDescent="0.35">
      <c r="A1531">
        <v>0</v>
      </c>
      <c r="B1531">
        <v>59</v>
      </c>
      <c r="C1531">
        <v>18.399999999999999</v>
      </c>
      <c r="D1531">
        <v>1057.8499999999999</v>
      </c>
    </row>
    <row r="1532" spans="1:4" x14ac:dyDescent="0.35">
      <c r="A1532">
        <v>0</v>
      </c>
      <c r="B1532">
        <v>2</v>
      </c>
      <c r="C1532">
        <v>90</v>
      </c>
      <c r="D1532">
        <v>190.05</v>
      </c>
    </row>
    <row r="1533" spans="1:4" x14ac:dyDescent="0.35">
      <c r="A1533">
        <v>0</v>
      </c>
      <c r="B1533">
        <v>35</v>
      </c>
      <c r="C1533">
        <v>25.75</v>
      </c>
      <c r="D1533">
        <v>882.55</v>
      </c>
    </row>
    <row r="1534" spans="1:4" x14ac:dyDescent="0.35">
      <c r="A1534">
        <v>0</v>
      </c>
      <c r="B1534">
        <v>14</v>
      </c>
      <c r="C1534">
        <v>19.600000000000001</v>
      </c>
      <c r="D1534">
        <v>300.39999999999998</v>
      </c>
    </row>
    <row r="1535" spans="1:4" x14ac:dyDescent="0.35">
      <c r="A1535">
        <v>0</v>
      </c>
      <c r="B1535">
        <v>14</v>
      </c>
      <c r="C1535">
        <v>75.349999999999994</v>
      </c>
      <c r="D1535">
        <v>1025.95</v>
      </c>
    </row>
    <row r="1536" spans="1:4" x14ac:dyDescent="0.35">
      <c r="A1536">
        <v>0</v>
      </c>
      <c r="B1536">
        <v>69</v>
      </c>
      <c r="C1536">
        <v>19.8</v>
      </c>
      <c r="D1536">
        <v>1436.95</v>
      </c>
    </row>
    <row r="1537" spans="1:4" x14ac:dyDescent="0.35">
      <c r="A1537">
        <v>1</v>
      </c>
      <c r="B1537">
        <v>7</v>
      </c>
      <c r="C1537">
        <v>64.2</v>
      </c>
      <c r="D1537">
        <v>475</v>
      </c>
    </row>
    <row r="1538" spans="1:4" x14ac:dyDescent="0.35">
      <c r="A1538">
        <v>0</v>
      </c>
      <c r="B1538">
        <v>69</v>
      </c>
      <c r="C1538">
        <v>75.75</v>
      </c>
      <c r="D1538">
        <v>5388.15</v>
      </c>
    </row>
    <row r="1539" spans="1:4" x14ac:dyDescent="0.35">
      <c r="A1539">
        <v>0</v>
      </c>
      <c r="B1539">
        <v>72</v>
      </c>
      <c r="C1539">
        <v>78.95</v>
      </c>
      <c r="D1539">
        <v>5730.15</v>
      </c>
    </row>
    <row r="1540" spans="1:4" x14ac:dyDescent="0.35">
      <c r="A1540">
        <v>0</v>
      </c>
      <c r="B1540">
        <v>8</v>
      </c>
      <c r="C1540">
        <v>100.85</v>
      </c>
      <c r="D1540">
        <v>819.55</v>
      </c>
    </row>
    <row r="1541" spans="1:4" x14ac:dyDescent="0.35">
      <c r="A1541">
        <v>0</v>
      </c>
      <c r="B1541">
        <v>4</v>
      </c>
      <c r="C1541">
        <v>50.3</v>
      </c>
      <c r="D1541">
        <v>217.1</v>
      </c>
    </row>
    <row r="1542" spans="1:4" x14ac:dyDescent="0.35">
      <c r="A1542">
        <v>0</v>
      </c>
      <c r="B1542">
        <v>63</v>
      </c>
      <c r="C1542">
        <v>80.3</v>
      </c>
      <c r="D1542">
        <v>4896.3500000000004</v>
      </c>
    </row>
    <row r="1543" spans="1:4" x14ac:dyDescent="0.35">
      <c r="A1543">
        <v>0</v>
      </c>
      <c r="B1543">
        <v>72</v>
      </c>
      <c r="C1543">
        <v>19.850000000000001</v>
      </c>
      <c r="D1543">
        <v>1434.1</v>
      </c>
    </row>
    <row r="1544" spans="1:4" x14ac:dyDescent="0.35">
      <c r="A1544">
        <v>0</v>
      </c>
      <c r="B1544">
        <v>46</v>
      </c>
      <c r="C1544">
        <v>21.1</v>
      </c>
      <c r="D1544">
        <v>937.1</v>
      </c>
    </row>
    <row r="1545" spans="1:4" x14ac:dyDescent="0.35">
      <c r="A1545">
        <v>0</v>
      </c>
      <c r="B1545">
        <v>5</v>
      </c>
      <c r="C1545">
        <v>69.95</v>
      </c>
      <c r="D1545">
        <v>330.15</v>
      </c>
    </row>
    <row r="1546" spans="1:4" x14ac:dyDescent="0.35">
      <c r="A1546">
        <v>0</v>
      </c>
      <c r="B1546">
        <v>30</v>
      </c>
      <c r="C1546">
        <v>50</v>
      </c>
      <c r="D1546">
        <v>1474.9</v>
      </c>
    </row>
    <row r="1547" spans="1:4" x14ac:dyDescent="0.35">
      <c r="A1547">
        <v>0</v>
      </c>
      <c r="B1547">
        <v>63</v>
      </c>
      <c r="C1547">
        <v>104.75</v>
      </c>
      <c r="D1547">
        <v>6536.5</v>
      </c>
    </row>
    <row r="1548" spans="1:4" x14ac:dyDescent="0.35">
      <c r="A1548">
        <v>0</v>
      </c>
      <c r="B1548">
        <v>60</v>
      </c>
      <c r="C1548">
        <v>19.850000000000001</v>
      </c>
      <c r="D1548">
        <v>1128.0999999999999</v>
      </c>
    </row>
    <row r="1549" spans="1:4" x14ac:dyDescent="0.35">
      <c r="A1549">
        <v>0</v>
      </c>
      <c r="B1549">
        <v>63</v>
      </c>
      <c r="C1549">
        <v>107.5</v>
      </c>
      <c r="D1549">
        <v>6873.75</v>
      </c>
    </row>
    <row r="1550" spans="1:4" x14ac:dyDescent="0.35">
      <c r="A1550">
        <v>0</v>
      </c>
      <c r="B1550">
        <v>25</v>
      </c>
      <c r="C1550">
        <v>85.9</v>
      </c>
      <c r="D1550">
        <v>2199.0500000000002</v>
      </c>
    </row>
    <row r="1551" spans="1:4" x14ac:dyDescent="0.35">
      <c r="A1551">
        <v>0</v>
      </c>
      <c r="B1551">
        <v>1</v>
      </c>
      <c r="C1551">
        <v>45.85</v>
      </c>
      <c r="D1551">
        <v>45.85</v>
      </c>
    </row>
    <row r="1552" spans="1:4" x14ac:dyDescent="0.35">
      <c r="A1552">
        <v>1</v>
      </c>
      <c r="B1552">
        <v>6</v>
      </c>
      <c r="C1552">
        <v>80.8</v>
      </c>
      <c r="D1552">
        <v>457.1</v>
      </c>
    </row>
    <row r="1553" spans="1:4" x14ac:dyDescent="0.35">
      <c r="A1553">
        <v>0</v>
      </c>
      <c r="B1553">
        <v>22</v>
      </c>
      <c r="C1553">
        <v>25.25</v>
      </c>
      <c r="D1553">
        <v>566.5</v>
      </c>
    </row>
    <row r="1554" spans="1:4" x14ac:dyDescent="0.35">
      <c r="A1554">
        <v>0</v>
      </c>
      <c r="B1554">
        <v>31</v>
      </c>
      <c r="C1554">
        <v>80.55</v>
      </c>
      <c r="D1554">
        <v>2471.6</v>
      </c>
    </row>
    <row r="1555" spans="1:4" x14ac:dyDescent="0.35">
      <c r="A1555">
        <v>0</v>
      </c>
      <c r="B1555">
        <v>39</v>
      </c>
      <c r="C1555">
        <v>81.5</v>
      </c>
      <c r="D1555">
        <v>3107.3</v>
      </c>
    </row>
    <row r="1556" spans="1:4" x14ac:dyDescent="0.35">
      <c r="A1556">
        <v>0</v>
      </c>
      <c r="B1556">
        <v>26</v>
      </c>
      <c r="C1556">
        <v>20.9</v>
      </c>
      <c r="D1556">
        <v>518.29999999999995</v>
      </c>
    </row>
    <row r="1557" spans="1:4" x14ac:dyDescent="0.35">
      <c r="A1557">
        <v>0</v>
      </c>
      <c r="B1557">
        <v>53</v>
      </c>
      <c r="C1557">
        <v>106.1</v>
      </c>
      <c r="D1557">
        <v>5769.75</v>
      </c>
    </row>
    <row r="1558" spans="1:4" x14ac:dyDescent="0.35">
      <c r="A1558">
        <v>0</v>
      </c>
      <c r="B1558">
        <v>1</v>
      </c>
      <c r="C1558">
        <v>91.7</v>
      </c>
      <c r="D1558">
        <v>91.7</v>
      </c>
    </row>
    <row r="1559" spans="1:4" x14ac:dyDescent="0.35">
      <c r="A1559">
        <v>0</v>
      </c>
      <c r="B1559">
        <v>12</v>
      </c>
      <c r="C1559">
        <v>67.25</v>
      </c>
      <c r="D1559">
        <v>832.3</v>
      </c>
    </row>
    <row r="1560" spans="1:4" x14ac:dyDescent="0.35">
      <c r="A1560">
        <v>0</v>
      </c>
      <c r="B1560">
        <v>16</v>
      </c>
      <c r="C1560">
        <v>95.6</v>
      </c>
      <c r="D1560">
        <v>1555.65</v>
      </c>
    </row>
    <row r="1561" spans="1:4" x14ac:dyDescent="0.35">
      <c r="A1561">
        <v>0</v>
      </c>
      <c r="B1561">
        <v>2</v>
      </c>
      <c r="C1561">
        <v>20.350000000000001</v>
      </c>
      <c r="D1561">
        <v>45.3</v>
      </c>
    </row>
    <row r="1562" spans="1:4" x14ac:dyDescent="0.35">
      <c r="A1562">
        <v>0</v>
      </c>
      <c r="B1562">
        <v>39</v>
      </c>
      <c r="C1562">
        <v>45.05</v>
      </c>
      <c r="D1562">
        <v>1790.6</v>
      </c>
    </row>
    <row r="1563" spans="1:4" x14ac:dyDescent="0.35">
      <c r="A1563">
        <v>0</v>
      </c>
      <c r="B1563">
        <v>1</v>
      </c>
      <c r="C1563">
        <v>74.95</v>
      </c>
      <c r="D1563">
        <v>74.95</v>
      </c>
    </row>
    <row r="1564" spans="1:4" x14ac:dyDescent="0.35">
      <c r="A1564">
        <v>0</v>
      </c>
      <c r="B1564">
        <v>7</v>
      </c>
      <c r="C1564">
        <v>34.65</v>
      </c>
      <c r="D1564">
        <v>246.6</v>
      </c>
    </row>
    <row r="1565" spans="1:4" x14ac:dyDescent="0.35">
      <c r="A1565">
        <v>1</v>
      </c>
      <c r="B1565">
        <v>4</v>
      </c>
      <c r="C1565">
        <v>69.349999999999994</v>
      </c>
      <c r="D1565">
        <v>261.64999999999998</v>
      </c>
    </row>
    <row r="1566" spans="1:4" x14ac:dyDescent="0.35">
      <c r="A1566">
        <v>1</v>
      </c>
      <c r="B1566">
        <v>10</v>
      </c>
      <c r="C1566">
        <v>95.35</v>
      </c>
      <c r="D1566">
        <v>898.35</v>
      </c>
    </row>
    <row r="1567" spans="1:4" x14ac:dyDescent="0.35">
      <c r="A1567">
        <v>0</v>
      </c>
      <c r="B1567">
        <v>55</v>
      </c>
      <c r="C1567">
        <v>81.55</v>
      </c>
      <c r="D1567">
        <v>4509.5</v>
      </c>
    </row>
    <row r="1568" spans="1:4" x14ac:dyDescent="0.35">
      <c r="A1568">
        <v>0</v>
      </c>
      <c r="B1568">
        <v>72</v>
      </c>
      <c r="C1568">
        <v>75.400000000000006</v>
      </c>
      <c r="D1568">
        <v>5480.25</v>
      </c>
    </row>
    <row r="1569" spans="1:4" x14ac:dyDescent="0.35">
      <c r="A1569">
        <v>0</v>
      </c>
      <c r="B1569">
        <v>10</v>
      </c>
      <c r="C1569">
        <v>67.8</v>
      </c>
      <c r="D1569">
        <v>653.15</v>
      </c>
    </row>
    <row r="1570" spans="1:4" x14ac:dyDescent="0.35">
      <c r="A1570">
        <v>1</v>
      </c>
      <c r="B1570">
        <v>11</v>
      </c>
      <c r="C1570">
        <v>111.4</v>
      </c>
      <c r="D1570">
        <v>1183.05</v>
      </c>
    </row>
    <row r="1571" spans="1:4" x14ac:dyDescent="0.35">
      <c r="A1571">
        <v>0</v>
      </c>
      <c r="B1571">
        <v>15</v>
      </c>
      <c r="C1571">
        <v>46.3</v>
      </c>
      <c r="D1571">
        <v>639.45000000000005</v>
      </c>
    </row>
    <row r="1572" spans="1:4" x14ac:dyDescent="0.35">
      <c r="A1572">
        <v>0</v>
      </c>
      <c r="B1572">
        <v>23</v>
      </c>
      <c r="C1572">
        <v>20.399999999999999</v>
      </c>
      <c r="D1572">
        <v>478.75</v>
      </c>
    </row>
    <row r="1573" spans="1:4" x14ac:dyDescent="0.35">
      <c r="A1573">
        <v>0</v>
      </c>
      <c r="B1573">
        <v>1</v>
      </c>
      <c r="C1573">
        <v>20.05</v>
      </c>
      <c r="D1573">
        <v>20.05</v>
      </c>
    </row>
    <row r="1574" spans="1:4" x14ac:dyDescent="0.35">
      <c r="A1574">
        <v>1</v>
      </c>
      <c r="B1574">
        <v>3</v>
      </c>
      <c r="C1574">
        <v>45</v>
      </c>
      <c r="D1574">
        <v>127.1</v>
      </c>
    </row>
    <row r="1575" spans="1:4" x14ac:dyDescent="0.35">
      <c r="A1575">
        <v>0</v>
      </c>
      <c r="B1575">
        <v>47</v>
      </c>
      <c r="C1575">
        <v>96.1</v>
      </c>
      <c r="D1575">
        <v>4391.45</v>
      </c>
    </row>
    <row r="1576" spans="1:4" x14ac:dyDescent="0.35">
      <c r="A1576">
        <v>0</v>
      </c>
      <c r="B1576">
        <v>15</v>
      </c>
      <c r="C1576">
        <v>19.649999999999999</v>
      </c>
      <c r="D1576">
        <v>270.60000000000002</v>
      </c>
    </row>
    <row r="1577" spans="1:4" x14ac:dyDescent="0.35">
      <c r="A1577">
        <v>0</v>
      </c>
      <c r="B1577">
        <v>66</v>
      </c>
      <c r="C1577">
        <v>99.5</v>
      </c>
      <c r="D1577">
        <v>6710.5</v>
      </c>
    </row>
    <row r="1578" spans="1:4" x14ac:dyDescent="0.35">
      <c r="A1578">
        <v>1</v>
      </c>
      <c r="B1578">
        <v>68</v>
      </c>
      <c r="C1578">
        <v>60.65</v>
      </c>
      <c r="D1578">
        <v>3975.9</v>
      </c>
    </row>
    <row r="1579" spans="1:4" x14ac:dyDescent="0.35">
      <c r="A1579">
        <v>0</v>
      </c>
      <c r="B1579">
        <v>17</v>
      </c>
      <c r="C1579">
        <v>98.6</v>
      </c>
      <c r="D1579">
        <v>1704.95</v>
      </c>
    </row>
    <row r="1580" spans="1:4" x14ac:dyDescent="0.35">
      <c r="A1580">
        <v>0</v>
      </c>
      <c r="B1580">
        <v>7</v>
      </c>
      <c r="C1580">
        <v>59.5</v>
      </c>
      <c r="D1580">
        <v>415.95</v>
      </c>
    </row>
    <row r="1581" spans="1:4" x14ac:dyDescent="0.35">
      <c r="A1581">
        <v>1</v>
      </c>
      <c r="B1581">
        <v>12</v>
      </c>
      <c r="C1581">
        <v>80.45</v>
      </c>
      <c r="D1581">
        <v>950.2</v>
      </c>
    </row>
    <row r="1582" spans="1:4" x14ac:dyDescent="0.35">
      <c r="A1582">
        <v>1</v>
      </c>
      <c r="B1582">
        <v>21</v>
      </c>
      <c r="C1582">
        <v>71.7</v>
      </c>
      <c r="D1582">
        <v>1497.05</v>
      </c>
    </row>
    <row r="1583" spans="1:4" x14ac:dyDescent="0.35">
      <c r="A1583">
        <v>0</v>
      </c>
      <c r="B1583">
        <v>21</v>
      </c>
      <c r="C1583">
        <v>36</v>
      </c>
      <c r="D1583">
        <v>780.15</v>
      </c>
    </row>
    <row r="1584" spans="1:4" x14ac:dyDescent="0.35">
      <c r="A1584">
        <v>0</v>
      </c>
      <c r="B1584">
        <v>56</v>
      </c>
      <c r="C1584">
        <v>65.2</v>
      </c>
      <c r="D1584">
        <v>3512.15</v>
      </c>
    </row>
    <row r="1585" spans="1:4" x14ac:dyDescent="0.35">
      <c r="A1585">
        <v>0</v>
      </c>
      <c r="B1585">
        <v>6</v>
      </c>
      <c r="C1585">
        <v>48.95</v>
      </c>
      <c r="D1585">
        <v>273.25</v>
      </c>
    </row>
    <row r="1586" spans="1:4" x14ac:dyDescent="0.35">
      <c r="A1586">
        <v>1</v>
      </c>
      <c r="B1586">
        <v>65</v>
      </c>
      <c r="C1586">
        <v>53.5</v>
      </c>
      <c r="D1586">
        <v>3517.9</v>
      </c>
    </row>
    <row r="1587" spans="1:4" x14ac:dyDescent="0.35">
      <c r="A1587">
        <v>0</v>
      </c>
      <c r="B1587">
        <v>42</v>
      </c>
      <c r="C1587">
        <v>80.45</v>
      </c>
      <c r="D1587">
        <v>3375.9</v>
      </c>
    </row>
    <row r="1588" spans="1:4" x14ac:dyDescent="0.35">
      <c r="A1588">
        <v>0</v>
      </c>
      <c r="B1588">
        <v>68</v>
      </c>
      <c r="C1588">
        <v>109.05</v>
      </c>
      <c r="D1588">
        <v>7508.55</v>
      </c>
    </row>
    <row r="1589" spans="1:4" x14ac:dyDescent="0.35">
      <c r="A1589">
        <v>0</v>
      </c>
      <c r="B1589">
        <v>48</v>
      </c>
      <c r="C1589">
        <v>26.3</v>
      </c>
      <c r="D1589">
        <v>1245.05</v>
      </c>
    </row>
    <row r="1590" spans="1:4" x14ac:dyDescent="0.35">
      <c r="A1590">
        <v>1</v>
      </c>
      <c r="B1590">
        <v>50</v>
      </c>
      <c r="C1590">
        <v>106.8</v>
      </c>
      <c r="D1590">
        <v>5347.95</v>
      </c>
    </row>
    <row r="1591" spans="1:4" x14ac:dyDescent="0.35">
      <c r="A1591">
        <v>1</v>
      </c>
      <c r="B1591">
        <v>7</v>
      </c>
      <c r="C1591">
        <v>64.95</v>
      </c>
      <c r="D1591">
        <v>493.65</v>
      </c>
    </row>
    <row r="1592" spans="1:4" x14ac:dyDescent="0.35">
      <c r="A1592">
        <v>0</v>
      </c>
      <c r="B1592">
        <v>63</v>
      </c>
      <c r="C1592">
        <v>19.350000000000001</v>
      </c>
      <c r="D1592">
        <v>1263.8499999999999</v>
      </c>
    </row>
    <row r="1593" spans="1:4" x14ac:dyDescent="0.35">
      <c r="A1593">
        <v>0</v>
      </c>
      <c r="B1593">
        <v>17</v>
      </c>
      <c r="C1593">
        <v>21.1</v>
      </c>
      <c r="D1593">
        <v>385.55</v>
      </c>
    </row>
    <row r="1594" spans="1:4" x14ac:dyDescent="0.35">
      <c r="A1594">
        <v>0</v>
      </c>
      <c r="B1594">
        <v>42</v>
      </c>
      <c r="C1594">
        <v>77.95</v>
      </c>
      <c r="D1594">
        <v>3384</v>
      </c>
    </row>
    <row r="1595" spans="1:4" x14ac:dyDescent="0.35">
      <c r="A1595">
        <v>0</v>
      </c>
      <c r="B1595">
        <v>4</v>
      </c>
      <c r="C1595">
        <v>18.850000000000001</v>
      </c>
      <c r="D1595">
        <v>84.2</v>
      </c>
    </row>
    <row r="1596" spans="1:4" x14ac:dyDescent="0.35">
      <c r="A1596">
        <v>0</v>
      </c>
      <c r="B1596">
        <v>62</v>
      </c>
      <c r="C1596">
        <v>26</v>
      </c>
      <c r="D1596">
        <v>1638.7</v>
      </c>
    </row>
    <row r="1597" spans="1:4" x14ac:dyDescent="0.35">
      <c r="A1597">
        <v>1</v>
      </c>
      <c r="B1597">
        <v>2</v>
      </c>
      <c r="C1597">
        <v>74.7</v>
      </c>
      <c r="D1597">
        <v>165.4</v>
      </c>
    </row>
    <row r="1598" spans="1:4" x14ac:dyDescent="0.35">
      <c r="A1598">
        <v>0</v>
      </c>
      <c r="B1598">
        <v>2</v>
      </c>
      <c r="C1598">
        <v>70.349999999999994</v>
      </c>
      <c r="D1598">
        <v>120.25</v>
      </c>
    </row>
    <row r="1599" spans="1:4" x14ac:dyDescent="0.35">
      <c r="A1599">
        <v>0</v>
      </c>
      <c r="B1599">
        <v>48</v>
      </c>
      <c r="C1599">
        <v>96.9</v>
      </c>
      <c r="D1599">
        <v>4473.45</v>
      </c>
    </row>
    <row r="1600" spans="1:4" x14ac:dyDescent="0.35">
      <c r="A1600">
        <v>0</v>
      </c>
      <c r="B1600">
        <v>27</v>
      </c>
      <c r="C1600">
        <v>19.55</v>
      </c>
      <c r="D1600">
        <v>520.54999999999995</v>
      </c>
    </row>
    <row r="1601" spans="1:4" x14ac:dyDescent="0.35">
      <c r="A1601">
        <v>0</v>
      </c>
      <c r="B1601">
        <v>70</v>
      </c>
      <c r="C1601">
        <v>80.400000000000006</v>
      </c>
      <c r="D1601">
        <v>5717.85</v>
      </c>
    </row>
    <row r="1602" spans="1:4" x14ac:dyDescent="0.35">
      <c r="A1602">
        <v>1</v>
      </c>
      <c r="B1602">
        <v>1</v>
      </c>
      <c r="C1602">
        <v>88.8</v>
      </c>
      <c r="D1602">
        <v>88.8</v>
      </c>
    </row>
    <row r="1603" spans="1:4" x14ac:dyDescent="0.35">
      <c r="A1603">
        <v>0</v>
      </c>
      <c r="B1603">
        <v>46</v>
      </c>
      <c r="C1603">
        <v>94.65</v>
      </c>
      <c r="D1603">
        <v>4312.5</v>
      </c>
    </row>
    <row r="1604" spans="1:4" x14ac:dyDescent="0.35">
      <c r="A1604">
        <v>0</v>
      </c>
      <c r="B1604">
        <v>30</v>
      </c>
      <c r="C1604">
        <v>90.25</v>
      </c>
      <c r="D1604">
        <v>2755.35</v>
      </c>
    </row>
    <row r="1605" spans="1:4" x14ac:dyDescent="0.35">
      <c r="A1605">
        <v>0</v>
      </c>
      <c r="B1605">
        <v>15</v>
      </c>
      <c r="C1605">
        <v>64.650000000000006</v>
      </c>
      <c r="D1605">
        <v>994.55</v>
      </c>
    </row>
    <row r="1606" spans="1:4" x14ac:dyDescent="0.35">
      <c r="A1606">
        <v>0</v>
      </c>
      <c r="B1606">
        <v>69</v>
      </c>
      <c r="C1606">
        <v>95.75</v>
      </c>
      <c r="D1606">
        <v>6511.25</v>
      </c>
    </row>
    <row r="1607" spans="1:4" x14ac:dyDescent="0.35">
      <c r="A1607">
        <v>0</v>
      </c>
      <c r="B1607">
        <v>65</v>
      </c>
      <c r="C1607">
        <v>19.55</v>
      </c>
      <c r="D1607">
        <v>1218.6500000000001</v>
      </c>
    </row>
    <row r="1608" spans="1:4" x14ac:dyDescent="0.35">
      <c r="A1608">
        <v>1</v>
      </c>
      <c r="B1608">
        <v>72</v>
      </c>
      <c r="C1608">
        <v>104.1</v>
      </c>
      <c r="D1608">
        <v>7447.7</v>
      </c>
    </row>
    <row r="1609" spans="1:4" x14ac:dyDescent="0.35">
      <c r="A1609">
        <v>1</v>
      </c>
      <c r="B1609">
        <v>13</v>
      </c>
      <c r="C1609">
        <v>89.05</v>
      </c>
      <c r="D1609">
        <v>1169.3499999999999</v>
      </c>
    </row>
    <row r="1610" spans="1:4" x14ac:dyDescent="0.35">
      <c r="A1610">
        <v>0</v>
      </c>
      <c r="B1610">
        <v>17</v>
      </c>
      <c r="C1610">
        <v>20.100000000000001</v>
      </c>
      <c r="D1610">
        <v>279.5</v>
      </c>
    </row>
    <row r="1611" spans="1:4" x14ac:dyDescent="0.35">
      <c r="A1611">
        <v>0</v>
      </c>
      <c r="B1611">
        <v>51</v>
      </c>
      <c r="C1611">
        <v>111.55</v>
      </c>
      <c r="D1611">
        <v>5720.35</v>
      </c>
    </row>
    <row r="1612" spans="1:4" x14ac:dyDescent="0.35">
      <c r="A1612">
        <v>0</v>
      </c>
      <c r="B1612">
        <v>51</v>
      </c>
      <c r="C1612">
        <v>60.5</v>
      </c>
      <c r="D1612">
        <v>3121.45</v>
      </c>
    </row>
    <row r="1613" spans="1:4" x14ac:dyDescent="0.35">
      <c r="A1613">
        <v>0</v>
      </c>
      <c r="B1613">
        <v>72</v>
      </c>
      <c r="C1613">
        <v>90.95</v>
      </c>
      <c r="D1613">
        <v>6468.6</v>
      </c>
    </row>
    <row r="1614" spans="1:4" x14ac:dyDescent="0.35">
      <c r="A1614">
        <v>0</v>
      </c>
      <c r="B1614">
        <v>67</v>
      </c>
      <c r="C1614">
        <v>87.4</v>
      </c>
      <c r="D1614">
        <v>5918.8</v>
      </c>
    </row>
    <row r="1615" spans="1:4" x14ac:dyDescent="0.35">
      <c r="A1615">
        <v>0</v>
      </c>
      <c r="B1615">
        <v>34</v>
      </c>
      <c r="C1615">
        <v>19.7</v>
      </c>
      <c r="D1615">
        <v>675.6</v>
      </c>
    </row>
    <row r="1616" spans="1:4" x14ac:dyDescent="0.35">
      <c r="A1616">
        <v>0</v>
      </c>
      <c r="B1616">
        <v>67</v>
      </c>
      <c r="C1616">
        <v>50.95</v>
      </c>
      <c r="D1616">
        <v>3521.7</v>
      </c>
    </row>
    <row r="1617" spans="1:4" x14ac:dyDescent="0.35">
      <c r="A1617">
        <v>0</v>
      </c>
      <c r="B1617">
        <v>49</v>
      </c>
      <c r="C1617">
        <v>20.05</v>
      </c>
      <c r="D1617">
        <v>923.1</v>
      </c>
    </row>
    <row r="1618" spans="1:4" x14ac:dyDescent="0.35">
      <c r="A1618">
        <v>0</v>
      </c>
      <c r="B1618">
        <v>53</v>
      </c>
      <c r="C1618">
        <v>19.399999999999999</v>
      </c>
      <c r="D1618">
        <v>1110.3499999999999</v>
      </c>
    </row>
    <row r="1619" spans="1:4" x14ac:dyDescent="0.35">
      <c r="A1619">
        <v>0</v>
      </c>
      <c r="B1619">
        <v>27</v>
      </c>
      <c r="C1619">
        <v>59.45</v>
      </c>
      <c r="D1619">
        <v>1611.65</v>
      </c>
    </row>
    <row r="1620" spans="1:4" x14ac:dyDescent="0.35">
      <c r="A1620">
        <v>1</v>
      </c>
      <c r="B1620">
        <v>23</v>
      </c>
      <c r="C1620">
        <v>94.75</v>
      </c>
      <c r="D1620">
        <v>2293.6</v>
      </c>
    </row>
    <row r="1621" spans="1:4" x14ac:dyDescent="0.35">
      <c r="A1621">
        <v>0</v>
      </c>
      <c r="B1621">
        <v>69</v>
      </c>
      <c r="C1621">
        <v>81.5</v>
      </c>
      <c r="D1621">
        <v>5553.25</v>
      </c>
    </row>
    <row r="1622" spans="1:4" x14ac:dyDescent="0.35">
      <c r="A1622">
        <v>0</v>
      </c>
      <c r="B1622">
        <v>2</v>
      </c>
      <c r="C1622">
        <v>29.05</v>
      </c>
      <c r="D1622">
        <v>44.75</v>
      </c>
    </row>
    <row r="1623" spans="1:4" x14ac:dyDescent="0.35">
      <c r="A1623">
        <v>0</v>
      </c>
      <c r="B1623">
        <v>35</v>
      </c>
      <c r="C1623">
        <v>86.45</v>
      </c>
      <c r="D1623">
        <v>3029.1</v>
      </c>
    </row>
    <row r="1624" spans="1:4" x14ac:dyDescent="0.35">
      <c r="A1624">
        <v>0</v>
      </c>
      <c r="B1624">
        <v>46</v>
      </c>
      <c r="C1624">
        <v>70.599999999999994</v>
      </c>
      <c r="D1624">
        <v>3231.05</v>
      </c>
    </row>
    <row r="1625" spans="1:4" x14ac:dyDescent="0.35">
      <c r="A1625">
        <v>0</v>
      </c>
      <c r="B1625">
        <v>54</v>
      </c>
      <c r="C1625">
        <v>97.2</v>
      </c>
      <c r="D1625">
        <v>5129.45</v>
      </c>
    </row>
    <row r="1626" spans="1:4" x14ac:dyDescent="0.35">
      <c r="A1626">
        <v>0</v>
      </c>
      <c r="B1626">
        <v>56</v>
      </c>
      <c r="C1626">
        <v>98.25</v>
      </c>
      <c r="D1626">
        <v>5508.35</v>
      </c>
    </row>
    <row r="1627" spans="1:4" x14ac:dyDescent="0.35">
      <c r="A1627">
        <v>0</v>
      </c>
      <c r="B1627">
        <v>9</v>
      </c>
      <c r="C1627">
        <v>75.75</v>
      </c>
      <c r="D1627">
        <v>655.9</v>
      </c>
    </row>
    <row r="1628" spans="1:4" x14ac:dyDescent="0.35">
      <c r="A1628">
        <v>0</v>
      </c>
      <c r="B1628">
        <v>20</v>
      </c>
      <c r="C1628">
        <v>59.2</v>
      </c>
      <c r="D1628">
        <v>1191.2</v>
      </c>
    </row>
    <row r="1629" spans="1:4" x14ac:dyDescent="0.35">
      <c r="A1629">
        <v>0</v>
      </c>
      <c r="B1629">
        <v>11</v>
      </c>
      <c r="C1629">
        <v>75.900000000000006</v>
      </c>
      <c r="D1629">
        <v>866.4</v>
      </c>
    </row>
    <row r="1630" spans="1:4" x14ac:dyDescent="0.35">
      <c r="A1630">
        <v>1</v>
      </c>
      <c r="B1630">
        <v>30</v>
      </c>
      <c r="C1630">
        <v>90.05</v>
      </c>
      <c r="D1630">
        <v>2627.2</v>
      </c>
    </row>
    <row r="1631" spans="1:4" x14ac:dyDescent="0.35">
      <c r="A1631">
        <v>0</v>
      </c>
      <c r="B1631">
        <v>68</v>
      </c>
      <c r="C1631">
        <v>70.95</v>
      </c>
      <c r="D1631">
        <v>4741.45</v>
      </c>
    </row>
    <row r="1632" spans="1:4" x14ac:dyDescent="0.35">
      <c r="A1632">
        <v>1</v>
      </c>
      <c r="B1632">
        <v>38</v>
      </c>
      <c r="C1632">
        <v>102.6</v>
      </c>
      <c r="D1632">
        <v>4009.2</v>
      </c>
    </row>
    <row r="1633" spans="1:4" x14ac:dyDescent="0.35">
      <c r="A1633">
        <v>1</v>
      </c>
      <c r="B1633">
        <v>17</v>
      </c>
      <c r="C1633">
        <v>85.35</v>
      </c>
      <c r="D1633">
        <v>1463.45</v>
      </c>
    </row>
    <row r="1634" spans="1:4" x14ac:dyDescent="0.35">
      <c r="A1634">
        <v>0</v>
      </c>
      <c r="B1634">
        <v>48</v>
      </c>
      <c r="C1634">
        <v>106.1</v>
      </c>
      <c r="D1634">
        <v>5082.8</v>
      </c>
    </row>
    <row r="1635" spans="1:4" x14ac:dyDescent="0.35">
      <c r="A1635">
        <v>0</v>
      </c>
      <c r="B1635">
        <v>1</v>
      </c>
      <c r="C1635">
        <v>43.8</v>
      </c>
      <c r="D1635">
        <v>43.8</v>
      </c>
    </row>
    <row r="1636" spans="1:4" x14ac:dyDescent="0.35">
      <c r="A1636">
        <v>0</v>
      </c>
      <c r="B1636">
        <v>63</v>
      </c>
      <c r="C1636">
        <v>59</v>
      </c>
      <c r="D1636">
        <v>3707.6</v>
      </c>
    </row>
    <row r="1637" spans="1:4" x14ac:dyDescent="0.35">
      <c r="A1637">
        <v>0</v>
      </c>
      <c r="B1637">
        <v>3</v>
      </c>
      <c r="C1637">
        <v>69.95</v>
      </c>
      <c r="D1637">
        <v>220.45</v>
      </c>
    </row>
    <row r="1638" spans="1:4" x14ac:dyDescent="0.35">
      <c r="A1638">
        <v>0</v>
      </c>
      <c r="B1638">
        <v>48</v>
      </c>
      <c r="C1638">
        <v>24.35</v>
      </c>
      <c r="D1638">
        <v>1133.7</v>
      </c>
    </row>
    <row r="1639" spans="1:4" x14ac:dyDescent="0.35">
      <c r="A1639">
        <v>0</v>
      </c>
      <c r="B1639">
        <v>66</v>
      </c>
      <c r="C1639">
        <v>29.45</v>
      </c>
      <c r="D1639">
        <v>1983.15</v>
      </c>
    </row>
    <row r="1640" spans="1:4" x14ac:dyDescent="0.35">
      <c r="A1640">
        <v>0</v>
      </c>
      <c r="B1640">
        <v>68</v>
      </c>
      <c r="C1640">
        <v>84.4</v>
      </c>
      <c r="D1640">
        <v>5746.75</v>
      </c>
    </row>
    <row r="1641" spans="1:4" x14ac:dyDescent="0.35">
      <c r="A1641">
        <v>1</v>
      </c>
      <c r="B1641">
        <v>17</v>
      </c>
      <c r="C1641">
        <v>45.05</v>
      </c>
      <c r="D1641">
        <v>770.6</v>
      </c>
    </row>
    <row r="1642" spans="1:4" x14ac:dyDescent="0.35">
      <c r="A1642">
        <v>0</v>
      </c>
      <c r="B1642">
        <v>7</v>
      </c>
      <c r="C1642">
        <v>20.65</v>
      </c>
      <c r="D1642">
        <v>134.05000000000001</v>
      </c>
    </row>
    <row r="1643" spans="1:4" x14ac:dyDescent="0.35">
      <c r="A1643">
        <v>0</v>
      </c>
      <c r="B1643">
        <v>72</v>
      </c>
      <c r="C1643">
        <v>87.1</v>
      </c>
      <c r="D1643">
        <v>6230.1</v>
      </c>
    </row>
    <row r="1644" spans="1:4" x14ac:dyDescent="0.35">
      <c r="A1644">
        <v>0</v>
      </c>
      <c r="B1644">
        <v>29</v>
      </c>
      <c r="C1644">
        <v>19.850000000000001</v>
      </c>
      <c r="D1644">
        <v>573.04999999999995</v>
      </c>
    </row>
    <row r="1645" spans="1:4" x14ac:dyDescent="0.35">
      <c r="A1645">
        <v>0</v>
      </c>
      <c r="B1645">
        <v>37</v>
      </c>
      <c r="C1645">
        <v>90.35</v>
      </c>
      <c r="D1645">
        <v>3419.3</v>
      </c>
    </row>
    <row r="1646" spans="1:4" x14ac:dyDescent="0.35">
      <c r="A1646">
        <v>0</v>
      </c>
      <c r="B1646">
        <v>34</v>
      </c>
      <c r="C1646">
        <v>109.8</v>
      </c>
      <c r="D1646">
        <v>3587.25</v>
      </c>
    </row>
    <row r="1647" spans="1:4" x14ac:dyDescent="0.35">
      <c r="A1647">
        <v>1</v>
      </c>
      <c r="B1647">
        <v>42</v>
      </c>
      <c r="C1647">
        <v>84.65</v>
      </c>
      <c r="D1647">
        <v>3541.35</v>
      </c>
    </row>
    <row r="1648" spans="1:4" x14ac:dyDescent="0.35">
      <c r="A1648">
        <v>0</v>
      </c>
      <c r="B1648">
        <v>59</v>
      </c>
      <c r="C1648">
        <v>65.5</v>
      </c>
      <c r="D1648">
        <v>3801.3</v>
      </c>
    </row>
    <row r="1649" spans="1:4" x14ac:dyDescent="0.35">
      <c r="A1649">
        <v>0</v>
      </c>
      <c r="B1649">
        <v>11</v>
      </c>
      <c r="C1649">
        <v>79.5</v>
      </c>
      <c r="D1649">
        <v>868.5</v>
      </c>
    </row>
    <row r="1650" spans="1:4" x14ac:dyDescent="0.35">
      <c r="A1650">
        <v>1</v>
      </c>
      <c r="B1650">
        <v>60</v>
      </c>
      <c r="C1650">
        <v>80.95</v>
      </c>
      <c r="D1650">
        <v>4859.1000000000004</v>
      </c>
    </row>
    <row r="1651" spans="1:4" x14ac:dyDescent="0.35">
      <c r="A1651">
        <v>0</v>
      </c>
      <c r="B1651">
        <v>27</v>
      </c>
      <c r="C1651">
        <v>56.15</v>
      </c>
      <c r="D1651">
        <v>1439.35</v>
      </c>
    </row>
    <row r="1652" spans="1:4" x14ac:dyDescent="0.35">
      <c r="A1652">
        <v>0</v>
      </c>
      <c r="B1652">
        <v>1</v>
      </c>
      <c r="C1652">
        <v>85.8</v>
      </c>
      <c r="D1652">
        <v>85.8</v>
      </c>
    </row>
    <row r="1653" spans="1:4" x14ac:dyDescent="0.35">
      <c r="A1653">
        <v>1</v>
      </c>
      <c r="B1653">
        <v>1</v>
      </c>
      <c r="C1653">
        <v>79.099999999999994</v>
      </c>
      <c r="D1653">
        <v>79.099999999999994</v>
      </c>
    </row>
    <row r="1654" spans="1:4" x14ac:dyDescent="0.35">
      <c r="A1654">
        <v>0</v>
      </c>
      <c r="B1654">
        <v>17</v>
      </c>
      <c r="C1654">
        <v>34.4</v>
      </c>
      <c r="D1654">
        <v>592.75</v>
      </c>
    </row>
    <row r="1655" spans="1:4" x14ac:dyDescent="0.35">
      <c r="A1655">
        <v>0</v>
      </c>
      <c r="B1655">
        <v>58</v>
      </c>
      <c r="C1655">
        <v>20.75</v>
      </c>
      <c r="D1655">
        <v>1185.95</v>
      </c>
    </row>
    <row r="1656" spans="1:4" x14ac:dyDescent="0.35">
      <c r="A1656">
        <v>0</v>
      </c>
      <c r="B1656">
        <v>1</v>
      </c>
      <c r="C1656">
        <v>18.8</v>
      </c>
      <c r="D1656">
        <v>18.8</v>
      </c>
    </row>
    <row r="1657" spans="1:4" x14ac:dyDescent="0.35">
      <c r="A1657">
        <v>0</v>
      </c>
      <c r="B1657">
        <v>3</v>
      </c>
      <c r="C1657">
        <v>44.3</v>
      </c>
      <c r="D1657">
        <v>134.5</v>
      </c>
    </row>
    <row r="1658" spans="1:4" x14ac:dyDescent="0.35">
      <c r="A1658">
        <v>0</v>
      </c>
      <c r="B1658">
        <v>53</v>
      </c>
      <c r="C1658">
        <v>90.8</v>
      </c>
      <c r="D1658">
        <v>4921.2</v>
      </c>
    </row>
    <row r="1659" spans="1:4" x14ac:dyDescent="0.35">
      <c r="A1659">
        <v>0</v>
      </c>
      <c r="B1659">
        <v>35</v>
      </c>
      <c r="C1659">
        <v>25.6</v>
      </c>
      <c r="D1659">
        <v>901.25</v>
      </c>
    </row>
    <row r="1660" spans="1:4" x14ac:dyDescent="0.35">
      <c r="A1660">
        <v>0</v>
      </c>
      <c r="B1660">
        <v>50</v>
      </c>
      <c r="C1660">
        <v>105.95</v>
      </c>
      <c r="D1660">
        <v>5341.8</v>
      </c>
    </row>
    <row r="1661" spans="1:4" x14ac:dyDescent="0.35">
      <c r="A1661">
        <v>0</v>
      </c>
      <c r="B1661">
        <v>68</v>
      </c>
      <c r="C1661">
        <v>70.8</v>
      </c>
      <c r="D1661">
        <v>4859.95</v>
      </c>
    </row>
    <row r="1662" spans="1:4" x14ac:dyDescent="0.35">
      <c r="A1662">
        <v>0</v>
      </c>
      <c r="B1662">
        <v>47</v>
      </c>
      <c r="C1662">
        <v>25.4</v>
      </c>
      <c r="D1662">
        <v>1139.2</v>
      </c>
    </row>
    <row r="1663" spans="1:4" x14ac:dyDescent="0.35">
      <c r="A1663">
        <v>1</v>
      </c>
      <c r="B1663">
        <v>65</v>
      </c>
      <c r="C1663">
        <v>108.8</v>
      </c>
      <c r="D1663">
        <v>7082.45</v>
      </c>
    </row>
    <row r="1664" spans="1:4" x14ac:dyDescent="0.35">
      <c r="A1664">
        <v>0</v>
      </c>
      <c r="B1664">
        <v>5</v>
      </c>
      <c r="C1664">
        <v>69.75</v>
      </c>
      <c r="D1664">
        <v>324.60000000000002</v>
      </c>
    </row>
    <row r="1665" spans="1:4" x14ac:dyDescent="0.35">
      <c r="A1665">
        <v>0</v>
      </c>
      <c r="B1665">
        <v>51</v>
      </c>
      <c r="C1665">
        <v>94.65</v>
      </c>
      <c r="D1665">
        <v>4812.75</v>
      </c>
    </row>
    <row r="1666" spans="1:4" x14ac:dyDescent="0.35">
      <c r="A1666">
        <v>0</v>
      </c>
      <c r="B1666">
        <v>46</v>
      </c>
      <c r="C1666">
        <v>96.05</v>
      </c>
      <c r="D1666">
        <v>4399.5</v>
      </c>
    </row>
    <row r="1667" spans="1:4" x14ac:dyDescent="0.35">
      <c r="A1667">
        <v>0</v>
      </c>
      <c r="B1667">
        <v>9</v>
      </c>
      <c r="C1667">
        <v>76.849999999999994</v>
      </c>
      <c r="D1667">
        <v>663.55</v>
      </c>
    </row>
    <row r="1668" spans="1:4" x14ac:dyDescent="0.35">
      <c r="A1668">
        <v>0</v>
      </c>
      <c r="B1668">
        <v>8</v>
      </c>
      <c r="C1668">
        <v>20.25</v>
      </c>
      <c r="D1668">
        <v>174.65</v>
      </c>
    </row>
    <row r="1669" spans="1:4" x14ac:dyDescent="0.35">
      <c r="A1669">
        <v>0</v>
      </c>
      <c r="B1669">
        <v>14</v>
      </c>
      <c r="C1669">
        <v>24.8</v>
      </c>
      <c r="D1669">
        <v>321.7</v>
      </c>
    </row>
    <row r="1670" spans="1:4" x14ac:dyDescent="0.35">
      <c r="A1670">
        <v>0</v>
      </c>
      <c r="B1670">
        <v>45</v>
      </c>
      <c r="C1670">
        <v>115.65</v>
      </c>
      <c r="D1670">
        <v>5125.5</v>
      </c>
    </row>
    <row r="1671" spans="1:4" x14ac:dyDescent="0.35">
      <c r="A1671">
        <v>0</v>
      </c>
      <c r="B1671">
        <v>8</v>
      </c>
      <c r="C1671">
        <v>74.599999999999994</v>
      </c>
      <c r="D1671">
        <v>548.9</v>
      </c>
    </row>
    <row r="1672" spans="1:4" x14ac:dyDescent="0.35">
      <c r="A1672">
        <v>1</v>
      </c>
      <c r="B1672">
        <v>1</v>
      </c>
      <c r="C1672">
        <v>50.15</v>
      </c>
      <c r="D1672">
        <v>50.15</v>
      </c>
    </row>
    <row r="1673" spans="1:4" x14ac:dyDescent="0.35">
      <c r="A1673">
        <v>0</v>
      </c>
      <c r="B1673">
        <v>66</v>
      </c>
      <c r="C1673">
        <v>103.15</v>
      </c>
      <c r="D1673">
        <v>7031.3</v>
      </c>
    </row>
    <row r="1674" spans="1:4" x14ac:dyDescent="0.35">
      <c r="A1674">
        <v>0</v>
      </c>
      <c r="B1674">
        <v>72</v>
      </c>
      <c r="C1674">
        <v>72.099999999999994</v>
      </c>
      <c r="D1674">
        <v>5016.6499999999996</v>
      </c>
    </row>
    <row r="1675" spans="1:4" x14ac:dyDescent="0.35">
      <c r="A1675">
        <v>0</v>
      </c>
      <c r="B1675">
        <v>41</v>
      </c>
      <c r="C1675">
        <v>113.6</v>
      </c>
      <c r="D1675">
        <v>4594.95</v>
      </c>
    </row>
    <row r="1676" spans="1:4" x14ac:dyDescent="0.35">
      <c r="A1676">
        <v>0</v>
      </c>
      <c r="B1676">
        <v>23</v>
      </c>
      <c r="C1676">
        <v>25.1</v>
      </c>
      <c r="D1676">
        <v>611.45000000000005</v>
      </c>
    </row>
    <row r="1677" spans="1:4" x14ac:dyDescent="0.35">
      <c r="A1677">
        <v>0</v>
      </c>
      <c r="B1677">
        <v>29</v>
      </c>
      <c r="C1677">
        <v>78.900000000000006</v>
      </c>
      <c r="D1677">
        <v>2384.15</v>
      </c>
    </row>
    <row r="1678" spans="1:4" x14ac:dyDescent="0.35">
      <c r="A1678">
        <v>0</v>
      </c>
      <c r="B1678">
        <v>4</v>
      </c>
      <c r="C1678">
        <v>80.150000000000006</v>
      </c>
      <c r="D1678">
        <v>319.85000000000002</v>
      </c>
    </row>
    <row r="1679" spans="1:4" x14ac:dyDescent="0.35">
      <c r="A1679">
        <v>0</v>
      </c>
      <c r="B1679">
        <v>6</v>
      </c>
      <c r="C1679">
        <v>25.4</v>
      </c>
      <c r="D1679">
        <v>153.30000000000001</v>
      </c>
    </row>
    <row r="1680" spans="1:4" x14ac:dyDescent="0.35">
      <c r="A1680">
        <v>1</v>
      </c>
      <c r="B1680">
        <v>67</v>
      </c>
      <c r="C1680">
        <v>105.4</v>
      </c>
      <c r="D1680">
        <v>7035.6</v>
      </c>
    </row>
    <row r="1681" spans="1:4" x14ac:dyDescent="0.35">
      <c r="A1681">
        <v>1</v>
      </c>
      <c r="B1681">
        <v>7</v>
      </c>
      <c r="C1681">
        <v>45.75</v>
      </c>
      <c r="D1681">
        <v>344.2</v>
      </c>
    </row>
    <row r="1682" spans="1:4" x14ac:dyDescent="0.35">
      <c r="A1682">
        <v>0</v>
      </c>
      <c r="B1682">
        <v>56</v>
      </c>
      <c r="C1682">
        <v>24.45</v>
      </c>
      <c r="D1682">
        <v>1431.65</v>
      </c>
    </row>
    <row r="1683" spans="1:4" x14ac:dyDescent="0.35">
      <c r="A1683">
        <v>0</v>
      </c>
      <c r="B1683">
        <v>72</v>
      </c>
      <c r="C1683">
        <v>25</v>
      </c>
      <c r="D1683">
        <v>1849.2</v>
      </c>
    </row>
    <row r="1684" spans="1:4" x14ac:dyDescent="0.35">
      <c r="A1684">
        <v>0</v>
      </c>
      <c r="B1684">
        <v>72</v>
      </c>
      <c r="C1684">
        <v>85.25</v>
      </c>
      <c r="D1684">
        <v>6083.1</v>
      </c>
    </row>
    <row r="1685" spans="1:4" x14ac:dyDescent="0.35">
      <c r="A1685">
        <v>0</v>
      </c>
      <c r="B1685">
        <v>23</v>
      </c>
      <c r="C1685">
        <v>19.600000000000001</v>
      </c>
      <c r="D1685">
        <v>426.65</v>
      </c>
    </row>
    <row r="1686" spans="1:4" x14ac:dyDescent="0.35">
      <c r="A1686">
        <v>0</v>
      </c>
      <c r="B1686">
        <v>35</v>
      </c>
      <c r="C1686">
        <v>50.15</v>
      </c>
      <c r="D1686">
        <v>1655.35</v>
      </c>
    </row>
    <row r="1687" spans="1:4" x14ac:dyDescent="0.35">
      <c r="A1687">
        <v>1</v>
      </c>
      <c r="B1687">
        <v>27</v>
      </c>
      <c r="C1687">
        <v>70.55</v>
      </c>
      <c r="D1687">
        <v>1943.9</v>
      </c>
    </row>
    <row r="1688" spans="1:4" x14ac:dyDescent="0.35">
      <c r="A1688">
        <v>0</v>
      </c>
      <c r="B1688">
        <v>26</v>
      </c>
      <c r="C1688">
        <v>60.05</v>
      </c>
      <c r="D1688">
        <v>1616.15</v>
      </c>
    </row>
    <row r="1689" spans="1:4" x14ac:dyDescent="0.35">
      <c r="A1689">
        <v>0</v>
      </c>
      <c r="B1689">
        <v>12</v>
      </c>
      <c r="C1689">
        <v>26.4</v>
      </c>
      <c r="D1689">
        <v>314.95</v>
      </c>
    </row>
    <row r="1690" spans="1:4" x14ac:dyDescent="0.35">
      <c r="A1690">
        <v>0</v>
      </c>
      <c r="B1690">
        <v>40</v>
      </c>
      <c r="C1690">
        <v>20.149999999999999</v>
      </c>
      <c r="D1690">
        <v>804.85</v>
      </c>
    </row>
    <row r="1691" spans="1:4" x14ac:dyDescent="0.35">
      <c r="A1691">
        <v>0</v>
      </c>
      <c r="B1691">
        <v>7</v>
      </c>
      <c r="C1691">
        <v>58.85</v>
      </c>
      <c r="D1691">
        <v>465.7</v>
      </c>
    </row>
    <row r="1692" spans="1:4" x14ac:dyDescent="0.35">
      <c r="A1692">
        <v>0</v>
      </c>
      <c r="B1692">
        <v>70</v>
      </c>
      <c r="C1692">
        <v>97.55</v>
      </c>
      <c r="D1692">
        <v>6669.05</v>
      </c>
    </row>
    <row r="1693" spans="1:4" x14ac:dyDescent="0.35">
      <c r="A1693">
        <v>0</v>
      </c>
      <c r="B1693">
        <v>60</v>
      </c>
      <c r="C1693">
        <v>19.649999999999999</v>
      </c>
      <c r="D1693">
        <v>1161.75</v>
      </c>
    </row>
    <row r="1694" spans="1:4" x14ac:dyDescent="0.35">
      <c r="A1694">
        <v>0</v>
      </c>
      <c r="B1694">
        <v>39</v>
      </c>
      <c r="C1694">
        <v>25.25</v>
      </c>
      <c r="D1694">
        <v>947.75</v>
      </c>
    </row>
    <row r="1695" spans="1:4" x14ac:dyDescent="0.35">
      <c r="A1695">
        <v>0</v>
      </c>
      <c r="B1695">
        <v>72</v>
      </c>
      <c r="C1695">
        <v>114.45</v>
      </c>
      <c r="D1695">
        <v>8375.0499999999993</v>
      </c>
    </row>
    <row r="1696" spans="1:4" x14ac:dyDescent="0.35">
      <c r="A1696">
        <v>0</v>
      </c>
      <c r="B1696">
        <v>1</v>
      </c>
      <c r="C1696">
        <v>34.700000000000003</v>
      </c>
      <c r="D1696">
        <v>34.700000000000003</v>
      </c>
    </row>
    <row r="1697" spans="1:4" x14ac:dyDescent="0.35">
      <c r="A1697">
        <v>0</v>
      </c>
      <c r="B1697">
        <v>54</v>
      </c>
      <c r="C1697">
        <v>70.7</v>
      </c>
      <c r="D1697">
        <v>3770</v>
      </c>
    </row>
    <row r="1698" spans="1:4" x14ac:dyDescent="0.35">
      <c r="A1698">
        <v>0</v>
      </c>
      <c r="B1698">
        <v>3</v>
      </c>
      <c r="C1698">
        <v>85.3</v>
      </c>
      <c r="D1698">
        <v>264.8</v>
      </c>
    </row>
    <row r="1699" spans="1:4" x14ac:dyDescent="0.35">
      <c r="A1699">
        <v>0</v>
      </c>
      <c r="B1699">
        <v>63</v>
      </c>
      <c r="C1699">
        <v>75.55</v>
      </c>
      <c r="D1699">
        <v>4707.8500000000004</v>
      </c>
    </row>
    <row r="1700" spans="1:4" x14ac:dyDescent="0.35">
      <c r="A1700">
        <v>0</v>
      </c>
      <c r="B1700">
        <v>71</v>
      </c>
      <c r="C1700">
        <v>84.8</v>
      </c>
      <c r="D1700">
        <v>6152.4</v>
      </c>
    </row>
    <row r="1701" spans="1:4" x14ac:dyDescent="0.35">
      <c r="A1701">
        <v>0</v>
      </c>
      <c r="B1701">
        <v>42</v>
      </c>
      <c r="C1701">
        <v>20.65</v>
      </c>
      <c r="D1701">
        <v>958.1</v>
      </c>
    </row>
    <row r="1702" spans="1:4" x14ac:dyDescent="0.35">
      <c r="A1702">
        <v>0</v>
      </c>
      <c r="B1702">
        <v>47</v>
      </c>
      <c r="C1702">
        <v>20.45</v>
      </c>
      <c r="D1702">
        <v>943</v>
      </c>
    </row>
    <row r="1703" spans="1:4" x14ac:dyDescent="0.35">
      <c r="A1703">
        <v>0</v>
      </c>
      <c r="B1703">
        <v>66</v>
      </c>
      <c r="C1703">
        <v>102.45</v>
      </c>
      <c r="D1703">
        <v>6615.15</v>
      </c>
    </row>
    <row r="1704" spans="1:4" x14ac:dyDescent="0.35">
      <c r="A1704">
        <v>0</v>
      </c>
      <c r="B1704">
        <v>21</v>
      </c>
      <c r="C1704">
        <v>104.4</v>
      </c>
      <c r="D1704">
        <v>2200.25</v>
      </c>
    </row>
    <row r="1705" spans="1:4" x14ac:dyDescent="0.35">
      <c r="A1705">
        <v>0</v>
      </c>
      <c r="B1705">
        <v>11</v>
      </c>
      <c r="C1705">
        <v>35.65</v>
      </c>
      <c r="D1705">
        <v>425.1</v>
      </c>
    </row>
    <row r="1706" spans="1:4" x14ac:dyDescent="0.35">
      <c r="A1706">
        <v>0</v>
      </c>
      <c r="B1706">
        <v>1</v>
      </c>
      <c r="C1706">
        <v>99.75</v>
      </c>
      <c r="D1706">
        <v>99.75</v>
      </c>
    </row>
    <row r="1707" spans="1:4" x14ac:dyDescent="0.35">
      <c r="A1707">
        <v>1</v>
      </c>
      <c r="B1707">
        <v>55</v>
      </c>
      <c r="C1707">
        <v>90.45</v>
      </c>
      <c r="D1707">
        <v>5044.8</v>
      </c>
    </row>
    <row r="1708" spans="1:4" x14ac:dyDescent="0.35">
      <c r="A1708">
        <v>0</v>
      </c>
      <c r="B1708">
        <v>69</v>
      </c>
      <c r="C1708">
        <v>97.65</v>
      </c>
      <c r="D1708">
        <v>6743.55</v>
      </c>
    </row>
    <row r="1709" spans="1:4" x14ac:dyDescent="0.35">
      <c r="A1709">
        <v>1</v>
      </c>
      <c r="B1709">
        <v>3</v>
      </c>
      <c r="C1709">
        <v>73.849999999999994</v>
      </c>
      <c r="D1709">
        <v>196.4</v>
      </c>
    </row>
    <row r="1710" spans="1:4" x14ac:dyDescent="0.35">
      <c r="A1710">
        <v>0</v>
      </c>
      <c r="B1710">
        <v>4</v>
      </c>
      <c r="C1710">
        <v>74.400000000000006</v>
      </c>
      <c r="D1710">
        <v>299.7</v>
      </c>
    </row>
    <row r="1711" spans="1:4" x14ac:dyDescent="0.35">
      <c r="A1711">
        <v>1</v>
      </c>
      <c r="B1711">
        <v>30</v>
      </c>
      <c r="C1711">
        <v>69.099999999999994</v>
      </c>
      <c r="D1711">
        <v>2093.9</v>
      </c>
    </row>
    <row r="1712" spans="1:4" x14ac:dyDescent="0.35">
      <c r="A1712">
        <v>0</v>
      </c>
      <c r="B1712">
        <v>5</v>
      </c>
      <c r="C1712">
        <v>82.75</v>
      </c>
      <c r="D1712">
        <v>417.75</v>
      </c>
    </row>
    <row r="1713" spans="1:4" x14ac:dyDescent="0.35">
      <c r="A1713">
        <v>0</v>
      </c>
      <c r="B1713">
        <v>71</v>
      </c>
      <c r="C1713">
        <v>24.4</v>
      </c>
      <c r="D1713">
        <v>1725.4</v>
      </c>
    </row>
    <row r="1714" spans="1:4" x14ac:dyDescent="0.35">
      <c r="A1714">
        <v>0</v>
      </c>
      <c r="B1714">
        <v>29</v>
      </c>
      <c r="C1714">
        <v>55.25</v>
      </c>
      <c r="D1714">
        <v>1620.2</v>
      </c>
    </row>
    <row r="1715" spans="1:4" x14ac:dyDescent="0.35">
      <c r="A1715">
        <v>0</v>
      </c>
      <c r="B1715">
        <v>52</v>
      </c>
      <c r="C1715">
        <v>61.35</v>
      </c>
      <c r="D1715">
        <v>3169.55</v>
      </c>
    </row>
    <row r="1716" spans="1:4" x14ac:dyDescent="0.35">
      <c r="A1716">
        <v>0</v>
      </c>
      <c r="B1716">
        <v>68</v>
      </c>
      <c r="C1716">
        <v>76.75</v>
      </c>
      <c r="D1716">
        <v>5233.25</v>
      </c>
    </row>
    <row r="1717" spans="1:4" x14ac:dyDescent="0.35">
      <c r="A1717">
        <v>0</v>
      </c>
      <c r="B1717">
        <v>46</v>
      </c>
      <c r="C1717">
        <v>19.399999999999999</v>
      </c>
      <c r="D1717">
        <v>967.85</v>
      </c>
    </row>
    <row r="1718" spans="1:4" x14ac:dyDescent="0.35">
      <c r="A1718">
        <v>0</v>
      </c>
      <c r="B1718">
        <v>8</v>
      </c>
      <c r="C1718">
        <v>54.75</v>
      </c>
      <c r="D1718">
        <v>438.05</v>
      </c>
    </row>
    <row r="1719" spans="1:4" x14ac:dyDescent="0.35">
      <c r="A1719">
        <v>0</v>
      </c>
      <c r="B1719">
        <v>72</v>
      </c>
      <c r="C1719">
        <v>19.7</v>
      </c>
      <c r="D1719">
        <v>1421.9</v>
      </c>
    </row>
    <row r="1720" spans="1:4" x14ac:dyDescent="0.35">
      <c r="A1720">
        <v>0</v>
      </c>
      <c r="B1720">
        <v>17</v>
      </c>
      <c r="C1720">
        <v>19.899999999999999</v>
      </c>
      <c r="D1720">
        <v>323.14999999999998</v>
      </c>
    </row>
    <row r="1721" spans="1:4" x14ac:dyDescent="0.35">
      <c r="A1721">
        <v>0</v>
      </c>
      <c r="B1721">
        <v>3</v>
      </c>
      <c r="C1721">
        <v>107.95</v>
      </c>
      <c r="D1721">
        <v>318.60000000000002</v>
      </c>
    </row>
    <row r="1722" spans="1:4" x14ac:dyDescent="0.35">
      <c r="A1722">
        <v>1</v>
      </c>
      <c r="B1722">
        <v>2</v>
      </c>
      <c r="C1722">
        <v>83.8</v>
      </c>
      <c r="D1722">
        <v>163.69999999999999</v>
      </c>
    </row>
    <row r="1723" spans="1:4" x14ac:dyDescent="0.35">
      <c r="A1723">
        <v>0</v>
      </c>
      <c r="B1723">
        <v>9</v>
      </c>
      <c r="C1723">
        <v>74.25</v>
      </c>
      <c r="D1723">
        <v>639.65</v>
      </c>
    </row>
    <row r="1724" spans="1:4" x14ac:dyDescent="0.35">
      <c r="A1724">
        <v>0</v>
      </c>
      <c r="B1724">
        <v>51</v>
      </c>
      <c r="C1724">
        <v>56.4</v>
      </c>
      <c r="D1724">
        <v>2928.5</v>
      </c>
    </row>
    <row r="1725" spans="1:4" x14ac:dyDescent="0.35">
      <c r="A1725">
        <v>0</v>
      </c>
      <c r="B1725">
        <v>6</v>
      </c>
      <c r="C1725">
        <v>20.100000000000001</v>
      </c>
      <c r="D1725">
        <v>100.35</v>
      </c>
    </row>
    <row r="1726" spans="1:4" x14ac:dyDescent="0.35">
      <c r="A1726">
        <v>0</v>
      </c>
      <c r="B1726">
        <v>3</v>
      </c>
      <c r="C1726">
        <v>94.9</v>
      </c>
      <c r="D1726">
        <v>273.2</v>
      </c>
    </row>
    <row r="1727" spans="1:4" x14ac:dyDescent="0.35">
      <c r="A1727">
        <v>1</v>
      </c>
      <c r="B1727">
        <v>17</v>
      </c>
      <c r="C1727">
        <v>94.2</v>
      </c>
      <c r="D1727">
        <v>1608.15</v>
      </c>
    </row>
    <row r="1728" spans="1:4" x14ac:dyDescent="0.35">
      <c r="A1728">
        <v>0</v>
      </c>
      <c r="B1728">
        <v>30</v>
      </c>
      <c r="C1728">
        <v>49.9</v>
      </c>
      <c r="D1728">
        <v>1441.95</v>
      </c>
    </row>
    <row r="1729" spans="1:4" x14ac:dyDescent="0.35">
      <c r="A1729">
        <v>0</v>
      </c>
      <c r="B1729">
        <v>31</v>
      </c>
      <c r="C1729">
        <v>71.05</v>
      </c>
      <c r="D1729">
        <v>2168.15</v>
      </c>
    </row>
    <row r="1730" spans="1:4" x14ac:dyDescent="0.35">
      <c r="A1730">
        <v>0</v>
      </c>
      <c r="B1730">
        <v>45</v>
      </c>
      <c r="C1730">
        <v>81.650000000000006</v>
      </c>
      <c r="D1730">
        <v>3618.7</v>
      </c>
    </row>
    <row r="1731" spans="1:4" x14ac:dyDescent="0.35">
      <c r="A1731">
        <v>0</v>
      </c>
      <c r="B1731">
        <v>64</v>
      </c>
      <c r="C1731">
        <v>89.45</v>
      </c>
      <c r="D1731">
        <v>5692.65</v>
      </c>
    </row>
    <row r="1732" spans="1:4" x14ac:dyDescent="0.35">
      <c r="A1732">
        <v>0</v>
      </c>
      <c r="B1732">
        <v>1</v>
      </c>
      <c r="C1732">
        <v>59.85</v>
      </c>
      <c r="D1732">
        <v>59.85</v>
      </c>
    </row>
    <row r="1733" spans="1:4" x14ac:dyDescent="0.35">
      <c r="A1733">
        <v>1</v>
      </c>
      <c r="B1733">
        <v>1</v>
      </c>
      <c r="C1733">
        <v>69.599999999999994</v>
      </c>
      <c r="D1733">
        <v>69.599999999999994</v>
      </c>
    </row>
    <row r="1734" spans="1:4" x14ac:dyDescent="0.35">
      <c r="A1734">
        <v>1</v>
      </c>
      <c r="B1734">
        <v>61</v>
      </c>
      <c r="C1734">
        <v>99</v>
      </c>
      <c r="D1734">
        <v>5969.3</v>
      </c>
    </row>
    <row r="1735" spans="1:4" x14ac:dyDescent="0.35">
      <c r="A1735">
        <v>0</v>
      </c>
      <c r="B1735">
        <v>1</v>
      </c>
      <c r="C1735">
        <v>19.05</v>
      </c>
      <c r="D1735">
        <v>19.05</v>
      </c>
    </row>
    <row r="1736" spans="1:4" x14ac:dyDescent="0.35">
      <c r="A1736">
        <v>0</v>
      </c>
      <c r="B1736">
        <v>9</v>
      </c>
      <c r="C1736">
        <v>45.4</v>
      </c>
      <c r="D1736">
        <v>418.8</v>
      </c>
    </row>
    <row r="1737" spans="1:4" x14ac:dyDescent="0.35">
      <c r="A1737">
        <v>0</v>
      </c>
      <c r="B1737">
        <v>72</v>
      </c>
      <c r="C1737">
        <v>114.45</v>
      </c>
      <c r="D1737">
        <v>8100.55</v>
      </c>
    </row>
    <row r="1738" spans="1:4" x14ac:dyDescent="0.35">
      <c r="A1738">
        <v>0</v>
      </c>
      <c r="B1738">
        <v>1</v>
      </c>
      <c r="C1738">
        <v>19.5</v>
      </c>
      <c r="D1738">
        <v>19.5</v>
      </c>
    </row>
    <row r="1739" spans="1:4" x14ac:dyDescent="0.35">
      <c r="A1739">
        <v>0</v>
      </c>
      <c r="B1739">
        <v>7</v>
      </c>
      <c r="C1739">
        <v>44.25</v>
      </c>
      <c r="D1739">
        <v>313.45</v>
      </c>
    </row>
    <row r="1740" spans="1:4" x14ac:dyDescent="0.35">
      <c r="A1740">
        <v>0</v>
      </c>
      <c r="B1740">
        <v>66</v>
      </c>
      <c r="C1740">
        <v>90.55</v>
      </c>
      <c r="D1740">
        <v>6130.95</v>
      </c>
    </row>
    <row r="1741" spans="1:4" x14ac:dyDescent="0.35">
      <c r="A1741">
        <v>0</v>
      </c>
      <c r="B1741">
        <v>1</v>
      </c>
      <c r="C1741">
        <v>69.900000000000006</v>
      </c>
      <c r="D1741">
        <v>69.900000000000006</v>
      </c>
    </row>
    <row r="1742" spans="1:4" x14ac:dyDescent="0.35">
      <c r="A1742">
        <v>0</v>
      </c>
      <c r="B1742">
        <v>40</v>
      </c>
      <c r="C1742">
        <v>20.399999999999999</v>
      </c>
      <c r="D1742">
        <v>745.3</v>
      </c>
    </row>
    <row r="1743" spans="1:4" x14ac:dyDescent="0.35">
      <c r="A1743">
        <v>0</v>
      </c>
      <c r="B1743">
        <v>16</v>
      </c>
      <c r="C1743">
        <v>71.400000000000006</v>
      </c>
      <c r="D1743">
        <v>1212.0999999999999</v>
      </c>
    </row>
    <row r="1744" spans="1:4" x14ac:dyDescent="0.35">
      <c r="A1744">
        <v>0</v>
      </c>
      <c r="B1744">
        <v>2</v>
      </c>
      <c r="C1744">
        <v>87.15</v>
      </c>
      <c r="D1744">
        <v>183.75</v>
      </c>
    </row>
    <row r="1745" spans="1:4" x14ac:dyDescent="0.35">
      <c r="A1745">
        <v>0</v>
      </c>
      <c r="B1745">
        <v>67</v>
      </c>
      <c r="C1745">
        <v>24.85</v>
      </c>
      <c r="D1745">
        <v>1583.5</v>
      </c>
    </row>
    <row r="1746" spans="1:4" x14ac:dyDescent="0.35">
      <c r="A1746">
        <v>0</v>
      </c>
      <c r="B1746">
        <v>41</v>
      </c>
      <c r="C1746">
        <v>104.45</v>
      </c>
      <c r="D1746">
        <v>4162.05</v>
      </c>
    </row>
    <row r="1747" spans="1:4" x14ac:dyDescent="0.35">
      <c r="A1747">
        <v>0</v>
      </c>
      <c r="B1747">
        <v>56</v>
      </c>
      <c r="C1747">
        <v>19.8</v>
      </c>
      <c r="D1747">
        <v>1119.9000000000001</v>
      </c>
    </row>
    <row r="1748" spans="1:4" x14ac:dyDescent="0.35">
      <c r="A1748">
        <v>0</v>
      </c>
      <c r="B1748">
        <v>72</v>
      </c>
      <c r="C1748">
        <v>116.45</v>
      </c>
      <c r="D1748">
        <v>8013.55</v>
      </c>
    </row>
    <row r="1749" spans="1:4" x14ac:dyDescent="0.35">
      <c r="A1749">
        <v>0</v>
      </c>
      <c r="B1749">
        <v>3</v>
      </c>
      <c r="C1749">
        <v>84.75</v>
      </c>
      <c r="D1749">
        <v>264.85000000000002</v>
      </c>
    </row>
    <row r="1750" spans="1:4" x14ac:dyDescent="0.35">
      <c r="A1750">
        <v>0</v>
      </c>
      <c r="B1750">
        <v>54</v>
      </c>
      <c r="C1750">
        <v>20.05</v>
      </c>
      <c r="D1750">
        <v>1102.4000000000001</v>
      </c>
    </row>
    <row r="1751" spans="1:4" x14ac:dyDescent="0.35">
      <c r="A1751">
        <v>1</v>
      </c>
      <c r="B1751">
        <v>52</v>
      </c>
      <c r="C1751">
        <v>110.75</v>
      </c>
      <c r="D1751">
        <v>5832</v>
      </c>
    </row>
    <row r="1752" spans="1:4" x14ac:dyDescent="0.35">
      <c r="A1752">
        <v>0</v>
      </c>
      <c r="B1752">
        <v>50</v>
      </c>
      <c r="C1752">
        <v>89.7</v>
      </c>
      <c r="D1752">
        <v>4304.5</v>
      </c>
    </row>
    <row r="1753" spans="1:4" x14ac:dyDescent="0.35">
      <c r="A1753">
        <v>0</v>
      </c>
      <c r="B1753">
        <v>14</v>
      </c>
      <c r="C1753">
        <v>89.95</v>
      </c>
      <c r="D1753">
        <v>1178.4000000000001</v>
      </c>
    </row>
    <row r="1754" spans="1:4" x14ac:dyDescent="0.35">
      <c r="A1754">
        <v>0</v>
      </c>
      <c r="B1754">
        <v>27</v>
      </c>
      <c r="C1754">
        <v>48.7</v>
      </c>
      <c r="D1754">
        <v>1421.75</v>
      </c>
    </row>
    <row r="1755" spans="1:4" x14ac:dyDescent="0.35">
      <c r="A1755">
        <v>1</v>
      </c>
      <c r="B1755">
        <v>72</v>
      </c>
      <c r="C1755">
        <v>96.6</v>
      </c>
      <c r="D1755">
        <v>6827.5</v>
      </c>
    </row>
    <row r="1756" spans="1:4" x14ac:dyDescent="0.35">
      <c r="A1756">
        <v>0</v>
      </c>
      <c r="B1756">
        <v>62</v>
      </c>
      <c r="C1756">
        <v>74.3</v>
      </c>
      <c r="D1756">
        <v>4698.05</v>
      </c>
    </row>
    <row r="1757" spans="1:4" x14ac:dyDescent="0.35">
      <c r="A1757">
        <v>0</v>
      </c>
      <c r="B1757">
        <v>12</v>
      </c>
      <c r="C1757">
        <v>54.3</v>
      </c>
      <c r="D1757">
        <v>654.5</v>
      </c>
    </row>
    <row r="1758" spans="1:4" x14ac:dyDescent="0.35">
      <c r="A1758">
        <v>1</v>
      </c>
      <c r="B1758">
        <v>44</v>
      </c>
      <c r="C1758">
        <v>74.849999999999994</v>
      </c>
      <c r="D1758">
        <v>3268.05</v>
      </c>
    </row>
    <row r="1759" spans="1:4" x14ac:dyDescent="0.35">
      <c r="A1759">
        <v>0</v>
      </c>
      <c r="B1759">
        <v>54</v>
      </c>
      <c r="C1759">
        <v>79.95</v>
      </c>
      <c r="D1759">
        <v>4362.05</v>
      </c>
    </row>
    <row r="1760" spans="1:4" x14ac:dyDescent="0.35">
      <c r="A1760">
        <v>0</v>
      </c>
      <c r="B1760">
        <v>68</v>
      </c>
      <c r="C1760">
        <v>20.05</v>
      </c>
      <c r="D1760">
        <v>1386.9</v>
      </c>
    </row>
    <row r="1761" spans="1:4" x14ac:dyDescent="0.35">
      <c r="A1761">
        <v>0</v>
      </c>
      <c r="B1761">
        <v>20</v>
      </c>
      <c r="C1761">
        <v>19.399999999999999</v>
      </c>
      <c r="D1761">
        <v>415.4</v>
      </c>
    </row>
    <row r="1762" spans="1:4" x14ac:dyDescent="0.35">
      <c r="A1762">
        <v>0</v>
      </c>
      <c r="B1762">
        <v>50</v>
      </c>
      <c r="C1762">
        <v>54.9</v>
      </c>
      <c r="D1762">
        <v>2614.1</v>
      </c>
    </row>
    <row r="1763" spans="1:4" x14ac:dyDescent="0.35">
      <c r="A1763">
        <v>0</v>
      </c>
      <c r="B1763">
        <v>58</v>
      </c>
      <c r="C1763">
        <v>24.45</v>
      </c>
      <c r="D1763">
        <v>1513.6</v>
      </c>
    </row>
    <row r="1764" spans="1:4" x14ac:dyDescent="0.35">
      <c r="A1764">
        <v>0</v>
      </c>
      <c r="B1764">
        <v>35</v>
      </c>
      <c r="C1764">
        <v>89.65</v>
      </c>
      <c r="D1764">
        <v>3161.6</v>
      </c>
    </row>
    <row r="1765" spans="1:4" x14ac:dyDescent="0.35">
      <c r="A1765">
        <v>0</v>
      </c>
      <c r="B1765">
        <v>2</v>
      </c>
      <c r="C1765">
        <v>45.4</v>
      </c>
      <c r="D1765">
        <v>80.95</v>
      </c>
    </row>
    <row r="1766" spans="1:4" x14ac:dyDescent="0.35">
      <c r="A1766">
        <v>0</v>
      </c>
      <c r="B1766">
        <v>63</v>
      </c>
      <c r="C1766">
        <v>75.7</v>
      </c>
      <c r="D1766">
        <v>4676.7</v>
      </c>
    </row>
    <row r="1767" spans="1:4" x14ac:dyDescent="0.35">
      <c r="A1767">
        <v>0</v>
      </c>
      <c r="B1767">
        <v>58</v>
      </c>
      <c r="C1767">
        <v>110.65</v>
      </c>
      <c r="D1767">
        <v>6526.65</v>
      </c>
    </row>
    <row r="1768" spans="1:4" x14ac:dyDescent="0.35">
      <c r="A1768">
        <v>0</v>
      </c>
      <c r="B1768">
        <v>27</v>
      </c>
      <c r="C1768">
        <v>20.55</v>
      </c>
      <c r="D1768">
        <v>583.29999999999995</v>
      </c>
    </row>
    <row r="1769" spans="1:4" x14ac:dyDescent="0.35">
      <c r="A1769">
        <v>0</v>
      </c>
      <c r="B1769">
        <v>71</v>
      </c>
      <c r="C1769">
        <v>115.15</v>
      </c>
      <c r="D1769">
        <v>8078.1</v>
      </c>
    </row>
    <row r="1770" spans="1:4" x14ac:dyDescent="0.35">
      <c r="A1770">
        <v>0</v>
      </c>
      <c r="B1770">
        <v>63</v>
      </c>
      <c r="C1770">
        <v>58.55</v>
      </c>
      <c r="D1770">
        <v>3503.5</v>
      </c>
    </row>
    <row r="1771" spans="1:4" x14ac:dyDescent="0.35">
      <c r="A1771">
        <v>0</v>
      </c>
      <c r="B1771">
        <v>71</v>
      </c>
      <c r="C1771">
        <v>93.25</v>
      </c>
      <c r="D1771">
        <v>6669.45</v>
      </c>
    </row>
    <row r="1772" spans="1:4" x14ac:dyDescent="0.35">
      <c r="A1772">
        <v>1</v>
      </c>
      <c r="B1772">
        <v>41</v>
      </c>
      <c r="C1772">
        <v>113.2</v>
      </c>
      <c r="D1772">
        <v>4689.5</v>
      </c>
    </row>
    <row r="1773" spans="1:4" x14ac:dyDescent="0.35">
      <c r="A1773">
        <v>1</v>
      </c>
      <c r="B1773">
        <v>13</v>
      </c>
      <c r="C1773">
        <v>90.5</v>
      </c>
      <c r="D1773">
        <v>1201.1500000000001</v>
      </c>
    </row>
    <row r="1774" spans="1:4" x14ac:dyDescent="0.35">
      <c r="A1774">
        <v>0</v>
      </c>
      <c r="B1774">
        <v>2</v>
      </c>
      <c r="C1774">
        <v>79</v>
      </c>
      <c r="D1774">
        <v>143.65</v>
      </c>
    </row>
    <row r="1775" spans="1:4" x14ac:dyDescent="0.35">
      <c r="A1775">
        <v>0</v>
      </c>
      <c r="B1775">
        <v>68</v>
      </c>
      <c r="C1775">
        <v>19.350000000000001</v>
      </c>
      <c r="D1775">
        <v>1292.6500000000001</v>
      </c>
    </row>
    <row r="1776" spans="1:4" x14ac:dyDescent="0.35">
      <c r="A1776">
        <v>0</v>
      </c>
      <c r="B1776">
        <v>1</v>
      </c>
      <c r="C1776">
        <v>48.75</v>
      </c>
      <c r="D1776">
        <v>48.75</v>
      </c>
    </row>
    <row r="1777" spans="1:4" x14ac:dyDescent="0.35">
      <c r="A1777">
        <v>1</v>
      </c>
      <c r="B1777">
        <v>65</v>
      </c>
      <c r="C1777">
        <v>109.05</v>
      </c>
      <c r="D1777">
        <v>7108.2</v>
      </c>
    </row>
    <row r="1778" spans="1:4" x14ac:dyDescent="0.35">
      <c r="A1778">
        <v>1</v>
      </c>
      <c r="B1778">
        <v>72</v>
      </c>
      <c r="C1778">
        <v>25</v>
      </c>
      <c r="D1778">
        <v>1802.55</v>
      </c>
    </row>
    <row r="1779" spans="1:4" x14ac:dyDescent="0.35">
      <c r="A1779">
        <v>0</v>
      </c>
      <c r="B1779">
        <v>28</v>
      </c>
      <c r="C1779">
        <v>54.9</v>
      </c>
      <c r="D1779">
        <v>1505.15</v>
      </c>
    </row>
    <row r="1780" spans="1:4" x14ac:dyDescent="0.35">
      <c r="A1780">
        <v>0</v>
      </c>
      <c r="B1780">
        <v>72</v>
      </c>
      <c r="C1780">
        <v>24.75</v>
      </c>
      <c r="D1780">
        <v>1859.1</v>
      </c>
    </row>
    <row r="1781" spans="1:4" x14ac:dyDescent="0.35">
      <c r="A1781">
        <v>0</v>
      </c>
      <c r="B1781">
        <v>2</v>
      </c>
      <c r="C1781">
        <v>91.15</v>
      </c>
      <c r="D1781">
        <v>168.5</v>
      </c>
    </row>
    <row r="1782" spans="1:4" x14ac:dyDescent="0.35">
      <c r="A1782">
        <v>0</v>
      </c>
      <c r="B1782">
        <v>18</v>
      </c>
      <c r="C1782">
        <v>20.149999999999999</v>
      </c>
      <c r="D1782">
        <v>390.85</v>
      </c>
    </row>
    <row r="1783" spans="1:4" x14ac:dyDescent="0.35">
      <c r="A1783">
        <v>1</v>
      </c>
      <c r="B1783">
        <v>60</v>
      </c>
      <c r="C1783">
        <v>104.35</v>
      </c>
      <c r="D1783">
        <v>6339.45</v>
      </c>
    </row>
    <row r="1784" spans="1:4" x14ac:dyDescent="0.35">
      <c r="A1784">
        <v>1</v>
      </c>
      <c r="B1784">
        <v>26</v>
      </c>
      <c r="C1784">
        <v>66.05</v>
      </c>
      <c r="D1784">
        <v>1652.4</v>
      </c>
    </row>
    <row r="1785" spans="1:4" x14ac:dyDescent="0.35">
      <c r="A1785">
        <v>0</v>
      </c>
      <c r="B1785">
        <v>1</v>
      </c>
      <c r="C1785">
        <v>71.650000000000006</v>
      </c>
      <c r="D1785">
        <v>71.650000000000006</v>
      </c>
    </row>
    <row r="1786" spans="1:4" x14ac:dyDescent="0.35">
      <c r="A1786">
        <v>0</v>
      </c>
      <c r="B1786">
        <v>4</v>
      </c>
      <c r="C1786">
        <v>20.350000000000001</v>
      </c>
      <c r="D1786">
        <v>77.5</v>
      </c>
    </row>
    <row r="1787" spans="1:4" x14ac:dyDescent="0.35">
      <c r="A1787">
        <v>0</v>
      </c>
      <c r="B1787">
        <v>68</v>
      </c>
      <c r="C1787">
        <v>92.2</v>
      </c>
      <c r="D1787">
        <v>6392.85</v>
      </c>
    </row>
    <row r="1788" spans="1:4" x14ac:dyDescent="0.35">
      <c r="A1788">
        <v>0</v>
      </c>
      <c r="B1788">
        <v>38</v>
      </c>
      <c r="C1788">
        <v>84.25</v>
      </c>
      <c r="D1788">
        <v>3264.5</v>
      </c>
    </row>
    <row r="1789" spans="1:4" x14ac:dyDescent="0.35">
      <c r="A1789">
        <v>1</v>
      </c>
      <c r="B1789">
        <v>42</v>
      </c>
      <c r="C1789">
        <v>105.2</v>
      </c>
      <c r="D1789">
        <v>4599.1499999999996</v>
      </c>
    </row>
    <row r="1790" spans="1:4" x14ac:dyDescent="0.35">
      <c r="A1790">
        <v>0</v>
      </c>
      <c r="B1790">
        <v>57</v>
      </c>
      <c r="C1790">
        <v>19.600000000000001</v>
      </c>
      <c r="D1790">
        <v>1134.25</v>
      </c>
    </row>
    <row r="1791" spans="1:4" x14ac:dyDescent="0.35">
      <c r="A1791">
        <v>0</v>
      </c>
      <c r="B1791">
        <v>54</v>
      </c>
      <c r="C1791">
        <v>30.4</v>
      </c>
      <c r="D1791">
        <v>1621.35</v>
      </c>
    </row>
    <row r="1792" spans="1:4" x14ac:dyDescent="0.35">
      <c r="A1792">
        <v>0</v>
      </c>
      <c r="B1792">
        <v>12</v>
      </c>
      <c r="C1792">
        <v>78.099999999999994</v>
      </c>
      <c r="D1792">
        <v>947.3</v>
      </c>
    </row>
    <row r="1793" spans="1:4" x14ac:dyDescent="0.35">
      <c r="A1793">
        <v>0</v>
      </c>
      <c r="B1793">
        <v>44</v>
      </c>
      <c r="C1793">
        <v>61.5</v>
      </c>
      <c r="D1793">
        <v>2722.2</v>
      </c>
    </row>
    <row r="1794" spans="1:4" x14ac:dyDescent="0.35">
      <c r="A1794">
        <v>0</v>
      </c>
      <c r="B1794">
        <v>42</v>
      </c>
      <c r="C1794">
        <v>69.400000000000006</v>
      </c>
      <c r="D1794">
        <v>3058.3</v>
      </c>
    </row>
    <row r="1795" spans="1:4" x14ac:dyDescent="0.35">
      <c r="A1795">
        <v>0</v>
      </c>
      <c r="B1795">
        <v>72</v>
      </c>
      <c r="C1795">
        <v>24.75</v>
      </c>
      <c r="D1795">
        <v>1769.6</v>
      </c>
    </row>
    <row r="1796" spans="1:4" x14ac:dyDescent="0.35">
      <c r="A1796">
        <v>0</v>
      </c>
      <c r="B1796">
        <v>71</v>
      </c>
      <c r="C1796">
        <v>91.05</v>
      </c>
      <c r="D1796">
        <v>6293.75</v>
      </c>
    </row>
    <row r="1797" spans="1:4" x14ac:dyDescent="0.35">
      <c r="A1797">
        <v>0</v>
      </c>
      <c r="B1797">
        <v>19</v>
      </c>
      <c r="C1797">
        <v>89.65</v>
      </c>
      <c r="D1797">
        <v>1761.05</v>
      </c>
    </row>
    <row r="1798" spans="1:4" x14ac:dyDescent="0.35">
      <c r="A1798">
        <v>0</v>
      </c>
      <c r="B1798">
        <v>23</v>
      </c>
      <c r="C1798">
        <v>73.650000000000006</v>
      </c>
      <c r="D1798">
        <v>1642.75</v>
      </c>
    </row>
    <row r="1799" spans="1:4" x14ac:dyDescent="0.35">
      <c r="A1799">
        <v>0</v>
      </c>
      <c r="B1799">
        <v>30</v>
      </c>
      <c r="C1799">
        <v>19.399999999999999</v>
      </c>
      <c r="D1799">
        <v>578.5</v>
      </c>
    </row>
    <row r="1800" spans="1:4" x14ac:dyDescent="0.35">
      <c r="A1800">
        <v>0</v>
      </c>
      <c r="B1800">
        <v>35</v>
      </c>
      <c r="C1800">
        <v>26.2</v>
      </c>
      <c r="D1800">
        <v>954.9</v>
      </c>
    </row>
    <row r="1801" spans="1:4" x14ac:dyDescent="0.35">
      <c r="A1801">
        <v>0</v>
      </c>
      <c r="B1801">
        <v>10</v>
      </c>
      <c r="C1801">
        <v>98.7</v>
      </c>
      <c r="D1801">
        <v>973.25</v>
      </c>
    </row>
    <row r="1802" spans="1:4" x14ac:dyDescent="0.35">
      <c r="A1802">
        <v>0</v>
      </c>
      <c r="B1802">
        <v>1</v>
      </c>
      <c r="C1802">
        <v>43.85</v>
      </c>
      <c r="D1802">
        <v>43.85</v>
      </c>
    </row>
    <row r="1803" spans="1:4" x14ac:dyDescent="0.35">
      <c r="A1803">
        <v>0</v>
      </c>
      <c r="B1803">
        <v>22</v>
      </c>
      <c r="C1803">
        <v>69.7</v>
      </c>
      <c r="D1803">
        <v>1490.4</v>
      </c>
    </row>
    <row r="1804" spans="1:4" x14ac:dyDescent="0.35">
      <c r="A1804">
        <v>0</v>
      </c>
      <c r="B1804">
        <v>7</v>
      </c>
      <c r="C1804">
        <v>38.549999999999997</v>
      </c>
      <c r="D1804">
        <v>280</v>
      </c>
    </row>
    <row r="1805" spans="1:4" x14ac:dyDescent="0.35">
      <c r="A1805">
        <v>0</v>
      </c>
      <c r="B1805">
        <v>36</v>
      </c>
      <c r="C1805">
        <v>53.1</v>
      </c>
      <c r="D1805">
        <v>1901.25</v>
      </c>
    </row>
    <row r="1806" spans="1:4" x14ac:dyDescent="0.35">
      <c r="A1806">
        <v>0</v>
      </c>
      <c r="B1806">
        <v>34</v>
      </c>
      <c r="C1806">
        <v>20.65</v>
      </c>
      <c r="D1806">
        <v>716.4</v>
      </c>
    </row>
    <row r="1807" spans="1:4" x14ac:dyDescent="0.35">
      <c r="A1807">
        <v>0</v>
      </c>
      <c r="B1807">
        <v>72</v>
      </c>
      <c r="C1807">
        <v>64.45</v>
      </c>
      <c r="D1807">
        <v>4720</v>
      </c>
    </row>
    <row r="1808" spans="1:4" x14ac:dyDescent="0.35">
      <c r="A1808">
        <v>0</v>
      </c>
      <c r="B1808">
        <v>36</v>
      </c>
      <c r="C1808">
        <v>25.1</v>
      </c>
      <c r="D1808">
        <v>930.95</v>
      </c>
    </row>
    <row r="1809" spans="1:4" x14ac:dyDescent="0.35">
      <c r="A1809">
        <v>0</v>
      </c>
      <c r="B1809">
        <v>1</v>
      </c>
      <c r="C1809">
        <v>76.349999999999994</v>
      </c>
      <c r="D1809">
        <v>76.349999999999994</v>
      </c>
    </row>
    <row r="1810" spans="1:4" x14ac:dyDescent="0.35">
      <c r="A1810">
        <v>0</v>
      </c>
      <c r="B1810">
        <v>23</v>
      </c>
      <c r="C1810">
        <v>79.150000000000006</v>
      </c>
      <c r="D1810">
        <v>1676.95</v>
      </c>
    </row>
    <row r="1811" spans="1:4" x14ac:dyDescent="0.35">
      <c r="A1811">
        <v>1</v>
      </c>
      <c r="B1811">
        <v>32</v>
      </c>
      <c r="C1811">
        <v>85</v>
      </c>
      <c r="D1811">
        <v>2642.05</v>
      </c>
    </row>
    <row r="1812" spans="1:4" x14ac:dyDescent="0.35">
      <c r="A1812">
        <v>0</v>
      </c>
      <c r="B1812">
        <v>71</v>
      </c>
      <c r="C1812">
        <v>95.15</v>
      </c>
      <c r="D1812">
        <v>6770.85</v>
      </c>
    </row>
    <row r="1813" spans="1:4" x14ac:dyDescent="0.35">
      <c r="A1813">
        <v>1</v>
      </c>
      <c r="B1813">
        <v>23</v>
      </c>
      <c r="C1813">
        <v>79.349999999999994</v>
      </c>
      <c r="D1813">
        <v>1835.3</v>
      </c>
    </row>
    <row r="1814" spans="1:4" x14ac:dyDescent="0.35">
      <c r="A1814">
        <v>0</v>
      </c>
      <c r="B1814">
        <v>17</v>
      </c>
      <c r="C1814">
        <v>96.65</v>
      </c>
      <c r="D1814">
        <v>1588.25</v>
      </c>
    </row>
    <row r="1815" spans="1:4" x14ac:dyDescent="0.35">
      <c r="A1815">
        <v>0</v>
      </c>
      <c r="B1815">
        <v>1</v>
      </c>
      <c r="C1815">
        <v>75.5</v>
      </c>
      <c r="D1815">
        <v>75.5</v>
      </c>
    </row>
    <row r="1816" spans="1:4" x14ac:dyDescent="0.35">
      <c r="A1816">
        <v>0</v>
      </c>
      <c r="B1816">
        <v>12</v>
      </c>
      <c r="C1816">
        <v>19.7</v>
      </c>
      <c r="D1816">
        <v>258.35000000000002</v>
      </c>
    </row>
    <row r="1817" spans="1:4" x14ac:dyDescent="0.35">
      <c r="A1817">
        <v>0</v>
      </c>
      <c r="B1817">
        <v>72</v>
      </c>
      <c r="C1817">
        <v>20.5</v>
      </c>
      <c r="D1817">
        <v>1502.25</v>
      </c>
    </row>
    <row r="1818" spans="1:4" x14ac:dyDescent="0.35">
      <c r="A1818">
        <v>0</v>
      </c>
      <c r="B1818">
        <v>1</v>
      </c>
      <c r="C1818">
        <v>19.2</v>
      </c>
      <c r="D1818">
        <v>19.2</v>
      </c>
    </row>
    <row r="1819" spans="1:4" x14ac:dyDescent="0.35">
      <c r="A1819">
        <v>1</v>
      </c>
      <c r="B1819">
        <v>72</v>
      </c>
      <c r="C1819">
        <v>98.35</v>
      </c>
      <c r="D1819">
        <v>6929.4</v>
      </c>
    </row>
    <row r="1820" spans="1:4" x14ac:dyDescent="0.35">
      <c r="A1820">
        <v>0</v>
      </c>
      <c r="B1820">
        <v>60</v>
      </c>
      <c r="C1820">
        <v>74.349999999999994</v>
      </c>
      <c r="D1820">
        <v>4453.3</v>
      </c>
    </row>
    <row r="1821" spans="1:4" x14ac:dyDescent="0.35">
      <c r="A1821">
        <v>0</v>
      </c>
      <c r="B1821">
        <v>61</v>
      </c>
      <c r="C1821">
        <v>51.35</v>
      </c>
      <c r="D1821">
        <v>3244.4</v>
      </c>
    </row>
    <row r="1822" spans="1:4" x14ac:dyDescent="0.35">
      <c r="A1822">
        <v>0</v>
      </c>
      <c r="B1822">
        <v>6</v>
      </c>
      <c r="C1822">
        <v>45.65</v>
      </c>
      <c r="D1822">
        <v>323.45</v>
      </c>
    </row>
    <row r="1823" spans="1:4" x14ac:dyDescent="0.35">
      <c r="A1823">
        <v>1</v>
      </c>
      <c r="B1823">
        <v>32</v>
      </c>
      <c r="C1823">
        <v>85.3</v>
      </c>
      <c r="D1823">
        <v>2661.1</v>
      </c>
    </row>
    <row r="1824" spans="1:4" x14ac:dyDescent="0.35">
      <c r="A1824">
        <v>0</v>
      </c>
      <c r="B1824">
        <v>31</v>
      </c>
      <c r="C1824">
        <v>86.55</v>
      </c>
      <c r="D1824">
        <v>2697.4</v>
      </c>
    </row>
    <row r="1825" spans="1:4" x14ac:dyDescent="0.35">
      <c r="A1825">
        <v>0</v>
      </c>
      <c r="B1825">
        <v>19</v>
      </c>
      <c r="C1825">
        <v>73.849999999999994</v>
      </c>
      <c r="D1825">
        <v>1424.5</v>
      </c>
    </row>
    <row r="1826" spans="1:4" x14ac:dyDescent="0.35">
      <c r="A1826">
        <v>0</v>
      </c>
      <c r="B1826">
        <v>72</v>
      </c>
      <c r="C1826">
        <v>20.3</v>
      </c>
      <c r="D1826">
        <v>1401.15</v>
      </c>
    </row>
    <row r="1827" spans="1:4" x14ac:dyDescent="0.35">
      <c r="A1827">
        <v>0</v>
      </c>
      <c r="B1827">
        <v>32</v>
      </c>
      <c r="C1827">
        <v>54.2</v>
      </c>
      <c r="D1827">
        <v>1739.6</v>
      </c>
    </row>
    <row r="1828" spans="1:4" x14ac:dyDescent="0.35">
      <c r="A1828">
        <v>0</v>
      </c>
      <c r="B1828">
        <v>65</v>
      </c>
      <c r="C1828">
        <v>90.65</v>
      </c>
      <c r="D1828">
        <v>5931</v>
      </c>
    </row>
    <row r="1829" spans="1:4" x14ac:dyDescent="0.35">
      <c r="A1829">
        <v>0</v>
      </c>
      <c r="B1829">
        <v>45</v>
      </c>
      <c r="C1829">
        <v>50.9</v>
      </c>
      <c r="D1829">
        <v>2333.85</v>
      </c>
    </row>
    <row r="1830" spans="1:4" x14ac:dyDescent="0.35">
      <c r="A1830">
        <v>0</v>
      </c>
      <c r="B1830">
        <v>42</v>
      </c>
      <c r="C1830">
        <v>25.05</v>
      </c>
      <c r="D1830">
        <v>949.85</v>
      </c>
    </row>
    <row r="1831" spans="1:4" x14ac:dyDescent="0.35">
      <c r="A1831">
        <v>0</v>
      </c>
      <c r="B1831">
        <v>8</v>
      </c>
      <c r="C1831">
        <v>74.849999999999994</v>
      </c>
      <c r="D1831">
        <v>572.45000000000005</v>
      </c>
    </row>
    <row r="1832" spans="1:4" x14ac:dyDescent="0.35">
      <c r="A1832">
        <v>0</v>
      </c>
      <c r="B1832">
        <v>32</v>
      </c>
      <c r="C1832">
        <v>20.5</v>
      </c>
      <c r="D1832">
        <v>696.8</v>
      </c>
    </row>
    <row r="1833" spans="1:4" x14ac:dyDescent="0.35">
      <c r="A1833">
        <v>1</v>
      </c>
      <c r="B1833">
        <v>22</v>
      </c>
      <c r="C1833">
        <v>63.55</v>
      </c>
      <c r="D1833">
        <v>1381.8</v>
      </c>
    </row>
    <row r="1834" spans="1:4" x14ac:dyDescent="0.35">
      <c r="A1834">
        <v>1</v>
      </c>
      <c r="B1834">
        <v>57</v>
      </c>
      <c r="C1834">
        <v>44.85</v>
      </c>
      <c r="D1834">
        <v>2572.9499999999998</v>
      </c>
    </row>
    <row r="1835" spans="1:4" x14ac:dyDescent="0.35">
      <c r="A1835">
        <v>0</v>
      </c>
      <c r="B1835">
        <v>1</v>
      </c>
      <c r="C1835">
        <v>47.95</v>
      </c>
      <c r="D1835">
        <v>47.95</v>
      </c>
    </row>
    <row r="1836" spans="1:4" x14ac:dyDescent="0.35">
      <c r="A1836">
        <v>1</v>
      </c>
      <c r="B1836">
        <v>1</v>
      </c>
      <c r="C1836">
        <v>45.1</v>
      </c>
      <c r="D1836">
        <v>45.1</v>
      </c>
    </row>
    <row r="1837" spans="1:4" x14ac:dyDescent="0.35">
      <c r="A1837">
        <v>0</v>
      </c>
      <c r="B1837">
        <v>1</v>
      </c>
      <c r="C1837">
        <v>45</v>
      </c>
      <c r="D1837">
        <v>45</v>
      </c>
    </row>
    <row r="1838" spans="1:4" x14ac:dyDescent="0.35">
      <c r="A1838">
        <v>0</v>
      </c>
      <c r="B1838">
        <v>24</v>
      </c>
      <c r="C1838">
        <v>96</v>
      </c>
      <c r="D1838">
        <v>2122.4499999999998</v>
      </c>
    </row>
    <row r="1839" spans="1:4" x14ac:dyDescent="0.35">
      <c r="A1839">
        <v>0</v>
      </c>
      <c r="B1839">
        <v>1</v>
      </c>
      <c r="C1839">
        <v>20.05</v>
      </c>
      <c r="D1839">
        <v>20.05</v>
      </c>
    </row>
    <row r="1840" spans="1:4" x14ac:dyDescent="0.35">
      <c r="A1840">
        <v>1</v>
      </c>
      <c r="B1840">
        <v>54</v>
      </c>
      <c r="C1840">
        <v>90.05</v>
      </c>
      <c r="D1840">
        <v>4931.8</v>
      </c>
    </row>
    <row r="1841" spans="1:4" x14ac:dyDescent="0.35">
      <c r="A1841">
        <v>0</v>
      </c>
      <c r="B1841">
        <v>4</v>
      </c>
      <c r="C1841">
        <v>25.3</v>
      </c>
      <c r="D1841">
        <v>116.95</v>
      </c>
    </row>
    <row r="1842" spans="1:4" x14ac:dyDescent="0.35">
      <c r="A1842">
        <v>0</v>
      </c>
      <c r="B1842">
        <v>65</v>
      </c>
      <c r="C1842">
        <v>108.65</v>
      </c>
      <c r="D1842">
        <v>6937.95</v>
      </c>
    </row>
    <row r="1843" spans="1:4" x14ac:dyDescent="0.35">
      <c r="A1843">
        <v>0</v>
      </c>
      <c r="B1843">
        <v>56</v>
      </c>
      <c r="C1843">
        <v>24.3</v>
      </c>
      <c r="D1843">
        <v>1261.7</v>
      </c>
    </row>
    <row r="1844" spans="1:4" x14ac:dyDescent="0.35">
      <c r="A1844">
        <v>0</v>
      </c>
      <c r="B1844">
        <v>45</v>
      </c>
      <c r="C1844">
        <v>75.95</v>
      </c>
      <c r="D1844">
        <v>3273.8</v>
      </c>
    </row>
    <row r="1845" spans="1:4" x14ac:dyDescent="0.35">
      <c r="A1845">
        <v>0</v>
      </c>
      <c r="B1845">
        <v>71</v>
      </c>
      <c r="C1845">
        <v>19.7</v>
      </c>
      <c r="D1845">
        <v>1415.85</v>
      </c>
    </row>
    <row r="1846" spans="1:4" x14ac:dyDescent="0.35">
      <c r="A1846">
        <v>0</v>
      </c>
      <c r="B1846">
        <v>59</v>
      </c>
      <c r="C1846">
        <v>66.400000000000006</v>
      </c>
      <c r="D1846">
        <v>3958.2</v>
      </c>
    </row>
    <row r="1847" spans="1:4" x14ac:dyDescent="0.35">
      <c r="A1847">
        <v>0</v>
      </c>
      <c r="B1847">
        <v>69</v>
      </c>
      <c r="C1847">
        <v>35.75</v>
      </c>
      <c r="D1847">
        <v>2492.25</v>
      </c>
    </row>
    <row r="1848" spans="1:4" x14ac:dyDescent="0.35">
      <c r="A1848">
        <v>0</v>
      </c>
      <c r="B1848">
        <v>19</v>
      </c>
      <c r="C1848">
        <v>18.8</v>
      </c>
      <c r="D1848">
        <v>279.2</v>
      </c>
    </row>
    <row r="1849" spans="1:4" x14ac:dyDescent="0.35">
      <c r="A1849">
        <v>0</v>
      </c>
      <c r="B1849">
        <v>55</v>
      </c>
      <c r="C1849">
        <v>19.399999999999999</v>
      </c>
      <c r="D1849">
        <v>1083</v>
      </c>
    </row>
    <row r="1850" spans="1:4" x14ac:dyDescent="0.35">
      <c r="A1850">
        <v>0</v>
      </c>
      <c r="B1850">
        <v>38</v>
      </c>
      <c r="C1850">
        <v>19.3</v>
      </c>
      <c r="D1850">
        <v>755.5</v>
      </c>
    </row>
    <row r="1851" spans="1:4" x14ac:dyDescent="0.35">
      <c r="A1851">
        <v>0</v>
      </c>
      <c r="B1851">
        <v>10</v>
      </c>
      <c r="C1851">
        <v>45.55</v>
      </c>
      <c r="D1851">
        <v>402.6</v>
      </c>
    </row>
    <row r="1852" spans="1:4" x14ac:dyDescent="0.35">
      <c r="A1852">
        <v>1</v>
      </c>
      <c r="B1852">
        <v>47</v>
      </c>
      <c r="C1852">
        <v>67.45</v>
      </c>
      <c r="D1852">
        <v>3252</v>
      </c>
    </row>
    <row r="1853" spans="1:4" x14ac:dyDescent="0.35">
      <c r="A1853">
        <v>0</v>
      </c>
      <c r="B1853">
        <v>2</v>
      </c>
      <c r="C1853">
        <v>35.1</v>
      </c>
      <c r="D1853">
        <v>68.75</v>
      </c>
    </row>
    <row r="1854" spans="1:4" x14ac:dyDescent="0.35">
      <c r="A1854">
        <v>0</v>
      </c>
      <c r="B1854">
        <v>1</v>
      </c>
      <c r="C1854">
        <v>46.2</v>
      </c>
      <c r="D1854">
        <v>46.2</v>
      </c>
    </row>
    <row r="1855" spans="1:4" x14ac:dyDescent="0.35">
      <c r="A1855">
        <v>0</v>
      </c>
      <c r="B1855">
        <v>1</v>
      </c>
      <c r="C1855">
        <v>45.15</v>
      </c>
      <c r="D1855">
        <v>45.15</v>
      </c>
    </row>
    <row r="1856" spans="1:4" x14ac:dyDescent="0.35">
      <c r="A1856">
        <v>1</v>
      </c>
      <c r="B1856">
        <v>1</v>
      </c>
      <c r="C1856">
        <v>43.3</v>
      </c>
      <c r="D1856">
        <v>43.3</v>
      </c>
    </row>
    <row r="1857" spans="1:4" x14ac:dyDescent="0.35">
      <c r="A1857">
        <v>0</v>
      </c>
      <c r="B1857">
        <v>46</v>
      </c>
      <c r="C1857">
        <v>20.100000000000001</v>
      </c>
      <c r="D1857">
        <v>936.85</v>
      </c>
    </row>
    <row r="1858" spans="1:4" x14ac:dyDescent="0.35">
      <c r="A1858">
        <v>1</v>
      </c>
      <c r="B1858">
        <v>38</v>
      </c>
      <c r="C1858">
        <v>57.15</v>
      </c>
      <c r="D1858">
        <v>2250.65</v>
      </c>
    </row>
    <row r="1859" spans="1:4" x14ac:dyDescent="0.35">
      <c r="A1859">
        <v>0</v>
      </c>
      <c r="B1859">
        <v>65</v>
      </c>
      <c r="C1859">
        <v>58.9</v>
      </c>
      <c r="D1859">
        <v>3857.1</v>
      </c>
    </row>
    <row r="1860" spans="1:4" x14ac:dyDescent="0.35">
      <c r="A1860">
        <v>0</v>
      </c>
      <c r="B1860">
        <v>19</v>
      </c>
      <c r="C1860">
        <v>73.2</v>
      </c>
      <c r="D1860">
        <v>1441.1</v>
      </c>
    </row>
    <row r="1861" spans="1:4" x14ac:dyDescent="0.35">
      <c r="A1861">
        <v>0</v>
      </c>
      <c r="B1861">
        <v>52</v>
      </c>
      <c r="C1861">
        <v>85.35</v>
      </c>
      <c r="D1861">
        <v>4338.6000000000004</v>
      </c>
    </row>
    <row r="1862" spans="1:4" x14ac:dyDescent="0.35">
      <c r="A1862">
        <v>0</v>
      </c>
      <c r="B1862">
        <v>71</v>
      </c>
      <c r="C1862">
        <v>19.45</v>
      </c>
      <c r="D1862">
        <v>1378.45</v>
      </c>
    </row>
    <row r="1863" spans="1:4" x14ac:dyDescent="0.35">
      <c r="A1863">
        <v>0</v>
      </c>
      <c r="B1863">
        <v>1</v>
      </c>
      <c r="C1863">
        <v>45.95</v>
      </c>
      <c r="D1863">
        <v>45.95</v>
      </c>
    </row>
    <row r="1864" spans="1:4" x14ac:dyDescent="0.35">
      <c r="A1864">
        <v>1</v>
      </c>
      <c r="B1864">
        <v>52</v>
      </c>
      <c r="C1864">
        <v>50.5</v>
      </c>
      <c r="D1864">
        <v>2566.3000000000002</v>
      </c>
    </row>
    <row r="1865" spans="1:4" x14ac:dyDescent="0.35">
      <c r="A1865">
        <v>0</v>
      </c>
      <c r="B1865">
        <v>6</v>
      </c>
      <c r="C1865">
        <v>25.1</v>
      </c>
      <c r="D1865">
        <v>171</v>
      </c>
    </row>
    <row r="1866" spans="1:4" x14ac:dyDescent="0.35">
      <c r="A1866">
        <v>1</v>
      </c>
      <c r="B1866">
        <v>26</v>
      </c>
      <c r="C1866">
        <v>60.7</v>
      </c>
      <c r="D1866">
        <v>1597.4</v>
      </c>
    </row>
    <row r="1867" spans="1:4" x14ac:dyDescent="0.35">
      <c r="A1867">
        <v>1</v>
      </c>
      <c r="B1867">
        <v>48</v>
      </c>
      <c r="C1867">
        <v>99</v>
      </c>
      <c r="D1867">
        <v>4744.3500000000004</v>
      </c>
    </row>
    <row r="1868" spans="1:4" x14ac:dyDescent="0.35">
      <c r="A1868">
        <v>0</v>
      </c>
      <c r="B1868">
        <v>64</v>
      </c>
      <c r="C1868">
        <v>104.4</v>
      </c>
      <c r="D1868">
        <v>6721.6</v>
      </c>
    </row>
    <row r="1869" spans="1:4" x14ac:dyDescent="0.35">
      <c r="A1869">
        <v>0</v>
      </c>
      <c r="B1869">
        <v>3</v>
      </c>
      <c r="C1869">
        <v>83.75</v>
      </c>
      <c r="D1869">
        <v>247.25</v>
      </c>
    </row>
    <row r="1870" spans="1:4" x14ac:dyDescent="0.35">
      <c r="A1870">
        <v>0</v>
      </c>
      <c r="B1870">
        <v>1</v>
      </c>
      <c r="C1870">
        <v>44.05</v>
      </c>
      <c r="D1870">
        <v>44.05</v>
      </c>
    </row>
    <row r="1871" spans="1:4" x14ac:dyDescent="0.35">
      <c r="A1871">
        <v>0</v>
      </c>
      <c r="B1871">
        <v>72</v>
      </c>
      <c r="C1871">
        <v>24.1</v>
      </c>
      <c r="D1871">
        <v>1734.65</v>
      </c>
    </row>
    <row r="1872" spans="1:4" x14ac:dyDescent="0.35">
      <c r="A1872">
        <v>0</v>
      </c>
      <c r="B1872">
        <v>1</v>
      </c>
      <c r="C1872">
        <v>45.55</v>
      </c>
      <c r="D1872">
        <v>45.55</v>
      </c>
    </row>
    <row r="1873" spans="1:4" x14ac:dyDescent="0.35">
      <c r="A1873">
        <v>0</v>
      </c>
      <c r="B1873">
        <v>51</v>
      </c>
      <c r="C1873">
        <v>93.8</v>
      </c>
      <c r="D1873">
        <v>4539.3500000000004</v>
      </c>
    </row>
    <row r="1874" spans="1:4" x14ac:dyDescent="0.35">
      <c r="A1874">
        <v>0</v>
      </c>
      <c r="B1874">
        <v>41</v>
      </c>
      <c r="C1874">
        <v>19.7</v>
      </c>
      <c r="D1874">
        <v>804.25</v>
      </c>
    </row>
    <row r="1875" spans="1:4" x14ac:dyDescent="0.35">
      <c r="A1875">
        <v>0</v>
      </c>
      <c r="B1875">
        <v>72</v>
      </c>
      <c r="C1875">
        <v>70.650000000000006</v>
      </c>
      <c r="D1875">
        <v>5011.1499999999996</v>
      </c>
    </row>
    <row r="1876" spans="1:4" x14ac:dyDescent="0.35">
      <c r="A1876">
        <v>0</v>
      </c>
      <c r="B1876">
        <v>43</v>
      </c>
      <c r="C1876">
        <v>86.45</v>
      </c>
      <c r="D1876">
        <v>3574.5</v>
      </c>
    </row>
    <row r="1877" spans="1:4" x14ac:dyDescent="0.35">
      <c r="A1877">
        <v>0</v>
      </c>
      <c r="B1877">
        <v>72</v>
      </c>
      <c r="C1877">
        <v>114.1</v>
      </c>
      <c r="D1877">
        <v>8086.4</v>
      </c>
    </row>
    <row r="1878" spans="1:4" x14ac:dyDescent="0.35">
      <c r="A1878">
        <v>0</v>
      </c>
      <c r="B1878">
        <v>47</v>
      </c>
      <c r="C1878">
        <v>95.2</v>
      </c>
      <c r="D1878">
        <v>4563</v>
      </c>
    </row>
    <row r="1879" spans="1:4" x14ac:dyDescent="0.35">
      <c r="A1879">
        <v>0</v>
      </c>
      <c r="B1879">
        <v>72</v>
      </c>
      <c r="C1879">
        <v>88.55</v>
      </c>
      <c r="D1879">
        <v>6362.35</v>
      </c>
    </row>
    <row r="1880" spans="1:4" x14ac:dyDescent="0.35">
      <c r="A1880">
        <v>0</v>
      </c>
      <c r="B1880">
        <v>3</v>
      </c>
      <c r="C1880">
        <v>20.75</v>
      </c>
      <c r="D1880">
        <v>67.099999999999994</v>
      </c>
    </row>
    <row r="1881" spans="1:4" x14ac:dyDescent="0.35">
      <c r="A1881">
        <v>0</v>
      </c>
      <c r="B1881">
        <v>1</v>
      </c>
      <c r="C1881">
        <v>70.05</v>
      </c>
      <c r="D1881">
        <v>70.05</v>
      </c>
    </row>
    <row r="1882" spans="1:4" x14ac:dyDescent="0.35">
      <c r="A1882">
        <v>0</v>
      </c>
      <c r="B1882">
        <v>2</v>
      </c>
      <c r="C1882">
        <v>86</v>
      </c>
      <c r="D1882">
        <v>165.45</v>
      </c>
    </row>
    <row r="1883" spans="1:4" x14ac:dyDescent="0.35">
      <c r="A1883">
        <v>0</v>
      </c>
      <c r="B1883">
        <v>26</v>
      </c>
      <c r="C1883">
        <v>44.65</v>
      </c>
      <c r="D1883">
        <v>1156.55</v>
      </c>
    </row>
    <row r="1884" spans="1:4" x14ac:dyDescent="0.35">
      <c r="A1884">
        <v>0</v>
      </c>
      <c r="B1884">
        <v>29</v>
      </c>
      <c r="C1884">
        <v>60.2</v>
      </c>
      <c r="D1884">
        <v>1834.15</v>
      </c>
    </row>
    <row r="1885" spans="1:4" x14ac:dyDescent="0.35">
      <c r="A1885">
        <v>1</v>
      </c>
      <c r="B1885">
        <v>35</v>
      </c>
      <c r="C1885">
        <v>100.5</v>
      </c>
      <c r="D1885">
        <v>3653.35</v>
      </c>
    </row>
    <row r="1886" spans="1:4" x14ac:dyDescent="0.35">
      <c r="A1886">
        <v>0</v>
      </c>
      <c r="B1886">
        <v>27</v>
      </c>
      <c r="C1886">
        <v>55.45</v>
      </c>
      <c r="D1886">
        <v>1477.65</v>
      </c>
    </row>
    <row r="1887" spans="1:4" x14ac:dyDescent="0.35">
      <c r="A1887">
        <v>0</v>
      </c>
      <c r="B1887">
        <v>24</v>
      </c>
      <c r="C1887">
        <v>70.3</v>
      </c>
      <c r="D1887">
        <v>1706.45</v>
      </c>
    </row>
    <row r="1888" spans="1:4" x14ac:dyDescent="0.35">
      <c r="A1888">
        <v>0</v>
      </c>
      <c r="B1888">
        <v>67</v>
      </c>
      <c r="C1888">
        <v>60.4</v>
      </c>
      <c r="D1888">
        <v>3953.7</v>
      </c>
    </row>
    <row r="1889" spans="1:4" x14ac:dyDescent="0.35">
      <c r="A1889">
        <v>0</v>
      </c>
      <c r="B1889">
        <v>16</v>
      </c>
      <c r="C1889">
        <v>72.650000000000006</v>
      </c>
      <c r="D1889">
        <v>1194.3</v>
      </c>
    </row>
    <row r="1890" spans="1:4" x14ac:dyDescent="0.35">
      <c r="A1890">
        <v>0</v>
      </c>
      <c r="B1890">
        <v>23</v>
      </c>
      <c r="C1890">
        <v>55.8</v>
      </c>
      <c r="D1890">
        <v>1327.85</v>
      </c>
    </row>
    <row r="1891" spans="1:4" x14ac:dyDescent="0.35">
      <c r="A1891">
        <v>0</v>
      </c>
      <c r="B1891">
        <v>14</v>
      </c>
      <c r="C1891">
        <v>31.1</v>
      </c>
      <c r="D1891">
        <v>419.7</v>
      </c>
    </row>
    <row r="1892" spans="1:4" x14ac:dyDescent="0.35">
      <c r="A1892">
        <v>0</v>
      </c>
      <c r="B1892">
        <v>1</v>
      </c>
      <c r="C1892">
        <v>21</v>
      </c>
      <c r="D1892">
        <v>21</v>
      </c>
    </row>
    <row r="1893" spans="1:4" x14ac:dyDescent="0.35">
      <c r="A1893">
        <v>1</v>
      </c>
      <c r="B1893">
        <v>1</v>
      </c>
      <c r="C1893">
        <v>45.1</v>
      </c>
      <c r="D1893">
        <v>45.1</v>
      </c>
    </row>
    <row r="1894" spans="1:4" x14ac:dyDescent="0.35">
      <c r="A1894">
        <v>1</v>
      </c>
      <c r="B1894">
        <v>4</v>
      </c>
      <c r="C1894">
        <v>50.95</v>
      </c>
      <c r="D1894">
        <v>207.35</v>
      </c>
    </row>
    <row r="1895" spans="1:4" x14ac:dyDescent="0.35">
      <c r="A1895">
        <v>0</v>
      </c>
      <c r="B1895">
        <v>16</v>
      </c>
      <c r="C1895">
        <v>69.099999999999994</v>
      </c>
      <c r="D1895">
        <v>1083.7</v>
      </c>
    </row>
    <row r="1896" spans="1:4" x14ac:dyDescent="0.35">
      <c r="A1896">
        <v>0</v>
      </c>
      <c r="B1896">
        <v>46</v>
      </c>
      <c r="C1896">
        <v>43.95</v>
      </c>
      <c r="D1896">
        <v>2007.85</v>
      </c>
    </row>
    <row r="1897" spans="1:4" x14ac:dyDescent="0.35">
      <c r="A1897">
        <v>0</v>
      </c>
      <c r="B1897">
        <v>68</v>
      </c>
      <c r="C1897">
        <v>86.5</v>
      </c>
      <c r="D1897">
        <v>5882.75</v>
      </c>
    </row>
    <row r="1898" spans="1:4" x14ac:dyDescent="0.35">
      <c r="A1898">
        <v>0</v>
      </c>
      <c r="B1898">
        <v>38</v>
      </c>
      <c r="C1898">
        <v>69.95</v>
      </c>
      <c r="D1898">
        <v>2657.55</v>
      </c>
    </row>
    <row r="1899" spans="1:4" x14ac:dyDescent="0.35">
      <c r="A1899">
        <v>1</v>
      </c>
      <c r="B1899">
        <v>30</v>
      </c>
      <c r="C1899">
        <v>50.4</v>
      </c>
      <c r="D1899">
        <v>1527.5</v>
      </c>
    </row>
    <row r="1900" spans="1:4" x14ac:dyDescent="0.35">
      <c r="A1900">
        <v>1</v>
      </c>
      <c r="B1900">
        <v>5</v>
      </c>
      <c r="C1900">
        <v>78.95</v>
      </c>
      <c r="D1900">
        <v>378.4</v>
      </c>
    </row>
    <row r="1901" spans="1:4" x14ac:dyDescent="0.35">
      <c r="A1901">
        <v>0</v>
      </c>
      <c r="B1901">
        <v>17</v>
      </c>
      <c r="C1901">
        <v>90.95</v>
      </c>
      <c r="D1901">
        <v>1612.2</v>
      </c>
    </row>
    <row r="1902" spans="1:4" x14ac:dyDescent="0.35">
      <c r="A1902">
        <v>0</v>
      </c>
      <c r="B1902">
        <v>4</v>
      </c>
      <c r="C1902">
        <v>19.899999999999999</v>
      </c>
      <c r="D1902">
        <v>76.650000000000006</v>
      </c>
    </row>
    <row r="1903" spans="1:4" x14ac:dyDescent="0.35">
      <c r="A1903">
        <v>0</v>
      </c>
      <c r="B1903">
        <v>12</v>
      </c>
      <c r="C1903">
        <v>20.149999999999999</v>
      </c>
      <c r="D1903">
        <v>260.7</v>
      </c>
    </row>
    <row r="1904" spans="1:4" x14ac:dyDescent="0.35">
      <c r="A1904">
        <v>0</v>
      </c>
      <c r="B1904">
        <v>72</v>
      </c>
      <c r="C1904">
        <v>90.6</v>
      </c>
      <c r="D1904">
        <v>6441.85</v>
      </c>
    </row>
    <row r="1905" spans="1:4" x14ac:dyDescent="0.35">
      <c r="A1905">
        <v>0</v>
      </c>
      <c r="B1905">
        <v>3</v>
      </c>
      <c r="C1905">
        <v>92</v>
      </c>
      <c r="D1905">
        <v>266.8</v>
      </c>
    </row>
    <row r="1906" spans="1:4" x14ac:dyDescent="0.35">
      <c r="A1906">
        <v>0</v>
      </c>
      <c r="B1906">
        <v>56</v>
      </c>
      <c r="C1906">
        <v>94.45</v>
      </c>
      <c r="D1906">
        <v>5124.6000000000004</v>
      </c>
    </row>
    <row r="1907" spans="1:4" x14ac:dyDescent="0.35">
      <c r="A1907">
        <v>0</v>
      </c>
      <c r="B1907">
        <v>41</v>
      </c>
      <c r="C1907">
        <v>24.85</v>
      </c>
      <c r="D1907">
        <v>962.25</v>
      </c>
    </row>
    <row r="1908" spans="1:4" x14ac:dyDescent="0.35">
      <c r="A1908">
        <v>0</v>
      </c>
      <c r="B1908">
        <v>40</v>
      </c>
      <c r="C1908">
        <v>36</v>
      </c>
      <c r="D1908">
        <v>1382.9</v>
      </c>
    </row>
    <row r="1909" spans="1:4" x14ac:dyDescent="0.35">
      <c r="A1909">
        <v>0</v>
      </c>
      <c r="B1909">
        <v>7</v>
      </c>
      <c r="C1909">
        <v>78.5</v>
      </c>
      <c r="D1909">
        <v>571.04999999999995</v>
      </c>
    </row>
    <row r="1910" spans="1:4" x14ac:dyDescent="0.35">
      <c r="A1910">
        <v>0</v>
      </c>
      <c r="B1910">
        <v>69</v>
      </c>
      <c r="C1910">
        <v>19.95</v>
      </c>
      <c r="D1910">
        <v>1399.35</v>
      </c>
    </row>
    <row r="1911" spans="1:4" x14ac:dyDescent="0.35">
      <c r="A1911">
        <v>0</v>
      </c>
      <c r="B1911">
        <v>7</v>
      </c>
      <c r="C1911">
        <v>20.65</v>
      </c>
      <c r="D1911">
        <v>150</v>
      </c>
    </row>
    <row r="1912" spans="1:4" x14ac:dyDescent="0.35">
      <c r="A1912">
        <v>0</v>
      </c>
      <c r="B1912">
        <v>5</v>
      </c>
      <c r="C1912">
        <v>30.5</v>
      </c>
      <c r="D1912">
        <v>167.2</v>
      </c>
    </row>
    <row r="1913" spans="1:4" x14ac:dyDescent="0.35">
      <c r="A1913">
        <v>0</v>
      </c>
      <c r="B1913">
        <v>72</v>
      </c>
      <c r="C1913">
        <v>106.1</v>
      </c>
      <c r="D1913">
        <v>7657.4</v>
      </c>
    </row>
    <row r="1914" spans="1:4" x14ac:dyDescent="0.35">
      <c r="A1914">
        <v>0</v>
      </c>
      <c r="B1914">
        <v>44</v>
      </c>
      <c r="C1914">
        <v>20.5</v>
      </c>
      <c r="D1914">
        <v>865.05</v>
      </c>
    </row>
    <row r="1915" spans="1:4" x14ac:dyDescent="0.35">
      <c r="A1915">
        <v>0</v>
      </c>
      <c r="B1915">
        <v>65</v>
      </c>
      <c r="C1915">
        <v>95.5</v>
      </c>
      <c r="D1915">
        <v>6153.85</v>
      </c>
    </row>
    <row r="1916" spans="1:4" x14ac:dyDescent="0.35">
      <c r="A1916">
        <v>0</v>
      </c>
      <c r="B1916">
        <v>3</v>
      </c>
      <c r="C1916">
        <v>64.599999999999994</v>
      </c>
      <c r="D1916">
        <v>174.2</v>
      </c>
    </row>
    <row r="1917" spans="1:4" x14ac:dyDescent="0.35">
      <c r="A1917">
        <v>0</v>
      </c>
      <c r="B1917">
        <v>24</v>
      </c>
      <c r="C1917">
        <v>51.1</v>
      </c>
      <c r="D1917">
        <v>1269.5999999999999</v>
      </c>
    </row>
    <row r="1918" spans="1:4" x14ac:dyDescent="0.35">
      <c r="A1918">
        <v>0</v>
      </c>
      <c r="B1918">
        <v>44</v>
      </c>
      <c r="C1918">
        <v>84.8</v>
      </c>
      <c r="D1918">
        <v>3862.55</v>
      </c>
    </row>
    <row r="1919" spans="1:4" x14ac:dyDescent="0.35">
      <c r="A1919">
        <v>1</v>
      </c>
      <c r="B1919">
        <v>72</v>
      </c>
      <c r="C1919">
        <v>89.1</v>
      </c>
      <c r="D1919">
        <v>6352.4</v>
      </c>
    </row>
    <row r="1920" spans="1:4" x14ac:dyDescent="0.35">
      <c r="A1920">
        <v>0</v>
      </c>
      <c r="B1920">
        <v>24</v>
      </c>
      <c r="C1920">
        <v>54.95</v>
      </c>
      <c r="D1920">
        <v>1348.5</v>
      </c>
    </row>
    <row r="1921" spans="1:4" x14ac:dyDescent="0.35">
      <c r="A1921">
        <v>0</v>
      </c>
      <c r="B1921">
        <v>1</v>
      </c>
      <c r="C1921">
        <v>50.9</v>
      </c>
      <c r="D1921">
        <v>50.9</v>
      </c>
    </row>
    <row r="1922" spans="1:4" x14ac:dyDescent="0.35">
      <c r="A1922">
        <v>0</v>
      </c>
      <c r="B1922">
        <v>22</v>
      </c>
      <c r="C1922">
        <v>20.45</v>
      </c>
      <c r="D1922">
        <v>471.55</v>
      </c>
    </row>
    <row r="1923" spans="1:4" x14ac:dyDescent="0.35">
      <c r="A1923">
        <v>0</v>
      </c>
      <c r="B1923">
        <v>70</v>
      </c>
      <c r="C1923">
        <v>85.95</v>
      </c>
      <c r="D1923">
        <v>5931.75</v>
      </c>
    </row>
    <row r="1924" spans="1:4" x14ac:dyDescent="0.35">
      <c r="A1924">
        <v>0</v>
      </c>
      <c r="B1924">
        <v>25</v>
      </c>
      <c r="C1924">
        <v>60.35</v>
      </c>
      <c r="D1924">
        <v>1404.65</v>
      </c>
    </row>
    <row r="1925" spans="1:4" x14ac:dyDescent="0.35">
      <c r="A1925">
        <v>0</v>
      </c>
      <c r="B1925">
        <v>37</v>
      </c>
      <c r="C1925">
        <v>19.8</v>
      </c>
      <c r="D1925">
        <v>726.1</v>
      </c>
    </row>
    <row r="1926" spans="1:4" x14ac:dyDescent="0.35">
      <c r="A1926">
        <v>1</v>
      </c>
      <c r="B1926">
        <v>22</v>
      </c>
      <c r="C1926">
        <v>85.35</v>
      </c>
      <c r="D1926">
        <v>1961.6</v>
      </c>
    </row>
    <row r="1927" spans="1:4" x14ac:dyDescent="0.35">
      <c r="A1927">
        <v>0</v>
      </c>
      <c r="B1927">
        <v>59</v>
      </c>
      <c r="C1927">
        <v>72.099999999999994</v>
      </c>
      <c r="D1927">
        <v>4194.8500000000004</v>
      </c>
    </row>
    <row r="1928" spans="1:4" x14ac:dyDescent="0.35">
      <c r="A1928">
        <v>0</v>
      </c>
      <c r="B1928">
        <v>49</v>
      </c>
      <c r="C1928">
        <v>99.8</v>
      </c>
      <c r="D1928">
        <v>4872.45</v>
      </c>
    </row>
    <row r="1929" spans="1:4" x14ac:dyDescent="0.35">
      <c r="A1929">
        <v>0</v>
      </c>
      <c r="B1929">
        <v>47</v>
      </c>
      <c r="C1929">
        <v>107.35</v>
      </c>
      <c r="D1929">
        <v>5118.95</v>
      </c>
    </row>
    <row r="1930" spans="1:4" x14ac:dyDescent="0.35">
      <c r="A1930">
        <v>0</v>
      </c>
      <c r="B1930">
        <v>31</v>
      </c>
      <c r="C1930">
        <v>19.55</v>
      </c>
      <c r="D1930">
        <v>658.95</v>
      </c>
    </row>
    <row r="1931" spans="1:4" x14ac:dyDescent="0.35">
      <c r="A1931">
        <v>0</v>
      </c>
      <c r="B1931">
        <v>1</v>
      </c>
      <c r="C1931">
        <v>81.05</v>
      </c>
      <c r="D1931">
        <v>81.05</v>
      </c>
    </row>
    <row r="1932" spans="1:4" x14ac:dyDescent="0.35">
      <c r="A1932">
        <v>0</v>
      </c>
      <c r="B1932">
        <v>3</v>
      </c>
      <c r="C1932">
        <v>20.5</v>
      </c>
      <c r="D1932">
        <v>76.95</v>
      </c>
    </row>
    <row r="1933" spans="1:4" x14ac:dyDescent="0.35">
      <c r="A1933">
        <v>0</v>
      </c>
      <c r="B1933">
        <v>53</v>
      </c>
      <c r="C1933">
        <v>111.8</v>
      </c>
      <c r="D1933">
        <v>5809.75</v>
      </c>
    </row>
    <row r="1934" spans="1:4" x14ac:dyDescent="0.35">
      <c r="A1934">
        <v>0</v>
      </c>
      <c r="B1934">
        <v>1</v>
      </c>
      <c r="C1934">
        <v>20.2</v>
      </c>
      <c r="D1934">
        <v>20.2</v>
      </c>
    </row>
    <row r="1935" spans="1:4" x14ac:dyDescent="0.35">
      <c r="A1935">
        <v>0</v>
      </c>
      <c r="B1935">
        <v>20</v>
      </c>
      <c r="C1935">
        <v>19.7</v>
      </c>
      <c r="D1935">
        <v>415.9</v>
      </c>
    </row>
    <row r="1936" spans="1:4" x14ac:dyDescent="0.35">
      <c r="A1936">
        <v>0</v>
      </c>
      <c r="B1936">
        <v>3</v>
      </c>
      <c r="C1936">
        <v>79.099999999999994</v>
      </c>
      <c r="D1936">
        <v>246.5</v>
      </c>
    </row>
    <row r="1937" spans="1:4" x14ac:dyDescent="0.35">
      <c r="A1937">
        <v>0</v>
      </c>
      <c r="B1937">
        <v>51</v>
      </c>
      <c r="C1937">
        <v>19.850000000000001</v>
      </c>
      <c r="D1937">
        <v>996.95</v>
      </c>
    </row>
    <row r="1938" spans="1:4" x14ac:dyDescent="0.35">
      <c r="A1938">
        <v>0</v>
      </c>
      <c r="B1938">
        <v>51</v>
      </c>
      <c r="C1938">
        <v>60.5</v>
      </c>
      <c r="D1938">
        <v>3145.15</v>
      </c>
    </row>
    <row r="1939" spans="1:4" x14ac:dyDescent="0.35">
      <c r="A1939">
        <v>0</v>
      </c>
      <c r="B1939">
        <v>13</v>
      </c>
      <c r="C1939">
        <v>19.55</v>
      </c>
      <c r="D1939">
        <v>265.3</v>
      </c>
    </row>
    <row r="1940" spans="1:4" x14ac:dyDescent="0.35">
      <c r="A1940">
        <v>0</v>
      </c>
      <c r="B1940">
        <v>1</v>
      </c>
      <c r="C1940">
        <v>20.9</v>
      </c>
      <c r="D1940">
        <v>20.9</v>
      </c>
    </row>
    <row r="1941" spans="1:4" x14ac:dyDescent="0.35">
      <c r="A1941">
        <v>0</v>
      </c>
      <c r="B1941">
        <v>1</v>
      </c>
      <c r="C1941">
        <v>21.05</v>
      </c>
      <c r="D1941">
        <v>21.05</v>
      </c>
    </row>
    <row r="1942" spans="1:4" x14ac:dyDescent="0.35">
      <c r="A1942">
        <v>0</v>
      </c>
      <c r="B1942">
        <v>63</v>
      </c>
      <c r="C1942">
        <v>71.5</v>
      </c>
      <c r="D1942">
        <v>4576.3</v>
      </c>
    </row>
    <row r="1943" spans="1:4" x14ac:dyDescent="0.35">
      <c r="A1943">
        <v>0</v>
      </c>
      <c r="B1943">
        <v>3</v>
      </c>
      <c r="C1943">
        <v>54.65</v>
      </c>
      <c r="D1943">
        <v>189.1</v>
      </c>
    </row>
    <row r="1944" spans="1:4" x14ac:dyDescent="0.35">
      <c r="A1944">
        <v>0</v>
      </c>
      <c r="B1944">
        <v>46</v>
      </c>
      <c r="C1944">
        <v>19.2</v>
      </c>
      <c r="D1944">
        <v>908.15</v>
      </c>
    </row>
    <row r="1945" spans="1:4" x14ac:dyDescent="0.35">
      <c r="A1945">
        <v>0</v>
      </c>
      <c r="B1945">
        <v>1</v>
      </c>
      <c r="C1945">
        <v>49.8</v>
      </c>
      <c r="D1945">
        <v>49.8</v>
      </c>
    </row>
    <row r="1946" spans="1:4" x14ac:dyDescent="0.35">
      <c r="A1946">
        <v>0</v>
      </c>
      <c r="B1946">
        <v>8</v>
      </c>
      <c r="C1946">
        <v>25.5</v>
      </c>
      <c r="D1946">
        <v>215.2</v>
      </c>
    </row>
    <row r="1947" spans="1:4" x14ac:dyDescent="0.35">
      <c r="A1947">
        <v>0</v>
      </c>
      <c r="B1947">
        <v>71</v>
      </c>
      <c r="C1947">
        <v>20.5</v>
      </c>
      <c r="D1947">
        <v>1500.95</v>
      </c>
    </row>
    <row r="1948" spans="1:4" x14ac:dyDescent="0.35">
      <c r="A1948">
        <v>0</v>
      </c>
      <c r="B1948">
        <v>55</v>
      </c>
      <c r="C1948">
        <v>90.4</v>
      </c>
      <c r="D1948">
        <v>5099.1499999999996</v>
      </c>
    </row>
    <row r="1949" spans="1:4" x14ac:dyDescent="0.35">
      <c r="A1949">
        <v>0</v>
      </c>
      <c r="B1949">
        <v>70</v>
      </c>
      <c r="C1949">
        <v>90.25</v>
      </c>
      <c r="D1949">
        <v>6385.95</v>
      </c>
    </row>
    <row r="1950" spans="1:4" x14ac:dyDescent="0.35">
      <c r="A1950">
        <v>0</v>
      </c>
      <c r="B1950">
        <v>2</v>
      </c>
      <c r="C1950">
        <v>80.75</v>
      </c>
      <c r="D1950">
        <v>159.44999999999999</v>
      </c>
    </row>
    <row r="1951" spans="1:4" x14ac:dyDescent="0.35">
      <c r="A1951">
        <v>0</v>
      </c>
      <c r="B1951">
        <v>67</v>
      </c>
      <c r="C1951">
        <v>104.6</v>
      </c>
      <c r="D1951">
        <v>6885.75</v>
      </c>
    </row>
    <row r="1952" spans="1:4" x14ac:dyDescent="0.35">
      <c r="A1952">
        <v>0</v>
      </c>
      <c r="B1952">
        <v>65</v>
      </c>
      <c r="C1952">
        <v>91.85</v>
      </c>
      <c r="D1952">
        <v>5940.85</v>
      </c>
    </row>
    <row r="1953" spans="1:4" x14ac:dyDescent="0.35">
      <c r="A1953">
        <v>0</v>
      </c>
      <c r="B1953">
        <v>14</v>
      </c>
      <c r="C1953">
        <v>50.2</v>
      </c>
      <c r="D1953">
        <v>668.85</v>
      </c>
    </row>
    <row r="1954" spans="1:4" x14ac:dyDescent="0.35">
      <c r="A1954">
        <v>0</v>
      </c>
      <c r="B1954">
        <v>20</v>
      </c>
      <c r="C1954">
        <v>95.5</v>
      </c>
      <c r="D1954">
        <v>1916.2</v>
      </c>
    </row>
    <row r="1955" spans="1:4" x14ac:dyDescent="0.35">
      <c r="A1955">
        <v>0</v>
      </c>
      <c r="B1955">
        <v>1</v>
      </c>
      <c r="C1955">
        <v>75.349999999999994</v>
      </c>
      <c r="D1955">
        <v>75.349999999999994</v>
      </c>
    </row>
    <row r="1956" spans="1:4" x14ac:dyDescent="0.35">
      <c r="A1956">
        <v>0</v>
      </c>
      <c r="B1956">
        <v>1</v>
      </c>
      <c r="C1956">
        <v>75.45</v>
      </c>
      <c r="D1956">
        <v>75.45</v>
      </c>
    </row>
    <row r="1957" spans="1:4" x14ac:dyDescent="0.35">
      <c r="A1957">
        <v>0</v>
      </c>
      <c r="B1957">
        <v>49</v>
      </c>
      <c r="C1957">
        <v>95.4</v>
      </c>
      <c r="D1957">
        <v>4613.95</v>
      </c>
    </row>
    <row r="1958" spans="1:4" x14ac:dyDescent="0.35">
      <c r="A1958">
        <v>0</v>
      </c>
      <c r="B1958">
        <v>72</v>
      </c>
      <c r="C1958">
        <v>101.3</v>
      </c>
      <c r="D1958">
        <v>7261.25</v>
      </c>
    </row>
    <row r="1959" spans="1:4" x14ac:dyDescent="0.35">
      <c r="A1959">
        <v>0</v>
      </c>
      <c r="B1959">
        <v>46</v>
      </c>
      <c r="C1959">
        <v>53.1</v>
      </c>
      <c r="D1959">
        <v>2459.8000000000002</v>
      </c>
    </row>
    <row r="1960" spans="1:4" x14ac:dyDescent="0.35">
      <c r="A1960">
        <v>0</v>
      </c>
      <c r="B1960">
        <v>24</v>
      </c>
      <c r="C1960">
        <v>84.85</v>
      </c>
      <c r="D1960">
        <v>2048.8000000000002</v>
      </c>
    </row>
    <row r="1961" spans="1:4" x14ac:dyDescent="0.35">
      <c r="A1961">
        <v>0</v>
      </c>
      <c r="B1961">
        <v>5</v>
      </c>
      <c r="C1961">
        <v>34.25</v>
      </c>
      <c r="D1961">
        <v>163.55000000000001</v>
      </c>
    </row>
    <row r="1962" spans="1:4" x14ac:dyDescent="0.35">
      <c r="A1962">
        <v>0</v>
      </c>
      <c r="B1962">
        <v>33</v>
      </c>
      <c r="C1962">
        <v>88.6</v>
      </c>
      <c r="D1962">
        <v>2888.7</v>
      </c>
    </row>
    <row r="1963" spans="1:4" x14ac:dyDescent="0.35">
      <c r="A1963">
        <v>0</v>
      </c>
      <c r="B1963">
        <v>42</v>
      </c>
      <c r="C1963">
        <v>60.15</v>
      </c>
      <c r="D1963">
        <v>2421.6</v>
      </c>
    </row>
    <row r="1964" spans="1:4" x14ac:dyDescent="0.35">
      <c r="A1964">
        <v>0</v>
      </c>
      <c r="B1964">
        <v>23</v>
      </c>
      <c r="C1964">
        <v>99.95</v>
      </c>
      <c r="D1964">
        <v>2292.75</v>
      </c>
    </row>
    <row r="1965" spans="1:4" x14ac:dyDescent="0.35">
      <c r="A1965">
        <v>0</v>
      </c>
      <c r="B1965">
        <v>8</v>
      </c>
      <c r="C1965">
        <v>70.7</v>
      </c>
      <c r="D1965">
        <v>553.4</v>
      </c>
    </row>
    <row r="1966" spans="1:4" x14ac:dyDescent="0.35">
      <c r="A1966">
        <v>0</v>
      </c>
      <c r="B1966">
        <v>66</v>
      </c>
      <c r="C1966">
        <v>54.8</v>
      </c>
      <c r="D1966">
        <v>3465.7</v>
      </c>
    </row>
    <row r="1967" spans="1:4" x14ac:dyDescent="0.35">
      <c r="A1967">
        <v>0</v>
      </c>
      <c r="B1967">
        <v>24</v>
      </c>
      <c r="C1967">
        <v>49.55</v>
      </c>
      <c r="D1967">
        <v>1210.4000000000001</v>
      </c>
    </row>
    <row r="1968" spans="1:4" x14ac:dyDescent="0.35">
      <c r="A1968">
        <v>1</v>
      </c>
      <c r="B1968">
        <v>24</v>
      </c>
      <c r="C1968">
        <v>54.8</v>
      </c>
      <c r="D1968">
        <v>1291.3</v>
      </c>
    </row>
    <row r="1969" spans="1:4" x14ac:dyDescent="0.35">
      <c r="A1969">
        <v>0</v>
      </c>
      <c r="B1969">
        <v>69</v>
      </c>
      <c r="C1969">
        <v>78.599999999999994</v>
      </c>
      <c r="D1969">
        <v>5356.45</v>
      </c>
    </row>
    <row r="1970" spans="1:4" x14ac:dyDescent="0.35">
      <c r="A1970">
        <v>0</v>
      </c>
      <c r="B1970">
        <v>53</v>
      </c>
      <c r="C1970">
        <v>100.3</v>
      </c>
      <c r="D1970">
        <v>5200.8</v>
      </c>
    </row>
    <row r="1971" spans="1:4" x14ac:dyDescent="0.35">
      <c r="A1971">
        <v>0</v>
      </c>
      <c r="B1971">
        <v>60</v>
      </c>
      <c r="C1971">
        <v>53.6</v>
      </c>
      <c r="D1971">
        <v>3237.05</v>
      </c>
    </row>
    <row r="1972" spans="1:4" x14ac:dyDescent="0.35">
      <c r="A1972">
        <v>0</v>
      </c>
      <c r="B1972">
        <v>7</v>
      </c>
      <c r="C1972">
        <v>81.099999999999994</v>
      </c>
      <c r="D1972">
        <v>576.65</v>
      </c>
    </row>
    <row r="1973" spans="1:4" x14ac:dyDescent="0.35">
      <c r="A1973">
        <v>0</v>
      </c>
      <c r="B1973">
        <v>20</v>
      </c>
      <c r="C1973">
        <v>19.350000000000001</v>
      </c>
      <c r="D1973">
        <v>433.75</v>
      </c>
    </row>
    <row r="1974" spans="1:4" x14ac:dyDescent="0.35">
      <c r="A1974">
        <v>0</v>
      </c>
      <c r="B1974">
        <v>23</v>
      </c>
      <c r="C1974">
        <v>85.6</v>
      </c>
      <c r="D1974">
        <v>1868.4</v>
      </c>
    </row>
    <row r="1975" spans="1:4" x14ac:dyDescent="0.35">
      <c r="A1975">
        <v>0</v>
      </c>
      <c r="B1975">
        <v>72</v>
      </c>
      <c r="C1975">
        <v>80.8</v>
      </c>
      <c r="D1975">
        <v>5728.55</v>
      </c>
    </row>
    <row r="1976" spans="1:4" x14ac:dyDescent="0.35">
      <c r="A1976">
        <v>0</v>
      </c>
      <c r="B1976">
        <v>11</v>
      </c>
      <c r="C1976">
        <v>74.95</v>
      </c>
      <c r="D1976">
        <v>825.7</v>
      </c>
    </row>
    <row r="1977" spans="1:4" x14ac:dyDescent="0.35">
      <c r="A1977">
        <v>0</v>
      </c>
      <c r="B1977">
        <v>21</v>
      </c>
      <c r="C1977">
        <v>19.600000000000001</v>
      </c>
      <c r="D1977">
        <v>390.4</v>
      </c>
    </row>
    <row r="1978" spans="1:4" x14ac:dyDescent="0.35">
      <c r="A1978">
        <v>1</v>
      </c>
      <c r="B1978">
        <v>1</v>
      </c>
      <c r="C1978">
        <v>93.55</v>
      </c>
      <c r="D1978">
        <v>93.55</v>
      </c>
    </row>
    <row r="1979" spans="1:4" x14ac:dyDescent="0.35">
      <c r="A1979">
        <v>1</v>
      </c>
      <c r="B1979">
        <v>31</v>
      </c>
      <c r="C1979">
        <v>90.7</v>
      </c>
      <c r="D1979">
        <v>2845.15</v>
      </c>
    </row>
    <row r="1980" spans="1:4" x14ac:dyDescent="0.35">
      <c r="A1980">
        <v>0</v>
      </c>
      <c r="B1980">
        <v>57</v>
      </c>
      <c r="C1980">
        <v>69.75</v>
      </c>
      <c r="D1980">
        <v>3894.4</v>
      </c>
    </row>
    <row r="1981" spans="1:4" x14ac:dyDescent="0.35">
      <c r="A1981">
        <v>0</v>
      </c>
      <c r="B1981">
        <v>45</v>
      </c>
      <c r="C1981">
        <v>20</v>
      </c>
      <c r="D1981">
        <v>886.4</v>
      </c>
    </row>
    <row r="1982" spans="1:4" x14ac:dyDescent="0.35">
      <c r="A1982">
        <v>0</v>
      </c>
      <c r="B1982">
        <v>10</v>
      </c>
      <c r="C1982">
        <v>95.25</v>
      </c>
      <c r="D1982">
        <v>1021.55</v>
      </c>
    </row>
    <row r="1983" spans="1:4" x14ac:dyDescent="0.35">
      <c r="A1983">
        <v>0</v>
      </c>
      <c r="B1983">
        <v>58</v>
      </c>
      <c r="C1983">
        <v>102.1</v>
      </c>
      <c r="D1983">
        <v>5885.4</v>
      </c>
    </row>
    <row r="1984" spans="1:4" x14ac:dyDescent="0.35">
      <c r="A1984">
        <v>0</v>
      </c>
      <c r="B1984">
        <v>14</v>
      </c>
      <c r="C1984">
        <v>19.95</v>
      </c>
      <c r="D1984">
        <v>268.39999999999998</v>
      </c>
    </row>
    <row r="1985" spans="1:4" x14ac:dyDescent="0.35">
      <c r="A1985">
        <v>0</v>
      </c>
      <c r="B1985">
        <v>27</v>
      </c>
      <c r="C1985">
        <v>80.849999999999994</v>
      </c>
      <c r="D1985">
        <v>2204.35</v>
      </c>
    </row>
    <row r="1986" spans="1:4" x14ac:dyDescent="0.35">
      <c r="A1986">
        <v>0</v>
      </c>
      <c r="B1986">
        <v>14</v>
      </c>
      <c r="C1986">
        <v>90.9</v>
      </c>
      <c r="D1986">
        <v>1259</v>
      </c>
    </row>
    <row r="1987" spans="1:4" x14ac:dyDescent="0.35">
      <c r="A1987">
        <v>0</v>
      </c>
      <c r="B1987">
        <v>12</v>
      </c>
      <c r="C1987">
        <v>29.2</v>
      </c>
      <c r="D1987">
        <v>309.10000000000002</v>
      </c>
    </row>
    <row r="1988" spans="1:4" x14ac:dyDescent="0.35">
      <c r="A1988">
        <v>0</v>
      </c>
      <c r="B1988">
        <v>69</v>
      </c>
      <c r="C1988">
        <v>93.3</v>
      </c>
      <c r="D1988">
        <v>6398.05</v>
      </c>
    </row>
    <row r="1989" spans="1:4" x14ac:dyDescent="0.35">
      <c r="A1989">
        <v>0</v>
      </c>
      <c r="B1989">
        <v>25</v>
      </c>
      <c r="C1989">
        <v>89.15</v>
      </c>
      <c r="D1989">
        <v>2257.75</v>
      </c>
    </row>
    <row r="1990" spans="1:4" x14ac:dyDescent="0.35">
      <c r="A1990">
        <v>1</v>
      </c>
      <c r="B1990">
        <v>58</v>
      </c>
      <c r="C1990">
        <v>108.85</v>
      </c>
      <c r="D1990">
        <v>6287.25</v>
      </c>
    </row>
    <row r="1991" spans="1:4" x14ac:dyDescent="0.35">
      <c r="A1991">
        <v>0</v>
      </c>
      <c r="B1991">
        <v>35</v>
      </c>
      <c r="C1991">
        <v>46.35</v>
      </c>
      <c r="D1991">
        <v>1662.05</v>
      </c>
    </row>
    <row r="1992" spans="1:4" x14ac:dyDescent="0.35">
      <c r="A1992">
        <v>1</v>
      </c>
      <c r="B1992">
        <v>16</v>
      </c>
      <c r="C1992">
        <v>84.75</v>
      </c>
      <c r="D1992">
        <v>1350.15</v>
      </c>
    </row>
    <row r="1993" spans="1:4" x14ac:dyDescent="0.35">
      <c r="A1993">
        <v>0</v>
      </c>
      <c r="B1993">
        <v>45</v>
      </c>
      <c r="C1993">
        <v>78.75</v>
      </c>
      <c r="D1993">
        <v>3600.65</v>
      </c>
    </row>
    <row r="1994" spans="1:4" x14ac:dyDescent="0.35">
      <c r="A1994">
        <v>0</v>
      </c>
      <c r="B1994">
        <v>17</v>
      </c>
      <c r="C1994">
        <v>83.55</v>
      </c>
      <c r="D1994">
        <v>1329.15</v>
      </c>
    </row>
    <row r="1995" spans="1:4" x14ac:dyDescent="0.35">
      <c r="A1995">
        <v>0</v>
      </c>
      <c r="B1995">
        <v>1</v>
      </c>
      <c r="C1995">
        <v>45.7</v>
      </c>
      <c r="D1995">
        <v>45.7</v>
      </c>
    </row>
    <row r="1996" spans="1:4" x14ac:dyDescent="0.35">
      <c r="A1996">
        <v>0</v>
      </c>
      <c r="B1996">
        <v>22</v>
      </c>
      <c r="C1996">
        <v>19.600000000000001</v>
      </c>
      <c r="D1996">
        <v>422.5</v>
      </c>
    </row>
    <row r="1997" spans="1:4" x14ac:dyDescent="0.35">
      <c r="A1997">
        <v>1</v>
      </c>
      <c r="B1997">
        <v>1</v>
      </c>
      <c r="C1997">
        <v>69.95</v>
      </c>
      <c r="D1997">
        <v>69.95</v>
      </c>
    </row>
    <row r="1998" spans="1:4" x14ac:dyDescent="0.35">
      <c r="A1998">
        <v>0</v>
      </c>
      <c r="B1998">
        <v>67</v>
      </c>
      <c r="C1998">
        <v>67.849999999999994</v>
      </c>
      <c r="D1998">
        <v>4627.6499999999996</v>
      </c>
    </row>
    <row r="1999" spans="1:4" x14ac:dyDescent="0.35">
      <c r="A1999">
        <v>0</v>
      </c>
      <c r="B1999">
        <v>67</v>
      </c>
      <c r="C1999">
        <v>105.65</v>
      </c>
      <c r="D1999">
        <v>6717.9</v>
      </c>
    </row>
    <row r="2000" spans="1:4" x14ac:dyDescent="0.35">
      <c r="A2000">
        <v>0</v>
      </c>
      <c r="B2000">
        <v>2</v>
      </c>
      <c r="C2000">
        <v>44.6</v>
      </c>
      <c r="D2000">
        <v>97.1</v>
      </c>
    </row>
    <row r="2001" spans="1:4" x14ac:dyDescent="0.35">
      <c r="A2001">
        <v>0</v>
      </c>
      <c r="B2001">
        <v>23</v>
      </c>
      <c r="C2001">
        <v>74.95</v>
      </c>
      <c r="D2001">
        <v>1710.45</v>
      </c>
    </row>
    <row r="2002" spans="1:4" x14ac:dyDescent="0.35">
      <c r="A2002">
        <v>1</v>
      </c>
      <c r="B2002">
        <v>9</v>
      </c>
      <c r="C2002">
        <v>75.5</v>
      </c>
      <c r="D2002">
        <v>637.4</v>
      </c>
    </row>
    <row r="2003" spans="1:4" x14ac:dyDescent="0.35">
      <c r="A2003">
        <v>0</v>
      </c>
      <c r="B2003">
        <v>5</v>
      </c>
      <c r="C2003">
        <v>20.149999999999999</v>
      </c>
      <c r="D2003">
        <v>117.95</v>
      </c>
    </row>
    <row r="2004" spans="1:4" x14ac:dyDescent="0.35">
      <c r="A2004">
        <v>0</v>
      </c>
      <c r="B2004">
        <v>54</v>
      </c>
      <c r="C2004">
        <v>45.2</v>
      </c>
      <c r="D2004">
        <v>2460.5500000000002</v>
      </c>
    </row>
    <row r="2005" spans="1:4" x14ac:dyDescent="0.35">
      <c r="A2005">
        <v>0</v>
      </c>
      <c r="B2005">
        <v>57</v>
      </c>
      <c r="C2005">
        <v>95.25</v>
      </c>
      <c r="D2005">
        <v>5464.65</v>
      </c>
    </row>
    <row r="2006" spans="1:4" x14ac:dyDescent="0.35">
      <c r="A2006">
        <v>0</v>
      </c>
      <c r="B2006">
        <v>24</v>
      </c>
      <c r="C2006">
        <v>89.85</v>
      </c>
      <c r="D2006">
        <v>2165.0500000000002</v>
      </c>
    </row>
    <row r="2007" spans="1:4" x14ac:dyDescent="0.35">
      <c r="A2007">
        <v>0</v>
      </c>
      <c r="B2007">
        <v>49</v>
      </c>
      <c r="C2007">
        <v>100.45</v>
      </c>
      <c r="D2007">
        <v>4941.8</v>
      </c>
    </row>
    <row r="2008" spans="1:4" x14ac:dyDescent="0.35">
      <c r="A2008">
        <v>0</v>
      </c>
      <c r="B2008">
        <v>5</v>
      </c>
      <c r="C2008">
        <v>47.15</v>
      </c>
      <c r="D2008">
        <v>223.15</v>
      </c>
    </row>
    <row r="2009" spans="1:4" x14ac:dyDescent="0.35">
      <c r="A2009">
        <v>0</v>
      </c>
      <c r="B2009">
        <v>2</v>
      </c>
      <c r="C2009">
        <v>80.2</v>
      </c>
      <c r="D2009">
        <v>181.1</v>
      </c>
    </row>
    <row r="2010" spans="1:4" x14ac:dyDescent="0.35">
      <c r="A2010">
        <v>0</v>
      </c>
      <c r="B2010">
        <v>4</v>
      </c>
      <c r="C2010">
        <v>87.1</v>
      </c>
      <c r="D2010">
        <v>341.45</v>
      </c>
    </row>
    <row r="2011" spans="1:4" x14ac:dyDescent="0.35">
      <c r="A2011">
        <v>0</v>
      </c>
      <c r="B2011">
        <v>70</v>
      </c>
      <c r="C2011">
        <v>79.25</v>
      </c>
      <c r="D2011">
        <v>5731.85</v>
      </c>
    </row>
    <row r="2012" spans="1:4" x14ac:dyDescent="0.35">
      <c r="A2012">
        <v>0</v>
      </c>
      <c r="B2012">
        <v>5</v>
      </c>
      <c r="C2012">
        <v>75.900000000000006</v>
      </c>
      <c r="D2012">
        <v>357.75</v>
      </c>
    </row>
    <row r="2013" spans="1:4" x14ac:dyDescent="0.35">
      <c r="A2013">
        <v>0</v>
      </c>
      <c r="B2013">
        <v>53</v>
      </c>
      <c r="C2013">
        <v>85.7</v>
      </c>
      <c r="D2013">
        <v>4616.1000000000004</v>
      </c>
    </row>
    <row r="2014" spans="1:4" x14ac:dyDescent="0.35">
      <c r="A2014">
        <v>0</v>
      </c>
      <c r="B2014">
        <v>47</v>
      </c>
      <c r="C2014">
        <v>98.75</v>
      </c>
      <c r="D2014">
        <v>4533.7</v>
      </c>
    </row>
    <row r="2015" spans="1:4" x14ac:dyDescent="0.35">
      <c r="A2015">
        <v>0</v>
      </c>
      <c r="B2015">
        <v>31</v>
      </c>
      <c r="C2015">
        <v>20.100000000000001</v>
      </c>
      <c r="D2015">
        <v>589.25</v>
      </c>
    </row>
    <row r="2016" spans="1:4" x14ac:dyDescent="0.35">
      <c r="A2016">
        <v>0</v>
      </c>
      <c r="B2016">
        <v>13</v>
      </c>
      <c r="C2016">
        <v>61.8</v>
      </c>
      <c r="D2016">
        <v>750.1</v>
      </c>
    </row>
    <row r="2017" spans="1:4" x14ac:dyDescent="0.35">
      <c r="A2017">
        <v>0</v>
      </c>
      <c r="B2017">
        <v>28</v>
      </c>
      <c r="C2017">
        <v>49.9</v>
      </c>
      <c r="D2017">
        <v>1410.25</v>
      </c>
    </row>
    <row r="2018" spans="1:4" x14ac:dyDescent="0.35">
      <c r="A2018">
        <v>0</v>
      </c>
      <c r="B2018">
        <v>10</v>
      </c>
      <c r="C2018">
        <v>86.45</v>
      </c>
      <c r="D2018">
        <v>830.85</v>
      </c>
    </row>
    <row r="2019" spans="1:4" x14ac:dyDescent="0.35">
      <c r="A2019">
        <v>0</v>
      </c>
      <c r="B2019">
        <v>38</v>
      </c>
      <c r="C2019">
        <v>20.399999999999999</v>
      </c>
      <c r="D2019">
        <v>743.5</v>
      </c>
    </row>
    <row r="2020" spans="1:4" x14ac:dyDescent="0.35">
      <c r="A2020">
        <v>0</v>
      </c>
      <c r="B2020">
        <v>1</v>
      </c>
      <c r="C2020">
        <v>45.3</v>
      </c>
      <c r="D2020">
        <v>45.3</v>
      </c>
    </row>
    <row r="2021" spans="1:4" x14ac:dyDescent="0.35">
      <c r="A2021">
        <v>0</v>
      </c>
      <c r="B2021">
        <v>67</v>
      </c>
      <c r="C2021">
        <v>104.1</v>
      </c>
      <c r="D2021">
        <v>7040.85</v>
      </c>
    </row>
    <row r="2022" spans="1:4" x14ac:dyDescent="0.35">
      <c r="A2022">
        <v>0</v>
      </c>
      <c r="B2022">
        <v>52</v>
      </c>
      <c r="C2022">
        <v>75.400000000000006</v>
      </c>
      <c r="D2022">
        <v>3865.45</v>
      </c>
    </row>
    <row r="2023" spans="1:4" x14ac:dyDescent="0.35">
      <c r="A2023">
        <v>0</v>
      </c>
      <c r="B2023">
        <v>62</v>
      </c>
      <c r="C2023">
        <v>108.15</v>
      </c>
      <c r="D2023">
        <v>6825.65</v>
      </c>
    </row>
    <row r="2024" spans="1:4" x14ac:dyDescent="0.35">
      <c r="A2024">
        <v>0</v>
      </c>
      <c r="B2024">
        <v>16</v>
      </c>
      <c r="C2024">
        <v>86.25</v>
      </c>
      <c r="D2024">
        <v>1340.1</v>
      </c>
    </row>
    <row r="2025" spans="1:4" x14ac:dyDescent="0.35">
      <c r="A2025">
        <v>1</v>
      </c>
      <c r="B2025">
        <v>5</v>
      </c>
      <c r="C2025">
        <v>81</v>
      </c>
      <c r="D2025">
        <v>371.65</v>
      </c>
    </row>
    <row r="2026" spans="1:4" x14ac:dyDescent="0.35">
      <c r="A2026">
        <v>0</v>
      </c>
      <c r="B2026">
        <v>12</v>
      </c>
      <c r="C2026">
        <v>95.7</v>
      </c>
      <c r="D2026">
        <v>1184</v>
      </c>
    </row>
    <row r="2027" spans="1:4" x14ac:dyDescent="0.35">
      <c r="A2027">
        <v>0</v>
      </c>
      <c r="B2027">
        <v>72</v>
      </c>
      <c r="C2027">
        <v>116.85</v>
      </c>
      <c r="D2027">
        <v>8477.7000000000007</v>
      </c>
    </row>
    <row r="2028" spans="1:4" x14ac:dyDescent="0.35">
      <c r="A2028">
        <v>1</v>
      </c>
      <c r="B2028">
        <v>71</v>
      </c>
      <c r="C2028">
        <v>105.75</v>
      </c>
      <c r="D2028">
        <v>7382.85</v>
      </c>
    </row>
    <row r="2029" spans="1:4" x14ac:dyDescent="0.35">
      <c r="A2029">
        <v>0</v>
      </c>
      <c r="B2029">
        <v>24</v>
      </c>
      <c r="C2029">
        <v>20.149999999999999</v>
      </c>
      <c r="D2029">
        <v>456.85</v>
      </c>
    </row>
    <row r="2030" spans="1:4" x14ac:dyDescent="0.35">
      <c r="A2030">
        <v>0</v>
      </c>
      <c r="B2030">
        <v>15</v>
      </c>
      <c r="C2030">
        <v>19.600000000000001</v>
      </c>
      <c r="D2030">
        <v>331.6</v>
      </c>
    </row>
    <row r="2031" spans="1:4" x14ac:dyDescent="0.35">
      <c r="A2031">
        <v>0</v>
      </c>
      <c r="B2031">
        <v>67</v>
      </c>
      <c r="C2031">
        <v>90.6</v>
      </c>
      <c r="D2031">
        <v>6056.15</v>
      </c>
    </row>
    <row r="2032" spans="1:4" x14ac:dyDescent="0.35">
      <c r="A2032">
        <v>0</v>
      </c>
      <c r="B2032">
        <v>2</v>
      </c>
      <c r="C2032">
        <v>60.95</v>
      </c>
      <c r="D2032">
        <v>134.6</v>
      </c>
    </row>
    <row r="2033" spans="1:4" x14ac:dyDescent="0.35">
      <c r="A2033">
        <v>0</v>
      </c>
      <c r="B2033">
        <v>5</v>
      </c>
      <c r="C2033">
        <v>25.05</v>
      </c>
      <c r="D2033">
        <v>125.5</v>
      </c>
    </row>
    <row r="2034" spans="1:4" x14ac:dyDescent="0.35">
      <c r="A2034">
        <v>0</v>
      </c>
      <c r="B2034">
        <v>15</v>
      </c>
      <c r="C2034">
        <v>88.15</v>
      </c>
      <c r="D2034">
        <v>1390.6</v>
      </c>
    </row>
    <row r="2035" spans="1:4" x14ac:dyDescent="0.35">
      <c r="A2035">
        <v>0</v>
      </c>
      <c r="B2035">
        <v>1</v>
      </c>
      <c r="C2035">
        <v>20.2</v>
      </c>
      <c r="D2035">
        <v>20.2</v>
      </c>
    </row>
    <row r="2036" spans="1:4" x14ac:dyDescent="0.35">
      <c r="A2036">
        <v>0</v>
      </c>
      <c r="B2036">
        <v>41</v>
      </c>
      <c r="C2036">
        <v>60.3</v>
      </c>
      <c r="D2036">
        <v>2511.3000000000002</v>
      </c>
    </row>
    <row r="2037" spans="1:4" x14ac:dyDescent="0.35">
      <c r="A2037">
        <v>0</v>
      </c>
      <c r="B2037">
        <v>43</v>
      </c>
      <c r="C2037">
        <v>63.95</v>
      </c>
      <c r="D2037">
        <v>2737.05</v>
      </c>
    </row>
    <row r="2038" spans="1:4" x14ac:dyDescent="0.35">
      <c r="A2038">
        <v>1</v>
      </c>
      <c r="B2038">
        <v>1</v>
      </c>
      <c r="C2038">
        <v>74.3</v>
      </c>
      <c r="D2038">
        <v>74.3</v>
      </c>
    </row>
    <row r="2039" spans="1:4" x14ac:dyDescent="0.35">
      <c r="A2039">
        <v>1</v>
      </c>
      <c r="B2039">
        <v>1</v>
      </c>
      <c r="C2039">
        <v>70.599999999999994</v>
      </c>
      <c r="D2039">
        <v>70.599999999999994</v>
      </c>
    </row>
    <row r="2040" spans="1:4" x14ac:dyDescent="0.35">
      <c r="A2040">
        <v>0</v>
      </c>
      <c r="B2040">
        <v>26</v>
      </c>
      <c r="C2040">
        <v>90.8</v>
      </c>
      <c r="D2040">
        <v>2361.8000000000002</v>
      </c>
    </row>
    <row r="2041" spans="1:4" x14ac:dyDescent="0.35">
      <c r="A2041">
        <v>0</v>
      </c>
      <c r="B2041">
        <v>22</v>
      </c>
      <c r="C2041">
        <v>79.349999999999994</v>
      </c>
      <c r="D2041">
        <v>1730.35</v>
      </c>
    </row>
    <row r="2042" spans="1:4" x14ac:dyDescent="0.35">
      <c r="A2042">
        <v>0</v>
      </c>
      <c r="B2042">
        <v>71</v>
      </c>
      <c r="C2042">
        <v>90.55</v>
      </c>
      <c r="D2042">
        <v>6404</v>
      </c>
    </row>
    <row r="2043" spans="1:4" x14ac:dyDescent="0.35">
      <c r="A2043">
        <v>0</v>
      </c>
      <c r="B2043">
        <v>7</v>
      </c>
      <c r="C2043">
        <v>19.45</v>
      </c>
      <c r="D2043">
        <v>165.35</v>
      </c>
    </row>
    <row r="2044" spans="1:4" x14ac:dyDescent="0.35">
      <c r="A2044">
        <v>1</v>
      </c>
      <c r="B2044">
        <v>28</v>
      </c>
      <c r="C2044">
        <v>64.45</v>
      </c>
      <c r="D2044">
        <v>1867.6</v>
      </c>
    </row>
    <row r="2045" spans="1:4" x14ac:dyDescent="0.35">
      <c r="A2045">
        <v>1</v>
      </c>
      <c r="B2045">
        <v>16</v>
      </c>
      <c r="C2045">
        <v>69.650000000000006</v>
      </c>
      <c r="D2045">
        <v>1043.3</v>
      </c>
    </row>
    <row r="2046" spans="1:4" x14ac:dyDescent="0.35">
      <c r="A2046">
        <v>0</v>
      </c>
      <c r="B2046">
        <v>7</v>
      </c>
      <c r="C2046">
        <v>19.5</v>
      </c>
      <c r="D2046">
        <v>128.6</v>
      </c>
    </row>
    <row r="2047" spans="1:4" x14ac:dyDescent="0.35">
      <c r="A2047">
        <v>0</v>
      </c>
      <c r="B2047">
        <v>69</v>
      </c>
      <c r="C2047">
        <v>110.5</v>
      </c>
      <c r="D2047">
        <v>7455.45</v>
      </c>
    </row>
    <row r="2048" spans="1:4" x14ac:dyDescent="0.35">
      <c r="A2048">
        <v>0</v>
      </c>
      <c r="B2048">
        <v>1</v>
      </c>
      <c r="C2048">
        <v>24.7</v>
      </c>
      <c r="D2048">
        <v>24.7</v>
      </c>
    </row>
    <row r="2049" spans="1:4" x14ac:dyDescent="0.35">
      <c r="A2049">
        <v>0</v>
      </c>
      <c r="B2049">
        <v>3</v>
      </c>
      <c r="C2049">
        <v>77.400000000000006</v>
      </c>
      <c r="D2049">
        <v>206.15</v>
      </c>
    </row>
    <row r="2050" spans="1:4" x14ac:dyDescent="0.35">
      <c r="A2050">
        <v>1</v>
      </c>
      <c r="B2050">
        <v>21</v>
      </c>
      <c r="C2050">
        <v>96.8</v>
      </c>
      <c r="D2050">
        <v>2030.3</v>
      </c>
    </row>
    <row r="2051" spans="1:4" x14ac:dyDescent="0.35">
      <c r="A2051">
        <v>0</v>
      </c>
      <c r="B2051">
        <v>69</v>
      </c>
      <c r="C2051">
        <v>85.4</v>
      </c>
      <c r="D2051">
        <v>5869.4</v>
      </c>
    </row>
    <row r="2052" spans="1:4" x14ac:dyDescent="0.35">
      <c r="A2052">
        <v>0</v>
      </c>
      <c r="B2052">
        <v>71</v>
      </c>
      <c r="C2052">
        <v>47.6</v>
      </c>
      <c r="D2052">
        <v>3377.8</v>
      </c>
    </row>
    <row r="2053" spans="1:4" x14ac:dyDescent="0.35">
      <c r="A2053">
        <v>0</v>
      </c>
      <c r="B2053">
        <v>69</v>
      </c>
      <c r="C2053">
        <v>19.399999999999999</v>
      </c>
      <c r="D2053">
        <v>1346.2</v>
      </c>
    </row>
    <row r="2054" spans="1:4" x14ac:dyDescent="0.35">
      <c r="A2054">
        <v>0</v>
      </c>
      <c r="B2054">
        <v>48</v>
      </c>
      <c r="C2054">
        <v>103.85</v>
      </c>
      <c r="D2054">
        <v>4946.05</v>
      </c>
    </row>
    <row r="2055" spans="1:4" x14ac:dyDescent="0.35">
      <c r="A2055">
        <v>0</v>
      </c>
      <c r="B2055">
        <v>47</v>
      </c>
      <c r="C2055">
        <v>83.35</v>
      </c>
      <c r="D2055">
        <v>4065</v>
      </c>
    </row>
    <row r="2056" spans="1:4" x14ac:dyDescent="0.35">
      <c r="A2056">
        <v>0</v>
      </c>
      <c r="B2056">
        <v>2</v>
      </c>
      <c r="C2056">
        <v>49.4</v>
      </c>
      <c r="D2056">
        <v>106.55</v>
      </c>
    </row>
    <row r="2057" spans="1:4" x14ac:dyDescent="0.35">
      <c r="A2057">
        <v>0</v>
      </c>
      <c r="B2057">
        <v>45</v>
      </c>
      <c r="C2057">
        <v>108.45</v>
      </c>
      <c r="D2057">
        <v>4964.7</v>
      </c>
    </row>
    <row r="2058" spans="1:4" x14ac:dyDescent="0.35">
      <c r="A2058">
        <v>0</v>
      </c>
      <c r="B2058">
        <v>51</v>
      </c>
      <c r="C2058">
        <v>81</v>
      </c>
      <c r="D2058">
        <v>4085.75</v>
      </c>
    </row>
    <row r="2059" spans="1:4" x14ac:dyDescent="0.35">
      <c r="A2059">
        <v>0</v>
      </c>
      <c r="B2059">
        <v>22</v>
      </c>
      <c r="C2059">
        <v>79.2</v>
      </c>
      <c r="D2059">
        <v>1742.75</v>
      </c>
    </row>
    <row r="2060" spans="1:4" x14ac:dyDescent="0.35">
      <c r="A2060">
        <v>0</v>
      </c>
      <c r="B2060">
        <v>72</v>
      </c>
      <c r="C2060">
        <v>86.65</v>
      </c>
      <c r="D2060">
        <v>6224.8</v>
      </c>
    </row>
    <row r="2061" spans="1:4" x14ac:dyDescent="0.35">
      <c r="A2061">
        <v>0</v>
      </c>
      <c r="B2061">
        <v>37</v>
      </c>
      <c r="C2061">
        <v>92.95</v>
      </c>
      <c r="D2061">
        <v>3415.25</v>
      </c>
    </row>
    <row r="2062" spans="1:4" x14ac:dyDescent="0.35">
      <c r="A2062">
        <v>0</v>
      </c>
      <c r="B2062">
        <v>71</v>
      </c>
      <c r="C2062">
        <v>90.35</v>
      </c>
      <c r="D2062">
        <v>6325.25</v>
      </c>
    </row>
    <row r="2063" spans="1:4" x14ac:dyDescent="0.35">
      <c r="A2063">
        <v>0</v>
      </c>
      <c r="B2063">
        <v>7</v>
      </c>
      <c r="C2063">
        <v>48.7</v>
      </c>
      <c r="D2063">
        <v>340.25</v>
      </c>
    </row>
    <row r="2064" spans="1:4" x14ac:dyDescent="0.35">
      <c r="A2064">
        <v>0</v>
      </c>
      <c r="B2064">
        <v>66</v>
      </c>
      <c r="C2064">
        <v>25.15</v>
      </c>
      <c r="D2064">
        <v>1683.6</v>
      </c>
    </row>
    <row r="2065" spans="1:4" x14ac:dyDescent="0.35">
      <c r="A2065">
        <v>0</v>
      </c>
      <c r="B2065">
        <v>51</v>
      </c>
      <c r="C2065">
        <v>76.400000000000006</v>
      </c>
      <c r="D2065">
        <v>3966.3</v>
      </c>
    </row>
    <row r="2066" spans="1:4" x14ac:dyDescent="0.35">
      <c r="A2066">
        <v>0</v>
      </c>
      <c r="B2066">
        <v>30</v>
      </c>
      <c r="C2066">
        <v>19.55</v>
      </c>
      <c r="D2066">
        <v>608.5</v>
      </c>
    </row>
    <row r="2067" spans="1:4" x14ac:dyDescent="0.35">
      <c r="A2067">
        <v>0</v>
      </c>
      <c r="B2067">
        <v>34</v>
      </c>
      <c r="C2067">
        <v>85.35</v>
      </c>
      <c r="D2067">
        <v>2896.6</v>
      </c>
    </row>
    <row r="2068" spans="1:4" x14ac:dyDescent="0.35">
      <c r="A2068">
        <v>0</v>
      </c>
      <c r="B2068">
        <v>64</v>
      </c>
      <c r="C2068">
        <v>24.8</v>
      </c>
      <c r="D2068">
        <v>1514.85</v>
      </c>
    </row>
    <row r="2069" spans="1:4" x14ac:dyDescent="0.35">
      <c r="A2069">
        <v>1</v>
      </c>
      <c r="B2069">
        <v>65</v>
      </c>
      <c r="C2069">
        <v>103.15</v>
      </c>
      <c r="D2069">
        <v>6792.45</v>
      </c>
    </row>
    <row r="2070" spans="1:4" x14ac:dyDescent="0.35">
      <c r="A2070">
        <v>0</v>
      </c>
      <c r="B2070">
        <v>47</v>
      </c>
      <c r="C2070">
        <v>100.75</v>
      </c>
      <c r="D2070">
        <v>4669.2</v>
      </c>
    </row>
    <row r="2071" spans="1:4" x14ac:dyDescent="0.35">
      <c r="A2071">
        <v>0</v>
      </c>
      <c r="B2071">
        <v>1</v>
      </c>
      <c r="C2071">
        <v>95.6</v>
      </c>
      <c r="D2071">
        <v>95.6</v>
      </c>
    </row>
    <row r="2072" spans="1:4" x14ac:dyDescent="0.35">
      <c r="A2072">
        <v>0</v>
      </c>
      <c r="B2072">
        <v>49</v>
      </c>
      <c r="C2072">
        <v>59.75</v>
      </c>
      <c r="D2072">
        <v>2934.3</v>
      </c>
    </row>
    <row r="2073" spans="1:4" x14ac:dyDescent="0.35">
      <c r="A2073">
        <v>0</v>
      </c>
      <c r="B2073">
        <v>67</v>
      </c>
      <c r="C2073">
        <v>94.1</v>
      </c>
      <c r="D2073">
        <v>6302.8</v>
      </c>
    </row>
    <row r="2074" spans="1:4" x14ac:dyDescent="0.35">
      <c r="A2074">
        <v>0</v>
      </c>
      <c r="B2074">
        <v>39</v>
      </c>
      <c r="C2074">
        <v>19.350000000000001</v>
      </c>
      <c r="D2074">
        <v>779.2</v>
      </c>
    </row>
    <row r="2075" spans="1:4" x14ac:dyDescent="0.35">
      <c r="A2075">
        <v>0</v>
      </c>
      <c r="B2075">
        <v>14</v>
      </c>
      <c r="C2075">
        <v>19.899999999999999</v>
      </c>
      <c r="D2075">
        <v>283.75</v>
      </c>
    </row>
    <row r="2076" spans="1:4" x14ac:dyDescent="0.35">
      <c r="A2076">
        <v>1</v>
      </c>
      <c r="B2076">
        <v>43</v>
      </c>
      <c r="C2076">
        <v>108.15</v>
      </c>
      <c r="D2076">
        <v>4600.7</v>
      </c>
    </row>
    <row r="2077" spans="1:4" x14ac:dyDescent="0.35">
      <c r="A2077">
        <v>1</v>
      </c>
      <c r="B2077">
        <v>56</v>
      </c>
      <c r="C2077">
        <v>101.05</v>
      </c>
      <c r="D2077">
        <v>5594</v>
      </c>
    </row>
    <row r="2078" spans="1:4" x14ac:dyDescent="0.35">
      <c r="A2078">
        <v>0</v>
      </c>
      <c r="B2078">
        <v>14</v>
      </c>
      <c r="C2078">
        <v>59.1</v>
      </c>
      <c r="D2078">
        <v>772.85</v>
      </c>
    </row>
    <row r="2079" spans="1:4" x14ac:dyDescent="0.35">
      <c r="A2079">
        <v>0</v>
      </c>
      <c r="B2079">
        <v>1</v>
      </c>
      <c r="C2079">
        <v>71.349999999999994</v>
      </c>
      <c r="D2079">
        <v>71.349999999999994</v>
      </c>
    </row>
    <row r="2080" spans="1:4" x14ac:dyDescent="0.35">
      <c r="A2080">
        <v>0</v>
      </c>
      <c r="B2080">
        <v>16</v>
      </c>
      <c r="C2080">
        <v>55.85</v>
      </c>
      <c r="D2080">
        <v>857.8</v>
      </c>
    </row>
    <row r="2081" spans="1:4" x14ac:dyDescent="0.35">
      <c r="A2081">
        <v>0</v>
      </c>
      <c r="B2081">
        <v>70</v>
      </c>
      <c r="C2081">
        <v>106.05</v>
      </c>
      <c r="D2081">
        <v>7554.05</v>
      </c>
    </row>
    <row r="2082" spans="1:4" x14ac:dyDescent="0.35">
      <c r="A2082">
        <v>1</v>
      </c>
      <c r="B2082">
        <v>72</v>
      </c>
      <c r="C2082">
        <v>84.1</v>
      </c>
      <c r="D2082">
        <v>5981.65</v>
      </c>
    </row>
    <row r="2083" spans="1:4" x14ac:dyDescent="0.35">
      <c r="A2083">
        <v>0</v>
      </c>
      <c r="B2083">
        <v>23</v>
      </c>
      <c r="C2083">
        <v>75.3</v>
      </c>
      <c r="D2083">
        <v>1702.9</v>
      </c>
    </row>
    <row r="2084" spans="1:4" x14ac:dyDescent="0.35">
      <c r="A2084">
        <v>0</v>
      </c>
      <c r="B2084">
        <v>21</v>
      </c>
      <c r="C2084">
        <v>24.7</v>
      </c>
      <c r="D2084">
        <v>467.15</v>
      </c>
    </row>
    <row r="2085" spans="1:4" x14ac:dyDescent="0.35">
      <c r="A2085">
        <v>0</v>
      </c>
      <c r="B2085">
        <v>1</v>
      </c>
      <c r="C2085">
        <v>20.149999999999999</v>
      </c>
      <c r="D2085">
        <v>20.149999999999999</v>
      </c>
    </row>
    <row r="2086" spans="1:4" x14ac:dyDescent="0.35">
      <c r="A2086">
        <v>0</v>
      </c>
      <c r="B2086">
        <v>1</v>
      </c>
      <c r="C2086">
        <v>69.75</v>
      </c>
      <c r="D2086">
        <v>69.75</v>
      </c>
    </row>
    <row r="2087" spans="1:4" x14ac:dyDescent="0.35">
      <c r="A2087">
        <v>1</v>
      </c>
      <c r="B2087">
        <v>32</v>
      </c>
      <c r="C2087">
        <v>93.2</v>
      </c>
      <c r="D2087">
        <v>2931</v>
      </c>
    </row>
    <row r="2088" spans="1:4" x14ac:dyDescent="0.35">
      <c r="A2088">
        <v>0</v>
      </c>
      <c r="B2088">
        <v>17</v>
      </c>
      <c r="C2088">
        <v>80.849999999999994</v>
      </c>
      <c r="D2088">
        <v>1400.85</v>
      </c>
    </row>
    <row r="2089" spans="1:4" x14ac:dyDescent="0.35">
      <c r="A2089">
        <v>0</v>
      </c>
      <c r="B2089">
        <v>4</v>
      </c>
      <c r="C2089">
        <v>33.65</v>
      </c>
      <c r="D2089">
        <v>137.85</v>
      </c>
    </row>
    <row r="2090" spans="1:4" x14ac:dyDescent="0.35">
      <c r="A2090">
        <v>0</v>
      </c>
      <c r="B2090">
        <v>36</v>
      </c>
      <c r="C2090">
        <v>55.8</v>
      </c>
      <c r="D2090">
        <v>1941.5</v>
      </c>
    </row>
    <row r="2091" spans="1:4" x14ac:dyDescent="0.35">
      <c r="A2091">
        <v>0</v>
      </c>
      <c r="B2091">
        <v>50</v>
      </c>
      <c r="C2091">
        <v>39.700000000000003</v>
      </c>
      <c r="D2091">
        <v>1932.75</v>
      </c>
    </row>
    <row r="2092" spans="1:4" x14ac:dyDescent="0.35">
      <c r="A2092">
        <v>0</v>
      </c>
      <c r="B2092">
        <v>48</v>
      </c>
      <c r="C2092">
        <v>29.5</v>
      </c>
      <c r="D2092">
        <v>1423.05</v>
      </c>
    </row>
    <row r="2093" spans="1:4" x14ac:dyDescent="0.35">
      <c r="A2093">
        <v>0</v>
      </c>
      <c r="B2093">
        <v>50</v>
      </c>
      <c r="C2093">
        <v>20.149999999999999</v>
      </c>
      <c r="D2093">
        <v>970.85</v>
      </c>
    </row>
    <row r="2094" spans="1:4" x14ac:dyDescent="0.35">
      <c r="A2094">
        <v>0</v>
      </c>
      <c r="B2094">
        <v>72</v>
      </c>
      <c r="C2094">
        <v>79.55</v>
      </c>
      <c r="D2094">
        <v>5810.9</v>
      </c>
    </row>
    <row r="2095" spans="1:4" x14ac:dyDescent="0.35">
      <c r="A2095">
        <v>0</v>
      </c>
      <c r="B2095">
        <v>10</v>
      </c>
      <c r="C2095">
        <v>24.8</v>
      </c>
      <c r="D2095">
        <v>223.9</v>
      </c>
    </row>
    <row r="2096" spans="1:4" x14ac:dyDescent="0.35">
      <c r="A2096">
        <v>0</v>
      </c>
      <c r="B2096">
        <v>18</v>
      </c>
      <c r="C2096">
        <v>19.649999999999999</v>
      </c>
      <c r="D2096">
        <v>391.7</v>
      </c>
    </row>
    <row r="2097" spans="1:4" x14ac:dyDescent="0.35">
      <c r="A2097">
        <v>0</v>
      </c>
      <c r="B2097">
        <v>1</v>
      </c>
      <c r="C2097">
        <v>79.95</v>
      </c>
      <c r="D2097">
        <v>79.95</v>
      </c>
    </row>
    <row r="2098" spans="1:4" x14ac:dyDescent="0.35">
      <c r="A2098">
        <v>0</v>
      </c>
      <c r="B2098">
        <v>1</v>
      </c>
      <c r="C2098">
        <v>19.3</v>
      </c>
      <c r="D2098">
        <v>19.3</v>
      </c>
    </row>
    <row r="2099" spans="1:4" x14ac:dyDescent="0.35">
      <c r="A2099">
        <v>0</v>
      </c>
      <c r="B2099">
        <v>9</v>
      </c>
      <c r="C2099">
        <v>94.05</v>
      </c>
      <c r="D2099">
        <v>811.65</v>
      </c>
    </row>
    <row r="2100" spans="1:4" x14ac:dyDescent="0.35">
      <c r="A2100">
        <v>0</v>
      </c>
      <c r="B2100">
        <v>2</v>
      </c>
      <c r="C2100">
        <v>90.75</v>
      </c>
      <c r="D2100">
        <v>174.75</v>
      </c>
    </row>
    <row r="2101" spans="1:4" x14ac:dyDescent="0.35">
      <c r="A2101">
        <v>0</v>
      </c>
      <c r="B2101">
        <v>40</v>
      </c>
      <c r="C2101">
        <v>78.849999999999994</v>
      </c>
      <c r="D2101">
        <v>3126.85</v>
      </c>
    </row>
    <row r="2102" spans="1:4" x14ac:dyDescent="0.35">
      <c r="A2102">
        <v>0</v>
      </c>
      <c r="B2102">
        <v>69</v>
      </c>
      <c r="C2102">
        <v>99.5</v>
      </c>
      <c r="D2102">
        <v>6841.45</v>
      </c>
    </row>
    <row r="2103" spans="1:4" x14ac:dyDescent="0.35">
      <c r="A2103">
        <v>0</v>
      </c>
      <c r="B2103">
        <v>37</v>
      </c>
      <c r="C2103">
        <v>99.2</v>
      </c>
      <c r="D2103">
        <v>3754.6</v>
      </c>
    </row>
    <row r="2104" spans="1:4" x14ac:dyDescent="0.35">
      <c r="A2104">
        <v>0</v>
      </c>
      <c r="B2104">
        <v>18</v>
      </c>
      <c r="C2104">
        <v>80.55</v>
      </c>
      <c r="D2104">
        <v>1406.65</v>
      </c>
    </row>
    <row r="2105" spans="1:4" x14ac:dyDescent="0.35">
      <c r="A2105">
        <v>1</v>
      </c>
      <c r="B2105">
        <v>11</v>
      </c>
      <c r="C2105">
        <v>70.2</v>
      </c>
      <c r="D2105">
        <v>834.7</v>
      </c>
    </row>
    <row r="2106" spans="1:4" x14ac:dyDescent="0.35">
      <c r="A2106">
        <v>0</v>
      </c>
      <c r="B2106">
        <v>8</v>
      </c>
      <c r="C2106">
        <v>85.2</v>
      </c>
      <c r="D2106">
        <v>627.4</v>
      </c>
    </row>
    <row r="2107" spans="1:4" x14ac:dyDescent="0.35">
      <c r="A2107">
        <v>0</v>
      </c>
      <c r="B2107">
        <v>3</v>
      </c>
      <c r="C2107">
        <v>75.25</v>
      </c>
      <c r="D2107">
        <v>242</v>
      </c>
    </row>
    <row r="2108" spans="1:4" x14ac:dyDescent="0.35">
      <c r="A2108">
        <v>0</v>
      </c>
      <c r="B2108">
        <v>55</v>
      </c>
      <c r="C2108">
        <v>59.45</v>
      </c>
      <c r="D2108">
        <v>3157</v>
      </c>
    </row>
    <row r="2109" spans="1:4" x14ac:dyDescent="0.35">
      <c r="A2109">
        <v>0</v>
      </c>
      <c r="B2109">
        <v>33</v>
      </c>
      <c r="C2109">
        <v>93.35</v>
      </c>
      <c r="D2109">
        <v>3092</v>
      </c>
    </row>
    <row r="2110" spans="1:4" x14ac:dyDescent="0.35">
      <c r="A2110">
        <v>0</v>
      </c>
      <c r="B2110">
        <v>46</v>
      </c>
      <c r="C2110">
        <v>44.95</v>
      </c>
      <c r="D2110">
        <v>2168.9</v>
      </c>
    </row>
    <row r="2111" spans="1:4" x14ac:dyDescent="0.35">
      <c r="A2111">
        <v>0</v>
      </c>
      <c r="B2111">
        <v>34</v>
      </c>
      <c r="C2111">
        <v>26.1</v>
      </c>
      <c r="D2111">
        <v>980.35</v>
      </c>
    </row>
    <row r="2112" spans="1:4" x14ac:dyDescent="0.35">
      <c r="A2112">
        <v>0</v>
      </c>
      <c r="B2112">
        <v>3</v>
      </c>
      <c r="C2112">
        <v>20.2</v>
      </c>
      <c r="D2112">
        <v>65.95</v>
      </c>
    </row>
    <row r="2113" spans="1:4" x14ac:dyDescent="0.35">
      <c r="A2113">
        <v>0</v>
      </c>
      <c r="B2113">
        <v>30</v>
      </c>
      <c r="C2113">
        <v>21.25</v>
      </c>
      <c r="D2113">
        <v>711.9</v>
      </c>
    </row>
    <row r="2114" spans="1:4" x14ac:dyDescent="0.35">
      <c r="A2114">
        <v>0</v>
      </c>
      <c r="B2114">
        <v>33</v>
      </c>
      <c r="C2114">
        <v>59.4</v>
      </c>
      <c r="D2114">
        <v>1952.8</v>
      </c>
    </row>
    <row r="2115" spans="1:4" x14ac:dyDescent="0.35">
      <c r="A2115">
        <v>0</v>
      </c>
      <c r="B2115">
        <v>45</v>
      </c>
      <c r="C2115">
        <v>95</v>
      </c>
      <c r="D2115">
        <v>4368.8500000000004</v>
      </c>
    </row>
    <row r="2116" spans="1:4" x14ac:dyDescent="0.35">
      <c r="A2116">
        <v>0</v>
      </c>
      <c r="B2116">
        <v>40</v>
      </c>
      <c r="C2116">
        <v>61.9</v>
      </c>
      <c r="D2116">
        <v>2647.1</v>
      </c>
    </row>
    <row r="2117" spans="1:4" x14ac:dyDescent="0.35">
      <c r="A2117">
        <v>0</v>
      </c>
      <c r="B2117">
        <v>71</v>
      </c>
      <c r="C2117">
        <v>118.65</v>
      </c>
      <c r="D2117">
        <v>8477.6</v>
      </c>
    </row>
    <row r="2118" spans="1:4" x14ac:dyDescent="0.35">
      <c r="A2118">
        <v>0</v>
      </c>
      <c r="B2118">
        <v>1</v>
      </c>
      <c r="C2118">
        <v>54.35</v>
      </c>
      <c r="D2118">
        <v>54.35</v>
      </c>
    </row>
    <row r="2119" spans="1:4" x14ac:dyDescent="0.35">
      <c r="A2119">
        <v>0</v>
      </c>
      <c r="B2119">
        <v>72</v>
      </c>
      <c r="C2119">
        <v>64.45</v>
      </c>
      <c r="D2119">
        <v>4528</v>
      </c>
    </row>
    <row r="2120" spans="1:4" x14ac:dyDescent="0.35">
      <c r="A2120">
        <v>0</v>
      </c>
      <c r="B2120">
        <v>22</v>
      </c>
      <c r="C2120">
        <v>80.150000000000006</v>
      </c>
      <c r="D2120">
        <v>1790.65</v>
      </c>
    </row>
    <row r="2121" spans="1:4" x14ac:dyDescent="0.35">
      <c r="A2121">
        <v>0</v>
      </c>
      <c r="B2121">
        <v>46</v>
      </c>
      <c r="C2121">
        <v>20.2</v>
      </c>
      <c r="D2121">
        <v>845.6</v>
      </c>
    </row>
    <row r="2122" spans="1:4" x14ac:dyDescent="0.35">
      <c r="A2122">
        <v>0</v>
      </c>
      <c r="B2122">
        <v>55</v>
      </c>
      <c r="C2122">
        <v>21</v>
      </c>
      <c r="D2122">
        <v>1210.3</v>
      </c>
    </row>
    <row r="2123" spans="1:4" x14ac:dyDescent="0.35">
      <c r="A2123">
        <v>0</v>
      </c>
      <c r="B2123">
        <v>1</v>
      </c>
      <c r="C2123">
        <v>20.45</v>
      </c>
      <c r="D2123">
        <v>20.45</v>
      </c>
    </row>
    <row r="2124" spans="1:4" x14ac:dyDescent="0.35">
      <c r="A2124">
        <v>0</v>
      </c>
      <c r="B2124">
        <v>12</v>
      </c>
      <c r="C2124">
        <v>75.849999999999994</v>
      </c>
      <c r="D2124">
        <v>854.45</v>
      </c>
    </row>
    <row r="2125" spans="1:4" x14ac:dyDescent="0.35">
      <c r="A2125">
        <v>0</v>
      </c>
      <c r="B2125">
        <v>31</v>
      </c>
      <c r="C2125">
        <v>80.45</v>
      </c>
      <c r="D2125">
        <v>2429.1</v>
      </c>
    </row>
    <row r="2126" spans="1:4" x14ac:dyDescent="0.35">
      <c r="A2126">
        <v>0</v>
      </c>
      <c r="B2126">
        <v>5</v>
      </c>
      <c r="C2126">
        <v>24.95</v>
      </c>
      <c r="D2126">
        <v>100.4</v>
      </c>
    </row>
    <row r="2127" spans="1:4" x14ac:dyDescent="0.35">
      <c r="A2127">
        <v>0</v>
      </c>
      <c r="B2127">
        <v>67</v>
      </c>
      <c r="C2127">
        <v>75.5</v>
      </c>
      <c r="D2127">
        <v>5229.45</v>
      </c>
    </row>
    <row r="2128" spans="1:4" x14ac:dyDescent="0.35">
      <c r="A2128">
        <v>0</v>
      </c>
      <c r="B2128">
        <v>1</v>
      </c>
      <c r="C2128">
        <v>44.45</v>
      </c>
      <c r="D2128">
        <v>44.45</v>
      </c>
    </row>
    <row r="2129" spans="1:4" x14ac:dyDescent="0.35">
      <c r="A2129">
        <v>0</v>
      </c>
      <c r="B2129">
        <v>40</v>
      </c>
      <c r="C2129">
        <v>42.35</v>
      </c>
      <c r="D2129">
        <v>1716.45</v>
      </c>
    </row>
    <row r="2130" spans="1:4" x14ac:dyDescent="0.35">
      <c r="A2130">
        <v>0</v>
      </c>
      <c r="B2130">
        <v>41</v>
      </c>
      <c r="C2130">
        <v>74.55</v>
      </c>
      <c r="D2130">
        <v>3023.55</v>
      </c>
    </row>
    <row r="2131" spans="1:4" x14ac:dyDescent="0.35">
      <c r="A2131">
        <v>0</v>
      </c>
      <c r="B2131">
        <v>1</v>
      </c>
      <c r="C2131">
        <v>75.3</v>
      </c>
      <c r="D2131">
        <v>75.3</v>
      </c>
    </row>
    <row r="2132" spans="1:4" x14ac:dyDescent="0.35">
      <c r="A2132">
        <v>0</v>
      </c>
      <c r="B2132">
        <v>51</v>
      </c>
      <c r="C2132">
        <v>94.8</v>
      </c>
      <c r="D2132">
        <v>4837.6000000000004</v>
      </c>
    </row>
    <row r="2133" spans="1:4" x14ac:dyDescent="0.35">
      <c r="A2133">
        <v>0</v>
      </c>
      <c r="B2133">
        <v>42</v>
      </c>
      <c r="C2133">
        <v>48.15</v>
      </c>
      <c r="D2133">
        <v>2032.3</v>
      </c>
    </row>
    <row r="2134" spans="1:4" x14ac:dyDescent="0.35">
      <c r="A2134">
        <v>0</v>
      </c>
      <c r="B2134">
        <v>23</v>
      </c>
      <c r="C2134">
        <v>19.649999999999999</v>
      </c>
      <c r="D2134">
        <v>436.9</v>
      </c>
    </row>
    <row r="2135" spans="1:4" x14ac:dyDescent="0.35">
      <c r="A2135">
        <v>1</v>
      </c>
      <c r="B2135">
        <v>1</v>
      </c>
      <c r="C2135">
        <v>70.55</v>
      </c>
      <c r="D2135">
        <v>70.55</v>
      </c>
    </row>
    <row r="2136" spans="1:4" x14ac:dyDescent="0.35">
      <c r="A2136">
        <v>0</v>
      </c>
      <c r="B2136">
        <v>1</v>
      </c>
      <c r="C2136">
        <v>20.149999999999999</v>
      </c>
      <c r="D2136">
        <v>20.149999999999999</v>
      </c>
    </row>
    <row r="2137" spans="1:4" x14ac:dyDescent="0.35">
      <c r="A2137">
        <v>0</v>
      </c>
      <c r="B2137">
        <v>56</v>
      </c>
      <c r="C2137">
        <v>106.6</v>
      </c>
      <c r="D2137">
        <v>5893.95</v>
      </c>
    </row>
    <row r="2138" spans="1:4" x14ac:dyDescent="0.35">
      <c r="A2138">
        <v>0</v>
      </c>
      <c r="B2138">
        <v>15</v>
      </c>
      <c r="C2138">
        <v>91</v>
      </c>
      <c r="D2138">
        <v>1430.05</v>
      </c>
    </row>
    <row r="2139" spans="1:4" x14ac:dyDescent="0.35">
      <c r="A2139">
        <v>0</v>
      </c>
      <c r="B2139">
        <v>12</v>
      </c>
      <c r="C2139">
        <v>25.4</v>
      </c>
      <c r="D2139">
        <v>313</v>
      </c>
    </row>
    <row r="2140" spans="1:4" x14ac:dyDescent="0.35">
      <c r="A2140">
        <v>0</v>
      </c>
      <c r="B2140">
        <v>54</v>
      </c>
      <c r="C2140">
        <v>69.95</v>
      </c>
      <c r="D2140">
        <v>3871.85</v>
      </c>
    </row>
    <row r="2141" spans="1:4" x14ac:dyDescent="0.35">
      <c r="A2141">
        <v>0</v>
      </c>
      <c r="B2141">
        <v>7</v>
      </c>
      <c r="C2141">
        <v>66.849999999999994</v>
      </c>
      <c r="D2141">
        <v>458.1</v>
      </c>
    </row>
    <row r="2142" spans="1:4" x14ac:dyDescent="0.35">
      <c r="A2142">
        <v>0</v>
      </c>
      <c r="B2142">
        <v>33</v>
      </c>
      <c r="C2142">
        <v>86.15</v>
      </c>
      <c r="D2142">
        <v>2745.7</v>
      </c>
    </row>
    <row r="2143" spans="1:4" x14ac:dyDescent="0.35">
      <c r="A2143">
        <v>0</v>
      </c>
      <c r="B2143">
        <v>16</v>
      </c>
      <c r="C2143">
        <v>20.149999999999999</v>
      </c>
      <c r="D2143">
        <v>341.35</v>
      </c>
    </row>
    <row r="2144" spans="1:4" x14ac:dyDescent="0.35">
      <c r="A2144">
        <v>0</v>
      </c>
      <c r="B2144">
        <v>21</v>
      </c>
      <c r="C2144">
        <v>64.849999999999994</v>
      </c>
      <c r="D2144">
        <v>1336.8</v>
      </c>
    </row>
    <row r="2145" spans="1:4" x14ac:dyDescent="0.35">
      <c r="A2145">
        <v>1</v>
      </c>
      <c r="B2145">
        <v>30</v>
      </c>
      <c r="C2145">
        <v>74.849999999999994</v>
      </c>
      <c r="D2145">
        <v>2181.75</v>
      </c>
    </row>
    <row r="2146" spans="1:4" x14ac:dyDescent="0.35">
      <c r="A2146">
        <v>0</v>
      </c>
      <c r="B2146">
        <v>3</v>
      </c>
      <c r="C2146">
        <v>50.5</v>
      </c>
      <c r="D2146">
        <v>147.75</v>
      </c>
    </row>
    <row r="2147" spans="1:4" x14ac:dyDescent="0.35">
      <c r="A2147">
        <v>0</v>
      </c>
      <c r="B2147">
        <v>11</v>
      </c>
      <c r="C2147">
        <v>72.900000000000006</v>
      </c>
      <c r="D2147">
        <v>818.45</v>
      </c>
    </row>
    <row r="2148" spans="1:4" x14ac:dyDescent="0.35">
      <c r="A2148">
        <v>0</v>
      </c>
      <c r="B2148">
        <v>62</v>
      </c>
      <c r="C2148">
        <v>115.05</v>
      </c>
      <c r="D2148">
        <v>7133.45</v>
      </c>
    </row>
    <row r="2149" spans="1:4" x14ac:dyDescent="0.35">
      <c r="A2149">
        <v>0</v>
      </c>
      <c r="B2149">
        <v>18</v>
      </c>
      <c r="C2149">
        <v>19</v>
      </c>
      <c r="D2149">
        <v>348.8</v>
      </c>
    </row>
    <row r="2150" spans="1:4" x14ac:dyDescent="0.35">
      <c r="A2150">
        <v>0</v>
      </c>
      <c r="B2150">
        <v>6</v>
      </c>
      <c r="C2150">
        <v>19.55</v>
      </c>
      <c r="D2150">
        <v>128.6</v>
      </c>
    </row>
    <row r="2151" spans="1:4" x14ac:dyDescent="0.35">
      <c r="A2151">
        <v>0</v>
      </c>
      <c r="B2151">
        <v>46</v>
      </c>
      <c r="C2151">
        <v>101.1</v>
      </c>
      <c r="D2151">
        <v>4674.3999999999996</v>
      </c>
    </row>
    <row r="2152" spans="1:4" x14ac:dyDescent="0.35">
      <c r="A2152">
        <v>0</v>
      </c>
      <c r="B2152">
        <v>21</v>
      </c>
      <c r="C2152">
        <v>84.1</v>
      </c>
      <c r="D2152">
        <v>1737.45</v>
      </c>
    </row>
    <row r="2153" spans="1:4" x14ac:dyDescent="0.35">
      <c r="A2153">
        <v>0</v>
      </c>
      <c r="B2153">
        <v>68</v>
      </c>
      <c r="C2153">
        <v>24.15</v>
      </c>
      <c r="D2153">
        <v>1498.85</v>
      </c>
    </row>
    <row r="2154" spans="1:4" x14ac:dyDescent="0.35">
      <c r="A2154">
        <v>0</v>
      </c>
      <c r="B2154">
        <v>1</v>
      </c>
      <c r="C2154">
        <v>50.1</v>
      </c>
      <c r="D2154">
        <v>50.1</v>
      </c>
    </row>
    <row r="2155" spans="1:4" x14ac:dyDescent="0.35">
      <c r="A2155">
        <v>0</v>
      </c>
      <c r="B2155">
        <v>25</v>
      </c>
      <c r="C2155">
        <v>74.599999999999994</v>
      </c>
      <c r="D2155">
        <v>1797.75</v>
      </c>
    </row>
    <row r="2156" spans="1:4" x14ac:dyDescent="0.35">
      <c r="A2156">
        <v>0</v>
      </c>
      <c r="B2156">
        <v>24</v>
      </c>
      <c r="C2156">
        <v>19.75</v>
      </c>
      <c r="D2156">
        <v>498.1</v>
      </c>
    </row>
    <row r="2157" spans="1:4" x14ac:dyDescent="0.35">
      <c r="A2157">
        <v>0</v>
      </c>
      <c r="B2157">
        <v>30</v>
      </c>
      <c r="C2157">
        <v>85</v>
      </c>
      <c r="D2157">
        <v>2624.25</v>
      </c>
    </row>
    <row r="2158" spans="1:4" x14ac:dyDescent="0.35">
      <c r="A2158">
        <v>0</v>
      </c>
      <c r="B2158">
        <v>2</v>
      </c>
      <c r="C2158">
        <v>80.55</v>
      </c>
      <c r="D2158">
        <v>184.1</v>
      </c>
    </row>
    <row r="2159" spans="1:4" x14ac:dyDescent="0.35">
      <c r="A2159">
        <v>0</v>
      </c>
      <c r="B2159">
        <v>51</v>
      </c>
      <c r="C2159">
        <v>106.8</v>
      </c>
      <c r="D2159">
        <v>5498.8</v>
      </c>
    </row>
    <row r="2160" spans="1:4" x14ac:dyDescent="0.35">
      <c r="A2160">
        <v>0</v>
      </c>
      <c r="B2160">
        <v>57</v>
      </c>
      <c r="C2160">
        <v>84.5</v>
      </c>
      <c r="D2160">
        <v>4845.3999999999996</v>
      </c>
    </row>
    <row r="2161" spans="1:4" x14ac:dyDescent="0.35">
      <c r="A2161">
        <v>0</v>
      </c>
      <c r="B2161">
        <v>15</v>
      </c>
      <c r="C2161">
        <v>25.05</v>
      </c>
      <c r="D2161">
        <v>369.1</v>
      </c>
    </row>
    <row r="2162" spans="1:4" x14ac:dyDescent="0.35">
      <c r="A2162">
        <v>0</v>
      </c>
      <c r="B2162">
        <v>72</v>
      </c>
      <c r="C2162">
        <v>83.7</v>
      </c>
      <c r="D2162">
        <v>6096.9</v>
      </c>
    </row>
    <row r="2163" spans="1:4" x14ac:dyDescent="0.35">
      <c r="A2163">
        <v>0</v>
      </c>
      <c r="B2163">
        <v>2</v>
      </c>
      <c r="C2163">
        <v>75.8</v>
      </c>
      <c r="D2163">
        <v>160.75</v>
      </c>
    </row>
    <row r="2164" spans="1:4" x14ac:dyDescent="0.35">
      <c r="A2164">
        <v>0</v>
      </c>
      <c r="B2164">
        <v>28</v>
      </c>
      <c r="C2164">
        <v>96.6</v>
      </c>
      <c r="D2164">
        <v>2684.35</v>
      </c>
    </row>
    <row r="2165" spans="1:4" x14ac:dyDescent="0.35">
      <c r="A2165">
        <v>1</v>
      </c>
      <c r="B2165">
        <v>29</v>
      </c>
      <c r="C2165">
        <v>98.5</v>
      </c>
      <c r="D2165">
        <v>3004.15</v>
      </c>
    </row>
    <row r="2166" spans="1:4" x14ac:dyDescent="0.35">
      <c r="A2166">
        <v>0</v>
      </c>
      <c r="B2166">
        <v>70</v>
      </c>
      <c r="C2166">
        <v>101.1</v>
      </c>
      <c r="D2166">
        <v>6994.8</v>
      </c>
    </row>
    <row r="2167" spans="1:4" x14ac:dyDescent="0.35">
      <c r="A2167">
        <v>0</v>
      </c>
      <c r="B2167">
        <v>13</v>
      </c>
      <c r="C2167">
        <v>20.2</v>
      </c>
      <c r="D2167">
        <v>273.25</v>
      </c>
    </row>
    <row r="2168" spans="1:4" x14ac:dyDescent="0.35">
      <c r="A2168">
        <v>1</v>
      </c>
      <c r="B2168">
        <v>59</v>
      </c>
      <c r="C2168">
        <v>94.05</v>
      </c>
      <c r="D2168">
        <v>5483.9</v>
      </c>
    </row>
    <row r="2169" spans="1:4" x14ac:dyDescent="0.35">
      <c r="A2169">
        <v>1</v>
      </c>
      <c r="B2169">
        <v>13</v>
      </c>
      <c r="C2169">
        <v>95.25</v>
      </c>
      <c r="D2169">
        <v>1233.6500000000001</v>
      </c>
    </row>
    <row r="2170" spans="1:4" x14ac:dyDescent="0.35">
      <c r="A2170">
        <v>1</v>
      </c>
      <c r="B2170">
        <v>7</v>
      </c>
      <c r="C2170">
        <v>74.400000000000006</v>
      </c>
      <c r="D2170">
        <v>527.9</v>
      </c>
    </row>
    <row r="2171" spans="1:4" x14ac:dyDescent="0.35">
      <c r="A2171">
        <v>0</v>
      </c>
      <c r="B2171">
        <v>62</v>
      </c>
      <c r="C2171">
        <v>81</v>
      </c>
      <c r="D2171">
        <v>4985.8999999999996</v>
      </c>
    </row>
    <row r="2172" spans="1:4" x14ac:dyDescent="0.35">
      <c r="A2172">
        <v>0</v>
      </c>
      <c r="B2172">
        <v>21</v>
      </c>
      <c r="C2172">
        <v>60.25</v>
      </c>
      <c r="D2172">
        <v>1258.3499999999999</v>
      </c>
    </row>
    <row r="2173" spans="1:4" x14ac:dyDescent="0.35">
      <c r="A2173">
        <v>0</v>
      </c>
      <c r="B2173">
        <v>2</v>
      </c>
      <c r="C2173">
        <v>60.85</v>
      </c>
      <c r="D2173">
        <v>111.4</v>
      </c>
    </row>
    <row r="2174" spans="1:4" x14ac:dyDescent="0.35">
      <c r="A2174">
        <v>0</v>
      </c>
      <c r="B2174">
        <v>1</v>
      </c>
      <c r="C2174">
        <v>43.95</v>
      </c>
      <c r="D2174">
        <v>43.95</v>
      </c>
    </row>
    <row r="2175" spans="1:4" x14ac:dyDescent="0.35">
      <c r="A2175">
        <v>0</v>
      </c>
      <c r="B2175">
        <v>4</v>
      </c>
      <c r="C2175">
        <v>86.05</v>
      </c>
      <c r="D2175">
        <v>308.10000000000002</v>
      </c>
    </row>
    <row r="2176" spans="1:4" x14ac:dyDescent="0.35">
      <c r="A2176">
        <v>0</v>
      </c>
      <c r="B2176">
        <v>19</v>
      </c>
      <c r="C2176">
        <v>20.25</v>
      </c>
      <c r="D2176">
        <v>383.65</v>
      </c>
    </row>
    <row r="2177" spans="1:4" x14ac:dyDescent="0.35">
      <c r="A2177">
        <v>0</v>
      </c>
      <c r="B2177">
        <v>30</v>
      </c>
      <c r="C2177">
        <v>85.15</v>
      </c>
      <c r="D2177">
        <v>2555.9</v>
      </c>
    </row>
    <row r="2178" spans="1:4" x14ac:dyDescent="0.35">
      <c r="A2178">
        <v>0</v>
      </c>
      <c r="B2178">
        <v>67</v>
      </c>
      <c r="C2178">
        <v>19.399999999999999</v>
      </c>
      <c r="D2178">
        <v>1284.2</v>
      </c>
    </row>
    <row r="2179" spans="1:4" x14ac:dyDescent="0.35">
      <c r="A2179">
        <v>1</v>
      </c>
      <c r="B2179">
        <v>72</v>
      </c>
      <c r="C2179">
        <v>102.65</v>
      </c>
      <c r="D2179">
        <v>7550.3</v>
      </c>
    </row>
    <row r="2180" spans="1:4" x14ac:dyDescent="0.35">
      <c r="A2180">
        <v>0</v>
      </c>
      <c r="B2180">
        <v>53</v>
      </c>
      <c r="C2180">
        <v>19.899999999999999</v>
      </c>
      <c r="D2180">
        <v>1110.05</v>
      </c>
    </row>
    <row r="2181" spans="1:4" x14ac:dyDescent="0.35">
      <c r="A2181">
        <v>0</v>
      </c>
      <c r="B2181">
        <v>5</v>
      </c>
      <c r="C2181">
        <v>19.55</v>
      </c>
      <c r="D2181">
        <v>99.6</v>
      </c>
    </row>
    <row r="2182" spans="1:4" x14ac:dyDescent="0.35">
      <c r="A2182">
        <v>1</v>
      </c>
      <c r="B2182">
        <v>71</v>
      </c>
      <c r="C2182">
        <v>95.5</v>
      </c>
      <c r="D2182">
        <v>6707.15</v>
      </c>
    </row>
    <row r="2183" spans="1:4" x14ac:dyDescent="0.35">
      <c r="A2183">
        <v>0</v>
      </c>
      <c r="B2183">
        <v>50</v>
      </c>
      <c r="C2183">
        <v>84.15</v>
      </c>
      <c r="D2183">
        <v>4164.3999999999996</v>
      </c>
    </row>
    <row r="2184" spans="1:4" x14ac:dyDescent="0.35">
      <c r="A2184">
        <v>0</v>
      </c>
      <c r="B2184">
        <v>56</v>
      </c>
      <c r="C2184">
        <v>103.2</v>
      </c>
      <c r="D2184">
        <v>5873.75</v>
      </c>
    </row>
    <row r="2185" spans="1:4" x14ac:dyDescent="0.35">
      <c r="A2185">
        <v>0</v>
      </c>
      <c r="B2185">
        <v>2</v>
      </c>
      <c r="C2185">
        <v>50.2</v>
      </c>
      <c r="D2185">
        <v>109.25</v>
      </c>
    </row>
    <row r="2186" spans="1:4" x14ac:dyDescent="0.35">
      <c r="A2186">
        <v>1</v>
      </c>
      <c r="B2186">
        <v>2</v>
      </c>
      <c r="C2186">
        <v>88.55</v>
      </c>
      <c r="D2186">
        <v>179.25</v>
      </c>
    </row>
    <row r="2187" spans="1:4" x14ac:dyDescent="0.35">
      <c r="A2187">
        <v>0</v>
      </c>
      <c r="B2187">
        <v>24</v>
      </c>
      <c r="C2187">
        <v>54.75</v>
      </c>
      <c r="D2187">
        <v>1338.15</v>
      </c>
    </row>
    <row r="2188" spans="1:4" x14ac:dyDescent="0.35">
      <c r="A2188">
        <v>0</v>
      </c>
      <c r="B2188">
        <v>46</v>
      </c>
      <c r="C2188">
        <v>19.95</v>
      </c>
      <c r="D2188">
        <v>862.4</v>
      </c>
    </row>
    <row r="2189" spans="1:4" x14ac:dyDescent="0.35">
      <c r="A2189">
        <v>0</v>
      </c>
      <c r="B2189">
        <v>71</v>
      </c>
      <c r="C2189">
        <v>116.25</v>
      </c>
      <c r="D2189">
        <v>8564.75</v>
      </c>
    </row>
    <row r="2190" spans="1:4" x14ac:dyDescent="0.35">
      <c r="A2190">
        <v>0</v>
      </c>
      <c r="B2190">
        <v>29</v>
      </c>
      <c r="C2190">
        <v>31.2</v>
      </c>
      <c r="D2190">
        <v>926.2</v>
      </c>
    </row>
    <row r="2191" spans="1:4" x14ac:dyDescent="0.35">
      <c r="A2191">
        <v>0</v>
      </c>
      <c r="B2191">
        <v>69</v>
      </c>
      <c r="C2191">
        <v>24.45</v>
      </c>
      <c r="D2191">
        <v>1718.2</v>
      </c>
    </row>
    <row r="2192" spans="1:4" x14ac:dyDescent="0.35">
      <c r="A2192">
        <v>0</v>
      </c>
      <c r="B2192">
        <v>71</v>
      </c>
      <c r="C2192">
        <v>84.2</v>
      </c>
      <c r="D2192">
        <v>5956.85</v>
      </c>
    </row>
    <row r="2193" spans="1:4" x14ac:dyDescent="0.35">
      <c r="A2193">
        <v>1</v>
      </c>
      <c r="B2193">
        <v>1</v>
      </c>
      <c r="C2193">
        <v>91.3</v>
      </c>
      <c r="D2193">
        <v>91.3</v>
      </c>
    </row>
    <row r="2194" spans="1:4" x14ac:dyDescent="0.35">
      <c r="A2194">
        <v>1</v>
      </c>
      <c r="B2194">
        <v>56</v>
      </c>
      <c r="C2194">
        <v>85.65</v>
      </c>
      <c r="D2194">
        <v>4824.45</v>
      </c>
    </row>
    <row r="2195" spans="1:4" x14ac:dyDescent="0.35">
      <c r="A2195">
        <v>0</v>
      </c>
      <c r="B2195">
        <v>56</v>
      </c>
      <c r="C2195">
        <v>21.2</v>
      </c>
      <c r="D2195">
        <v>1238.6500000000001</v>
      </c>
    </row>
    <row r="2196" spans="1:4" x14ac:dyDescent="0.35">
      <c r="A2196">
        <v>0</v>
      </c>
      <c r="B2196">
        <v>1</v>
      </c>
      <c r="C2196">
        <v>79.5</v>
      </c>
      <c r="D2196">
        <v>79.5</v>
      </c>
    </row>
    <row r="2197" spans="1:4" x14ac:dyDescent="0.35">
      <c r="A2197">
        <v>0</v>
      </c>
      <c r="B2197">
        <v>28</v>
      </c>
      <c r="C2197">
        <v>25.55</v>
      </c>
      <c r="D2197">
        <v>672.2</v>
      </c>
    </row>
    <row r="2198" spans="1:4" x14ac:dyDescent="0.35">
      <c r="A2198">
        <v>0</v>
      </c>
      <c r="B2198">
        <v>19</v>
      </c>
      <c r="C2198">
        <v>20.2</v>
      </c>
      <c r="D2198">
        <v>382.2</v>
      </c>
    </row>
    <row r="2199" spans="1:4" x14ac:dyDescent="0.35">
      <c r="A2199">
        <v>0</v>
      </c>
      <c r="B2199">
        <v>66</v>
      </c>
      <c r="C2199">
        <v>63.85</v>
      </c>
      <c r="D2199">
        <v>4264.6000000000004</v>
      </c>
    </row>
    <row r="2200" spans="1:4" x14ac:dyDescent="0.35">
      <c r="A2200">
        <v>0</v>
      </c>
      <c r="B2200">
        <v>17</v>
      </c>
      <c r="C2200">
        <v>61.95</v>
      </c>
      <c r="D2200">
        <v>1070.7</v>
      </c>
    </row>
    <row r="2201" spans="1:4" x14ac:dyDescent="0.35">
      <c r="A2201">
        <v>0</v>
      </c>
      <c r="B2201">
        <v>52</v>
      </c>
      <c r="C2201">
        <v>25.75</v>
      </c>
      <c r="D2201">
        <v>1345.85</v>
      </c>
    </row>
    <row r="2202" spans="1:4" x14ac:dyDescent="0.35">
      <c r="A2202">
        <v>0</v>
      </c>
      <c r="B2202">
        <v>19</v>
      </c>
      <c r="C2202">
        <v>58.2</v>
      </c>
      <c r="D2202">
        <v>1045.25</v>
      </c>
    </row>
    <row r="2203" spans="1:4" x14ac:dyDescent="0.35">
      <c r="A2203">
        <v>0</v>
      </c>
      <c r="B2203">
        <v>36</v>
      </c>
      <c r="C2203">
        <v>85.85</v>
      </c>
      <c r="D2203">
        <v>3003.55</v>
      </c>
    </row>
    <row r="2204" spans="1:4" x14ac:dyDescent="0.35">
      <c r="A2204">
        <v>1</v>
      </c>
      <c r="B2204">
        <v>7</v>
      </c>
      <c r="C2204">
        <v>70.099999999999994</v>
      </c>
      <c r="D2204">
        <v>467.55</v>
      </c>
    </row>
    <row r="2205" spans="1:4" x14ac:dyDescent="0.35">
      <c r="A2205">
        <v>0</v>
      </c>
      <c r="B2205">
        <v>72</v>
      </c>
      <c r="C2205">
        <v>104.9</v>
      </c>
      <c r="D2205">
        <v>7537.5</v>
      </c>
    </row>
    <row r="2206" spans="1:4" x14ac:dyDescent="0.35">
      <c r="A2206">
        <v>0</v>
      </c>
      <c r="B2206">
        <v>67</v>
      </c>
      <c r="C2206">
        <v>111.3</v>
      </c>
      <c r="D2206">
        <v>7482.1</v>
      </c>
    </row>
    <row r="2207" spans="1:4" x14ac:dyDescent="0.35">
      <c r="A2207">
        <v>1</v>
      </c>
      <c r="B2207">
        <v>34</v>
      </c>
      <c r="C2207">
        <v>99.85</v>
      </c>
      <c r="D2207">
        <v>3343.15</v>
      </c>
    </row>
    <row r="2208" spans="1:4" x14ac:dyDescent="0.35">
      <c r="A2208">
        <v>1</v>
      </c>
      <c r="B2208">
        <v>57</v>
      </c>
      <c r="C2208">
        <v>95.25</v>
      </c>
      <c r="D2208">
        <v>5427.05</v>
      </c>
    </row>
    <row r="2209" spans="1:4" x14ac:dyDescent="0.35">
      <c r="A2209">
        <v>0</v>
      </c>
      <c r="B2209">
        <v>7</v>
      </c>
      <c r="C2209">
        <v>86.25</v>
      </c>
      <c r="D2209">
        <v>587.1</v>
      </c>
    </row>
    <row r="2210" spans="1:4" x14ac:dyDescent="0.35">
      <c r="A2210">
        <v>1</v>
      </c>
      <c r="B2210">
        <v>1</v>
      </c>
      <c r="C2210">
        <v>100.8</v>
      </c>
      <c r="D2210">
        <v>100.8</v>
      </c>
    </row>
    <row r="2211" spans="1:4" x14ac:dyDescent="0.35">
      <c r="A2211">
        <v>0</v>
      </c>
      <c r="B2211">
        <v>8</v>
      </c>
      <c r="C2211">
        <v>19.55</v>
      </c>
      <c r="D2211">
        <v>161.15</v>
      </c>
    </row>
    <row r="2212" spans="1:4" x14ac:dyDescent="0.35">
      <c r="A2212">
        <v>0</v>
      </c>
      <c r="B2212">
        <v>69</v>
      </c>
      <c r="C2212">
        <v>104</v>
      </c>
      <c r="D2212">
        <v>7028.5</v>
      </c>
    </row>
    <row r="2213" spans="1:4" x14ac:dyDescent="0.35">
      <c r="A2213">
        <v>0</v>
      </c>
      <c r="B2213">
        <v>50</v>
      </c>
      <c r="C2213">
        <v>104.4</v>
      </c>
      <c r="D2213">
        <v>5232.8999999999996</v>
      </c>
    </row>
    <row r="2214" spans="1:4" x14ac:dyDescent="0.35">
      <c r="A2214">
        <v>0</v>
      </c>
      <c r="B2214">
        <v>10</v>
      </c>
      <c r="C2214">
        <v>19.5</v>
      </c>
      <c r="D2214">
        <v>225.85</v>
      </c>
    </row>
    <row r="2215" spans="1:4" x14ac:dyDescent="0.35">
      <c r="A2215">
        <v>0</v>
      </c>
      <c r="B2215">
        <v>12</v>
      </c>
      <c r="C2215">
        <v>25.25</v>
      </c>
      <c r="D2215">
        <v>274.7</v>
      </c>
    </row>
    <row r="2216" spans="1:4" x14ac:dyDescent="0.35">
      <c r="A2216">
        <v>0</v>
      </c>
      <c r="B2216">
        <v>14</v>
      </c>
      <c r="C2216">
        <v>86.3</v>
      </c>
      <c r="D2216">
        <v>1180.95</v>
      </c>
    </row>
    <row r="2217" spans="1:4" x14ac:dyDescent="0.35">
      <c r="A2217">
        <v>0</v>
      </c>
      <c r="B2217">
        <v>70</v>
      </c>
      <c r="C2217">
        <v>49.85</v>
      </c>
      <c r="D2217">
        <v>3370.2</v>
      </c>
    </row>
    <row r="2218" spans="1:4" x14ac:dyDescent="0.35">
      <c r="A2218">
        <v>1</v>
      </c>
      <c r="B2218">
        <v>64</v>
      </c>
      <c r="C2218">
        <v>108.95</v>
      </c>
      <c r="D2218">
        <v>7111.3</v>
      </c>
    </row>
    <row r="2219" spans="1:4" x14ac:dyDescent="0.35">
      <c r="A2219">
        <v>0</v>
      </c>
      <c r="B2219">
        <v>66</v>
      </c>
      <c r="C2219">
        <v>89.9</v>
      </c>
      <c r="D2219">
        <v>5958.85</v>
      </c>
    </row>
    <row r="2220" spans="1:4" x14ac:dyDescent="0.35">
      <c r="A2220">
        <v>0</v>
      </c>
      <c r="B2220">
        <v>71</v>
      </c>
      <c r="C2220">
        <v>82</v>
      </c>
      <c r="D2220">
        <v>5999.85</v>
      </c>
    </row>
    <row r="2221" spans="1:4" x14ac:dyDescent="0.35">
      <c r="A2221">
        <v>1</v>
      </c>
      <c r="B2221">
        <v>20</v>
      </c>
      <c r="C2221">
        <v>89.95</v>
      </c>
      <c r="D2221">
        <v>1648.45</v>
      </c>
    </row>
    <row r="2222" spans="1:4" x14ac:dyDescent="0.35">
      <c r="A2222">
        <v>0</v>
      </c>
      <c r="B2222">
        <v>72</v>
      </c>
      <c r="C2222">
        <v>79.349999999999994</v>
      </c>
      <c r="D2222">
        <v>5753.25</v>
      </c>
    </row>
    <row r="2223" spans="1:4" x14ac:dyDescent="0.35">
      <c r="A2223">
        <v>0</v>
      </c>
      <c r="B2223">
        <v>71</v>
      </c>
      <c r="C2223">
        <v>64.05</v>
      </c>
      <c r="D2223">
        <v>4492.8999999999996</v>
      </c>
    </row>
    <row r="2224" spans="1:4" x14ac:dyDescent="0.35">
      <c r="A2224">
        <v>0</v>
      </c>
      <c r="B2224">
        <v>38</v>
      </c>
      <c r="C2224">
        <v>101.15</v>
      </c>
      <c r="D2224">
        <v>3956.7</v>
      </c>
    </row>
    <row r="2225" spans="1:4" x14ac:dyDescent="0.35">
      <c r="A2225">
        <v>0</v>
      </c>
      <c r="B2225">
        <v>28</v>
      </c>
      <c r="C2225">
        <v>89.95</v>
      </c>
      <c r="D2225">
        <v>2625.55</v>
      </c>
    </row>
    <row r="2226" spans="1:4" x14ac:dyDescent="0.35">
      <c r="A2226">
        <v>1</v>
      </c>
      <c r="B2226">
        <v>17</v>
      </c>
      <c r="C2226">
        <v>76.45</v>
      </c>
      <c r="D2226">
        <v>1233.4000000000001</v>
      </c>
    </row>
    <row r="2227" spans="1:4" x14ac:dyDescent="0.35">
      <c r="A2227">
        <v>0</v>
      </c>
      <c r="B2227">
        <v>33</v>
      </c>
      <c r="C2227">
        <v>39.1</v>
      </c>
      <c r="D2227">
        <v>1309</v>
      </c>
    </row>
    <row r="2228" spans="1:4" x14ac:dyDescent="0.35">
      <c r="A2228">
        <v>0</v>
      </c>
      <c r="B2228">
        <v>23</v>
      </c>
      <c r="C2228">
        <v>34.6</v>
      </c>
      <c r="D2228">
        <v>813.45</v>
      </c>
    </row>
    <row r="2229" spans="1:4" x14ac:dyDescent="0.35">
      <c r="A2229">
        <v>0</v>
      </c>
      <c r="B2229">
        <v>58</v>
      </c>
      <c r="C2229">
        <v>19.55</v>
      </c>
      <c r="D2229">
        <v>1108.8</v>
      </c>
    </row>
    <row r="2230" spans="1:4" x14ac:dyDescent="0.35">
      <c r="A2230">
        <v>1</v>
      </c>
      <c r="B2230">
        <v>70</v>
      </c>
      <c r="C2230">
        <v>104.45</v>
      </c>
      <c r="D2230">
        <v>7349.35</v>
      </c>
    </row>
    <row r="2231" spans="1:4" x14ac:dyDescent="0.35">
      <c r="A2231">
        <v>0</v>
      </c>
      <c r="B2231">
        <v>4</v>
      </c>
      <c r="C2231">
        <v>70.5</v>
      </c>
      <c r="D2231">
        <v>294.2</v>
      </c>
    </row>
    <row r="2232" spans="1:4" x14ac:dyDescent="0.35">
      <c r="A2232">
        <v>0</v>
      </c>
      <c r="B2232">
        <v>45</v>
      </c>
      <c r="C2232">
        <v>20.350000000000001</v>
      </c>
      <c r="D2232">
        <v>929.2</v>
      </c>
    </row>
    <row r="2233" spans="1:4" x14ac:dyDescent="0.35">
      <c r="A2233">
        <v>0</v>
      </c>
      <c r="B2233">
        <v>10</v>
      </c>
      <c r="C2233">
        <v>70</v>
      </c>
      <c r="D2233">
        <v>740</v>
      </c>
    </row>
    <row r="2234" spans="1:4" x14ac:dyDescent="0.35">
      <c r="A2234">
        <v>0</v>
      </c>
      <c r="B2234">
        <v>36</v>
      </c>
      <c r="C2234">
        <v>19.45</v>
      </c>
      <c r="D2234">
        <v>754.5</v>
      </c>
    </row>
    <row r="2235" spans="1:4" x14ac:dyDescent="0.35">
      <c r="A2235">
        <v>0</v>
      </c>
      <c r="B2235">
        <v>54</v>
      </c>
      <c r="C2235">
        <v>69.900000000000006</v>
      </c>
      <c r="D2235">
        <v>3883.3</v>
      </c>
    </row>
    <row r="2236" spans="1:4" x14ac:dyDescent="0.35">
      <c r="A2236">
        <v>0</v>
      </c>
      <c r="B2236">
        <v>23</v>
      </c>
      <c r="C2236">
        <v>59.7</v>
      </c>
      <c r="D2236">
        <v>1414.2</v>
      </c>
    </row>
    <row r="2237" spans="1:4" x14ac:dyDescent="0.35">
      <c r="A2237">
        <v>0</v>
      </c>
      <c r="B2237">
        <v>41</v>
      </c>
      <c r="C2237">
        <v>78.349999999999994</v>
      </c>
      <c r="D2237">
        <v>3211.2</v>
      </c>
    </row>
    <row r="2238" spans="1:4" x14ac:dyDescent="0.35">
      <c r="A2238">
        <v>1</v>
      </c>
      <c r="B2238">
        <v>5</v>
      </c>
      <c r="C2238">
        <v>71.45</v>
      </c>
      <c r="D2238">
        <v>371.6</v>
      </c>
    </row>
    <row r="2239" spans="1:4" x14ac:dyDescent="0.35">
      <c r="A2239">
        <v>0</v>
      </c>
      <c r="B2239">
        <v>27</v>
      </c>
      <c r="C2239">
        <v>45.85</v>
      </c>
      <c r="D2239">
        <v>1246.4000000000001</v>
      </c>
    </row>
    <row r="2240" spans="1:4" x14ac:dyDescent="0.35">
      <c r="A2240">
        <v>0</v>
      </c>
      <c r="B2240">
        <v>1</v>
      </c>
      <c r="C2240">
        <v>95.85</v>
      </c>
      <c r="D2240">
        <v>95.85</v>
      </c>
    </row>
    <row r="2241" spans="1:4" x14ac:dyDescent="0.35">
      <c r="A2241">
        <v>0</v>
      </c>
      <c r="B2241">
        <v>67</v>
      </c>
      <c r="C2241">
        <v>35.700000000000003</v>
      </c>
      <c r="D2241">
        <v>2545.6999999999998</v>
      </c>
    </row>
    <row r="2242" spans="1:4" x14ac:dyDescent="0.35">
      <c r="A2242">
        <v>1</v>
      </c>
      <c r="B2242">
        <v>72</v>
      </c>
      <c r="C2242">
        <v>89.55</v>
      </c>
      <c r="D2242">
        <v>6448.85</v>
      </c>
    </row>
    <row r="2243" spans="1:4" x14ac:dyDescent="0.35">
      <c r="A2243">
        <v>0</v>
      </c>
      <c r="B2243">
        <v>56</v>
      </c>
      <c r="C2243">
        <v>24.95</v>
      </c>
      <c r="D2243">
        <v>1468.9</v>
      </c>
    </row>
    <row r="2244" spans="1:4" x14ac:dyDescent="0.35">
      <c r="A2244">
        <v>0</v>
      </c>
      <c r="B2244">
        <v>44</v>
      </c>
      <c r="C2244">
        <v>24.85</v>
      </c>
      <c r="D2244">
        <v>1013.6</v>
      </c>
    </row>
    <row r="2245" spans="1:4" x14ac:dyDescent="0.35">
      <c r="A2245">
        <v>1</v>
      </c>
      <c r="B2245">
        <v>66</v>
      </c>
      <c r="C2245">
        <v>100.8</v>
      </c>
      <c r="D2245">
        <v>6690.75</v>
      </c>
    </row>
    <row r="2246" spans="1:4" x14ac:dyDescent="0.35">
      <c r="A2246">
        <v>0</v>
      </c>
      <c r="B2246">
        <v>34</v>
      </c>
      <c r="C2246">
        <v>64.400000000000006</v>
      </c>
      <c r="D2246">
        <v>2088.75</v>
      </c>
    </row>
    <row r="2247" spans="1:4" x14ac:dyDescent="0.35">
      <c r="A2247">
        <v>0</v>
      </c>
      <c r="B2247">
        <v>69</v>
      </c>
      <c r="C2247">
        <v>105.35</v>
      </c>
      <c r="D2247">
        <v>7240.65</v>
      </c>
    </row>
    <row r="2248" spans="1:4" x14ac:dyDescent="0.35">
      <c r="A2248">
        <v>0</v>
      </c>
      <c r="B2248">
        <v>1</v>
      </c>
      <c r="C2248">
        <v>102.45</v>
      </c>
      <c r="D2248">
        <v>102.45</v>
      </c>
    </row>
    <row r="2249" spans="1:4" x14ac:dyDescent="0.35">
      <c r="A2249">
        <v>0</v>
      </c>
      <c r="B2249">
        <v>40</v>
      </c>
      <c r="C2249">
        <v>19.649999999999999</v>
      </c>
      <c r="D2249">
        <v>830.25</v>
      </c>
    </row>
    <row r="2250" spans="1:4" x14ac:dyDescent="0.35">
      <c r="A2250">
        <v>0</v>
      </c>
      <c r="B2250">
        <v>30</v>
      </c>
      <c r="C2250">
        <v>54.45</v>
      </c>
      <c r="D2250">
        <v>1588.7</v>
      </c>
    </row>
    <row r="2251" spans="1:4" x14ac:dyDescent="0.35">
      <c r="A2251">
        <v>0</v>
      </c>
      <c r="B2251">
        <v>11</v>
      </c>
      <c r="C2251">
        <v>70.5</v>
      </c>
      <c r="D2251">
        <v>829.3</v>
      </c>
    </row>
    <row r="2252" spans="1:4" x14ac:dyDescent="0.35">
      <c r="A2252">
        <v>0</v>
      </c>
      <c r="B2252">
        <v>15</v>
      </c>
      <c r="C2252">
        <v>20.100000000000001</v>
      </c>
      <c r="D2252">
        <v>302.45</v>
      </c>
    </row>
    <row r="2253" spans="1:4" x14ac:dyDescent="0.35">
      <c r="A2253">
        <v>0</v>
      </c>
      <c r="B2253">
        <v>11</v>
      </c>
      <c r="C2253">
        <v>69.349999999999994</v>
      </c>
      <c r="D2253">
        <v>712.25</v>
      </c>
    </row>
    <row r="2254" spans="1:4" x14ac:dyDescent="0.35">
      <c r="A2254">
        <v>0</v>
      </c>
      <c r="B2254">
        <v>64</v>
      </c>
      <c r="C2254">
        <v>19.8</v>
      </c>
      <c r="D2254">
        <v>1336.65</v>
      </c>
    </row>
    <row r="2255" spans="1:4" x14ac:dyDescent="0.35">
      <c r="A2255">
        <v>1</v>
      </c>
      <c r="B2255">
        <v>72</v>
      </c>
      <c r="C2255">
        <v>74.400000000000006</v>
      </c>
      <c r="D2255">
        <v>5360.75</v>
      </c>
    </row>
    <row r="2256" spans="1:4" x14ac:dyDescent="0.35">
      <c r="A2256">
        <v>1</v>
      </c>
      <c r="B2256">
        <v>72</v>
      </c>
      <c r="C2256">
        <v>93.05</v>
      </c>
      <c r="D2256">
        <v>6735.05</v>
      </c>
    </row>
    <row r="2257" spans="1:4" x14ac:dyDescent="0.35">
      <c r="A2257">
        <v>0</v>
      </c>
      <c r="B2257">
        <v>1</v>
      </c>
      <c r="C2257">
        <v>51.2</v>
      </c>
      <c r="D2257">
        <v>51.2</v>
      </c>
    </row>
    <row r="2258" spans="1:4" x14ac:dyDescent="0.35">
      <c r="A2258">
        <v>0</v>
      </c>
      <c r="B2258">
        <v>15</v>
      </c>
      <c r="C2258">
        <v>65.599999999999994</v>
      </c>
      <c r="D2258">
        <v>1010</v>
      </c>
    </row>
    <row r="2259" spans="1:4" x14ac:dyDescent="0.35">
      <c r="A2259">
        <v>0</v>
      </c>
      <c r="B2259">
        <v>60</v>
      </c>
      <c r="C2259">
        <v>80.55</v>
      </c>
      <c r="D2259">
        <v>4847.05</v>
      </c>
    </row>
    <row r="2260" spans="1:4" x14ac:dyDescent="0.35">
      <c r="A2260">
        <v>0</v>
      </c>
      <c r="B2260">
        <v>56</v>
      </c>
      <c r="C2260">
        <v>52.7</v>
      </c>
      <c r="D2260">
        <v>3019.7</v>
      </c>
    </row>
    <row r="2261" spans="1:4" x14ac:dyDescent="0.35">
      <c r="A2261">
        <v>0</v>
      </c>
      <c r="B2261">
        <v>8</v>
      </c>
      <c r="C2261">
        <v>20.85</v>
      </c>
      <c r="D2261">
        <v>161.65</v>
      </c>
    </row>
    <row r="2262" spans="1:4" x14ac:dyDescent="0.35">
      <c r="A2262">
        <v>0</v>
      </c>
      <c r="B2262">
        <v>3</v>
      </c>
      <c r="C2262">
        <v>80.099999999999994</v>
      </c>
      <c r="D2262">
        <v>217.55</v>
      </c>
    </row>
    <row r="2263" spans="1:4" x14ac:dyDescent="0.35">
      <c r="A2263">
        <v>0</v>
      </c>
      <c r="B2263">
        <v>49</v>
      </c>
      <c r="C2263">
        <v>52.15</v>
      </c>
      <c r="D2263">
        <v>2583.75</v>
      </c>
    </row>
    <row r="2264" spans="1:4" x14ac:dyDescent="0.35">
      <c r="A2264">
        <v>0</v>
      </c>
      <c r="B2264">
        <v>2</v>
      </c>
      <c r="C2264">
        <v>80.2</v>
      </c>
      <c r="D2264">
        <v>146.05000000000001</v>
      </c>
    </row>
    <row r="2265" spans="1:4" x14ac:dyDescent="0.35">
      <c r="A2265">
        <v>0</v>
      </c>
      <c r="B2265">
        <v>6</v>
      </c>
      <c r="C2265">
        <v>98.15</v>
      </c>
      <c r="D2265">
        <v>567.45000000000005</v>
      </c>
    </row>
    <row r="2266" spans="1:4" x14ac:dyDescent="0.35">
      <c r="A2266">
        <v>0</v>
      </c>
      <c r="B2266">
        <v>70</v>
      </c>
      <c r="C2266">
        <v>114.95</v>
      </c>
      <c r="D2266">
        <v>7711.25</v>
      </c>
    </row>
    <row r="2267" spans="1:4" x14ac:dyDescent="0.35">
      <c r="A2267">
        <v>0</v>
      </c>
      <c r="B2267">
        <v>12</v>
      </c>
      <c r="C2267">
        <v>112.95</v>
      </c>
      <c r="D2267">
        <v>1384.75</v>
      </c>
    </row>
    <row r="2268" spans="1:4" x14ac:dyDescent="0.35">
      <c r="A2268">
        <v>1</v>
      </c>
      <c r="B2268">
        <v>52</v>
      </c>
      <c r="C2268">
        <v>104.45</v>
      </c>
      <c r="D2268">
        <v>5481.25</v>
      </c>
    </row>
    <row r="2269" spans="1:4" x14ac:dyDescent="0.35">
      <c r="A2269">
        <v>0</v>
      </c>
      <c r="B2269">
        <v>72</v>
      </c>
      <c r="C2269">
        <v>113.65</v>
      </c>
      <c r="D2269">
        <v>8124.2</v>
      </c>
    </row>
    <row r="2270" spans="1:4" x14ac:dyDescent="0.35">
      <c r="A2270">
        <v>0</v>
      </c>
      <c r="B2270">
        <v>40</v>
      </c>
      <c r="C2270">
        <v>20.6</v>
      </c>
      <c r="D2270">
        <v>827.3</v>
      </c>
    </row>
    <row r="2271" spans="1:4" x14ac:dyDescent="0.35">
      <c r="A2271">
        <v>0</v>
      </c>
      <c r="B2271">
        <v>1</v>
      </c>
      <c r="C2271">
        <v>70.900000000000006</v>
      </c>
      <c r="D2271">
        <v>70.900000000000006</v>
      </c>
    </row>
    <row r="2272" spans="1:4" x14ac:dyDescent="0.35">
      <c r="A2272">
        <v>1</v>
      </c>
      <c r="B2272">
        <v>3</v>
      </c>
      <c r="C2272">
        <v>86.85</v>
      </c>
      <c r="D2272">
        <v>220.95</v>
      </c>
    </row>
    <row r="2273" spans="1:4" x14ac:dyDescent="0.35">
      <c r="A2273">
        <v>1</v>
      </c>
      <c r="B2273">
        <v>40</v>
      </c>
      <c r="C2273">
        <v>91.55</v>
      </c>
      <c r="D2273">
        <v>3673.6</v>
      </c>
    </row>
    <row r="2274" spans="1:4" x14ac:dyDescent="0.35">
      <c r="A2274">
        <v>0</v>
      </c>
      <c r="B2274">
        <v>1</v>
      </c>
      <c r="C2274">
        <v>49.85</v>
      </c>
      <c r="D2274">
        <v>49.85</v>
      </c>
    </row>
    <row r="2275" spans="1:4" x14ac:dyDescent="0.35">
      <c r="A2275">
        <v>0</v>
      </c>
      <c r="B2275">
        <v>30</v>
      </c>
      <c r="C2275">
        <v>19.8</v>
      </c>
      <c r="D2275">
        <v>576.65</v>
      </c>
    </row>
    <row r="2276" spans="1:4" x14ac:dyDescent="0.35">
      <c r="A2276">
        <v>0</v>
      </c>
      <c r="B2276">
        <v>23</v>
      </c>
      <c r="C2276">
        <v>99.85</v>
      </c>
      <c r="D2276">
        <v>2331.3000000000002</v>
      </c>
    </row>
    <row r="2277" spans="1:4" x14ac:dyDescent="0.35">
      <c r="A2277">
        <v>0</v>
      </c>
      <c r="B2277">
        <v>1</v>
      </c>
      <c r="C2277">
        <v>74.5</v>
      </c>
      <c r="D2277">
        <v>74.5</v>
      </c>
    </row>
    <row r="2278" spans="1:4" x14ac:dyDescent="0.35">
      <c r="A2278">
        <v>1</v>
      </c>
      <c r="B2278">
        <v>44</v>
      </c>
      <c r="C2278">
        <v>104.15</v>
      </c>
      <c r="D2278">
        <v>4495.6499999999996</v>
      </c>
    </row>
    <row r="2279" spans="1:4" x14ac:dyDescent="0.35">
      <c r="A2279">
        <v>0</v>
      </c>
      <c r="B2279">
        <v>65</v>
      </c>
      <c r="C2279">
        <v>109.15</v>
      </c>
      <c r="D2279">
        <v>6941.2</v>
      </c>
    </row>
    <row r="2280" spans="1:4" x14ac:dyDescent="0.35">
      <c r="A2280">
        <v>1</v>
      </c>
      <c r="B2280">
        <v>7</v>
      </c>
      <c r="C2280">
        <v>48.2</v>
      </c>
      <c r="D2280">
        <v>340.35</v>
      </c>
    </row>
    <row r="2281" spans="1:4" x14ac:dyDescent="0.35">
      <c r="A2281">
        <v>1</v>
      </c>
      <c r="B2281">
        <v>72</v>
      </c>
      <c r="C2281">
        <v>25.1</v>
      </c>
      <c r="D2281">
        <v>1789.9</v>
      </c>
    </row>
    <row r="2282" spans="1:4" x14ac:dyDescent="0.35">
      <c r="A2282">
        <v>1</v>
      </c>
      <c r="B2282">
        <v>8</v>
      </c>
      <c r="C2282">
        <v>100.15</v>
      </c>
      <c r="D2282">
        <v>908.55</v>
      </c>
    </row>
    <row r="2283" spans="1:4" x14ac:dyDescent="0.35">
      <c r="A2283">
        <v>0</v>
      </c>
      <c r="B2283">
        <v>16</v>
      </c>
      <c r="C2283">
        <v>65.2</v>
      </c>
      <c r="D2283">
        <v>1043.3499999999999</v>
      </c>
    </row>
    <row r="2284" spans="1:4" x14ac:dyDescent="0.35">
      <c r="A2284">
        <v>1</v>
      </c>
      <c r="B2284">
        <v>66</v>
      </c>
      <c r="C2284">
        <v>99.5</v>
      </c>
      <c r="D2284">
        <v>6822.15</v>
      </c>
    </row>
    <row r="2285" spans="1:4" x14ac:dyDescent="0.35">
      <c r="A2285">
        <v>0</v>
      </c>
      <c r="B2285">
        <v>1</v>
      </c>
      <c r="C2285">
        <v>71.55</v>
      </c>
      <c r="D2285">
        <v>71.55</v>
      </c>
    </row>
    <row r="2286" spans="1:4" x14ac:dyDescent="0.35">
      <c r="A2286">
        <v>0</v>
      </c>
      <c r="B2286">
        <v>3</v>
      </c>
      <c r="C2286">
        <v>55.9</v>
      </c>
      <c r="D2286">
        <v>157.55000000000001</v>
      </c>
    </row>
    <row r="2287" spans="1:4" x14ac:dyDescent="0.35">
      <c r="A2287">
        <v>0</v>
      </c>
      <c r="B2287">
        <v>53</v>
      </c>
      <c r="C2287">
        <v>93.9</v>
      </c>
      <c r="D2287">
        <v>5029.2</v>
      </c>
    </row>
    <row r="2288" spans="1:4" x14ac:dyDescent="0.35">
      <c r="A2288">
        <v>1</v>
      </c>
      <c r="B2288">
        <v>8</v>
      </c>
      <c r="C2288">
        <v>64.400000000000006</v>
      </c>
      <c r="D2288">
        <v>581.70000000000005</v>
      </c>
    </row>
    <row r="2289" spans="1:4" x14ac:dyDescent="0.35">
      <c r="A2289">
        <v>1</v>
      </c>
      <c r="B2289">
        <v>69</v>
      </c>
      <c r="C2289">
        <v>108.4</v>
      </c>
      <c r="D2289">
        <v>7318.2</v>
      </c>
    </row>
    <row r="2290" spans="1:4" x14ac:dyDescent="0.35">
      <c r="A2290">
        <v>0</v>
      </c>
      <c r="B2290">
        <v>5</v>
      </c>
      <c r="C2290">
        <v>85.3</v>
      </c>
      <c r="D2290">
        <v>420.45</v>
      </c>
    </row>
    <row r="2291" spans="1:4" x14ac:dyDescent="0.35">
      <c r="A2291">
        <v>0</v>
      </c>
      <c r="B2291">
        <v>72</v>
      </c>
      <c r="C2291">
        <v>107.45</v>
      </c>
      <c r="D2291">
        <v>7576.7</v>
      </c>
    </row>
    <row r="2292" spans="1:4" x14ac:dyDescent="0.35">
      <c r="A2292">
        <v>0</v>
      </c>
      <c r="B2292">
        <v>13</v>
      </c>
      <c r="C2292">
        <v>48.75</v>
      </c>
      <c r="D2292">
        <v>633.4</v>
      </c>
    </row>
    <row r="2293" spans="1:4" x14ac:dyDescent="0.35">
      <c r="A2293">
        <v>0</v>
      </c>
      <c r="B2293">
        <v>4</v>
      </c>
      <c r="C2293">
        <v>85.65</v>
      </c>
      <c r="D2293">
        <v>321.64999999999998</v>
      </c>
    </row>
    <row r="2294" spans="1:4" x14ac:dyDescent="0.35">
      <c r="A2294">
        <v>0</v>
      </c>
      <c r="B2294">
        <v>54</v>
      </c>
      <c r="C2294">
        <v>91.3</v>
      </c>
      <c r="D2294">
        <v>4965</v>
      </c>
    </row>
    <row r="2295" spans="1:4" x14ac:dyDescent="0.35">
      <c r="A2295">
        <v>0</v>
      </c>
      <c r="B2295">
        <v>72</v>
      </c>
      <c r="C2295">
        <v>85.95</v>
      </c>
      <c r="D2295">
        <v>6151.9</v>
      </c>
    </row>
    <row r="2296" spans="1:4" x14ac:dyDescent="0.35">
      <c r="A2296">
        <v>0</v>
      </c>
      <c r="B2296">
        <v>12</v>
      </c>
      <c r="C2296">
        <v>106.7</v>
      </c>
      <c r="D2296">
        <v>1253.9000000000001</v>
      </c>
    </row>
    <row r="2297" spans="1:4" x14ac:dyDescent="0.35">
      <c r="A2297">
        <v>0</v>
      </c>
      <c r="B2297">
        <v>1</v>
      </c>
      <c r="C2297">
        <v>25.15</v>
      </c>
      <c r="D2297">
        <v>25.15</v>
      </c>
    </row>
    <row r="2298" spans="1:4" x14ac:dyDescent="0.35">
      <c r="A2298">
        <v>1</v>
      </c>
      <c r="B2298">
        <v>1</v>
      </c>
      <c r="C2298">
        <v>45.2</v>
      </c>
      <c r="D2298">
        <v>45.2</v>
      </c>
    </row>
    <row r="2299" spans="1:4" x14ac:dyDescent="0.35">
      <c r="A2299">
        <v>0</v>
      </c>
      <c r="B2299">
        <v>54</v>
      </c>
      <c r="C2299">
        <v>110.35</v>
      </c>
      <c r="D2299">
        <v>5893.15</v>
      </c>
    </row>
    <row r="2300" spans="1:4" x14ac:dyDescent="0.35">
      <c r="A2300">
        <v>0</v>
      </c>
      <c r="B2300">
        <v>69</v>
      </c>
      <c r="C2300">
        <v>79.2</v>
      </c>
      <c r="D2300">
        <v>5420.65</v>
      </c>
    </row>
    <row r="2301" spans="1:4" x14ac:dyDescent="0.35">
      <c r="A2301">
        <v>0</v>
      </c>
      <c r="B2301">
        <v>48</v>
      </c>
      <c r="C2301">
        <v>55.5</v>
      </c>
      <c r="D2301">
        <v>2627.35</v>
      </c>
    </row>
    <row r="2302" spans="1:4" x14ac:dyDescent="0.35">
      <c r="A2302">
        <v>0</v>
      </c>
      <c r="B2302">
        <v>48</v>
      </c>
      <c r="C2302">
        <v>103.25</v>
      </c>
      <c r="D2302">
        <v>5037.55</v>
      </c>
    </row>
    <row r="2303" spans="1:4" x14ac:dyDescent="0.35">
      <c r="A2303">
        <v>0</v>
      </c>
      <c r="B2303">
        <v>8</v>
      </c>
      <c r="C2303">
        <v>90.25</v>
      </c>
      <c r="D2303">
        <v>743.75</v>
      </c>
    </row>
    <row r="2304" spans="1:4" x14ac:dyDescent="0.35">
      <c r="A2304">
        <v>0</v>
      </c>
      <c r="B2304">
        <v>71</v>
      </c>
      <c r="C2304">
        <v>91.25</v>
      </c>
      <c r="D2304">
        <v>6589.6</v>
      </c>
    </row>
    <row r="2305" spans="1:4" x14ac:dyDescent="0.35">
      <c r="A2305">
        <v>0</v>
      </c>
      <c r="B2305">
        <v>2</v>
      </c>
      <c r="C2305">
        <v>47.8</v>
      </c>
      <c r="D2305">
        <v>92.45</v>
      </c>
    </row>
    <row r="2306" spans="1:4" x14ac:dyDescent="0.35">
      <c r="A2306">
        <v>0</v>
      </c>
      <c r="B2306">
        <v>67</v>
      </c>
      <c r="C2306">
        <v>100.9</v>
      </c>
      <c r="D2306">
        <v>6733.15</v>
      </c>
    </row>
    <row r="2307" spans="1:4" x14ac:dyDescent="0.35">
      <c r="A2307">
        <v>0</v>
      </c>
      <c r="B2307">
        <v>34</v>
      </c>
      <c r="C2307">
        <v>97.7</v>
      </c>
      <c r="D2307">
        <v>3410</v>
      </c>
    </row>
    <row r="2308" spans="1:4" x14ac:dyDescent="0.35">
      <c r="A2308">
        <v>0</v>
      </c>
      <c r="B2308">
        <v>3</v>
      </c>
      <c r="C2308">
        <v>69.849999999999994</v>
      </c>
      <c r="D2308">
        <v>199.85</v>
      </c>
    </row>
    <row r="2309" spans="1:4" x14ac:dyDescent="0.35">
      <c r="A2309">
        <v>0</v>
      </c>
      <c r="B2309">
        <v>9</v>
      </c>
      <c r="C2309">
        <v>65.599999999999994</v>
      </c>
      <c r="D2309">
        <v>593.29999999999995</v>
      </c>
    </row>
    <row r="2310" spans="1:4" x14ac:dyDescent="0.35">
      <c r="A2310">
        <v>0</v>
      </c>
      <c r="B2310">
        <v>71</v>
      </c>
      <c r="C2310">
        <v>104.65</v>
      </c>
      <c r="D2310">
        <v>7288.4</v>
      </c>
    </row>
    <row r="2311" spans="1:4" x14ac:dyDescent="0.35">
      <c r="A2311">
        <v>0</v>
      </c>
      <c r="B2311">
        <v>57</v>
      </c>
      <c r="C2311">
        <v>90.45</v>
      </c>
      <c r="D2311">
        <v>5229.8</v>
      </c>
    </row>
    <row r="2312" spans="1:4" x14ac:dyDescent="0.35">
      <c r="A2312">
        <v>0</v>
      </c>
      <c r="B2312">
        <v>72</v>
      </c>
      <c r="C2312">
        <v>63.7</v>
      </c>
      <c r="D2312">
        <v>4464.8</v>
      </c>
    </row>
    <row r="2313" spans="1:4" x14ac:dyDescent="0.35">
      <c r="A2313">
        <v>1</v>
      </c>
      <c r="B2313">
        <v>48</v>
      </c>
      <c r="C2313">
        <v>104.5</v>
      </c>
      <c r="D2313">
        <v>5068.05</v>
      </c>
    </row>
    <row r="2314" spans="1:4" x14ac:dyDescent="0.35">
      <c r="A2314">
        <v>0</v>
      </c>
      <c r="B2314">
        <v>18</v>
      </c>
      <c r="C2314">
        <v>20.100000000000001</v>
      </c>
      <c r="D2314">
        <v>401.85</v>
      </c>
    </row>
    <row r="2315" spans="1:4" x14ac:dyDescent="0.35">
      <c r="A2315">
        <v>0</v>
      </c>
      <c r="B2315">
        <v>43</v>
      </c>
      <c r="C2315">
        <v>104.3</v>
      </c>
      <c r="D2315">
        <v>4451.8500000000004</v>
      </c>
    </row>
    <row r="2316" spans="1:4" x14ac:dyDescent="0.35">
      <c r="A2316">
        <v>0</v>
      </c>
      <c r="B2316">
        <v>72</v>
      </c>
      <c r="C2316">
        <v>93.25</v>
      </c>
      <c r="D2316">
        <v>6688.95</v>
      </c>
    </row>
    <row r="2317" spans="1:4" x14ac:dyDescent="0.35">
      <c r="A2317">
        <v>0</v>
      </c>
      <c r="B2317">
        <v>35</v>
      </c>
      <c r="C2317">
        <v>73.45</v>
      </c>
      <c r="D2317">
        <v>2661.1</v>
      </c>
    </row>
    <row r="2318" spans="1:4" x14ac:dyDescent="0.35">
      <c r="A2318">
        <v>0</v>
      </c>
      <c r="B2318">
        <v>4</v>
      </c>
      <c r="C2318">
        <v>20.7</v>
      </c>
      <c r="D2318">
        <v>73.05</v>
      </c>
    </row>
    <row r="2319" spans="1:4" x14ac:dyDescent="0.35">
      <c r="A2319">
        <v>0</v>
      </c>
      <c r="B2319">
        <v>49</v>
      </c>
      <c r="C2319">
        <v>25.25</v>
      </c>
      <c r="D2319">
        <v>1211.6500000000001</v>
      </c>
    </row>
    <row r="2320" spans="1:4" x14ac:dyDescent="0.35">
      <c r="A2320">
        <v>0</v>
      </c>
      <c r="B2320">
        <v>71</v>
      </c>
      <c r="C2320">
        <v>100.5</v>
      </c>
      <c r="D2320">
        <v>7030.65</v>
      </c>
    </row>
    <row r="2321" spans="1:4" x14ac:dyDescent="0.35">
      <c r="A2321">
        <v>0</v>
      </c>
      <c r="B2321">
        <v>11</v>
      </c>
      <c r="C2321">
        <v>90.6</v>
      </c>
      <c r="D2321">
        <v>1020.2</v>
      </c>
    </row>
    <row r="2322" spans="1:4" x14ac:dyDescent="0.35">
      <c r="A2322">
        <v>0</v>
      </c>
      <c r="B2322">
        <v>63</v>
      </c>
      <c r="C2322">
        <v>89.4</v>
      </c>
      <c r="D2322">
        <v>5597.65</v>
      </c>
    </row>
    <row r="2323" spans="1:4" x14ac:dyDescent="0.35">
      <c r="A2323">
        <v>1</v>
      </c>
      <c r="B2323">
        <v>65</v>
      </c>
      <c r="C2323">
        <v>95.45</v>
      </c>
      <c r="D2323">
        <v>6223.3</v>
      </c>
    </row>
    <row r="2324" spans="1:4" x14ac:dyDescent="0.35">
      <c r="A2324">
        <v>0</v>
      </c>
      <c r="B2324">
        <v>49</v>
      </c>
      <c r="C2324">
        <v>20.45</v>
      </c>
      <c r="D2324">
        <v>1024.6500000000001</v>
      </c>
    </row>
    <row r="2325" spans="1:4" x14ac:dyDescent="0.35">
      <c r="A2325">
        <v>0</v>
      </c>
      <c r="B2325">
        <v>29</v>
      </c>
      <c r="C2325">
        <v>98.6</v>
      </c>
      <c r="D2325">
        <v>2933.2</v>
      </c>
    </row>
    <row r="2326" spans="1:4" x14ac:dyDescent="0.35">
      <c r="A2326">
        <v>1</v>
      </c>
      <c r="B2326">
        <v>15</v>
      </c>
      <c r="C2326">
        <v>83.05</v>
      </c>
      <c r="D2326">
        <v>1258.3</v>
      </c>
    </row>
    <row r="2327" spans="1:4" x14ac:dyDescent="0.35">
      <c r="A2327">
        <v>0</v>
      </c>
      <c r="B2327">
        <v>4</v>
      </c>
      <c r="C2327">
        <v>19.95</v>
      </c>
      <c r="D2327">
        <v>82.9</v>
      </c>
    </row>
    <row r="2328" spans="1:4" x14ac:dyDescent="0.35">
      <c r="A2328">
        <v>0</v>
      </c>
      <c r="B2328">
        <v>72</v>
      </c>
      <c r="C2328">
        <v>109.15</v>
      </c>
      <c r="D2328">
        <v>7789.6</v>
      </c>
    </row>
    <row r="2329" spans="1:4" x14ac:dyDescent="0.35">
      <c r="A2329">
        <v>1</v>
      </c>
      <c r="B2329">
        <v>26</v>
      </c>
      <c r="C2329">
        <v>85.7</v>
      </c>
      <c r="D2329">
        <v>2067</v>
      </c>
    </row>
    <row r="2330" spans="1:4" x14ac:dyDescent="0.35">
      <c r="A2330">
        <v>1</v>
      </c>
      <c r="B2330">
        <v>35</v>
      </c>
      <c r="C2330">
        <v>102.05</v>
      </c>
      <c r="D2330">
        <v>3452.55</v>
      </c>
    </row>
    <row r="2331" spans="1:4" x14ac:dyDescent="0.35">
      <c r="A2331">
        <v>0</v>
      </c>
      <c r="B2331">
        <v>57</v>
      </c>
      <c r="C2331">
        <v>94.7</v>
      </c>
      <c r="D2331">
        <v>5468.95</v>
      </c>
    </row>
    <row r="2332" spans="1:4" x14ac:dyDescent="0.35">
      <c r="A2332">
        <v>0</v>
      </c>
      <c r="B2332">
        <v>28</v>
      </c>
      <c r="C2332">
        <v>64.400000000000006</v>
      </c>
      <c r="D2332">
        <v>1802.15</v>
      </c>
    </row>
    <row r="2333" spans="1:4" x14ac:dyDescent="0.35">
      <c r="A2333">
        <v>0</v>
      </c>
      <c r="B2333">
        <v>25</v>
      </c>
      <c r="C2333">
        <v>26.8</v>
      </c>
      <c r="D2333">
        <v>733.55</v>
      </c>
    </row>
    <row r="2334" spans="1:4" x14ac:dyDescent="0.35">
      <c r="A2334">
        <v>0</v>
      </c>
      <c r="B2334">
        <v>47</v>
      </c>
      <c r="C2334">
        <v>66.05</v>
      </c>
      <c r="D2334">
        <v>3021.45</v>
      </c>
    </row>
    <row r="2335" spans="1:4" x14ac:dyDescent="0.35">
      <c r="A2335">
        <v>0</v>
      </c>
      <c r="B2335">
        <v>57</v>
      </c>
      <c r="C2335">
        <v>65.2</v>
      </c>
      <c r="D2335">
        <v>3687.85</v>
      </c>
    </row>
    <row r="2336" spans="1:4" x14ac:dyDescent="0.35">
      <c r="A2336">
        <v>1</v>
      </c>
      <c r="B2336">
        <v>16</v>
      </c>
      <c r="C2336">
        <v>85.05</v>
      </c>
      <c r="D2336">
        <v>1391.15</v>
      </c>
    </row>
    <row r="2337" spans="1:4" x14ac:dyDescent="0.35">
      <c r="A2337">
        <v>0</v>
      </c>
      <c r="B2337">
        <v>5</v>
      </c>
      <c r="C2337">
        <v>55.8</v>
      </c>
      <c r="D2337">
        <v>274.35000000000002</v>
      </c>
    </row>
    <row r="2338" spans="1:4" x14ac:dyDescent="0.35">
      <c r="A2338">
        <v>0</v>
      </c>
      <c r="B2338">
        <v>17</v>
      </c>
      <c r="C2338">
        <v>70.400000000000006</v>
      </c>
      <c r="D2338">
        <v>1214.05</v>
      </c>
    </row>
    <row r="2339" spans="1:4" x14ac:dyDescent="0.35">
      <c r="A2339">
        <v>1</v>
      </c>
      <c r="B2339">
        <v>56</v>
      </c>
      <c r="C2339">
        <v>104.75</v>
      </c>
      <c r="D2339">
        <v>5510.65</v>
      </c>
    </row>
    <row r="2340" spans="1:4" x14ac:dyDescent="0.35">
      <c r="A2340">
        <v>0</v>
      </c>
      <c r="B2340">
        <v>72</v>
      </c>
      <c r="C2340">
        <v>19.95</v>
      </c>
      <c r="D2340">
        <v>1322.85</v>
      </c>
    </row>
    <row r="2341" spans="1:4" x14ac:dyDescent="0.35">
      <c r="A2341">
        <v>1</v>
      </c>
      <c r="B2341">
        <v>21</v>
      </c>
      <c r="C2341">
        <v>94.25</v>
      </c>
      <c r="D2341">
        <v>1973.75</v>
      </c>
    </row>
    <row r="2342" spans="1:4" x14ac:dyDescent="0.35">
      <c r="A2342">
        <v>0</v>
      </c>
      <c r="B2342">
        <v>48</v>
      </c>
      <c r="C2342">
        <v>45</v>
      </c>
      <c r="D2342">
        <v>2196.3000000000002</v>
      </c>
    </row>
    <row r="2343" spans="1:4" x14ac:dyDescent="0.35">
      <c r="A2343">
        <v>0</v>
      </c>
      <c r="B2343">
        <v>68</v>
      </c>
      <c r="C2343">
        <v>114.9</v>
      </c>
      <c r="D2343">
        <v>7843.55</v>
      </c>
    </row>
    <row r="2344" spans="1:4" x14ac:dyDescent="0.35">
      <c r="A2344">
        <v>0</v>
      </c>
      <c r="B2344">
        <v>30</v>
      </c>
      <c r="C2344">
        <v>106.4</v>
      </c>
      <c r="D2344">
        <v>3211.9</v>
      </c>
    </row>
    <row r="2345" spans="1:4" x14ac:dyDescent="0.35">
      <c r="A2345">
        <v>0</v>
      </c>
      <c r="B2345">
        <v>3</v>
      </c>
      <c r="C2345">
        <v>46.1</v>
      </c>
      <c r="D2345">
        <v>130.15</v>
      </c>
    </row>
    <row r="2346" spans="1:4" x14ac:dyDescent="0.35">
      <c r="A2346">
        <v>1</v>
      </c>
      <c r="B2346">
        <v>14</v>
      </c>
      <c r="C2346">
        <v>39.700000000000003</v>
      </c>
      <c r="D2346">
        <v>692.35</v>
      </c>
    </row>
    <row r="2347" spans="1:4" x14ac:dyDescent="0.35">
      <c r="A2347">
        <v>0</v>
      </c>
      <c r="B2347">
        <v>4</v>
      </c>
      <c r="C2347">
        <v>20.05</v>
      </c>
      <c r="D2347">
        <v>85.5</v>
      </c>
    </row>
    <row r="2348" spans="1:4" x14ac:dyDescent="0.35">
      <c r="A2348">
        <v>0</v>
      </c>
      <c r="B2348">
        <v>71</v>
      </c>
      <c r="C2348">
        <v>95.75</v>
      </c>
      <c r="D2348">
        <v>6849.4</v>
      </c>
    </row>
    <row r="2349" spans="1:4" x14ac:dyDescent="0.35">
      <c r="A2349">
        <v>0</v>
      </c>
      <c r="B2349">
        <v>8</v>
      </c>
      <c r="C2349">
        <v>24.4</v>
      </c>
      <c r="D2349">
        <v>203.95</v>
      </c>
    </row>
    <row r="2350" spans="1:4" x14ac:dyDescent="0.35">
      <c r="A2350">
        <v>0</v>
      </c>
      <c r="B2350">
        <v>61</v>
      </c>
      <c r="C2350">
        <v>33.6</v>
      </c>
      <c r="D2350">
        <v>2117.1999999999998</v>
      </c>
    </row>
    <row r="2351" spans="1:4" x14ac:dyDescent="0.35">
      <c r="A2351">
        <v>0</v>
      </c>
      <c r="B2351">
        <v>72</v>
      </c>
      <c r="C2351">
        <v>90.45</v>
      </c>
      <c r="D2351">
        <v>6565.85</v>
      </c>
    </row>
    <row r="2352" spans="1:4" x14ac:dyDescent="0.35">
      <c r="A2352">
        <v>0</v>
      </c>
      <c r="B2352">
        <v>5</v>
      </c>
      <c r="C2352">
        <v>84</v>
      </c>
      <c r="D2352">
        <v>424.75</v>
      </c>
    </row>
    <row r="2353" spans="1:4" x14ac:dyDescent="0.35">
      <c r="A2353">
        <v>0</v>
      </c>
      <c r="B2353">
        <v>49</v>
      </c>
      <c r="C2353">
        <v>67.400000000000006</v>
      </c>
      <c r="D2353">
        <v>3306.85</v>
      </c>
    </row>
    <row r="2354" spans="1:4" x14ac:dyDescent="0.35">
      <c r="A2354">
        <v>0</v>
      </c>
      <c r="B2354">
        <v>8</v>
      </c>
      <c r="C2354">
        <v>19.7</v>
      </c>
      <c r="D2354">
        <v>168.9</v>
      </c>
    </row>
    <row r="2355" spans="1:4" x14ac:dyDescent="0.35">
      <c r="A2355">
        <v>0</v>
      </c>
      <c r="B2355">
        <v>3</v>
      </c>
      <c r="C2355">
        <v>80.349999999999994</v>
      </c>
      <c r="D2355">
        <v>253.8</v>
      </c>
    </row>
    <row r="2356" spans="1:4" x14ac:dyDescent="0.35">
      <c r="A2356">
        <v>0</v>
      </c>
      <c r="B2356">
        <v>9</v>
      </c>
      <c r="C2356">
        <v>19.600000000000001</v>
      </c>
      <c r="D2356">
        <v>197.4</v>
      </c>
    </row>
    <row r="2357" spans="1:4" x14ac:dyDescent="0.35">
      <c r="A2357">
        <v>0</v>
      </c>
      <c r="B2357">
        <v>67</v>
      </c>
      <c r="C2357">
        <v>54.2</v>
      </c>
      <c r="D2357">
        <v>3838.2</v>
      </c>
    </row>
    <row r="2358" spans="1:4" x14ac:dyDescent="0.35">
      <c r="A2358">
        <v>0</v>
      </c>
      <c r="B2358">
        <v>46</v>
      </c>
      <c r="C2358">
        <v>45.2</v>
      </c>
      <c r="D2358">
        <v>2065.15</v>
      </c>
    </row>
    <row r="2359" spans="1:4" x14ac:dyDescent="0.35">
      <c r="A2359">
        <v>0</v>
      </c>
      <c r="B2359">
        <v>67</v>
      </c>
      <c r="C2359">
        <v>75.099999999999994</v>
      </c>
      <c r="D2359">
        <v>5064.45</v>
      </c>
    </row>
    <row r="2360" spans="1:4" x14ac:dyDescent="0.35">
      <c r="A2360">
        <v>0</v>
      </c>
      <c r="B2360">
        <v>55</v>
      </c>
      <c r="C2360">
        <v>19.7</v>
      </c>
      <c r="D2360">
        <v>1140.05</v>
      </c>
    </row>
    <row r="2361" spans="1:4" x14ac:dyDescent="0.35">
      <c r="A2361">
        <v>0</v>
      </c>
      <c r="B2361">
        <v>33</v>
      </c>
      <c r="C2361">
        <v>72.75</v>
      </c>
      <c r="D2361">
        <v>2447.4499999999998</v>
      </c>
    </row>
    <row r="2362" spans="1:4" x14ac:dyDescent="0.35">
      <c r="A2362">
        <v>0</v>
      </c>
      <c r="B2362">
        <v>62</v>
      </c>
      <c r="C2362">
        <v>20.05</v>
      </c>
      <c r="D2362">
        <v>1263.9000000000001</v>
      </c>
    </row>
    <row r="2363" spans="1:4" x14ac:dyDescent="0.35">
      <c r="A2363">
        <v>0</v>
      </c>
      <c r="B2363">
        <v>1</v>
      </c>
      <c r="C2363">
        <v>45.95</v>
      </c>
      <c r="D2363">
        <v>45.95</v>
      </c>
    </row>
    <row r="2364" spans="1:4" x14ac:dyDescent="0.35">
      <c r="A2364">
        <v>0</v>
      </c>
      <c r="B2364">
        <v>49</v>
      </c>
      <c r="C2364">
        <v>39.200000000000003</v>
      </c>
      <c r="D2364">
        <v>1838.15</v>
      </c>
    </row>
    <row r="2365" spans="1:4" x14ac:dyDescent="0.35">
      <c r="A2365">
        <v>0</v>
      </c>
      <c r="B2365">
        <v>1</v>
      </c>
      <c r="C2365">
        <v>44.75</v>
      </c>
      <c r="D2365">
        <v>44.75</v>
      </c>
    </row>
    <row r="2366" spans="1:4" x14ac:dyDescent="0.35">
      <c r="A2366">
        <v>0</v>
      </c>
      <c r="B2366">
        <v>14</v>
      </c>
      <c r="C2366">
        <v>82.65</v>
      </c>
      <c r="D2366">
        <v>1185</v>
      </c>
    </row>
    <row r="2367" spans="1:4" x14ac:dyDescent="0.35">
      <c r="A2367">
        <v>1</v>
      </c>
      <c r="B2367">
        <v>18</v>
      </c>
      <c r="C2367">
        <v>93.9</v>
      </c>
      <c r="D2367">
        <v>1743.9</v>
      </c>
    </row>
    <row r="2368" spans="1:4" x14ac:dyDescent="0.35">
      <c r="A2368">
        <v>1</v>
      </c>
      <c r="B2368">
        <v>1</v>
      </c>
      <c r="C2368">
        <v>70.150000000000006</v>
      </c>
      <c r="D2368">
        <v>70.150000000000006</v>
      </c>
    </row>
    <row r="2369" spans="1:4" x14ac:dyDescent="0.35">
      <c r="A2369">
        <v>0</v>
      </c>
      <c r="B2369">
        <v>1</v>
      </c>
      <c r="C2369">
        <v>85.55</v>
      </c>
      <c r="D2369">
        <v>85.55</v>
      </c>
    </row>
    <row r="2370" spans="1:4" x14ac:dyDescent="0.35">
      <c r="A2370">
        <v>0</v>
      </c>
      <c r="B2370">
        <v>72</v>
      </c>
      <c r="C2370">
        <v>117.15</v>
      </c>
      <c r="D2370">
        <v>8529.5</v>
      </c>
    </row>
    <row r="2371" spans="1:4" x14ac:dyDescent="0.35">
      <c r="A2371">
        <v>0</v>
      </c>
      <c r="B2371">
        <v>64</v>
      </c>
      <c r="C2371">
        <v>99.25</v>
      </c>
      <c r="D2371">
        <v>6549.45</v>
      </c>
    </row>
    <row r="2372" spans="1:4" x14ac:dyDescent="0.35">
      <c r="A2372">
        <v>0</v>
      </c>
      <c r="B2372">
        <v>69</v>
      </c>
      <c r="C2372">
        <v>112.55</v>
      </c>
      <c r="D2372">
        <v>7806.5</v>
      </c>
    </row>
    <row r="2373" spans="1:4" x14ac:dyDescent="0.35">
      <c r="A2373">
        <v>0</v>
      </c>
      <c r="B2373">
        <v>1</v>
      </c>
      <c r="C2373">
        <v>25.7</v>
      </c>
      <c r="D2373">
        <v>25.7</v>
      </c>
    </row>
    <row r="2374" spans="1:4" x14ac:dyDescent="0.35">
      <c r="A2374">
        <v>0</v>
      </c>
      <c r="B2374">
        <v>71</v>
      </c>
      <c r="C2374">
        <v>90.3</v>
      </c>
      <c r="D2374">
        <v>6287.3</v>
      </c>
    </row>
    <row r="2375" spans="1:4" x14ac:dyDescent="0.35">
      <c r="A2375">
        <v>0</v>
      </c>
      <c r="B2375">
        <v>66</v>
      </c>
      <c r="C2375">
        <v>49.4</v>
      </c>
      <c r="D2375">
        <v>3251.85</v>
      </c>
    </row>
    <row r="2376" spans="1:4" x14ac:dyDescent="0.35">
      <c r="A2376">
        <v>0</v>
      </c>
      <c r="B2376">
        <v>2</v>
      </c>
      <c r="C2376">
        <v>19.399999999999999</v>
      </c>
      <c r="D2376">
        <v>50.6</v>
      </c>
    </row>
    <row r="2377" spans="1:4" x14ac:dyDescent="0.35">
      <c r="A2377">
        <v>1</v>
      </c>
      <c r="B2377">
        <v>71</v>
      </c>
      <c r="C2377">
        <v>109.7</v>
      </c>
      <c r="D2377">
        <v>7904.25</v>
      </c>
    </row>
    <row r="2378" spans="1:4" x14ac:dyDescent="0.35">
      <c r="A2378">
        <v>0</v>
      </c>
      <c r="B2378">
        <v>11</v>
      </c>
      <c r="C2378">
        <v>61.25</v>
      </c>
      <c r="D2378">
        <v>729.95</v>
      </c>
    </row>
    <row r="2379" spans="1:4" x14ac:dyDescent="0.35">
      <c r="A2379">
        <v>0</v>
      </c>
      <c r="B2379">
        <v>47</v>
      </c>
      <c r="C2379">
        <v>55.3</v>
      </c>
      <c r="D2379">
        <v>2654.05</v>
      </c>
    </row>
    <row r="2380" spans="1:4" x14ac:dyDescent="0.35">
      <c r="A2380">
        <v>0</v>
      </c>
      <c r="B2380">
        <v>35</v>
      </c>
      <c r="C2380">
        <v>70.3</v>
      </c>
      <c r="D2380">
        <v>2416.5500000000002</v>
      </c>
    </row>
    <row r="2381" spans="1:4" x14ac:dyDescent="0.35">
      <c r="A2381">
        <v>1</v>
      </c>
      <c r="B2381">
        <v>32</v>
      </c>
      <c r="C2381">
        <v>106.35</v>
      </c>
      <c r="D2381">
        <v>3520.75</v>
      </c>
    </row>
    <row r="2382" spans="1:4" x14ac:dyDescent="0.35">
      <c r="A2382">
        <v>0</v>
      </c>
      <c r="B2382">
        <v>60</v>
      </c>
      <c r="C2382">
        <v>103.75</v>
      </c>
      <c r="D2382">
        <v>5969.95</v>
      </c>
    </row>
    <row r="2383" spans="1:4" x14ac:dyDescent="0.35">
      <c r="A2383">
        <v>0</v>
      </c>
      <c r="B2383">
        <v>11</v>
      </c>
      <c r="C2383">
        <v>19.5</v>
      </c>
      <c r="D2383">
        <v>226.8</v>
      </c>
    </row>
    <row r="2384" spans="1:4" x14ac:dyDescent="0.35">
      <c r="A2384">
        <v>0</v>
      </c>
      <c r="B2384">
        <v>29</v>
      </c>
      <c r="C2384">
        <v>39.5</v>
      </c>
      <c r="D2384">
        <v>1082.75</v>
      </c>
    </row>
    <row r="2385" spans="1:4" x14ac:dyDescent="0.35">
      <c r="A2385">
        <v>0</v>
      </c>
      <c r="B2385">
        <v>21</v>
      </c>
      <c r="C2385">
        <v>26.05</v>
      </c>
      <c r="D2385">
        <v>565.75</v>
      </c>
    </row>
    <row r="2386" spans="1:4" x14ac:dyDescent="0.35">
      <c r="A2386">
        <v>1</v>
      </c>
      <c r="B2386">
        <v>48</v>
      </c>
      <c r="C2386">
        <v>91.05</v>
      </c>
      <c r="D2386">
        <v>4370.75</v>
      </c>
    </row>
    <row r="2387" spans="1:4" x14ac:dyDescent="0.35">
      <c r="A2387">
        <v>0</v>
      </c>
      <c r="B2387">
        <v>3</v>
      </c>
      <c r="C2387">
        <v>29.65</v>
      </c>
      <c r="D2387">
        <v>90.05</v>
      </c>
    </row>
    <row r="2388" spans="1:4" x14ac:dyDescent="0.35">
      <c r="A2388">
        <v>0</v>
      </c>
      <c r="B2388">
        <v>43</v>
      </c>
      <c r="C2388">
        <v>50.2</v>
      </c>
      <c r="D2388">
        <v>2169.4</v>
      </c>
    </row>
    <row r="2389" spans="1:4" x14ac:dyDescent="0.35">
      <c r="A2389">
        <v>0</v>
      </c>
      <c r="B2389">
        <v>5</v>
      </c>
      <c r="C2389">
        <v>105.3</v>
      </c>
      <c r="D2389">
        <v>550.6</v>
      </c>
    </row>
    <row r="2390" spans="1:4" x14ac:dyDescent="0.35">
      <c r="A2390">
        <v>0</v>
      </c>
      <c r="B2390">
        <v>1</v>
      </c>
      <c r="C2390">
        <v>55.45</v>
      </c>
      <c r="D2390">
        <v>55.45</v>
      </c>
    </row>
    <row r="2391" spans="1:4" x14ac:dyDescent="0.35">
      <c r="A2391">
        <v>0</v>
      </c>
      <c r="B2391">
        <v>71</v>
      </c>
      <c r="C2391">
        <v>85.45</v>
      </c>
      <c r="D2391">
        <v>6300.85</v>
      </c>
    </row>
    <row r="2392" spans="1:4" x14ac:dyDescent="0.35">
      <c r="A2392">
        <v>0</v>
      </c>
      <c r="B2392">
        <v>8</v>
      </c>
      <c r="C2392">
        <v>19.8</v>
      </c>
      <c r="D2392">
        <v>160.05000000000001</v>
      </c>
    </row>
    <row r="2393" spans="1:4" x14ac:dyDescent="0.35">
      <c r="A2393">
        <v>0</v>
      </c>
      <c r="B2393">
        <v>8</v>
      </c>
      <c r="C2393">
        <v>59.25</v>
      </c>
      <c r="D2393">
        <v>436.6</v>
      </c>
    </row>
    <row r="2394" spans="1:4" x14ac:dyDescent="0.35">
      <c r="A2394">
        <v>0</v>
      </c>
      <c r="B2394">
        <v>20</v>
      </c>
      <c r="C2394">
        <v>90.7</v>
      </c>
      <c r="D2394">
        <v>1781.35</v>
      </c>
    </row>
    <row r="2395" spans="1:4" x14ac:dyDescent="0.35">
      <c r="A2395">
        <v>0</v>
      </c>
      <c r="B2395">
        <v>33</v>
      </c>
      <c r="C2395">
        <v>103.7</v>
      </c>
      <c r="D2395">
        <v>3467</v>
      </c>
    </row>
    <row r="2396" spans="1:4" x14ac:dyDescent="0.35">
      <c r="A2396">
        <v>0</v>
      </c>
      <c r="B2396">
        <v>71</v>
      </c>
      <c r="C2396">
        <v>79.05</v>
      </c>
      <c r="D2396">
        <v>5552.5</v>
      </c>
    </row>
    <row r="2397" spans="1:4" x14ac:dyDescent="0.35">
      <c r="A2397">
        <v>1</v>
      </c>
      <c r="B2397">
        <v>31</v>
      </c>
      <c r="C2397">
        <v>90.7</v>
      </c>
      <c r="D2397">
        <v>2835.5</v>
      </c>
    </row>
    <row r="2398" spans="1:4" x14ac:dyDescent="0.35">
      <c r="A2398">
        <v>1</v>
      </c>
      <c r="B2398">
        <v>38</v>
      </c>
      <c r="C2398">
        <v>95</v>
      </c>
      <c r="D2398">
        <v>3591.25</v>
      </c>
    </row>
    <row r="2399" spans="1:4" x14ac:dyDescent="0.35">
      <c r="A2399">
        <v>0</v>
      </c>
      <c r="B2399">
        <v>1</v>
      </c>
      <c r="C2399">
        <v>88.35</v>
      </c>
      <c r="D2399">
        <v>88.35</v>
      </c>
    </row>
    <row r="2400" spans="1:4" x14ac:dyDescent="0.35">
      <c r="A2400">
        <v>0</v>
      </c>
      <c r="B2400">
        <v>2</v>
      </c>
      <c r="C2400">
        <v>30.25</v>
      </c>
      <c r="D2400">
        <v>63.75</v>
      </c>
    </row>
    <row r="2401" spans="1:4" x14ac:dyDescent="0.35">
      <c r="A2401">
        <v>0</v>
      </c>
      <c r="B2401">
        <v>12</v>
      </c>
      <c r="C2401">
        <v>49.85</v>
      </c>
      <c r="D2401">
        <v>617.15</v>
      </c>
    </row>
    <row r="2402" spans="1:4" x14ac:dyDescent="0.35">
      <c r="A2402">
        <v>0</v>
      </c>
      <c r="B2402">
        <v>9</v>
      </c>
      <c r="C2402">
        <v>93</v>
      </c>
      <c r="D2402">
        <v>870.25</v>
      </c>
    </row>
    <row r="2403" spans="1:4" x14ac:dyDescent="0.35">
      <c r="A2403">
        <v>1</v>
      </c>
      <c r="B2403">
        <v>11</v>
      </c>
      <c r="C2403">
        <v>54.55</v>
      </c>
      <c r="D2403">
        <v>601.25</v>
      </c>
    </row>
    <row r="2404" spans="1:4" x14ac:dyDescent="0.35">
      <c r="A2404">
        <v>0</v>
      </c>
      <c r="B2404">
        <v>6</v>
      </c>
      <c r="C2404">
        <v>19.7</v>
      </c>
      <c r="D2404">
        <v>111.65</v>
      </c>
    </row>
    <row r="2405" spans="1:4" x14ac:dyDescent="0.35">
      <c r="A2405">
        <v>0</v>
      </c>
      <c r="B2405">
        <v>71</v>
      </c>
      <c r="C2405">
        <v>84.8</v>
      </c>
      <c r="D2405">
        <v>6046.1</v>
      </c>
    </row>
    <row r="2406" spans="1:4" x14ac:dyDescent="0.35">
      <c r="A2406">
        <v>0</v>
      </c>
      <c r="B2406">
        <v>42</v>
      </c>
      <c r="C2406">
        <v>94.45</v>
      </c>
      <c r="D2406">
        <v>3923.8</v>
      </c>
    </row>
    <row r="2407" spans="1:4" x14ac:dyDescent="0.35">
      <c r="A2407">
        <v>0</v>
      </c>
      <c r="B2407">
        <v>8</v>
      </c>
      <c r="C2407">
        <v>94.2</v>
      </c>
      <c r="D2407">
        <v>777.3</v>
      </c>
    </row>
    <row r="2408" spans="1:4" x14ac:dyDescent="0.35">
      <c r="A2408">
        <v>0</v>
      </c>
      <c r="B2408">
        <v>5</v>
      </c>
      <c r="C2408">
        <v>96.25</v>
      </c>
      <c r="D2408">
        <v>512.45000000000005</v>
      </c>
    </row>
    <row r="2409" spans="1:4" x14ac:dyDescent="0.35">
      <c r="A2409">
        <v>0</v>
      </c>
      <c r="B2409">
        <v>2</v>
      </c>
      <c r="C2409">
        <v>70.7</v>
      </c>
      <c r="D2409">
        <v>141.44999999999999</v>
      </c>
    </row>
    <row r="2410" spans="1:4" x14ac:dyDescent="0.35">
      <c r="A2410">
        <v>0</v>
      </c>
      <c r="B2410">
        <v>45</v>
      </c>
      <c r="C2410">
        <v>20.85</v>
      </c>
      <c r="D2410">
        <v>892.15</v>
      </c>
    </row>
    <row r="2411" spans="1:4" x14ac:dyDescent="0.35">
      <c r="A2411">
        <v>0</v>
      </c>
      <c r="B2411">
        <v>28</v>
      </c>
      <c r="C2411">
        <v>60</v>
      </c>
      <c r="D2411">
        <v>1682.05</v>
      </c>
    </row>
    <row r="2412" spans="1:4" x14ac:dyDescent="0.35">
      <c r="A2412">
        <v>0</v>
      </c>
      <c r="B2412">
        <v>43</v>
      </c>
      <c r="C2412">
        <v>80.45</v>
      </c>
      <c r="D2412">
        <v>3398.9</v>
      </c>
    </row>
    <row r="2413" spans="1:4" x14ac:dyDescent="0.35">
      <c r="A2413">
        <v>0</v>
      </c>
      <c r="B2413">
        <v>60</v>
      </c>
      <c r="C2413">
        <v>84.95</v>
      </c>
      <c r="D2413">
        <v>4984.8500000000004</v>
      </c>
    </row>
    <row r="2414" spans="1:4" x14ac:dyDescent="0.35">
      <c r="A2414">
        <v>0</v>
      </c>
      <c r="B2414">
        <v>42</v>
      </c>
      <c r="C2414">
        <v>33.549999999999997</v>
      </c>
      <c r="D2414">
        <v>1445.3</v>
      </c>
    </row>
    <row r="2415" spans="1:4" x14ac:dyDescent="0.35">
      <c r="A2415">
        <v>0</v>
      </c>
      <c r="B2415">
        <v>7</v>
      </c>
      <c r="C2415">
        <v>49.65</v>
      </c>
      <c r="D2415">
        <v>305.55</v>
      </c>
    </row>
    <row r="2416" spans="1:4" x14ac:dyDescent="0.35">
      <c r="A2416">
        <v>0</v>
      </c>
      <c r="B2416">
        <v>25</v>
      </c>
      <c r="C2416">
        <v>20.2</v>
      </c>
      <c r="D2416">
        <v>507.9</v>
      </c>
    </row>
    <row r="2417" spans="1:4" x14ac:dyDescent="0.35">
      <c r="A2417">
        <v>1</v>
      </c>
      <c r="B2417">
        <v>40</v>
      </c>
      <c r="C2417">
        <v>94.55</v>
      </c>
      <c r="D2417">
        <v>3640.45</v>
      </c>
    </row>
    <row r="2418" spans="1:4" x14ac:dyDescent="0.35">
      <c r="A2418">
        <v>0</v>
      </c>
      <c r="B2418">
        <v>27</v>
      </c>
      <c r="C2418">
        <v>100.5</v>
      </c>
      <c r="D2418">
        <v>2673.45</v>
      </c>
    </row>
    <row r="2419" spans="1:4" x14ac:dyDescent="0.35">
      <c r="A2419">
        <v>0</v>
      </c>
      <c r="B2419">
        <v>10</v>
      </c>
      <c r="C2419">
        <v>35.75</v>
      </c>
      <c r="D2419">
        <v>389.8</v>
      </c>
    </row>
    <row r="2420" spans="1:4" x14ac:dyDescent="0.35">
      <c r="A2420">
        <v>1</v>
      </c>
      <c r="B2420">
        <v>27</v>
      </c>
      <c r="C2420">
        <v>86.45</v>
      </c>
      <c r="D2420">
        <v>2401.0500000000002</v>
      </c>
    </row>
    <row r="2421" spans="1:4" x14ac:dyDescent="0.35">
      <c r="A2421">
        <v>0</v>
      </c>
      <c r="B2421">
        <v>11</v>
      </c>
      <c r="C2421">
        <v>53.8</v>
      </c>
      <c r="D2421">
        <v>651.54999999999995</v>
      </c>
    </row>
    <row r="2422" spans="1:4" x14ac:dyDescent="0.35">
      <c r="A2422">
        <v>0</v>
      </c>
      <c r="B2422">
        <v>4</v>
      </c>
      <c r="C2422">
        <v>38.549999999999997</v>
      </c>
      <c r="D2422">
        <v>156.1</v>
      </c>
    </row>
    <row r="2423" spans="1:4" x14ac:dyDescent="0.35">
      <c r="A2423">
        <v>0</v>
      </c>
      <c r="B2423">
        <v>68</v>
      </c>
      <c r="C2423">
        <v>39.9</v>
      </c>
      <c r="D2423">
        <v>2796.35</v>
      </c>
    </row>
    <row r="2424" spans="1:4" x14ac:dyDescent="0.35">
      <c r="A2424">
        <v>1</v>
      </c>
      <c r="B2424">
        <v>1</v>
      </c>
      <c r="C2424">
        <v>70.05</v>
      </c>
      <c r="D2424">
        <v>70.05</v>
      </c>
    </row>
    <row r="2425" spans="1:4" x14ac:dyDescent="0.35">
      <c r="A2425">
        <v>0</v>
      </c>
      <c r="B2425">
        <v>18</v>
      </c>
      <c r="C2425">
        <v>20.100000000000001</v>
      </c>
      <c r="D2425">
        <v>407.05</v>
      </c>
    </row>
    <row r="2426" spans="1:4" x14ac:dyDescent="0.35">
      <c r="A2426">
        <v>0</v>
      </c>
      <c r="B2426">
        <v>57</v>
      </c>
      <c r="C2426">
        <v>112.95</v>
      </c>
      <c r="D2426">
        <v>6465</v>
      </c>
    </row>
    <row r="2427" spans="1:4" x14ac:dyDescent="0.35">
      <c r="A2427">
        <v>0</v>
      </c>
      <c r="B2427">
        <v>26</v>
      </c>
      <c r="C2427">
        <v>20.3</v>
      </c>
      <c r="D2427">
        <v>511.25</v>
      </c>
    </row>
    <row r="2428" spans="1:4" x14ac:dyDescent="0.35">
      <c r="A2428">
        <v>0</v>
      </c>
      <c r="B2428">
        <v>17</v>
      </c>
      <c r="C2428">
        <v>35.65</v>
      </c>
      <c r="D2428">
        <v>646.04999999999995</v>
      </c>
    </row>
    <row r="2429" spans="1:4" x14ac:dyDescent="0.35">
      <c r="A2429">
        <v>0</v>
      </c>
      <c r="B2429">
        <v>1</v>
      </c>
      <c r="C2429">
        <v>35.9</v>
      </c>
      <c r="D2429">
        <v>35.9</v>
      </c>
    </row>
    <row r="2430" spans="1:4" x14ac:dyDescent="0.35">
      <c r="A2430">
        <v>0</v>
      </c>
      <c r="B2430">
        <v>38</v>
      </c>
      <c r="C2430">
        <v>99.25</v>
      </c>
      <c r="D2430">
        <v>3777.15</v>
      </c>
    </row>
    <row r="2431" spans="1:4" x14ac:dyDescent="0.35">
      <c r="A2431">
        <v>1</v>
      </c>
      <c r="B2431">
        <v>59</v>
      </c>
      <c r="C2431">
        <v>82.95</v>
      </c>
      <c r="D2431">
        <v>4903.1499999999996</v>
      </c>
    </row>
    <row r="2432" spans="1:4" x14ac:dyDescent="0.35">
      <c r="A2432">
        <v>0</v>
      </c>
      <c r="B2432">
        <v>30</v>
      </c>
      <c r="C2432">
        <v>55.65</v>
      </c>
      <c r="D2432">
        <v>1653.85</v>
      </c>
    </row>
    <row r="2433" spans="1:4" x14ac:dyDescent="0.35">
      <c r="A2433">
        <v>1</v>
      </c>
      <c r="B2433">
        <v>2</v>
      </c>
      <c r="C2433">
        <v>24.45</v>
      </c>
      <c r="D2433">
        <v>47.5</v>
      </c>
    </row>
    <row r="2434" spans="1:4" x14ac:dyDescent="0.35">
      <c r="A2434">
        <v>1</v>
      </c>
      <c r="B2434">
        <v>50</v>
      </c>
      <c r="C2434">
        <v>25.2</v>
      </c>
      <c r="D2434">
        <v>1306.3</v>
      </c>
    </row>
    <row r="2435" spans="1:4" x14ac:dyDescent="0.35">
      <c r="A2435">
        <v>0</v>
      </c>
      <c r="B2435">
        <v>9</v>
      </c>
      <c r="C2435">
        <v>50.8</v>
      </c>
      <c r="D2435">
        <v>463.6</v>
      </c>
    </row>
    <row r="2436" spans="1:4" x14ac:dyDescent="0.35">
      <c r="A2436">
        <v>0</v>
      </c>
      <c r="B2436">
        <v>3</v>
      </c>
      <c r="C2436">
        <v>19.649999999999999</v>
      </c>
      <c r="D2436">
        <v>60.65</v>
      </c>
    </row>
    <row r="2437" spans="1:4" x14ac:dyDescent="0.35">
      <c r="A2437">
        <v>0</v>
      </c>
      <c r="B2437">
        <v>14</v>
      </c>
      <c r="C2437">
        <v>59.8</v>
      </c>
      <c r="D2437">
        <v>824.85</v>
      </c>
    </row>
    <row r="2438" spans="1:4" x14ac:dyDescent="0.35">
      <c r="A2438">
        <v>1</v>
      </c>
      <c r="B2438">
        <v>31</v>
      </c>
      <c r="C2438">
        <v>73.55</v>
      </c>
      <c r="D2438">
        <v>2094.65</v>
      </c>
    </row>
    <row r="2439" spans="1:4" x14ac:dyDescent="0.35">
      <c r="A2439">
        <v>0</v>
      </c>
      <c r="B2439">
        <v>7</v>
      </c>
      <c r="C2439">
        <v>61.4</v>
      </c>
      <c r="D2439">
        <v>438.9</v>
      </c>
    </row>
    <row r="2440" spans="1:4" x14ac:dyDescent="0.35">
      <c r="A2440">
        <v>0</v>
      </c>
      <c r="B2440">
        <v>8</v>
      </c>
      <c r="C2440">
        <v>103.35</v>
      </c>
      <c r="D2440">
        <v>847.3</v>
      </c>
    </row>
    <row r="2441" spans="1:4" x14ac:dyDescent="0.35">
      <c r="A2441">
        <v>0</v>
      </c>
      <c r="B2441">
        <v>17</v>
      </c>
      <c r="C2441">
        <v>19.899999999999999</v>
      </c>
      <c r="D2441">
        <v>329.75</v>
      </c>
    </row>
    <row r="2442" spans="1:4" x14ac:dyDescent="0.35">
      <c r="A2442">
        <v>0</v>
      </c>
      <c r="B2442">
        <v>32</v>
      </c>
      <c r="C2442">
        <v>19.45</v>
      </c>
      <c r="D2442">
        <v>674.55</v>
      </c>
    </row>
    <row r="2443" spans="1:4" x14ac:dyDescent="0.35">
      <c r="A2443">
        <v>1</v>
      </c>
      <c r="B2443">
        <v>2</v>
      </c>
      <c r="C2443">
        <v>81.5</v>
      </c>
      <c r="D2443">
        <v>162.55000000000001</v>
      </c>
    </row>
    <row r="2444" spans="1:4" x14ac:dyDescent="0.35">
      <c r="A2444">
        <v>1</v>
      </c>
      <c r="B2444">
        <v>7</v>
      </c>
      <c r="C2444">
        <v>84.8</v>
      </c>
      <c r="D2444">
        <v>546.95000000000005</v>
      </c>
    </row>
    <row r="2445" spans="1:4" x14ac:dyDescent="0.35">
      <c r="A2445">
        <v>0</v>
      </c>
      <c r="B2445">
        <v>72</v>
      </c>
      <c r="C2445">
        <v>109.55</v>
      </c>
      <c r="D2445">
        <v>7887.25</v>
      </c>
    </row>
    <row r="2446" spans="1:4" x14ac:dyDescent="0.35">
      <c r="A2446">
        <v>1</v>
      </c>
      <c r="B2446">
        <v>31</v>
      </c>
      <c r="C2446">
        <v>99.95</v>
      </c>
      <c r="D2446">
        <v>3186.65</v>
      </c>
    </row>
    <row r="2447" spans="1:4" x14ac:dyDescent="0.35">
      <c r="A2447">
        <v>0</v>
      </c>
      <c r="B2447">
        <v>27</v>
      </c>
      <c r="C2447">
        <v>74.400000000000006</v>
      </c>
      <c r="D2447">
        <v>1972.35</v>
      </c>
    </row>
    <row r="2448" spans="1:4" x14ac:dyDescent="0.35">
      <c r="A2448">
        <v>0</v>
      </c>
      <c r="B2448">
        <v>18</v>
      </c>
      <c r="C2448">
        <v>90</v>
      </c>
      <c r="D2448">
        <v>1527.35</v>
      </c>
    </row>
    <row r="2449" spans="1:4" x14ac:dyDescent="0.35">
      <c r="A2449">
        <v>0</v>
      </c>
      <c r="B2449">
        <v>7</v>
      </c>
      <c r="C2449">
        <v>74.900000000000006</v>
      </c>
      <c r="D2449">
        <v>490.55</v>
      </c>
    </row>
    <row r="2450" spans="1:4" x14ac:dyDescent="0.35">
      <c r="A2450">
        <v>1</v>
      </c>
      <c r="B2450">
        <v>14</v>
      </c>
      <c r="C2450">
        <v>104.85</v>
      </c>
      <c r="D2450">
        <v>1531.4</v>
      </c>
    </row>
    <row r="2451" spans="1:4" x14ac:dyDescent="0.35">
      <c r="A2451">
        <v>0</v>
      </c>
      <c r="B2451">
        <v>11</v>
      </c>
      <c r="C2451">
        <v>59.65</v>
      </c>
      <c r="D2451">
        <v>683.25</v>
      </c>
    </row>
    <row r="2452" spans="1:4" x14ac:dyDescent="0.35">
      <c r="A2452">
        <v>0</v>
      </c>
      <c r="B2452">
        <v>72</v>
      </c>
      <c r="C2452">
        <v>110.45</v>
      </c>
      <c r="D2452">
        <v>8058.85</v>
      </c>
    </row>
    <row r="2453" spans="1:4" x14ac:dyDescent="0.35">
      <c r="A2453">
        <v>0</v>
      </c>
      <c r="B2453">
        <v>28</v>
      </c>
      <c r="C2453">
        <v>106.1</v>
      </c>
      <c r="D2453">
        <v>2847.4</v>
      </c>
    </row>
    <row r="2454" spans="1:4" x14ac:dyDescent="0.35">
      <c r="A2454">
        <v>1</v>
      </c>
      <c r="B2454">
        <v>15</v>
      </c>
      <c r="C2454">
        <v>74.2</v>
      </c>
      <c r="D2454">
        <v>1133.9000000000001</v>
      </c>
    </row>
    <row r="2455" spans="1:4" x14ac:dyDescent="0.35">
      <c r="A2455">
        <v>1</v>
      </c>
      <c r="B2455">
        <v>4</v>
      </c>
      <c r="C2455">
        <v>74.45</v>
      </c>
      <c r="D2455">
        <v>294.45</v>
      </c>
    </row>
    <row r="2456" spans="1:4" x14ac:dyDescent="0.35">
      <c r="A2456">
        <v>0</v>
      </c>
      <c r="B2456">
        <v>71</v>
      </c>
      <c r="C2456">
        <v>24.55</v>
      </c>
      <c r="D2456">
        <v>1719.15</v>
      </c>
    </row>
    <row r="2457" spans="1:4" x14ac:dyDescent="0.35">
      <c r="A2457">
        <v>0</v>
      </c>
      <c r="B2457">
        <v>5</v>
      </c>
      <c r="C2457">
        <v>89.35</v>
      </c>
      <c r="D2457">
        <v>461.7</v>
      </c>
    </row>
    <row r="2458" spans="1:4" x14ac:dyDescent="0.35">
      <c r="A2458">
        <v>0</v>
      </c>
      <c r="B2458">
        <v>47</v>
      </c>
      <c r="C2458">
        <v>24.55</v>
      </c>
      <c r="D2458">
        <v>1160.45</v>
      </c>
    </row>
    <row r="2459" spans="1:4" x14ac:dyDescent="0.35">
      <c r="A2459">
        <v>1</v>
      </c>
      <c r="B2459">
        <v>57</v>
      </c>
      <c r="C2459">
        <v>90.65</v>
      </c>
      <c r="D2459">
        <v>5199.8</v>
      </c>
    </row>
    <row r="2460" spans="1:4" x14ac:dyDescent="0.35">
      <c r="A2460">
        <v>1</v>
      </c>
      <c r="B2460">
        <v>50</v>
      </c>
      <c r="C2460">
        <v>105.05</v>
      </c>
      <c r="D2460">
        <v>5163.3</v>
      </c>
    </row>
    <row r="2461" spans="1:4" x14ac:dyDescent="0.35">
      <c r="A2461">
        <v>0</v>
      </c>
      <c r="B2461">
        <v>8</v>
      </c>
      <c r="C2461">
        <v>20.45</v>
      </c>
      <c r="D2461">
        <v>162.30000000000001</v>
      </c>
    </row>
    <row r="2462" spans="1:4" x14ac:dyDescent="0.35">
      <c r="A2462">
        <v>0</v>
      </c>
      <c r="B2462">
        <v>48</v>
      </c>
      <c r="C2462">
        <v>19.55</v>
      </c>
      <c r="D2462">
        <v>883.35</v>
      </c>
    </row>
    <row r="2463" spans="1:4" x14ac:dyDescent="0.35">
      <c r="A2463">
        <v>0</v>
      </c>
      <c r="B2463">
        <v>70</v>
      </c>
      <c r="C2463">
        <v>19.7</v>
      </c>
      <c r="D2463">
        <v>1341.5</v>
      </c>
    </row>
    <row r="2464" spans="1:4" x14ac:dyDescent="0.35">
      <c r="A2464">
        <v>0</v>
      </c>
      <c r="B2464">
        <v>1</v>
      </c>
      <c r="C2464">
        <v>70.45</v>
      </c>
      <c r="D2464">
        <v>70.45</v>
      </c>
    </row>
    <row r="2465" spans="1:4" x14ac:dyDescent="0.35">
      <c r="A2465">
        <v>0</v>
      </c>
      <c r="B2465">
        <v>8</v>
      </c>
      <c r="C2465">
        <v>85.65</v>
      </c>
      <c r="D2465">
        <v>659.45</v>
      </c>
    </row>
    <row r="2466" spans="1:4" x14ac:dyDescent="0.35">
      <c r="A2466">
        <v>0</v>
      </c>
      <c r="B2466">
        <v>1</v>
      </c>
      <c r="C2466">
        <v>77.150000000000006</v>
      </c>
      <c r="D2466">
        <v>77.150000000000006</v>
      </c>
    </row>
    <row r="2467" spans="1:4" x14ac:dyDescent="0.35">
      <c r="A2467">
        <v>0</v>
      </c>
      <c r="B2467">
        <v>1</v>
      </c>
      <c r="C2467">
        <v>35.25</v>
      </c>
      <c r="D2467">
        <v>35.25</v>
      </c>
    </row>
    <row r="2468" spans="1:4" x14ac:dyDescent="0.35">
      <c r="A2468">
        <v>0</v>
      </c>
      <c r="B2468">
        <v>60</v>
      </c>
      <c r="C2468">
        <v>20.55</v>
      </c>
      <c r="D2468">
        <v>1205.05</v>
      </c>
    </row>
    <row r="2469" spans="1:4" x14ac:dyDescent="0.35">
      <c r="A2469">
        <v>0</v>
      </c>
      <c r="B2469">
        <v>49</v>
      </c>
      <c r="C2469">
        <v>97.95</v>
      </c>
      <c r="D2469">
        <v>4917.8999999999996</v>
      </c>
    </row>
    <row r="2470" spans="1:4" x14ac:dyDescent="0.35">
      <c r="A2470">
        <v>0</v>
      </c>
      <c r="B2470">
        <v>4</v>
      </c>
      <c r="C2470">
        <v>48.55</v>
      </c>
      <c r="D2470">
        <v>201</v>
      </c>
    </row>
    <row r="2471" spans="1:4" x14ac:dyDescent="0.35">
      <c r="A2471">
        <v>0</v>
      </c>
      <c r="B2471">
        <v>29</v>
      </c>
      <c r="C2471">
        <v>20</v>
      </c>
      <c r="D2471">
        <v>599.29999999999995</v>
      </c>
    </row>
    <row r="2472" spans="1:4" x14ac:dyDescent="0.35">
      <c r="A2472">
        <v>0</v>
      </c>
      <c r="B2472">
        <v>67</v>
      </c>
      <c r="C2472">
        <v>25.25</v>
      </c>
      <c r="D2472">
        <v>1733.15</v>
      </c>
    </row>
    <row r="2473" spans="1:4" x14ac:dyDescent="0.35">
      <c r="A2473">
        <v>0</v>
      </c>
      <c r="B2473">
        <v>53</v>
      </c>
      <c r="C2473">
        <v>98.4</v>
      </c>
      <c r="D2473">
        <v>5149.5</v>
      </c>
    </row>
    <row r="2474" spans="1:4" x14ac:dyDescent="0.35">
      <c r="A2474">
        <v>0</v>
      </c>
      <c r="B2474">
        <v>67</v>
      </c>
      <c r="C2474">
        <v>70.900000000000006</v>
      </c>
      <c r="D2474">
        <v>4677.1000000000004</v>
      </c>
    </row>
    <row r="2475" spans="1:4" x14ac:dyDescent="0.35">
      <c r="A2475">
        <v>0</v>
      </c>
      <c r="B2475">
        <v>6</v>
      </c>
      <c r="C2475">
        <v>19.850000000000001</v>
      </c>
      <c r="D2475">
        <v>119.3</v>
      </c>
    </row>
    <row r="2476" spans="1:4" x14ac:dyDescent="0.35">
      <c r="A2476">
        <v>0</v>
      </c>
      <c r="B2476">
        <v>47</v>
      </c>
      <c r="C2476">
        <v>106.35</v>
      </c>
      <c r="D2476">
        <v>4849.1000000000004</v>
      </c>
    </row>
    <row r="2477" spans="1:4" x14ac:dyDescent="0.35">
      <c r="A2477">
        <v>0</v>
      </c>
      <c r="B2477">
        <v>53</v>
      </c>
      <c r="C2477">
        <v>99.5</v>
      </c>
      <c r="D2477">
        <v>5424.25</v>
      </c>
    </row>
    <row r="2478" spans="1:4" x14ac:dyDescent="0.35">
      <c r="A2478">
        <v>0</v>
      </c>
      <c r="B2478">
        <v>69</v>
      </c>
      <c r="C2478">
        <v>84.7</v>
      </c>
      <c r="D2478">
        <v>5878.9</v>
      </c>
    </row>
    <row r="2479" spans="1:4" x14ac:dyDescent="0.35">
      <c r="A2479">
        <v>0</v>
      </c>
      <c r="B2479">
        <v>3</v>
      </c>
      <c r="C2479">
        <v>86.05</v>
      </c>
      <c r="D2479">
        <v>244.85</v>
      </c>
    </row>
    <row r="2480" spans="1:4" x14ac:dyDescent="0.35">
      <c r="A2480">
        <v>0</v>
      </c>
      <c r="B2480">
        <v>4</v>
      </c>
      <c r="C2480">
        <v>44.55</v>
      </c>
      <c r="D2480">
        <v>220.75</v>
      </c>
    </row>
    <row r="2481" spans="1:4" x14ac:dyDescent="0.35">
      <c r="A2481">
        <v>0</v>
      </c>
      <c r="B2481">
        <v>56</v>
      </c>
      <c r="C2481">
        <v>75.849999999999994</v>
      </c>
      <c r="D2481">
        <v>4261.2</v>
      </c>
    </row>
    <row r="2482" spans="1:4" x14ac:dyDescent="0.35">
      <c r="A2482">
        <v>1</v>
      </c>
      <c r="B2482">
        <v>59</v>
      </c>
      <c r="C2482">
        <v>93.85</v>
      </c>
      <c r="D2482">
        <v>5574.75</v>
      </c>
    </row>
    <row r="2483" spans="1:4" x14ac:dyDescent="0.35">
      <c r="A2483">
        <v>1</v>
      </c>
      <c r="B2483">
        <v>61</v>
      </c>
      <c r="C2483">
        <v>25</v>
      </c>
      <c r="D2483">
        <v>1501.75</v>
      </c>
    </row>
    <row r="2484" spans="1:4" x14ac:dyDescent="0.35">
      <c r="A2484">
        <v>0</v>
      </c>
      <c r="B2484">
        <v>2</v>
      </c>
      <c r="C2484">
        <v>45</v>
      </c>
      <c r="D2484">
        <v>89.75</v>
      </c>
    </row>
    <row r="2485" spans="1:4" x14ac:dyDescent="0.35">
      <c r="A2485">
        <v>1</v>
      </c>
      <c r="B2485">
        <v>46</v>
      </c>
      <c r="C2485">
        <v>100.7</v>
      </c>
      <c r="D2485">
        <v>4541.2</v>
      </c>
    </row>
    <row r="2486" spans="1:4" x14ac:dyDescent="0.35">
      <c r="A2486">
        <v>0</v>
      </c>
      <c r="B2486">
        <v>12</v>
      </c>
      <c r="C2486">
        <v>20.5</v>
      </c>
      <c r="D2486">
        <v>255.5</v>
      </c>
    </row>
    <row r="2487" spans="1:4" x14ac:dyDescent="0.35">
      <c r="A2487">
        <v>0</v>
      </c>
      <c r="B2487">
        <v>14</v>
      </c>
      <c r="C2487">
        <v>80.45</v>
      </c>
      <c r="D2487">
        <v>1072</v>
      </c>
    </row>
    <row r="2488" spans="1:4" x14ac:dyDescent="0.35">
      <c r="A2488">
        <v>0</v>
      </c>
      <c r="B2488">
        <v>28</v>
      </c>
      <c r="C2488">
        <v>90.45</v>
      </c>
      <c r="D2488">
        <v>2509.25</v>
      </c>
    </row>
    <row r="2489" spans="1:4" x14ac:dyDescent="0.35">
      <c r="A2489">
        <v>0</v>
      </c>
      <c r="B2489">
        <v>24</v>
      </c>
      <c r="C2489">
        <v>60.45</v>
      </c>
      <c r="D2489">
        <v>1440.75</v>
      </c>
    </row>
    <row r="2490" spans="1:4" x14ac:dyDescent="0.35">
      <c r="A2490">
        <v>0</v>
      </c>
      <c r="B2490">
        <v>31</v>
      </c>
      <c r="C2490">
        <v>55.25</v>
      </c>
      <c r="D2490">
        <v>1715.65</v>
      </c>
    </row>
    <row r="2491" spans="1:4" x14ac:dyDescent="0.35">
      <c r="A2491">
        <v>0</v>
      </c>
      <c r="B2491">
        <v>68</v>
      </c>
      <c r="C2491">
        <v>78.45</v>
      </c>
      <c r="D2491">
        <v>5333.35</v>
      </c>
    </row>
    <row r="2492" spans="1:4" x14ac:dyDescent="0.35">
      <c r="A2492">
        <v>0</v>
      </c>
      <c r="B2492">
        <v>39</v>
      </c>
      <c r="C2492">
        <v>100.55</v>
      </c>
      <c r="D2492">
        <v>3895.35</v>
      </c>
    </row>
    <row r="2493" spans="1:4" x14ac:dyDescent="0.35">
      <c r="A2493">
        <v>0</v>
      </c>
      <c r="B2493">
        <v>42</v>
      </c>
      <c r="C2493">
        <v>20.350000000000001</v>
      </c>
      <c r="D2493">
        <v>869.9</v>
      </c>
    </row>
    <row r="2494" spans="1:4" x14ac:dyDescent="0.35">
      <c r="A2494">
        <v>0</v>
      </c>
      <c r="B2494">
        <v>13</v>
      </c>
      <c r="C2494">
        <v>54.45</v>
      </c>
      <c r="D2494">
        <v>706.85</v>
      </c>
    </row>
    <row r="2495" spans="1:4" x14ac:dyDescent="0.35">
      <c r="A2495">
        <v>0</v>
      </c>
      <c r="B2495">
        <v>6</v>
      </c>
      <c r="C2495">
        <v>90.75</v>
      </c>
      <c r="D2495">
        <v>512.25</v>
      </c>
    </row>
    <row r="2496" spans="1:4" x14ac:dyDescent="0.35">
      <c r="A2496">
        <v>0</v>
      </c>
      <c r="B2496">
        <v>35</v>
      </c>
      <c r="C2496">
        <v>75.349999999999994</v>
      </c>
      <c r="D2496">
        <v>2636.05</v>
      </c>
    </row>
    <row r="2497" spans="1:4" x14ac:dyDescent="0.35">
      <c r="A2497">
        <v>0</v>
      </c>
      <c r="B2497">
        <v>38</v>
      </c>
      <c r="C2497">
        <v>20.25</v>
      </c>
      <c r="D2497">
        <v>814.75</v>
      </c>
    </row>
    <row r="2498" spans="1:4" x14ac:dyDescent="0.35">
      <c r="A2498">
        <v>0</v>
      </c>
      <c r="B2498">
        <v>18</v>
      </c>
      <c r="C2498">
        <v>20.05</v>
      </c>
      <c r="D2498">
        <v>388.6</v>
      </c>
    </row>
    <row r="2499" spans="1:4" x14ac:dyDescent="0.35">
      <c r="A2499">
        <v>0</v>
      </c>
      <c r="B2499">
        <v>4</v>
      </c>
      <c r="C2499">
        <v>19.600000000000001</v>
      </c>
      <c r="D2499">
        <v>93.45</v>
      </c>
    </row>
    <row r="2500" spans="1:4" x14ac:dyDescent="0.35">
      <c r="A2500">
        <v>0</v>
      </c>
      <c r="B2500">
        <v>27</v>
      </c>
      <c r="C2500">
        <v>53.8</v>
      </c>
      <c r="D2500">
        <v>1389.85</v>
      </c>
    </row>
    <row r="2501" spans="1:4" x14ac:dyDescent="0.35">
      <c r="A2501">
        <v>0</v>
      </c>
      <c r="B2501">
        <v>41</v>
      </c>
      <c r="C2501">
        <v>70.2</v>
      </c>
      <c r="D2501">
        <v>2894.55</v>
      </c>
    </row>
    <row r="2502" spans="1:4" x14ac:dyDescent="0.35">
      <c r="A2502">
        <v>0</v>
      </c>
      <c r="B2502">
        <v>50</v>
      </c>
      <c r="C2502">
        <v>75.5</v>
      </c>
      <c r="D2502">
        <v>4025.6</v>
      </c>
    </row>
    <row r="2503" spans="1:4" x14ac:dyDescent="0.35">
      <c r="A2503">
        <v>0</v>
      </c>
      <c r="B2503">
        <v>72</v>
      </c>
      <c r="C2503">
        <v>20.350000000000001</v>
      </c>
      <c r="D2503">
        <v>1354.4</v>
      </c>
    </row>
    <row r="2504" spans="1:4" x14ac:dyDescent="0.35">
      <c r="A2504">
        <v>0</v>
      </c>
      <c r="B2504">
        <v>70</v>
      </c>
      <c r="C2504">
        <v>26.05</v>
      </c>
      <c r="D2504">
        <v>1856.4</v>
      </c>
    </row>
    <row r="2505" spans="1:4" x14ac:dyDescent="0.35">
      <c r="A2505">
        <v>0</v>
      </c>
      <c r="B2505">
        <v>44</v>
      </c>
      <c r="C2505">
        <v>20.6</v>
      </c>
      <c r="D2505">
        <v>926</v>
      </c>
    </row>
    <row r="2506" spans="1:4" x14ac:dyDescent="0.35">
      <c r="A2506">
        <v>0</v>
      </c>
      <c r="B2506">
        <v>2</v>
      </c>
      <c r="C2506">
        <v>75.7</v>
      </c>
      <c r="D2506">
        <v>189.2</v>
      </c>
    </row>
    <row r="2507" spans="1:4" x14ac:dyDescent="0.35">
      <c r="A2507">
        <v>0</v>
      </c>
      <c r="B2507">
        <v>34</v>
      </c>
      <c r="C2507">
        <v>20.100000000000001</v>
      </c>
      <c r="D2507">
        <v>682.1</v>
      </c>
    </row>
    <row r="2508" spans="1:4" x14ac:dyDescent="0.35">
      <c r="A2508">
        <v>1</v>
      </c>
      <c r="B2508">
        <v>72</v>
      </c>
      <c r="C2508">
        <v>24.3</v>
      </c>
      <c r="D2508">
        <v>1778.7</v>
      </c>
    </row>
    <row r="2509" spans="1:4" x14ac:dyDescent="0.35">
      <c r="A2509">
        <v>0</v>
      </c>
      <c r="B2509">
        <v>71</v>
      </c>
      <c r="C2509">
        <v>24.5</v>
      </c>
      <c r="D2509">
        <v>1816.2</v>
      </c>
    </row>
    <row r="2510" spans="1:4" x14ac:dyDescent="0.35">
      <c r="A2510">
        <v>0</v>
      </c>
      <c r="B2510">
        <v>64</v>
      </c>
      <c r="C2510">
        <v>110.5</v>
      </c>
      <c r="D2510">
        <v>7069.25</v>
      </c>
    </row>
    <row r="2511" spans="1:4" x14ac:dyDescent="0.35">
      <c r="A2511">
        <v>0</v>
      </c>
      <c r="B2511">
        <v>72</v>
      </c>
      <c r="C2511">
        <v>25.25</v>
      </c>
      <c r="D2511">
        <v>1841.2</v>
      </c>
    </row>
    <row r="2512" spans="1:4" x14ac:dyDescent="0.35">
      <c r="A2512">
        <v>0</v>
      </c>
      <c r="B2512">
        <v>1</v>
      </c>
      <c r="C2512">
        <v>74.25</v>
      </c>
      <c r="D2512">
        <v>74.25</v>
      </c>
    </row>
    <row r="2513" spans="1:4" x14ac:dyDescent="0.35">
      <c r="A2513">
        <v>1</v>
      </c>
      <c r="B2513">
        <v>29</v>
      </c>
      <c r="C2513">
        <v>90.1</v>
      </c>
      <c r="D2513">
        <v>2656.7</v>
      </c>
    </row>
    <row r="2514" spans="1:4" x14ac:dyDescent="0.35">
      <c r="A2514">
        <v>0</v>
      </c>
      <c r="B2514">
        <v>23</v>
      </c>
      <c r="C2514">
        <v>68.75</v>
      </c>
      <c r="D2514">
        <v>1689.45</v>
      </c>
    </row>
    <row r="2515" spans="1:4" x14ac:dyDescent="0.35">
      <c r="A2515">
        <v>0</v>
      </c>
      <c r="B2515">
        <v>52</v>
      </c>
      <c r="C2515">
        <v>19.2</v>
      </c>
      <c r="D2515">
        <v>1054.75</v>
      </c>
    </row>
    <row r="2516" spans="1:4" x14ac:dyDescent="0.35">
      <c r="A2516">
        <v>1</v>
      </c>
      <c r="B2516">
        <v>25</v>
      </c>
      <c r="C2516">
        <v>89.7</v>
      </c>
      <c r="D2516">
        <v>2187.5500000000002</v>
      </c>
    </row>
    <row r="2517" spans="1:4" x14ac:dyDescent="0.35">
      <c r="A2517">
        <v>0</v>
      </c>
      <c r="B2517">
        <v>64</v>
      </c>
      <c r="C2517">
        <v>115.1</v>
      </c>
      <c r="D2517">
        <v>7334.05</v>
      </c>
    </row>
    <row r="2518" spans="1:4" x14ac:dyDescent="0.35">
      <c r="A2518">
        <v>1</v>
      </c>
      <c r="B2518">
        <v>16</v>
      </c>
      <c r="C2518">
        <v>96.4</v>
      </c>
      <c r="D2518">
        <v>1581.2</v>
      </c>
    </row>
    <row r="2519" spans="1:4" x14ac:dyDescent="0.35">
      <c r="A2519">
        <v>1</v>
      </c>
      <c r="B2519">
        <v>1</v>
      </c>
      <c r="C2519">
        <v>69.5</v>
      </c>
      <c r="D2519">
        <v>69.5</v>
      </c>
    </row>
    <row r="2520" spans="1:4" x14ac:dyDescent="0.35">
      <c r="A2520">
        <v>0</v>
      </c>
      <c r="B2520">
        <v>24</v>
      </c>
      <c r="C2520">
        <v>99.65</v>
      </c>
      <c r="D2520">
        <v>2404.85</v>
      </c>
    </row>
    <row r="2521" spans="1:4" x14ac:dyDescent="0.35">
      <c r="A2521">
        <v>0</v>
      </c>
      <c r="B2521">
        <v>2</v>
      </c>
      <c r="C2521">
        <v>91.45</v>
      </c>
      <c r="D2521">
        <v>171.45</v>
      </c>
    </row>
    <row r="2522" spans="1:4" x14ac:dyDescent="0.35">
      <c r="A2522">
        <v>0</v>
      </c>
      <c r="B2522">
        <v>34</v>
      </c>
      <c r="C2522">
        <v>84.75</v>
      </c>
      <c r="D2522">
        <v>2839.45</v>
      </c>
    </row>
    <row r="2523" spans="1:4" x14ac:dyDescent="0.35">
      <c r="A2523">
        <v>1</v>
      </c>
      <c r="B2523">
        <v>36</v>
      </c>
      <c r="C2523">
        <v>85.25</v>
      </c>
      <c r="D2523">
        <v>3132.75</v>
      </c>
    </row>
    <row r="2524" spans="1:4" x14ac:dyDescent="0.35">
      <c r="A2524">
        <v>0</v>
      </c>
      <c r="B2524">
        <v>53</v>
      </c>
      <c r="C2524">
        <v>78.75</v>
      </c>
      <c r="D2524">
        <v>3942.45</v>
      </c>
    </row>
    <row r="2525" spans="1:4" x14ac:dyDescent="0.35">
      <c r="A2525">
        <v>0</v>
      </c>
      <c r="B2525">
        <v>47</v>
      </c>
      <c r="C2525">
        <v>20.25</v>
      </c>
      <c r="D2525">
        <v>873.4</v>
      </c>
    </row>
    <row r="2526" spans="1:4" x14ac:dyDescent="0.35">
      <c r="A2526">
        <v>0</v>
      </c>
      <c r="B2526">
        <v>72</v>
      </c>
      <c r="C2526">
        <v>19.899999999999999</v>
      </c>
      <c r="D2526">
        <v>1529.65</v>
      </c>
    </row>
    <row r="2527" spans="1:4" x14ac:dyDescent="0.35">
      <c r="A2527">
        <v>0</v>
      </c>
      <c r="B2527">
        <v>72</v>
      </c>
      <c r="C2527">
        <v>97.75</v>
      </c>
      <c r="D2527">
        <v>6991.6</v>
      </c>
    </row>
    <row r="2528" spans="1:4" x14ac:dyDescent="0.35">
      <c r="A2528">
        <v>0</v>
      </c>
      <c r="B2528">
        <v>1</v>
      </c>
      <c r="C2528">
        <v>19.399999999999999</v>
      </c>
      <c r="D2528">
        <v>19.399999999999999</v>
      </c>
    </row>
    <row r="2529" spans="1:4" x14ac:dyDescent="0.35">
      <c r="A2529">
        <v>0</v>
      </c>
      <c r="B2529">
        <v>9</v>
      </c>
      <c r="C2529">
        <v>83.3</v>
      </c>
      <c r="D2529">
        <v>803.3</v>
      </c>
    </row>
    <row r="2530" spans="1:4" x14ac:dyDescent="0.35">
      <c r="A2530">
        <v>0</v>
      </c>
      <c r="B2530">
        <v>8</v>
      </c>
      <c r="C2530">
        <v>80.099999999999994</v>
      </c>
      <c r="D2530">
        <v>679.3</v>
      </c>
    </row>
    <row r="2531" spans="1:4" x14ac:dyDescent="0.35">
      <c r="A2531">
        <v>1</v>
      </c>
      <c r="B2531">
        <v>45</v>
      </c>
      <c r="C2531">
        <v>62.7</v>
      </c>
      <c r="D2531">
        <v>2791.5</v>
      </c>
    </row>
    <row r="2532" spans="1:4" x14ac:dyDescent="0.35">
      <c r="A2532">
        <v>0</v>
      </c>
      <c r="B2532">
        <v>7</v>
      </c>
      <c r="C2532">
        <v>100.4</v>
      </c>
      <c r="D2532">
        <v>715</v>
      </c>
    </row>
    <row r="2533" spans="1:4" x14ac:dyDescent="0.35">
      <c r="A2533">
        <v>0</v>
      </c>
      <c r="B2533">
        <v>71</v>
      </c>
      <c r="C2533">
        <v>24.45</v>
      </c>
      <c r="D2533">
        <v>1681.6</v>
      </c>
    </row>
    <row r="2534" spans="1:4" x14ac:dyDescent="0.35">
      <c r="A2534">
        <v>1</v>
      </c>
      <c r="B2534">
        <v>41</v>
      </c>
      <c r="C2534">
        <v>101.1</v>
      </c>
      <c r="D2534">
        <v>4016.2</v>
      </c>
    </row>
    <row r="2535" spans="1:4" x14ac:dyDescent="0.35">
      <c r="A2535">
        <v>0</v>
      </c>
      <c r="B2535">
        <v>67</v>
      </c>
      <c r="C2535">
        <v>50.9</v>
      </c>
      <c r="D2535">
        <v>3281.65</v>
      </c>
    </row>
    <row r="2536" spans="1:4" x14ac:dyDescent="0.35">
      <c r="A2536">
        <v>0</v>
      </c>
      <c r="B2536">
        <v>69</v>
      </c>
      <c r="C2536">
        <v>107.2</v>
      </c>
      <c r="D2536">
        <v>7317.1</v>
      </c>
    </row>
    <row r="2537" spans="1:4" x14ac:dyDescent="0.35">
      <c r="A2537">
        <v>1</v>
      </c>
      <c r="B2537">
        <v>70</v>
      </c>
      <c r="C2537">
        <v>92.2</v>
      </c>
      <c r="D2537">
        <v>6474.45</v>
      </c>
    </row>
    <row r="2538" spans="1:4" x14ac:dyDescent="0.35">
      <c r="A2538">
        <v>0</v>
      </c>
      <c r="B2538">
        <v>25</v>
      </c>
      <c r="C2538">
        <v>25.3</v>
      </c>
      <c r="D2538">
        <v>676.35</v>
      </c>
    </row>
    <row r="2539" spans="1:4" x14ac:dyDescent="0.35">
      <c r="A2539">
        <v>0</v>
      </c>
      <c r="B2539">
        <v>72</v>
      </c>
      <c r="C2539">
        <v>113.4</v>
      </c>
      <c r="D2539">
        <v>8164.1</v>
      </c>
    </row>
    <row r="2540" spans="1:4" x14ac:dyDescent="0.35">
      <c r="A2540">
        <v>0</v>
      </c>
      <c r="B2540">
        <v>34</v>
      </c>
      <c r="C2540">
        <v>40.549999999999997</v>
      </c>
      <c r="D2540">
        <v>1325.85</v>
      </c>
    </row>
    <row r="2541" spans="1:4" x14ac:dyDescent="0.35">
      <c r="A2541">
        <v>0</v>
      </c>
      <c r="B2541">
        <v>65</v>
      </c>
      <c r="C2541">
        <v>26</v>
      </c>
      <c r="D2541">
        <v>1654.85</v>
      </c>
    </row>
    <row r="2542" spans="1:4" x14ac:dyDescent="0.35">
      <c r="A2542">
        <v>0</v>
      </c>
      <c r="B2542">
        <v>70</v>
      </c>
      <c r="C2542">
        <v>111.95</v>
      </c>
      <c r="D2542">
        <v>7795.95</v>
      </c>
    </row>
    <row r="2543" spans="1:4" x14ac:dyDescent="0.35">
      <c r="A2543">
        <v>0</v>
      </c>
      <c r="B2543">
        <v>72</v>
      </c>
      <c r="C2543">
        <v>53.8</v>
      </c>
      <c r="D2543">
        <v>3952.45</v>
      </c>
    </row>
    <row r="2544" spans="1:4" x14ac:dyDescent="0.35">
      <c r="A2544">
        <v>0</v>
      </c>
      <c r="B2544">
        <v>35</v>
      </c>
      <c r="C2544">
        <v>72.099999999999994</v>
      </c>
      <c r="D2544">
        <v>2495.15</v>
      </c>
    </row>
    <row r="2545" spans="1:4" x14ac:dyDescent="0.35">
      <c r="A2545">
        <v>0</v>
      </c>
      <c r="B2545">
        <v>13</v>
      </c>
      <c r="C2545">
        <v>98.15</v>
      </c>
      <c r="D2545">
        <v>1230.25</v>
      </c>
    </row>
    <row r="2546" spans="1:4" x14ac:dyDescent="0.35">
      <c r="A2546">
        <v>0</v>
      </c>
      <c r="B2546">
        <v>12</v>
      </c>
      <c r="C2546">
        <v>78.849999999999994</v>
      </c>
      <c r="D2546">
        <v>876.75</v>
      </c>
    </row>
    <row r="2547" spans="1:4" x14ac:dyDescent="0.35">
      <c r="A2547">
        <v>0</v>
      </c>
      <c r="B2547">
        <v>62</v>
      </c>
      <c r="C2547">
        <v>70.75</v>
      </c>
      <c r="D2547">
        <v>4263.45</v>
      </c>
    </row>
    <row r="2548" spans="1:4" x14ac:dyDescent="0.35">
      <c r="A2548">
        <v>0</v>
      </c>
      <c r="B2548">
        <v>25</v>
      </c>
      <c r="C2548">
        <v>76.150000000000006</v>
      </c>
      <c r="D2548">
        <v>1992.95</v>
      </c>
    </row>
    <row r="2549" spans="1:4" x14ac:dyDescent="0.35">
      <c r="A2549">
        <v>0</v>
      </c>
      <c r="B2549">
        <v>52</v>
      </c>
      <c r="C2549">
        <v>39.1</v>
      </c>
      <c r="D2549">
        <v>1982.1</v>
      </c>
    </row>
    <row r="2550" spans="1:4" x14ac:dyDescent="0.35">
      <c r="A2550">
        <v>1</v>
      </c>
      <c r="B2550">
        <v>8</v>
      </c>
      <c r="C2550">
        <v>69.95</v>
      </c>
      <c r="D2550">
        <v>562.70000000000005</v>
      </c>
    </row>
    <row r="2551" spans="1:4" x14ac:dyDescent="0.35">
      <c r="A2551">
        <v>0</v>
      </c>
      <c r="B2551">
        <v>2</v>
      </c>
      <c r="C2551">
        <v>20.05</v>
      </c>
      <c r="D2551">
        <v>33.700000000000003</v>
      </c>
    </row>
    <row r="2552" spans="1:4" x14ac:dyDescent="0.35">
      <c r="A2552">
        <v>0</v>
      </c>
      <c r="B2552">
        <v>56</v>
      </c>
      <c r="C2552">
        <v>20.05</v>
      </c>
      <c r="D2552">
        <v>1090.0999999999999</v>
      </c>
    </row>
    <row r="2553" spans="1:4" x14ac:dyDescent="0.35">
      <c r="A2553">
        <v>0</v>
      </c>
      <c r="B2553">
        <v>12</v>
      </c>
      <c r="C2553">
        <v>19.45</v>
      </c>
      <c r="D2553">
        <v>227.45</v>
      </c>
    </row>
    <row r="2554" spans="1:4" x14ac:dyDescent="0.35">
      <c r="A2554">
        <v>0</v>
      </c>
      <c r="B2554">
        <v>47</v>
      </c>
      <c r="C2554">
        <v>26.9</v>
      </c>
      <c r="D2554">
        <v>1250.8499999999999</v>
      </c>
    </row>
    <row r="2555" spans="1:4" x14ac:dyDescent="0.35">
      <c r="A2555">
        <v>1</v>
      </c>
      <c r="B2555">
        <v>2</v>
      </c>
      <c r="C2555">
        <v>19.2</v>
      </c>
      <c r="D2555">
        <v>37.200000000000003</v>
      </c>
    </row>
    <row r="2556" spans="1:4" x14ac:dyDescent="0.35">
      <c r="A2556">
        <v>0</v>
      </c>
      <c r="B2556">
        <v>18</v>
      </c>
      <c r="C2556">
        <v>50</v>
      </c>
      <c r="D2556">
        <v>892.7</v>
      </c>
    </row>
    <row r="2557" spans="1:4" x14ac:dyDescent="0.35">
      <c r="A2557">
        <v>0</v>
      </c>
      <c r="B2557">
        <v>8</v>
      </c>
      <c r="C2557">
        <v>60</v>
      </c>
      <c r="D2557">
        <v>487.75</v>
      </c>
    </row>
    <row r="2558" spans="1:4" x14ac:dyDescent="0.35">
      <c r="A2558">
        <v>0</v>
      </c>
      <c r="B2558">
        <v>45</v>
      </c>
      <c r="C2558">
        <v>84.55</v>
      </c>
      <c r="D2558">
        <v>3713.95</v>
      </c>
    </row>
    <row r="2559" spans="1:4" x14ac:dyDescent="0.35">
      <c r="A2559">
        <v>0</v>
      </c>
      <c r="B2559">
        <v>3</v>
      </c>
      <c r="C2559">
        <v>45.45</v>
      </c>
      <c r="D2559">
        <v>141.69999999999999</v>
      </c>
    </row>
    <row r="2560" spans="1:4" x14ac:dyDescent="0.35">
      <c r="A2560">
        <v>0</v>
      </c>
      <c r="B2560">
        <v>38</v>
      </c>
      <c r="C2560">
        <v>20.05</v>
      </c>
      <c r="D2560">
        <v>678.2</v>
      </c>
    </row>
    <row r="2561" spans="1:4" x14ac:dyDescent="0.35">
      <c r="A2561">
        <v>0</v>
      </c>
      <c r="B2561">
        <v>72</v>
      </c>
      <c r="C2561">
        <v>115.55</v>
      </c>
      <c r="D2561">
        <v>8425.2999999999993</v>
      </c>
    </row>
    <row r="2562" spans="1:4" x14ac:dyDescent="0.35">
      <c r="A2562">
        <v>0</v>
      </c>
      <c r="B2562">
        <v>46</v>
      </c>
      <c r="C2562">
        <v>93.7</v>
      </c>
      <c r="D2562">
        <v>4154.8</v>
      </c>
    </row>
    <row r="2563" spans="1:4" x14ac:dyDescent="0.35">
      <c r="A2563">
        <v>0</v>
      </c>
      <c r="B2563">
        <v>71</v>
      </c>
      <c r="C2563">
        <v>99</v>
      </c>
      <c r="D2563">
        <v>7061.65</v>
      </c>
    </row>
    <row r="2564" spans="1:4" x14ac:dyDescent="0.35">
      <c r="A2564">
        <v>0</v>
      </c>
      <c r="B2564">
        <v>66</v>
      </c>
      <c r="C2564">
        <v>50.55</v>
      </c>
      <c r="D2564">
        <v>3364.55</v>
      </c>
    </row>
    <row r="2565" spans="1:4" x14ac:dyDescent="0.35">
      <c r="A2565">
        <v>1</v>
      </c>
      <c r="B2565">
        <v>25</v>
      </c>
      <c r="C2565">
        <v>105.95</v>
      </c>
      <c r="D2565">
        <v>2655.25</v>
      </c>
    </row>
    <row r="2566" spans="1:4" x14ac:dyDescent="0.35">
      <c r="A2566">
        <v>0</v>
      </c>
      <c r="B2566">
        <v>18</v>
      </c>
      <c r="C2566">
        <v>82</v>
      </c>
      <c r="D2566">
        <v>1425.45</v>
      </c>
    </row>
    <row r="2567" spans="1:4" x14ac:dyDescent="0.35">
      <c r="A2567">
        <v>0</v>
      </c>
      <c r="B2567">
        <v>13</v>
      </c>
      <c r="C2567">
        <v>25</v>
      </c>
      <c r="D2567">
        <v>332.5</v>
      </c>
    </row>
    <row r="2568" spans="1:4" x14ac:dyDescent="0.35">
      <c r="A2568">
        <v>0</v>
      </c>
      <c r="B2568">
        <v>65</v>
      </c>
      <c r="C2568">
        <v>91.55</v>
      </c>
      <c r="D2568">
        <v>5963.95</v>
      </c>
    </row>
    <row r="2569" spans="1:4" x14ac:dyDescent="0.35">
      <c r="A2569">
        <v>0</v>
      </c>
      <c r="B2569">
        <v>60</v>
      </c>
      <c r="C2569">
        <v>95.75</v>
      </c>
      <c r="D2569">
        <v>5742.9</v>
      </c>
    </row>
    <row r="2570" spans="1:4" x14ac:dyDescent="0.35">
      <c r="A2570">
        <v>0</v>
      </c>
      <c r="B2570">
        <v>15</v>
      </c>
      <c r="C2570">
        <v>19.350000000000001</v>
      </c>
      <c r="D2570">
        <v>278.85000000000002</v>
      </c>
    </row>
    <row r="2571" spans="1:4" x14ac:dyDescent="0.35">
      <c r="A2571">
        <v>0</v>
      </c>
      <c r="B2571">
        <v>72</v>
      </c>
      <c r="C2571">
        <v>24.85</v>
      </c>
      <c r="D2571">
        <v>1871.85</v>
      </c>
    </row>
    <row r="2572" spans="1:4" x14ac:dyDescent="0.35">
      <c r="A2572">
        <v>0</v>
      </c>
      <c r="B2572">
        <v>30</v>
      </c>
      <c r="C2572">
        <v>94.05</v>
      </c>
      <c r="D2572">
        <v>2866.45</v>
      </c>
    </row>
    <row r="2573" spans="1:4" x14ac:dyDescent="0.35">
      <c r="A2573">
        <v>0</v>
      </c>
      <c r="B2573">
        <v>42</v>
      </c>
      <c r="C2573">
        <v>100.4</v>
      </c>
      <c r="D2573">
        <v>4303.6499999999996</v>
      </c>
    </row>
    <row r="2574" spans="1:4" x14ac:dyDescent="0.35">
      <c r="A2574">
        <v>0</v>
      </c>
      <c r="B2574">
        <v>71</v>
      </c>
      <c r="C2574">
        <v>25</v>
      </c>
      <c r="D2574">
        <v>1753</v>
      </c>
    </row>
    <row r="2575" spans="1:4" x14ac:dyDescent="0.35">
      <c r="A2575">
        <v>0</v>
      </c>
      <c r="B2575">
        <v>1</v>
      </c>
      <c r="C2575">
        <v>54.75</v>
      </c>
      <c r="D2575">
        <v>54.75</v>
      </c>
    </row>
    <row r="2576" spans="1:4" x14ac:dyDescent="0.35">
      <c r="A2576">
        <v>1</v>
      </c>
      <c r="B2576">
        <v>39</v>
      </c>
      <c r="C2576">
        <v>95.65</v>
      </c>
      <c r="D2576">
        <v>3759.05</v>
      </c>
    </row>
    <row r="2577" spans="1:4" x14ac:dyDescent="0.35">
      <c r="A2577">
        <v>0</v>
      </c>
      <c r="B2577">
        <v>35</v>
      </c>
      <c r="C2577">
        <v>19.25</v>
      </c>
      <c r="D2577">
        <v>617.65</v>
      </c>
    </row>
    <row r="2578" spans="1:4" x14ac:dyDescent="0.35">
      <c r="A2578">
        <v>0</v>
      </c>
      <c r="B2578">
        <v>53</v>
      </c>
      <c r="C2578">
        <v>108.25</v>
      </c>
      <c r="D2578">
        <v>5935.1</v>
      </c>
    </row>
    <row r="2579" spans="1:4" x14ac:dyDescent="0.35">
      <c r="A2579">
        <v>0</v>
      </c>
      <c r="B2579">
        <v>1</v>
      </c>
      <c r="C2579">
        <v>94.6</v>
      </c>
      <c r="D2579">
        <v>94.6</v>
      </c>
    </row>
    <row r="2580" spans="1:4" x14ac:dyDescent="0.35">
      <c r="A2580">
        <v>1</v>
      </c>
      <c r="B2580">
        <v>31</v>
      </c>
      <c r="C2580">
        <v>98.9</v>
      </c>
      <c r="D2580">
        <v>2911.3</v>
      </c>
    </row>
    <row r="2581" spans="1:4" x14ac:dyDescent="0.35">
      <c r="A2581">
        <v>0</v>
      </c>
      <c r="B2581">
        <v>48</v>
      </c>
      <c r="C2581">
        <v>20.149999999999999</v>
      </c>
      <c r="D2581">
        <v>982.95</v>
      </c>
    </row>
    <row r="2582" spans="1:4" x14ac:dyDescent="0.35">
      <c r="A2582">
        <v>1</v>
      </c>
      <c r="B2582">
        <v>30</v>
      </c>
      <c r="C2582">
        <v>101.3</v>
      </c>
      <c r="D2582">
        <v>2974.5</v>
      </c>
    </row>
    <row r="2583" spans="1:4" x14ac:dyDescent="0.35">
      <c r="A2583">
        <v>0</v>
      </c>
      <c r="B2583">
        <v>10</v>
      </c>
      <c r="C2583">
        <v>20</v>
      </c>
      <c r="D2583">
        <v>198.7</v>
      </c>
    </row>
    <row r="2584" spans="1:4" x14ac:dyDescent="0.35">
      <c r="A2584">
        <v>0</v>
      </c>
      <c r="B2584">
        <v>12</v>
      </c>
      <c r="C2584">
        <v>105.3</v>
      </c>
      <c r="D2584">
        <v>1275.6500000000001</v>
      </c>
    </row>
    <row r="2585" spans="1:4" x14ac:dyDescent="0.35">
      <c r="A2585">
        <v>1</v>
      </c>
      <c r="B2585">
        <v>57</v>
      </c>
      <c r="C2585">
        <v>69.849999999999994</v>
      </c>
      <c r="D2585">
        <v>4003</v>
      </c>
    </row>
    <row r="2586" spans="1:4" x14ac:dyDescent="0.35">
      <c r="A2586">
        <v>0</v>
      </c>
      <c r="B2586">
        <v>58</v>
      </c>
      <c r="C2586">
        <v>65.25</v>
      </c>
      <c r="D2586">
        <v>3791.6</v>
      </c>
    </row>
    <row r="2587" spans="1:4" x14ac:dyDescent="0.35">
      <c r="A2587">
        <v>0</v>
      </c>
      <c r="B2587">
        <v>37</v>
      </c>
      <c r="C2587">
        <v>19.8</v>
      </c>
      <c r="D2587">
        <v>813.3</v>
      </c>
    </row>
    <row r="2588" spans="1:4" x14ac:dyDescent="0.35">
      <c r="A2588">
        <v>0</v>
      </c>
      <c r="B2588">
        <v>44</v>
      </c>
      <c r="C2588">
        <v>19.600000000000001</v>
      </c>
      <c r="D2588">
        <v>780.25</v>
      </c>
    </row>
    <row r="2589" spans="1:4" x14ac:dyDescent="0.35">
      <c r="A2589">
        <v>0</v>
      </c>
      <c r="B2589">
        <v>27</v>
      </c>
      <c r="C2589">
        <v>20.05</v>
      </c>
      <c r="D2589">
        <v>552.9</v>
      </c>
    </row>
    <row r="2590" spans="1:4" x14ac:dyDescent="0.35">
      <c r="A2590">
        <v>0</v>
      </c>
      <c r="B2590">
        <v>8</v>
      </c>
      <c r="C2590">
        <v>49.4</v>
      </c>
      <c r="D2590">
        <v>408.25</v>
      </c>
    </row>
    <row r="2591" spans="1:4" x14ac:dyDescent="0.35">
      <c r="A2591">
        <v>1</v>
      </c>
      <c r="B2591">
        <v>3</v>
      </c>
      <c r="C2591">
        <v>76.05</v>
      </c>
      <c r="D2591">
        <v>231.8</v>
      </c>
    </row>
    <row r="2592" spans="1:4" x14ac:dyDescent="0.35">
      <c r="A2592">
        <v>1</v>
      </c>
      <c r="B2592">
        <v>25</v>
      </c>
      <c r="C2592">
        <v>88.4</v>
      </c>
      <c r="D2592">
        <v>2191.15</v>
      </c>
    </row>
    <row r="2593" spans="1:4" x14ac:dyDescent="0.35">
      <c r="A2593">
        <v>0</v>
      </c>
      <c r="B2593">
        <v>57</v>
      </c>
      <c r="C2593">
        <v>100.6</v>
      </c>
      <c r="D2593">
        <v>5611.7</v>
      </c>
    </row>
    <row r="2594" spans="1:4" x14ac:dyDescent="0.35">
      <c r="A2594">
        <v>0</v>
      </c>
      <c r="B2594">
        <v>12</v>
      </c>
      <c r="C2594">
        <v>19.45</v>
      </c>
      <c r="D2594">
        <v>246.25</v>
      </c>
    </row>
    <row r="2595" spans="1:4" x14ac:dyDescent="0.35">
      <c r="A2595">
        <v>0</v>
      </c>
      <c r="B2595">
        <v>62</v>
      </c>
      <c r="C2595">
        <v>20.3</v>
      </c>
      <c r="D2595">
        <v>1296.1500000000001</v>
      </c>
    </row>
    <row r="2596" spans="1:4" x14ac:dyDescent="0.35">
      <c r="A2596">
        <v>0</v>
      </c>
      <c r="B2596">
        <v>65</v>
      </c>
      <c r="C2596">
        <v>107.65</v>
      </c>
      <c r="D2596">
        <v>7082.85</v>
      </c>
    </row>
    <row r="2597" spans="1:4" x14ac:dyDescent="0.35">
      <c r="A2597">
        <v>0</v>
      </c>
      <c r="B2597">
        <v>71</v>
      </c>
      <c r="C2597">
        <v>80.45</v>
      </c>
      <c r="D2597">
        <v>5662.25</v>
      </c>
    </row>
    <row r="2598" spans="1:4" x14ac:dyDescent="0.35">
      <c r="A2598">
        <v>0</v>
      </c>
      <c r="B2598">
        <v>21</v>
      </c>
      <c r="C2598">
        <v>58.85</v>
      </c>
      <c r="D2598">
        <v>1215.45</v>
      </c>
    </row>
    <row r="2599" spans="1:4" x14ac:dyDescent="0.35">
      <c r="A2599">
        <v>0</v>
      </c>
      <c r="B2599">
        <v>71</v>
      </c>
      <c r="C2599">
        <v>109.6</v>
      </c>
      <c r="D2599">
        <v>7854.15</v>
      </c>
    </row>
    <row r="2600" spans="1:4" x14ac:dyDescent="0.35">
      <c r="A2600">
        <v>0</v>
      </c>
      <c r="B2600">
        <v>7</v>
      </c>
      <c r="C2600">
        <v>75.150000000000006</v>
      </c>
      <c r="D2600">
        <v>525</v>
      </c>
    </row>
    <row r="2601" spans="1:4" x14ac:dyDescent="0.35">
      <c r="A2601">
        <v>0</v>
      </c>
      <c r="B2601">
        <v>72</v>
      </c>
      <c r="C2601">
        <v>73</v>
      </c>
      <c r="D2601">
        <v>5265.2</v>
      </c>
    </row>
    <row r="2602" spans="1:4" x14ac:dyDescent="0.35">
      <c r="A2602">
        <v>0</v>
      </c>
      <c r="B2602">
        <v>1</v>
      </c>
      <c r="C2602">
        <v>70.099999999999994</v>
      </c>
      <c r="D2602">
        <v>70.099999999999994</v>
      </c>
    </row>
    <row r="2603" spans="1:4" x14ac:dyDescent="0.35">
      <c r="A2603">
        <v>0</v>
      </c>
      <c r="B2603">
        <v>72</v>
      </c>
      <c r="C2603">
        <v>98.65</v>
      </c>
      <c r="D2603">
        <v>7129.45</v>
      </c>
    </row>
    <row r="2604" spans="1:4" x14ac:dyDescent="0.35">
      <c r="A2604">
        <v>0</v>
      </c>
      <c r="B2604">
        <v>64</v>
      </c>
      <c r="C2604">
        <v>111.45</v>
      </c>
      <c r="D2604">
        <v>7266.95</v>
      </c>
    </row>
    <row r="2605" spans="1:4" x14ac:dyDescent="0.35">
      <c r="A2605">
        <v>0</v>
      </c>
      <c r="B2605">
        <v>72</v>
      </c>
      <c r="C2605">
        <v>114.9</v>
      </c>
      <c r="D2605">
        <v>8496.7000000000007</v>
      </c>
    </row>
    <row r="2606" spans="1:4" x14ac:dyDescent="0.35">
      <c r="A2606">
        <v>0</v>
      </c>
      <c r="B2606">
        <v>29</v>
      </c>
      <c r="C2606">
        <v>100.55</v>
      </c>
      <c r="D2606">
        <v>2878.75</v>
      </c>
    </row>
    <row r="2607" spans="1:4" x14ac:dyDescent="0.35">
      <c r="A2607">
        <v>0</v>
      </c>
      <c r="B2607">
        <v>13</v>
      </c>
      <c r="C2607">
        <v>20.399999999999999</v>
      </c>
      <c r="D2607">
        <v>261.3</v>
      </c>
    </row>
    <row r="2608" spans="1:4" x14ac:dyDescent="0.35">
      <c r="A2608">
        <v>0</v>
      </c>
      <c r="B2608">
        <v>31</v>
      </c>
      <c r="C2608">
        <v>104.35</v>
      </c>
      <c r="D2608">
        <v>3205.6</v>
      </c>
    </row>
    <row r="2609" spans="1:4" x14ac:dyDescent="0.35">
      <c r="A2609">
        <v>1</v>
      </c>
      <c r="B2609">
        <v>1</v>
      </c>
      <c r="C2609">
        <v>69.75</v>
      </c>
      <c r="D2609">
        <v>69.75</v>
      </c>
    </row>
    <row r="2610" spans="1:4" x14ac:dyDescent="0.35">
      <c r="A2610">
        <v>0</v>
      </c>
      <c r="B2610">
        <v>7</v>
      </c>
      <c r="C2610">
        <v>34.5</v>
      </c>
      <c r="D2610">
        <v>279.25</v>
      </c>
    </row>
    <row r="2611" spans="1:4" x14ac:dyDescent="0.35">
      <c r="A2611">
        <v>0</v>
      </c>
      <c r="B2611">
        <v>61</v>
      </c>
      <c r="C2611">
        <v>105.55</v>
      </c>
      <c r="D2611">
        <v>6281.45</v>
      </c>
    </row>
    <row r="2612" spans="1:4" x14ac:dyDescent="0.35">
      <c r="A2612">
        <v>0</v>
      </c>
      <c r="B2612">
        <v>39</v>
      </c>
      <c r="C2612">
        <v>30.1</v>
      </c>
      <c r="D2612">
        <v>1131.3</v>
      </c>
    </row>
    <row r="2613" spans="1:4" x14ac:dyDescent="0.35">
      <c r="A2613">
        <v>0</v>
      </c>
      <c r="B2613">
        <v>10</v>
      </c>
      <c r="C2613">
        <v>70.3</v>
      </c>
      <c r="D2613">
        <v>738.2</v>
      </c>
    </row>
    <row r="2614" spans="1:4" x14ac:dyDescent="0.35">
      <c r="A2614">
        <v>0</v>
      </c>
      <c r="B2614">
        <v>14</v>
      </c>
      <c r="C2614">
        <v>80.45</v>
      </c>
      <c r="D2614">
        <v>1137.05</v>
      </c>
    </row>
    <row r="2615" spans="1:4" x14ac:dyDescent="0.35">
      <c r="A2615">
        <v>0</v>
      </c>
      <c r="B2615">
        <v>1</v>
      </c>
      <c r="C2615">
        <v>80.2</v>
      </c>
      <c r="D2615">
        <v>80.2</v>
      </c>
    </row>
    <row r="2616" spans="1:4" x14ac:dyDescent="0.35">
      <c r="A2616">
        <v>0</v>
      </c>
      <c r="B2616">
        <v>67</v>
      </c>
      <c r="C2616">
        <v>94.35</v>
      </c>
      <c r="D2616">
        <v>6341.45</v>
      </c>
    </row>
    <row r="2617" spans="1:4" x14ac:dyDescent="0.35">
      <c r="A2617">
        <v>0</v>
      </c>
      <c r="B2617">
        <v>72</v>
      </c>
      <c r="C2617">
        <v>91.35</v>
      </c>
      <c r="D2617">
        <v>6697.2</v>
      </c>
    </row>
    <row r="2618" spans="1:4" x14ac:dyDescent="0.35">
      <c r="A2618">
        <v>0</v>
      </c>
      <c r="B2618">
        <v>6</v>
      </c>
      <c r="C2618">
        <v>44.6</v>
      </c>
      <c r="D2618">
        <v>260.8</v>
      </c>
    </row>
    <row r="2619" spans="1:4" x14ac:dyDescent="0.35">
      <c r="A2619">
        <v>0</v>
      </c>
      <c r="B2619">
        <v>1</v>
      </c>
      <c r="C2619">
        <v>19.600000000000001</v>
      </c>
      <c r="D2619">
        <v>19.600000000000001</v>
      </c>
    </row>
    <row r="2620" spans="1:4" x14ac:dyDescent="0.35">
      <c r="A2620">
        <v>0</v>
      </c>
      <c r="B2620">
        <v>25</v>
      </c>
      <c r="C2620">
        <v>19.899999999999999</v>
      </c>
      <c r="D2620">
        <v>505.45</v>
      </c>
    </row>
    <row r="2621" spans="1:4" x14ac:dyDescent="0.35">
      <c r="A2621">
        <v>1</v>
      </c>
      <c r="B2621">
        <v>33</v>
      </c>
      <c r="C2621">
        <v>110.45</v>
      </c>
      <c r="D2621">
        <v>3655.45</v>
      </c>
    </row>
    <row r="2622" spans="1:4" x14ac:dyDescent="0.35">
      <c r="A2622">
        <v>0</v>
      </c>
      <c r="B2622">
        <v>18</v>
      </c>
      <c r="C2622">
        <v>68.349999999999994</v>
      </c>
      <c r="D2622">
        <v>1299.8</v>
      </c>
    </row>
    <row r="2623" spans="1:4" x14ac:dyDescent="0.35">
      <c r="A2623">
        <v>0</v>
      </c>
      <c r="B2623">
        <v>71</v>
      </c>
      <c r="C2623">
        <v>79.099999999999994</v>
      </c>
      <c r="D2623">
        <v>5564.85</v>
      </c>
    </row>
    <row r="2624" spans="1:4" x14ac:dyDescent="0.35">
      <c r="A2624">
        <v>1</v>
      </c>
      <c r="B2624">
        <v>28</v>
      </c>
      <c r="C2624">
        <v>51</v>
      </c>
      <c r="D2624">
        <v>1381.8</v>
      </c>
    </row>
    <row r="2625" spans="1:4" x14ac:dyDescent="0.35">
      <c r="A2625">
        <v>0</v>
      </c>
      <c r="B2625">
        <v>2</v>
      </c>
      <c r="C2625">
        <v>80.55</v>
      </c>
      <c r="D2625">
        <v>188.1</v>
      </c>
    </row>
    <row r="2626" spans="1:4" x14ac:dyDescent="0.35">
      <c r="A2626">
        <v>0</v>
      </c>
      <c r="B2626">
        <v>17</v>
      </c>
      <c r="C2626">
        <v>66.7</v>
      </c>
      <c r="D2626">
        <v>1077.05</v>
      </c>
    </row>
    <row r="2627" spans="1:4" x14ac:dyDescent="0.35">
      <c r="A2627">
        <v>0</v>
      </c>
      <c r="B2627">
        <v>56</v>
      </c>
      <c r="C2627">
        <v>86.4</v>
      </c>
      <c r="D2627">
        <v>4922.3999999999996</v>
      </c>
    </row>
    <row r="2628" spans="1:4" x14ac:dyDescent="0.35">
      <c r="A2628">
        <v>0</v>
      </c>
      <c r="B2628">
        <v>60</v>
      </c>
      <c r="C2628">
        <v>50.05</v>
      </c>
      <c r="D2628">
        <v>2911.5</v>
      </c>
    </row>
    <row r="2629" spans="1:4" x14ac:dyDescent="0.35">
      <c r="A2629">
        <v>0</v>
      </c>
      <c r="B2629">
        <v>33</v>
      </c>
      <c r="C2629">
        <v>25.7</v>
      </c>
      <c r="D2629">
        <v>826.1</v>
      </c>
    </row>
    <row r="2630" spans="1:4" x14ac:dyDescent="0.35">
      <c r="A2630">
        <v>0</v>
      </c>
      <c r="B2630">
        <v>1</v>
      </c>
      <c r="C2630">
        <v>83.4</v>
      </c>
      <c r="D2630">
        <v>83.4</v>
      </c>
    </row>
    <row r="2631" spans="1:4" x14ac:dyDescent="0.35">
      <c r="A2631">
        <v>0</v>
      </c>
      <c r="B2631">
        <v>2</v>
      </c>
      <c r="C2631">
        <v>70.7</v>
      </c>
      <c r="D2631">
        <v>140.69999999999999</v>
      </c>
    </row>
    <row r="2632" spans="1:4" x14ac:dyDescent="0.35">
      <c r="A2632">
        <v>0</v>
      </c>
      <c r="B2632">
        <v>63</v>
      </c>
      <c r="C2632">
        <v>84.65</v>
      </c>
      <c r="D2632">
        <v>5377.8</v>
      </c>
    </row>
    <row r="2633" spans="1:4" x14ac:dyDescent="0.35">
      <c r="A2633">
        <v>1</v>
      </c>
      <c r="B2633">
        <v>7</v>
      </c>
      <c r="C2633">
        <v>99.25</v>
      </c>
      <c r="D2633">
        <v>665.45</v>
      </c>
    </row>
    <row r="2634" spans="1:4" x14ac:dyDescent="0.35">
      <c r="A2634">
        <v>0</v>
      </c>
      <c r="B2634">
        <v>55</v>
      </c>
      <c r="C2634">
        <v>64.75</v>
      </c>
      <c r="D2634">
        <v>3617.1</v>
      </c>
    </row>
    <row r="2635" spans="1:4" x14ac:dyDescent="0.35">
      <c r="A2635">
        <v>0</v>
      </c>
      <c r="B2635">
        <v>65</v>
      </c>
      <c r="C2635">
        <v>100.15</v>
      </c>
      <c r="D2635">
        <v>6643.5</v>
      </c>
    </row>
    <row r="2636" spans="1:4" x14ac:dyDescent="0.35">
      <c r="A2636">
        <v>0</v>
      </c>
      <c r="B2636">
        <v>1</v>
      </c>
      <c r="C2636">
        <v>84.8</v>
      </c>
      <c r="D2636">
        <v>84.8</v>
      </c>
    </row>
    <row r="2637" spans="1:4" x14ac:dyDescent="0.35">
      <c r="A2637">
        <v>0</v>
      </c>
      <c r="B2637">
        <v>63</v>
      </c>
      <c r="C2637">
        <v>25.25</v>
      </c>
      <c r="D2637">
        <v>1559.3</v>
      </c>
    </row>
    <row r="2638" spans="1:4" x14ac:dyDescent="0.35">
      <c r="A2638">
        <v>1</v>
      </c>
      <c r="B2638">
        <v>70</v>
      </c>
      <c r="C2638">
        <v>113</v>
      </c>
      <c r="D2638">
        <v>7987.6</v>
      </c>
    </row>
    <row r="2639" spans="1:4" x14ac:dyDescent="0.35">
      <c r="A2639">
        <v>0</v>
      </c>
      <c r="B2639">
        <v>36</v>
      </c>
      <c r="C2639">
        <v>40.65</v>
      </c>
      <c r="D2639">
        <v>1547.35</v>
      </c>
    </row>
    <row r="2640" spans="1:4" x14ac:dyDescent="0.35">
      <c r="A2640">
        <v>0</v>
      </c>
      <c r="B2640">
        <v>52</v>
      </c>
      <c r="C2640">
        <v>105</v>
      </c>
      <c r="D2640">
        <v>5426.85</v>
      </c>
    </row>
    <row r="2641" spans="1:4" x14ac:dyDescent="0.35">
      <c r="A2641">
        <v>0</v>
      </c>
      <c r="B2641">
        <v>22</v>
      </c>
      <c r="C2641">
        <v>54.45</v>
      </c>
      <c r="D2641">
        <v>1127.3499999999999</v>
      </c>
    </row>
    <row r="2642" spans="1:4" x14ac:dyDescent="0.35">
      <c r="A2642">
        <v>0</v>
      </c>
      <c r="B2642">
        <v>22</v>
      </c>
      <c r="C2642">
        <v>94.95</v>
      </c>
      <c r="D2642">
        <v>2142.8000000000002</v>
      </c>
    </row>
    <row r="2643" spans="1:4" x14ac:dyDescent="0.35">
      <c r="A2643">
        <v>1</v>
      </c>
      <c r="B2643">
        <v>5</v>
      </c>
      <c r="C2643">
        <v>59.9</v>
      </c>
      <c r="D2643">
        <v>287.85000000000002</v>
      </c>
    </row>
    <row r="2644" spans="1:4" x14ac:dyDescent="0.35">
      <c r="A2644">
        <v>0</v>
      </c>
      <c r="B2644">
        <v>47</v>
      </c>
      <c r="C2644">
        <v>85.3</v>
      </c>
      <c r="D2644">
        <v>4045.65</v>
      </c>
    </row>
    <row r="2645" spans="1:4" x14ac:dyDescent="0.35">
      <c r="A2645">
        <v>0</v>
      </c>
      <c r="B2645">
        <v>33</v>
      </c>
      <c r="C2645">
        <v>83.35</v>
      </c>
      <c r="D2645">
        <v>2757.85</v>
      </c>
    </row>
    <row r="2646" spans="1:4" x14ac:dyDescent="0.35">
      <c r="A2646">
        <v>0</v>
      </c>
      <c r="B2646">
        <v>18</v>
      </c>
      <c r="C2646">
        <v>33.5</v>
      </c>
      <c r="D2646">
        <v>600</v>
      </c>
    </row>
    <row r="2647" spans="1:4" x14ac:dyDescent="0.35">
      <c r="A2647">
        <v>0</v>
      </c>
      <c r="B2647">
        <v>1</v>
      </c>
      <c r="C2647">
        <v>19.8</v>
      </c>
      <c r="D2647">
        <v>19.8</v>
      </c>
    </row>
    <row r="2648" spans="1:4" x14ac:dyDescent="0.35">
      <c r="A2648">
        <v>0</v>
      </c>
      <c r="B2648">
        <v>56</v>
      </c>
      <c r="C2648">
        <v>81.8</v>
      </c>
      <c r="D2648">
        <v>4534.45</v>
      </c>
    </row>
    <row r="2649" spans="1:4" x14ac:dyDescent="0.35">
      <c r="A2649">
        <v>0</v>
      </c>
      <c r="B2649">
        <v>2</v>
      </c>
      <c r="C2649">
        <v>20</v>
      </c>
      <c r="D2649">
        <v>40.9</v>
      </c>
    </row>
    <row r="2650" spans="1:4" x14ac:dyDescent="0.35">
      <c r="A2650">
        <v>0</v>
      </c>
      <c r="B2650">
        <v>35</v>
      </c>
      <c r="C2650">
        <v>59.6</v>
      </c>
      <c r="D2650">
        <v>2094.9</v>
      </c>
    </row>
    <row r="2651" spans="1:4" x14ac:dyDescent="0.35">
      <c r="A2651">
        <v>0</v>
      </c>
      <c r="B2651">
        <v>64</v>
      </c>
      <c r="C2651">
        <v>25</v>
      </c>
      <c r="D2651">
        <v>1584.8</v>
      </c>
    </row>
    <row r="2652" spans="1:4" x14ac:dyDescent="0.35">
      <c r="A2652">
        <v>0</v>
      </c>
      <c r="B2652">
        <v>15</v>
      </c>
      <c r="C2652">
        <v>84.35</v>
      </c>
      <c r="D2652">
        <v>1302.6500000000001</v>
      </c>
    </row>
    <row r="2653" spans="1:4" x14ac:dyDescent="0.35">
      <c r="A2653">
        <v>0</v>
      </c>
      <c r="B2653">
        <v>24</v>
      </c>
      <c r="C2653">
        <v>90.35</v>
      </c>
      <c r="D2653">
        <v>2238.5</v>
      </c>
    </row>
    <row r="2654" spans="1:4" x14ac:dyDescent="0.35">
      <c r="A2654">
        <v>0</v>
      </c>
      <c r="B2654">
        <v>1</v>
      </c>
      <c r="C2654">
        <v>55.55</v>
      </c>
      <c r="D2654">
        <v>55.55</v>
      </c>
    </row>
    <row r="2655" spans="1:4" x14ac:dyDescent="0.35">
      <c r="A2655">
        <v>0</v>
      </c>
      <c r="B2655">
        <v>70</v>
      </c>
      <c r="C2655">
        <v>75.349999999999994</v>
      </c>
      <c r="D2655">
        <v>5437.75</v>
      </c>
    </row>
    <row r="2656" spans="1:4" x14ac:dyDescent="0.35">
      <c r="A2656">
        <v>0</v>
      </c>
      <c r="B2656">
        <v>1</v>
      </c>
      <c r="C2656">
        <v>90.75</v>
      </c>
      <c r="D2656">
        <v>90.75</v>
      </c>
    </row>
    <row r="2657" spans="1:4" x14ac:dyDescent="0.35">
      <c r="A2657">
        <v>0</v>
      </c>
      <c r="B2657">
        <v>4</v>
      </c>
      <c r="C2657">
        <v>89.6</v>
      </c>
      <c r="D2657">
        <v>365.65</v>
      </c>
    </row>
    <row r="2658" spans="1:4" x14ac:dyDescent="0.35">
      <c r="A2658">
        <v>0</v>
      </c>
      <c r="B2658">
        <v>39</v>
      </c>
      <c r="C2658">
        <v>59.3</v>
      </c>
      <c r="D2658">
        <v>2209.15</v>
      </c>
    </row>
    <row r="2659" spans="1:4" x14ac:dyDescent="0.35">
      <c r="A2659">
        <v>0</v>
      </c>
      <c r="B2659">
        <v>29</v>
      </c>
      <c r="C2659">
        <v>66.099999999999994</v>
      </c>
      <c r="D2659">
        <v>1912.15</v>
      </c>
    </row>
    <row r="2660" spans="1:4" x14ac:dyDescent="0.35">
      <c r="A2660">
        <v>0</v>
      </c>
      <c r="B2660">
        <v>14</v>
      </c>
      <c r="C2660">
        <v>18.8</v>
      </c>
      <c r="D2660">
        <v>255.55</v>
      </c>
    </row>
    <row r="2661" spans="1:4" x14ac:dyDescent="0.35">
      <c r="A2661">
        <v>0</v>
      </c>
      <c r="B2661">
        <v>61</v>
      </c>
      <c r="C2661">
        <v>86.45</v>
      </c>
      <c r="D2661">
        <v>5175.3</v>
      </c>
    </row>
    <row r="2662" spans="1:4" x14ac:dyDescent="0.35">
      <c r="A2662">
        <v>0</v>
      </c>
      <c r="B2662">
        <v>13</v>
      </c>
      <c r="C2662">
        <v>52.1</v>
      </c>
      <c r="D2662">
        <v>670.65</v>
      </c>
    </row>
    <row r="2663" spans="1:4" x14ac:dyDescent="0.35">
      <c r="A2663">
        <v>0</v>
      </c>
      <c r="B2663">
        <v>66</v>
      </c>
      <c r="C2663">
        <v>47.4</v>
      </c>
      <c r="D2663">
        <v>3177.25</v>
      </c>
    </row>
    <row r="2664" spans="1:4" x14ac:dyDescent="0.35">
      <c r="A2664">
        <v>0</v>
      </c>
      <c r="B2664">
        <v>2</v>
      </c>
      <c r="C2664">
        <v>49.25</v>
      </c>
      <c r="D2664">
        <v>90.35</v>
      </c>
    </row>
    <row r="2665" spans="1:4" x14ac:dyDescent="0.35">
      <c r="A2665">
        <v>0</v>
      </c>
      <c r="B2665">
        <v>59</v>
      </c>
      <c r="C2665">
        <v>109.15</v>
      </c>
      <c r="D2665">
        <v>6557.75</v>
      </c>
    </row>
    <row r="2666" spans="1:4" x14ac:dyDescent="0.35">
      <c r="A2666">
        <v>0</v>
      </c>
      <c r="B2666">
        <v>62</v>
      </c>
      <c r="C2666">
        <v>94.95</v>
      </c>
      <c r="D2666">
        <v>5791.85</v>
      </c>
    </row>
    <row r="2667" spans="1:4" x14ac:dyDescent="0.35">
      <c r="A2667">
        <v>1</v>
      </c>
      <c r="B2667">
        <v>33</v>
      </c>
      <c r="C2667">
        <v>93.55</v>
      </c>
      <c r="D2667">
        <v>3055.5</v>
      </c>
    </row>
    <row r="2668" spans="1:4" x14ac:dyDescent="0.35">
      <c r="A2668">
        <v>0</v>
      </c>
      <c r="B2668">
        <v>66</v>
      </c>
      <c r="C2668">
        <v>79.5</v>
      </c>
      <c r="D2668">
        <v>5196.1000000000004</v>
      </c>
    </row>
    <row r="2669" spans="1:4" x14ac:dyDescent="0.35">
      <c r="A2669">
        <v>0</v>
      </c>
      <c r="B2669">
        <v>72</v>
      </c>
      <c r="C2669">
        <v>115.05</v>
      </c>
      <c r="D2669">
        <v>8405</v>
      </c>
    </row>
    <row r="2670" spans="1:4" x14ac:dyDescent="0.35">
      <c r="A2670">
        <v>0</v>
      </c>
      <c r="B2670">
        <v>1</v>
      </c>
      <c r="C2670">
        <v>19.75</v>
      </c>
      <c r="D2670">
        <v>19.75</v>
      </c>
    </row>
    <row r="2671" spans="1:4" x14ac:dyDescent="0.35">
      <c r="A2671">
        <v>0</v>
      </c>
      <c r="B2671">
        <v>19</v>
      </c>
      <c r="C2671">
        <v>95.15</v>
      </c>
      <c r="D2671">
        <v>1789.25</v>
      </c>
    </row>
    <row r="2672" spans="1:4" x14ac:dyDescent="0.35">
      <c r="A2672">
        <v>0</v>
      </c>
      <c r="B2672">
        <v>51</v>
      </c>
      <c r="C2672">
        <v>95.15</v>
      </c>
      <c r="D2672">
        <v>5000.05</v>
      </c>
    </row>
    <row r="2673" spans="1:4" x14ac:dyDescent="0.35">
      <c r="A2673">
        <v>0</v>
      </c>
      <c r="B2673">
        <v>63</v>
      </c>
      <c r="C2673">
        <v>105.4</v>
      </c>
      <c r="D2673">
        <v>6713.2</v>
      </c>
    </row>
    <row r="2674" spans="1:4" x14ac:dyDescent="0.35">
      <c r="A2674">
        <v>0</v>
      </c>
      <c r="B2674">
        <v>27</v>
      </c>
      <c r="C2674">
        <v>20.100000000000001</v>
      </c>
      <c r="D2674">
        <v>562.6</v>
      </c>
    </row>
    <row r="2675" spans="1:4" x14ac:dyDescent="0.35">
      <c r="A2675">
        <v>0</v>
      </c>
      <c r="B2675">
        <v>22</v>
      </c>
      <c r="C2675">
        <v>101.35</v>
      </c>
      <c r="D2675">
        <v>2317.1</v>
      </c>
    </row>
    <row r="2676" spans="1:4" x14ac:dyDescent="0.35">
      <c r="A2676">
        <v>1</v>
      </c>
      <c r="B2676">
        <v>4</v>
      </c>
      <c r="C2676">
        <v>20.05</v>
      </c>
      <c r="D2676">
        <v>91.45</v>
      </c>
    </row>
    <row r="2677" spans="1:4" x14ac:dyDescent="0.35">
      <c r="A2677">
        <v>0</v>
      </c>
      <c r="B2677">
        <v>42</v>
      </c>
      <c r="C2677">
        <v>20.7</v>
      </c>
      <c r="D2677">
        <v>828.85</v>
      </c>
    </row>
    <row r="2678" spans="1:4" x14ac:dyDescent="0.35">
      <c r="A2678">
        <v>0</v>
      </c>
      <c r="B2678">
        <v>29</v>
      </c>
      <c r="C2678">
        <v>20.350000000000001</v>
      </c>
      <c r="D2678">
        <v>617.35</v>
      </c>
    </row>
    <row r="2679" spans="1:4" x14ac:dyDescent="0.35">
      <c r="A2679">
        <v>0</v>
      </c>
      <c r="B2679">
        <v>4</v>
      </c>
      <c r="C2679">
        <v>70.05</v>
      </c>
      <c r="D2679">
        <v>266.89999999999998</v>
      </c>
    </row>
    <row r="2680" spans="1:4" x14ac:dyDescent="0.35">
      <c r="A2680">
        <v>0</v>
      </c>
      <c r="B2680">
        <v>30</v>
      </c>
      <c r="C2680">
        <v>19.7</v>
      </c>
      <c r="D2680">
        <v>625.04999999999995</v>
      </c>
    </row>
    <row r="2681" spans="1:4" x14ac:dyDescent="0.35">
      <c r="A2681">
        <v>0</v>
      </c>
      <c r="B2681">
        <v>4</v>
      </c>
      <c r="C2681">
        <v>74.650000000000006</v>
      </c>
      <c r="D2681">
        <v>301.39999999999998</v>
      </c>
    </row>
    <row r="2682" spans="1:4" x14ac:dyDescent="0.35">
      <c r="A2682">
        <v>0</v>
      </c>
      <c r="B2682">
        <v>71</v>
      </c>
      <c r="C2682">
        <v>85.45</v>
      </c>
      <c r="D2682">
        <v>6029.9</v>
      </c>
    </row>
    <row r="2683" spans="1:4" x14ac:dyDescent="0.35">
      <c r="A2683">
        <v>0</v>
      </c>
      <c r="B2683">
        <v>46</v>
      </c>
      <c r="C2683">
        <v>40.4</v>
      </c>
      <c r="D2683">
        <v>1842.7</v>
      </c>
    </row>
    <row r="2684" spans="1:4" x14ac:dyDescent="0.35">
      <c r="A2684">
        <v>0</v>
      </c>
      <c r="B2684">
        <v>4</v>
      </c>
      <c r="C2684">
        <v>50.4</v>
      </c>
      <c r="D2684">
        <v>206.6</v>
      </c>
    </row>
    <row r="2685" spans="1:4" x14ac:dyDescent="0.35">
      <c r="A2685">
        <v>0</v>
      </c>
      <c r="B2685">
        <v>7</v>
      </c>
      <c r="C2685">
        <v>79.650000000000006</v>
      </c>
      <c r="D2685">
        <v>604.70000000000005</v>
      </c>
    </row>
    <row r="2686" spans="1:4" x14ac:dyDescent="0.35">
      <c r="A2686">
        <v>0</v>
      </c>
      <c r="B2686">
        <v>69</v>
      </c>
      <c r="C2686">
        <v>105.2</v>
      </c>
      <c r="D2686">
        <v>7386.05</v>
      </c>
    </row>
    <row r="2687" spans="1:4" x14ac:dyDescent="0.35">
      <c r="A2687">
        <v>0</v>
      </c>
      <c r="B2687">
        <v>72</v>
      </c>
      <c r="C2687">
        <v>100.65</v>
      </c>
      <c r="D2687">
        <v>7334.05</v>
      </c>
    </row>
    <row r="2688" spans="1:4" x14ac:dyDescent="0.35">
      <c r="A2688">
        <v>1</v>
      </c>
      <c r="B2688">
        <v>19</v>
      </c>
      <c r="C2688">
        <v>79.849999999999994</v>
      </c>
      <c r="D2688">
        <v>1471.75</v>
      </c>
    </row>
    <row r="2689" spans="1:4" x14ac:dyDescent="0.35">
      <c r="A2689">
        <v>0</v>
      </c>
      <c r="B2689">
        <v>28</v>
      </c>
      <c r="C2689">
        <v>91</v>
      </c>
      <c r="D2689">
        <v>2626.15</v>
      </c>
    </row>
    <row r="2690" spans="1:4" x14ac:dyDescent="0.35">
      <c r="A2690">
        <v>0</v>
      </c>
      <c r="B2690">
        <v>5</v>
      </c>
      <c r="C2690">
        <v>78.75</v>
      </c>
      <c r="D2690">
        <v>412.1</v>
      </c>
    </row>
    <row r="2691" spans="1:4" x14ac:dyDescent="0.35">
      <c r="A2691">
        <v>1</v>
      </c>
      <c r="B2691">
        <v>72</v>
      </c>
      <c r="C2691">
        <v>116.75</v>
      </c>
      <c r="D2691">
        <v>8277.0499999999993</v>
      </c>
    </row>
    <row r="2692" spans="1:4" x14ac:dyDescent="0.35">
      <c r="A2692">
        <v>1</v>
      </c>
      <c r="B2692">
        <v>8</v>
      </c>
      <c r="C2692">
        <v>80.45</v>
      </c>
      <c r="D2692">
        <v>583.45000000000005</v>
      </c>
    </row>
    <row r="2693" spans="1:4" x14ac:dyDescent="0.35">
      <c r="A2693">
        <v>0</v>
      </c>
      <c r="B2693">
        <v>7</v>
      </c>
      <c r="C2693">
        <v>59.1</v>
      </c>
      <c r="D2693">
        <v>369.25</v>
      </c>
    </row>
    <row r="2694" spans="1:4" x14ac:dyDescent="0.35">
      <c r="A2694">
        <v>0</v>
      </c>
      <c r="B2694">
        <v>22</v>
      </c>
      <c r="C2694">
        <v>49.8</v>
      </c>
      <c r="D2694">
        <v>1049.05</v>
      </c>
    </row>
    <row r="2695" spans="1:4" x14ac:dyDescent="0.35">
      <c r="A2695">
        <v>0</v>
      </c>
      <c r="B2695">
        <v>72</v>
      </c>
      <c r="C2695">
        <v>19.3</v>
      </c>
      <c r="D2695">
        <v>1414.8</v>
      </c>
    </row>
    <row r="2696" spans="1:4" x14ac:dyDescent="0.35">
      <c r="A2696">
        <v>0</v>
      </c>
      <c r="B2696">
        <v>8</v>
      </c>
      <c r="C2696">
        <v>19.649999999999999</v>
      </c>
      <c r="D2696">
        <v>169.75</v>
      </c>
    </row>
    <row r="2697" spans="1:4" x14ac:dyDescent="0.35">
      <c r="A2697">
        <v>0</v>
      </c>
      <c r="B2697">
        <v>52</v>
      </c>
      <c r="C2697">
        <v>81.400000000000006</v>
      </c>
      <c r="D2697">
        <v>4354.45</v>
      </c>
    </row>
    <row r="2698" spans="1:4" x14ac:dyDescent="0.35">
      <c r="A2698">
        <v>0</v>
      </c>
      <c r="B2698">
        <v>68</v>
      </c>
      <c r="C2698">
        <v>38.9</v>
      </c>
      <c r="D2698">
        <v>2719.2</v>
      </c>
    </row>
    <row r="2699" spans="1:4" x14ac:dyDescent="0.35">
      <c r="A2699">
        <v>0</v>
      </c>
      <c r="B2699">
        <v>71</v>
      </c>
      <c r="C2699">
        <v>87.95</v>
      </c>
      <c r="D2699">
        <v>6365.35</v>
      </c>
    </row>
    <row r="2700" spans="1:4" x14ac:dyDescent="0.35">
      <c r="A2700">
        <v>0</v>
      </c>
      <c r="B2700">
        <v>2</v>
      </c>
      <c r="C2700">
        <v>19.850000000000001</v>
      </c>
      <c r="D2700">
        <v>51.6</v>
      </c>
    </row>
    <row r="2701" spans="1:4" x14ac:dyDescent="0.35">
      <c r="A2701">
        <v>1</v>
      </c>
      <c r="B2701">
        <v>34</v>
      </c>
      <c r="C2701">
        <v>96.35</v>
      </c>
      <c r="D2701">
        <v>3190.25</v>
      </c>
    </row>
    <row r="2702" spans="1:4" x14ac:dyDescent="0.35">
      <c r="A2702">
        <v>0</v>
      </c>
      <c r="B2702">
        <v>35</v>
      </c>
      <c r="C2702">
        <v>24.15</v>
      </c>
      <c r="D2702">
        <v>812.5</v>
      </c>
    </row>
    <row r="2703" spans="1:4" x14ac:dyDescent="0.35">
      <c r="A2703">
        <v>0</v>
      </c>
      <c r="B2703">
        <v>61</v>
      </c>
      <c r="C2703">
        <v>19.100000000000001</v>
      </c>
      <c r="D2703">
        <v>1143.8</v>
      </c>
    </row>
    <row r="2704" spans="1:4" x14ac:dyDescent="0.35">
      <c r="A2704">
        <v>0</v>
      </c>
      <c r="B2704">
        <v>1</v>
      </c>
      <c r="C2704">
        <v>44</v>
      </c>
      <c r="D2704">
        <v>44</v>
      </c>
    </row>
    <row r="2705" spans="1:4" x14ac:dyDescent="0.35">
      <c r="A2705">
        <v>0</v>
      </c>
      <c r="B2705">
        <v>1</v>
      </c>
      <c r="C2705">
        <v>50.1</v>
      </c>
      <c r="D2705">
        <v>50.1</v>
      </c>
    </row>
    <row r="2706" spans="1:4" x14ac:dyDescent="0.35">
      <c r="A2706">
        <v>0</v>
      </c>
      <c r="B2706">
        <v>53</v>
      </c>
      <c r="C2706">
        <v>60.6</v>
      </c>
      <c r="D2706">
        <v>3297</v>
      </c>
    </row>
    <row r="2707" spans="1:4" x14ac:dyDescent="0.35">
      <c r="A2707">
        <v>0</v>
      </c>
      <c r="B2707">
        <v>72</v>
      </c>
      <c r="C2707">
        <v>25.65</v>
      </c>
      <c r="D2707">
        <v>1887</v>
      </c>
    </row>
    <row r="2708" spans="1:4" x14ac:dyDescent="0.35">
      <c r="A2708">
        <v>0</v>
      </c>
      <c r="B2708">
        <v>2</v>
      </c>
      <c r="C2708">
        <v>76.400000000000006</v>
      </c>
      <c r="D2708">
        <v>151.80000000000001</v>
      </c>
    </row>
    <row r="2709" spans="1:4" x14ac:dyDescent="0.35">
      <c r="A2709">
        <v>0</v>
      </c>
      <c r="B2709">
        <v>3</v>
      </c>
      <c r="C2709">
        <v>98.7</v>
      </c>
      <c r="D2709">
        <v>293.64999999999998</v>
      </c>
    </row>
    <row r="2710" spans="1:4" x14ac:dyDescent="0.35">
      <c r="A2710">
        <v>1</v>
      </c>
      <c r="B2710">
        <v>13</v>
      </c>
      <c r="C2710">
        <v>100.8</v>
      </c>
      <c r="D2710">
        <v>1308.0999999999999</v>
      </c>
    </row>
    <row r="2711" spans="1:4" x14ac:dyDescent="0.35">
      <c r="A2711">
        <v>1</v>
      </c>
      <c r="B2711">
        <v>41</v>
      </c>
      <c r="C2711">
        <v>53.95</v>
      </c>
      <c r="D2711">
        <v>2215.4</v>
      </c>
    </row>
    <row r="2712" spans="1:4" x14ac:dyDescent="0.35">
      <c r="A2712">
        <v>0</v>
      </c>
      <c r="B2712">
        <v>24</v>
      </c>
      <c r="C2712">
        <v>20.399999999999999</v>
      </c>
      <c r="D2712">
        <v>482.8</v>
      </c>
    </row>
    <row r="2713" spans="1:4" x14ac:dyDescent="0.35">
      <c r="A2713">
        <v>0</v>
      </c>
      <c r="B2713">
        <v>28</v>
      </c>
      <c r="C2713">
        <v>90.1</v>
      </c>
      <c r="D2713">
        <v>2598.9499999999998</v>
      </c>
    </row>
    <row r="2714" spans="1:4" x14ac:dyDescent="0.35">
      <c r="A2714">
        <v>0</v>
      </c>
      <c r="B2714">
        <v>8</v>
      </c>
      <c r="C2714">
        <v>29.35</v>
      </c>
      <c r="D2714">
        <v>216.45</v>
      </c>
    </row>
    <row r="2715" spans="1:4" x14ac:dyDescent="0.35">
      <c r="A2715">
        <v>0</v>
      </c>
      <c r="B2715">
        <v>1</v>
      </c>
      <c r="C2715">
        <v>20.45</v>
      </c>
      <c r="D2715">
        <v>20.45</v>
      </c>
    </row>
    <row r="2716" spans="1:4" x14ac:dyDescent="0.35">
      <c r="A2716">
        <v>0</v>
      </c>
      <c r="B2716">
        <v>54</v>
      </c>
      <c r="C2716">
        <v>95.1</v>
      </c>
      <c r="D2716">
        <v>5064.8500000000004</v>
      </c>
    </row>
    <row r="2717" spans="1:4" x14ac:dyDescent="0.35">
      <c r="A2717">
        <v>0</v>
      </c>
      <c r="B2717">
        <v>41</v>
      </c>
      <c r="C2717">
        <v>25.25</v>
      </c>
      <c r="D2717">
        <v>996.45</v>
      </c>
    </row>
    <row r="2718" spans="1:4" x14ac:dyDescent="0.35">
      <c r="A2718">
        <v>0</v>
      </c>
      <c r="B2718">
        <v>19</v>
      </c>
      <c r="C2718">
        <v>44.9</v>
      </c>
      <c r="D2718">
        <v>839.65</v>
      </c>
    </row>
    <row r="2719" spans="1:4" x14ac:dyDescent="0.35">
      <c r="A2719">
        <v>0</v>
      </c>
      <c r="B2719">
        <v>72</v>
      </c>
      <c r="C2719">
        <v>92.65</v>
      </c>
      <c r="D2719">
        <v>6733</v>
      </c>
    </row>
    <row r="2720" spans="1:4" x14ac:dyDescent="0.35">
      <c r="A2720">
        <v>0</v>
      </c>
      <c r="B2720">
        <v>62</v>
      </c>
      <c r="C2720">
        <v>43.7</v>
      </c>
      <c r="D2720">
        <v>2618.3000000000002</v>
      </c>
    </row>
    <row r="2721" spans="1:4" x14ac:dyDescent="0.35">
      <c r="A2721">
        <v>1</v>
      </c>
      <c r="B2721">
        <v>56</v>
      </c>
      <c r="C2721">
        <v>72.599999999999994</v>
      </c>
      <c r="D2721">
        <v>4084.35</v>
      </c>
    </row>
    <row r="2722" spans="1:4" x14ac:dyDescent="0.35">
      <c r="A2722">
        <v>0</v>
      </c>
      <c r="B2722">
        <v>15</v>
      </c>
      <c r="C2722">
        <v>51.55</v>
      </c>
      <c r="D2722">
        <v>765.5</v>
      </c>
    </row>
    <row r="2723" spans="1:4" x14ac:dyDescent="0.35">
      <c r="A2723">
        <v>1</v>
      </c>
      <c r="B2723">
        <v>10</v>
      </c>
      <c r="C2723">
        <v>79.25</v>
      </c>
      <c r="D2723">
        <v>793.55</v>
      </c>
    </row>
    <row r="2724" spans="1:4" x14ac:dyDescent="0.35">
      <c r="A2724">
        <v>0</v>
      </c>
      <c r="B2724">
        <v>32</v>
      </c>
      <c r="C2724">
        <v>18.95</v>
      </c>
      <c r="D2724">
        <v>613.95000000000005</v>
      </c>
    </row>
    <row r="2725" spans="1:4" x14ac:dyDescent="0.35">
      <c r="A2725">
        <v>0</v>
      </c>
      <c r="B2725">
        <v>21</v>
      </c>
      <c r="C2725">
        <v>20.5</v>
      </c>
      <c r="D2725">
        <v>402.85</v>
      </c>
    </row>
    <row r="2726" spans="1:4" x14ac:dyDescent="0.35">
      <c r="A2726">
        <v>0</v>
      </c>
      <c r="B2726">
        <v>62</v>
      </c>
      <c r="C2726">
        <v>19.95</v>
      </c>
      <c r="D2726">
        <v>1244.8</v>
      </c>
    </row>
    <row r="2727" spans="1:4" x14ac:dyDescent="0.35">
      <c r="A2727">
        <v>0</v>
      </c>
      <c r="B2727">
        <v>2</v>
      </c>
      <c r="C2727">
        <v>24.5</v>
      </c>
      <c r="D2727">
        <v>46.4</v>
      </c>
    </row>
    <row r="2728" spans="1:4" x14ac:dyDescent="0.35">
      <c r="A2728">
        <v>0</v>
      </c>
      <c r="B2728">
        <v>27</v>
      </c>
      <c r="C2728">
        <v>20.6</v>
      </c>
      <c r="D2728">
        <v>581.85</v>
      </c>
    </row>
    <row r="2729" spans="1:4" x14ac:dyDescent="0.35">
      <c r="A2729">
        <v>0</v>
      </c>
      <c r="B2729">
        <v>5</v>
      </c>
      <c r="C2729">
        <v>94.85</v>
      </c>
      <c r="D2729">
        <v>462.8</v>
      </c>
    </row>
    <row r="2730" spans="1:4" x14ac:dyDescent="0.35">
      <c r="A2730">
        <v>0</v>
      </c>
      <c r="B2730">
        <v>25</v>
      </c>
      <c r="C2730">
        <v>61.05</v>
      </c>
      <c r="D2730">
        <v>1540.2</v>
      </c>
    </row>
    <row r="2731" spans="1:4" x14ac:dyDescent="0.35">
      <c r="A2731">
        <v>0</v>
      </c>
      <c r="B2731">
        <v>2</v>
      </c>
      <c r="C2731">
        <v>85.7</v>
      </c>
      <c r="D2731">
        <v>169.8</v>
      </c>
    </row>
    <row r="2732" spans="1:4" x14ac:dyDescent="0.35">
      <c r="A2732">
        <v>0</v>
      </c>
      <c r="B2732">
        <v>49</v>
      </c>
      <c r="C2732">
        <v>106.65</v>
      </c>
      <c r="D2732">
        <v>5168.1000000000004</v>
      </c>
    </row>
    <row r="2733" spans="1:4" x14ac:dyDescent="0.35">
      <c r="A2733">
        <v>0</v>
      </c>
      <c r="B2733">
        <v>63</v>
      </c>
      <c r="C2733">
        <v>108.25</v>
      </c>
      <c r="D2733">
        <v>6780.1</v>
      </c>
    </row>
    <row r="2734" spans="1:4" x14ac:dyDescent="0.35">
      <c r="A2734">
        <v>0</v>
      </c>
      <c r="B2734">
        <v>4</v>
      </c>
      <c r="C2734">
        <v>20.399999999999999</v>
      </c>
      <c r="D2734">
        <v>94.5</v>
      </c>
    </row>
    <row r="2735" spans="1:4" x14ac:dyDescent="0.35">
      <c r="A2735">
        <v>0</v>
      </c>
      <c r="B2735">
        <v>1</v>
      </c>
      <c r="C2735">
        <v>55.3</v>
      </c>
      <c r="D2735">
        <v>55.3</v>
      </c>
    </row>
    <row r="2736" spans="1:4" x14ac:dyDescent="0.35">
      <c r="A2736">
        <v>0</v>
      </c>
      <c r="B2736">
        <v>11</v>
      </c>
      <c r="C2736">
        <v>20.25</v>
      </c>
      <c r="D2736">
        <v>208</v>
      </c>
    </row>
    <row r="2737" spans="1:4" x14ac:dyDescent="0.35">
      <c r="A2737">
        <v>1</v>
      </c>
      <c r="B2737">
        <v>52</v>
      </c>
      <c r="C2737">
        <v>72.95</v>
      </c>
      <c r="D2737">
        <v>3829.75</v>
      </c>
    </row>
    <row r="2738" spans="1:4" x14ac:dyDescent="0.35">
      <c r="A2738">
        <v>1</v>
      </c>
      <c r="B2738">
        <v>60</v>
      </c>
      <c r="C2738">
        <v>89.45</v>
      </c>
      <c r="D2738">
        <v>5294.6</v>
      </c>
    </row>
    <row r="2739" spans="1:4" x14ac:dyDescent="0.35">
      <c r="A2739">
        <v>0</v>
      </c>
      <c r="B2739">
        <v>64</v>
      </c>
      <c r="C2739">
        <v>104.65</v>
      </c>
      <c r="D2739">
        <v>6889.8</v>
      </c>
    </row>
    <row r="2740" spans="1:4" x14ac:dyDescent="0.35">
      <c r="A2740">
        <v>0</v>
      </c>
      <c r="B2740">
        <v>43</v>
      </c>
      <c r="C2740">
        <v>75.2</v>
      </c>
      <c r="D2740">
        <v>3254.35</v>
      </c>
    </row>
    <row r="2741" spans="1:4" x14ac:dyDescent="0.35">
      <c r="A2741">
        <v>0</v>
      </c>
      <c r="B2741">
        <v>61</v>
      </c>
      <c r="C2741">
        <v>101.15</v>
      </c>
      <c r="D2741">
        <v>6383.9</v>
      </c>
    </row>
    <row r="2742" spans="1:4" x14ac:dyDescent="0.35">
      <c r="A2742">
        <v>0</v>
      </c>
      <c r="B2742">
        <v>1</v>
      </c>
      <c r="C2742">
        <v>44.4</v>
      </c>
      <c r="D2742">
        <v>44.4</v>
      </c>
    </row>
    <row r="2743" spans="1:4" x14ac:dyDescent="0.35">
      <c r="A2743">
        <v>1</v>
      </c>
      <c r="B2743">
        <v>5</v>
      </c>
      <c r="C2743">
        <v>89.5</v>
      </c>
      <c r="D2743">
        <v>477.7</v>
      </c>
    </row>
    <row r="2744" spans="1:4" x14ac:dyDescent="0.35">
      <c r="A2744">
        <v>0</v>
      </c>
      <c r="B2744">
        <v>66</v>
      </c>
      <c r="C2744">
        <v>68.75</v>
      </c>
      <c r="D2744">
        <v>4447.55</v>
      </c>
    </row>
    <row r="2745" spans="1:4" x14ac:dyDescent="0.35">
      <c r="A2745">
        <v>0</v>
      </c>
      <c r="B2745">
        <v>67</v>
      </c>
      <c r="C2745">
        <v>111.05</v>
      </c>
      <c r="D2745">
        <v>7321.05</v>
      </c>
    </row>
    <row r="2746" spans="1:4" x14ac:dyDescent="0.35">
      <c r="A2746">
        <v>0</v>
      </c>
      <c r="B2746">
        <v>42</v>
      </c>
      <c r="C2746">
        <v>99</v>
      </c>
      <c r="D2746">
        <v>4135</v>
      </c>
    </row>
    <row r="2747" spans="1:4" x14ac:dyDescent="0.35">
      <c r="A2747">
        <v>1</v>
      </c>
      <c r="B2747">
        <v>1</v>
      </c>
      <c r="C2747">
        <v>86.05</v>
      </c>
      <c r="D2747">
        <v>86.05</v>
      </c>
    </row>
    <row r="2748" spans="1:4" x14ac:dyDescent="0.35">
      <c r="A2748">
        <v>0</v>
      </c>
      <c r="B2748">
        <v>31</v>
      </c>
      <c r="C2748">
        <v>21</v>
      </c>
      <c r="D2748">
        <v>697.7</v>
      </c>
    </row>
    <row r="2749" spans="1:4" x14ac:dyDescent="0.35">
      <c r="A2749">
        <v>0</v>
      </c>
      <c r="B2749">
        <v>7</v>
      </c>
      <c r="C2749">
        <v>19.399999999999999</v>
      </c>
      <c r="D2749">
        <v>168.65</v>
      </c>
    </row>
    <row r="2750" spans="1:4" x14ac:dyDescent="0.35">
      <c r="A2750">
        <v>0</v>
      </c>
      <c r="B2750">
        <v>4</v>
      </c>
      <c r="C2750">
        <v>44.55</v>
      </c>
      <c r="D2750">
        <v>174.3</v>
      </c>
    </row>
    <row r="2751" spans="1:4" x14ac:dyDescent="0.35">
      <c r="A2751">
        <v>0</v>
      </c>
      <c r="B2751">
        <v>34</v>
      </c>
      <c r="C2751">
        <v>77.2</v>
      </c>
      <c r="D2751">
        <v>2753.8</v>
      </c>
    </row>
    <row r="2752" spans="1:4" x14ac:dyDescent="0.35">
      <c r="A2752">
        <v>0</v>
      </c>
      <c r="B2752">
        <v>3</v>
      </c>
      <c r="C2752">
        <v>19.45</v>
      </c>
      <c r="D2752">
        <v>69.25</v>
      </c>
    </row>
    <row r="2753" spans="1:4" x14ac:dyDescent="0.35">
      <c r="A2753">
        <v>0</v>
      </c>
      <c r="B2753">
        <v>19</v>
      </c>
      <c r="C2753">
        <v>24.85</v>
      </c>
      <c r="D2753">
        <v>434.8</v>
      </c>
    </row>
    <row r="2754" spans="1:4" x14ac:dyDescent="0.35">
      <c r="A2754">
        <v>0</v>
      </c>
      <c r="B2754">
        <v>31</v>
      </c>
      <c r="C2754">
        <v>35.4</v>
      </c>
      <c r="D2754">
        <v>1077.5</v>
      </c>
    </row>
    <row r="2755" spans="1:4" x14ac:dyDescent="0.35">
      <c r="A2755">
        <v>0</v>
      </c>
      <c r="B2755">
        <v>1</v>
      </c>
      <c r="C2755">
        <v>95.65</v>
      </c>
      <c r="D2755">
        <v>95.65</v>
      </c>
    </row>
    <row r="2756" spans="1:4" x14ac:dyDescent="0.35">
      <c r="A2756">
        <v>0</v>
      </c>
      <c r="B2756">
        <v>3</v>
      </c>
      <c r="C2756">
        <v>41.35</v>
      </c>
      <c r="D2756">
        <v>107.25</v>
      </c>
    </row>
    <row r="2757" spans="1:4" x14ac:dyDescent="0.35">
      <c r="A2757">
        <v>0</v>
      </c>
      <c r="B2757">
        <v>46</v>
      </c>
      <c r="C2757">
        <v>19.600000000000001</v>
      </c>
      <c r="D2757">
        <v>851.2</v>
      </c>
    </row>
    <row r="2758" spans="1:4" x14ac:dyDescent="0.35">
      <c r="A2758">
        <v>0</v>
      </c>
      <c r="B2758">
        <v>1</v>
      </c>
      <c r="C2758">
        <v>20.95</v>
      </c>
      <c r="D2758">
        <v>20.95</v>
      </c>
    </row>
    <row r="2759" spans="1:4" x14ac:dyDescent="0.35">
      <c r="A2759">
        <v>0</v>
      </c>
      <c r="B2759">
        <v>69</v>
      </c>
      <c r="C2759">
        <v>84.45</v>
      </c>
      <c r="D2759">
        <v>5848.6</v>
      </c>
    </row>
    <row r="2760" spans="1:4" x14ac:dyDescent="0.35">
      <c r="A2760">
        <v>0</v>
      </c>
      <c r="B2760">
        <v>5</v>
      </c>
      <c r="C2760">
        <v>20.25</v>
      </c>
      <c r="D2760">
        <v>109.8</v>
      </c>
    </row>
    <row r="2761" spans="1:4" x14ac:dyDescent="0.35">
      <c r="A2761">
        <v>0</v>
      </c>
      <c r="B2761">
        <v>1</v>
      </c>
      <c r="C2761">
        <v>19.649999999999999</v>
      </c>
      <c r="D2761">
        <v>19.649999999999999</v>
      </c>
    </row>
    <row r="2762" spans="1:4" x14ac:dyDescent="0.35">
      <c r="A2762">
        <v>0</v>
      </c>
      <c r="B2762">
        <v>26</v>
      </c>
      <c r="C2762">
        <v>20.65</v>
      </c>
      <c r="D2762">
        <v>595.5</v>
      </c>
    </row>
    <row r="2763" spans="1:4" x14ac:dyDescent="0.35">
      <c r="A2763">
        <v>1</v>
      </c>
      <c r="B2763">
        <v>10</v>
      </c>
      <c r="C2763">
        <v>34.700000000000003</v>
      </c>
      <c r="D2763">
        <v>329.8</v>
      </c>
    </row>
    <row r="2764" spans="1:4" x14ac:dyDescent="0.35">
      <c r="A2764">
        <v>0</v>
      </c>
      <c r="B2764">
        <v>25</v>
      </c>
      <c r="C2764">
        <v>99.3</v>
      </c>
      <c r="D2764">
        <v>2513.5</v>
      </c>
    </row>
    <row r="2765" spans="1:4" x14ac:dyDescent="0.35">
      <c r="A2765">
        <v>0</v>
      </c>
      <c r="B2765">
        <v>64</v>
      </c>
      <c r="C2765">
        <v>81.05</v>
      </c>
      <c r="D2765">
        <v>5135.3500000000004</v>
      </c>
    </row>
    <row r="2766" spans="1:4" x14ac:dyDescent="0.35">
      <c r="A2766">
        <v>0</v>
      </c>
      <c r="B2766">
        <v>30</v>
      </c>
      <c r="C2766">
        <v>67.599999999999994</v>
      </c>
      <c r="D2766">
        <v>2000.2</v>
      </c>
    </row>
    <row r="2767" spans="1:4" x14ac:dyDescent="0.35">
      <c r="A2767">
        <v>0</v>
      </c>
      <c r="B2767">
        <v>13</v>
      </c>
      <c r="C2767">
        <v>70.150000000000006</v>
      </c>
      <c r="D2767">
        <v>931.75</v>
      </c>
    </row>
    <row r="2768" spans="1:4" x14ac:dyDescent="0.35">
      <c r="A2768">
        <v>0</v>
      </c>
      <c r="B2768">
        <v>64</v>
      </c>
      <c r="C2768">
        <v>115</v>
      </c>
      <c r="D2768">
        <v>7396.15</v>
      </c>
    </row>
    <row r="2769" spans="1:4" x14ac:dyDescent="0.35">
      <c r="A2769">
        <v>0</v>
      </c>
      <c r="B2769">
        <v>46</v>
      </c>
      <c r="C2769">
        <v>84.8</v>
      </c>
      <c r="D2769">
        <v>3958.85</v>
      </c>
    </row>
    <row r="2770" spans="1:4" x14ac:dyDescent="0.35">
      <c r="A2770">
        <v>0</v>
      </c>
      <c r="B2770">
        <v>12</v>
      </c>
      <c r="C2770">
        <v>19.7</v>
      </c>
      <c r="D2770">
        <v>260.89999999999998</v>
      </c>
    </row>
    <row r="2771" spans="1:4" x14ac:dyDescent="0.35">
      <c r="A2771">
        <v>0</v>
      </c>
      <c r="B2771">
        <v>15</v>
      </c>
      <c r="C2771">
        <v>19.75</v>
      </c>
      <c r="D2771">
        <v>297.3</v>
      </c>
    </row>
    <row r="2772" spans="1:4" x14ac:dyDescent="0.35">
      <c r="A2772">
        <v>0</v>
      </c>
      <c r="B2772">
        <v>17</v>
      </c>
      <c r="C2772">
        <v>92.55</v>
      </c>
      <c r="D2772">
        <v>1515.1</v>
      </c>
    </row>
    <row r="2773" spans="1:4" x14ac:dyDescent="0.35">
      <c r="A2773">
        <v>0</v>
      </c>
      <c r="B2773">
        <v>13</v>
      </c>
      <c r="C2773">
        <v>63.15</v>
      </c>
      <c r="D2773">
        <v>816.8</v>
      </c>
    </row>
    <row r="2774" spans="1:4" x14ac:dyDescent="0.35">
      <c r="A2774">
        <v>0</v>
      </c>
      <c r="B2774">
        <v>67</v>
      </c>
      <c r="C2774">
        <v>74</v>
      </c>
      <c r="D2774">
        <v>4868.3999999999996</v>
      </c>
    </row>
    <row r="2775" spans="1:4" x14ac:dyDescent="0.35">
      <c r="A2775">
        <v>0</v>
      </c>
      <c r="B2775">
        <v>24</v>
      </c>
      <c r="C2775">
        <v>29.1</v>
      </c>
      <c r="D2775">
        <v>688</v>
      </c>
    </row>
    <row r="2776" spans="1:4" x14ac:dyDescent="0.35">
      <c r="A2776">
        <v>0</v>
      </c>
      <c r="B2776">
        <v>6</v>
      </c>
      <c r="C2776">
        <v>50.05</v>
      </c>
      <c r="D2776">
        <v>288.35000000000002</v>
      </c>
    </row>
    <row r="2777" spans="1:4" x14ac:dyDescent="0.35">
      <c r="A2777">
        <v>1</v>
      </c>
      <c r="B2777">
        <v>53</v>
      </c>
      <c r="C2777">
        <v>60.05</v>
      </c>
      <c r="D2777">
        <v>3229.65</v>
      </c>
    </row>
    <row r="2778" spans="1:4" x14ac:dyDescent="0.35">
      <c r="A2778">
        <v>1</v>
      </c>
      <c r="B2778">
        <v>16</v>
      </c>
      <c r="C2778">
        <v>74.3</v>
      </c>
      <c r="D2778">
        <v>1178.25</v>
      </c>
    </row>
    <row r="2779" spans="1:4" x14ac:dyDescent="0.35">
      <c r="A2779">
        <v>0</v>
      </c>
      <c r="B2779">
        <v>10</v>
      </c>
      <c r="C2779">
        <v>20</v>
      </c>
      <c r="D2779">
        <v>185.4</v>
      </c>
    </row>
    <row r="2780" spans="1:4" x14ac:dyDescent="0.35">
      <c r="A2780">
        <v>0</v>
      </c>
      <c r="B2780">
        <v>13</v>
      </c>
      <c r="C2780">
        <v>74.650000000000006</v>
      </c>
      <c r="D2780">
        <v>966.25</v>
      </c>
    </row>
    <row r="2781" spans="1:4" x14ac:dyDescent="0.35">
      <c r="A2781">
        <v>0</v>
      </c>
      <c r="B2781">
        <v>9</v>
      </c>
      <c r="C2781">
        <v>85.35</v>
      </c>
      <c r="D2781">
        <v>758.6</v>
      </c>
    </row>
    <row r="2782" spans="1:4" x14ac:dyDescent="0.35">
      <c r="A2782">
        <v>0</v>
      </c>
      <c r="B2782">
        <v>25</v>
      </c>
      <c r="C2782">
        <v>74.3</v>
      </c>
      <c r="D2782">
        <v>1863.8</v>
      </c>
    </row>
    <row r="2783" spans="1:4" x14ac:dyDescent="0.35">
      <c r="A2783">
        <v>1</v>
      </c>
      <c r="B2783">
        <v>7</v>
      </c>
      <c r="C2783">
        <v>44.4</v>
      </c>
      <c r="D2783">
        <v>265.8</v>
      </c>
    </row>
    <row r="2784" spans="1:4" x14ac:dyDescent="0.35">
      <c r="A2784">
        <v>0</v>
      </c>
      <c r="B2784">
        <v>38</v>
      </c>
      <c r="C2784">
        <v>85.4</v>
      </c>
      <c r="D2784">
        <v>3297</v>
      </c>
    </row>
    <row r="2785" spans="1:4" x14ac:dyDescent="0.35">
      <c r="A2785">
        <v>0</v>
      </c>
      <c r="B2785">
        <v>43</v>
      </c>
      <c r="C2785">
        <v>94.1</v>
      </c>
      <c r="D2785">
        <v>4107.3</v>
      </c>
    </row>
    <row r="2786" spans="1:4" x14ac:dyDescent="0.35">
      <c r="A2786">
        <v>0</v>
      </c>
      <c r="B2786">
        <v>4</v>
      </c>
      <c r="C2786">
        <v>98.1</v>
      </c>
      <c r="D2786">
        <v>396.3</v>
      </c>
    </row>
    <row r="2787" spans="1:4" x14ac:dyDescent="0.35">
      <c r="A2787">
        <v>0</v>
      </c>
      <c r="B2787">
        <v>25</v>
      </c>
      <c r="C2787">
        <v>108.9</v>
      </c>
      <c r="D2787">
        <v>2809.05</v>
      </c>
    </row>
    <row r="2788" spans="1:4" x14ac:dyDescent="0.35">
      <c r="A2788">
        <v>0</v>
      </c>
      <c r="B2788">
        <v>27</v>
      </c>
      <c r="C2788">
        <v>56.2</v>
      </c>
      <c r="D2788">
        <v>1567.55</v>
      </c>
    </row>
    <row r="2789" spans="1:4" x14ac:dyDescent="0.35">
      <c r="A2789">
        <v>0</v>
      </c>
      <c r="B2789">
        <v>72</v>
      </c>
      <c r="C2789">
        <v>26.1</v>
      </c>
      <c r="D2789">
        <v>1851.45</v>
      </c>
    </row>
    <row r="2790" spans="1:4" x14ac:dyDescent="0.35">
      <c r="A2790">
        <v>0</v>
      </c>
      <c r="B2790">
        <v>71</v>
      </c>
      <c r="C2790">
        <v>85.45</v>
      </c>
      <c r="D2790">
        <v>6028.95</v>
      </c>
    </row>
    <row r="2791" spans="1:4" x14ac:dyDescent="0.35">
      <c r="A2791">
        <v>0</v>
      </c>
      <c r="B2791">
        <v>24</v>
      </c>
      <c r="C2791">
        <v>88.95</v>
      </c>
      <c r="D2791">
        <v>2072.75</v>
      </c>
    </row>
    <row r="2792" spans="1:4" x14ac:dyDescent="0.35">
      <c r="A2792">
        <v>0</v>
      </c>
      <c r="B2792">
        <v>50</v>
      </c>
      <c r="C2792">
        <v>109.65</v>
      </c>
      <c r="D2792">
        <v>5551.15</v>
      </c>
    </row>
    <row r="2793" spans="1:4" x14ac:dyDescent="0.35">
      <c r="A2793">
        <v>0</v>
      </c>
      <c r="B2793">
        <v>57</v>
      </c>
      <c r="C2793">
        <v>74.349999999999994</v>
      </c>
      <c r="D2793">
        <v>4317.3500000000004</v>
      </c>
    </row>
    <row r="2794" spans="1:4" x14ac:dyDescent="0.35">
      <c r="A2794">
        <v>0</v>
      </c>
      <c r="B2794">
        <v>15</v>
      </c>
      <c r="C2794">
        <v>48.85</v>
      </c>
      <c r="D2794">
        <v>736.8</v>
      </c>
    </row>
    <row r="2795" spans="1:4" x14ac:dyDescent="0.35">
      <c r="A2795">
        <v>0</v>
      </c>
      <c r="B2795">
        <v>4</v>
      </c>
      <c r="C2795">
        <v>80.099999999999994</v>
      </c>
      <c r="D2795">
        <v>336.15</v>
      </c>
    </row>
    <row r="2796" spans="1:4" x14ac:dyDescent="0.35">
      <c r="A2796">
        <v>0</v>
      </c>
      <c r="B2796">
        <v>28</v>
      </c>
      <c r="C2796">
        <v>56.05</v>
      </c>
      <c r="D2796">
        <v>1522.65</v>
      </c>
    </row>
    <row r="2797" spans="1:4" x14ac:dyDescent="0.35">
      <c r="A2797">
        <v>1</v>
      </c>
      <c r="B2797">
        <v>9</v>
      </c>
      <c r="C2797">
        <v>74.55</v>
      </c>
      <c r="D2797">
        <v>622.9</v>
      </c>
    </row>
    <row r="2798" spans="1:4" x14ac:dyDescent="0.35">
      <c r="A2798">
        <v>0</v>
      </c>
      <c r="B2798">
        <v>55</v>
      </c>
      <c r="C2798">
        <v>89.8</v>
      </c>
      <c r="D2798">
        <v>4959.6000000000004</v>
      </c>
    </row>
    <row r="2799" spans="1:4" x14ac:dyDescent="0.35">
      <c r="A2799">
        <v>0</v>
      </c>
      <c r="B2799">
        <v>3</v>
      </c>
      <c r="C2799">
        <v>100.95</v>
      </c>
      <c r="D2799">
        <v>329.95</v>
      </c>
    </row>
    <row r="2800" spans="1:4" x14ac:dyDescent="0.35">
      <c r="A2800">
        <v>0</v>
      </c>
      <c r="B2800">
        <v>10</v>
      </c>
      <c r="C2800">
        <v>94.9</v>
      </c>
      <c r="D2800">
        <v>1048.8499999999999</v>
      </c>
    </row>
    <row r="2801" spans="1:4" x14ac:dyDescent="0.35">
      <c r="A2801">
        <v>0</v>
      </c>
      <c r="B2801">
        <v>55</v>
      </c>
      <c r="C2801">
        <v>19.100000000000001</v>
      </c>
      <c r="D2801">
        <v>1001.5</v>
      </c>
    </row>
    <row r="2802" spans="1:4" x14ac:dyDescent="0.35">
      <c r="A2802">
        <v>0</v>
      </c>
      <c r="B2802">
        <v>20</v>
      </c>
      <c r="C2802">
        <v>20.350000000000001</v>
      </c>
      <c r="D2802">
        <v>442.6</v>
      </c>
    </row>
    <row r="2803" spans="1:4" x14ac:dyDescent="0.35">
      <c r="A2803">
        <v>0</v>
      </c>
      <c r="B2803">
        <v>62</v>
      </c>
      <c r="C2803">
        <v>106.05</v>
      </c>
      <c r="D2803">
        <v>6703.5</v>
      </c>
    </row>
    <row r="2804" spans="1:4" x14ac:dyDescent="0.35">
      <c r="A2804">
        <v>1</v>
      </c>
      <c r="B2804">
        <v>32</v>
      </c>
      <c r="C2804">
        <v>104.9</v>
      </c>
      <c r="D2804">
        <v>3351.55</v>
      </c>
    </row>
    <row r="2805" spans="1:4" x14ac:dyDescent="0.35">
      <c r="A2805">
        <v>0</v>
      </c>
      <c r="B2805">
        <v>43</v>
      </c>
      <c r="C2805">
        <v>19.649999999999999</v>
      </c>
      <c r="D2805">
        <v>779.25</v>
      </c>
    </row>
    <row r="2806" spans="1:4" x14ac:dyDescent="0.35">
      <c r="A2806">
        <v>0</v>
      </c>
      <c r="B2806">
        <v>9</v>
      </c>
      <c r="C2806">
        <v>24.1</v>
      </c>
      <c r="D2806">
        <v>259.8</v>
      </c>
    </row>
    <row r="2807" spans="1:4" x14ac:dyDescent="0.35">
      <c r="A2807">
        <v>0</v>
      </c>
      <c r="B2807">
        <v>60</v>
      </c>
      <c r="C2807">
        <v>59.85</v>
      </c>
      <c r="D2807">
        <v>3483.45</v>
      </c>
    </row>
    <row r="2808" spans="1:4" x14ac:dyDescent="0.35">
      <c r="A2808">
        <v>0</v>
      </c>
      <c r="B2808">
        <v>58</v>
      </c>
      <c r="C2808">
        <v>86.1</v>
      </c>
      <c r="D2808">
        <v>4890.5</v>
      </c>
    </row>
    <row r="2809" spans="1:4" x14ac:dyDescent="0.35">
      <c r="A2809">
        <v>0</v>
      </c>
      <c r="B2809">
        <v>7</v>
      </c>
      <c r="C2809">
        <v>19.45</v>
      </c>
      <c r="D2809">
        <v>136.75</v>
      </c>
    </row>
    <row r="2810" spans="1:4" x14ac:dyDescent="0.35">
      <c r="A2810">
        <v>0</v>
      </c>
      <c r="B2810">
        <v>2</v>
      </c>
      <c r="C2810">
        <v>97.1</v>
      </c>
      <c r="D2810">
        <v>184.15</v>
      </c>
    </row>
    <row r="2811" spans="1:4" x14ac:dyDescent="0.35">
      <c r="A2811">
        <v>1</v>
      </c>
      <c r="B2811">
        <v>37</v>
      </c>
      <c r="C2811">
        <v>36.65</v>
      </c>
      <c r="D2811">
        <v>1315</v>
      </c>
    </row>
    <row r="2812" spans="1:4" x14ac:dyDescent="0.35">
      <c r="A2812">
        <v>1</v>
      </c>
      <c r="B2812">
        <v>65</v>
      </c>
      <c r="C2812">
        <v>103.9</v>
      </c>
      <c r="D2812">
        <v>6767.1</v>
      </c>
    </row>
    <row r="2813" spans="1:4" x14ac:dyDescent="0.35">
      <c r="A2813">
        <v>0</v>
      </c>
      <c r="B2813">
        <v>39</v>
      </c>
      <c r="C2813">
        <v>19.75</v>
      </c>
      <c r="D2813">
        <v>757.95</v>
      </c>
    </row>
    <row r="2814" spans="1:4" x14ac:dyDescent="0.35">
      <c r="A2814">
        <v>0</v>
      </c>
      <c r="B2814">
        <v>66</v>
      </c>
      <c r="C2814">
        <v>104.05</v>
      </c>
      <c r="D2814">
        <v>6890</v>
      </c>
    </row>
    <row r="2815" spans="1:4" x14ac:dyDescent="0.35">
      <c r="A2815">
        <v>0</v>
      </c>
      <c r="B2815">
        <v>68</v>
      </c>
      <c r="C2815">
        <v>24.55</v>
      </c>
      <c r="D2815">
        <v>1657.4</v>
      </c>
    </row>
    <row r="2816" spans="1:4" x14ac:dyDescent="0.35">
      <c r="A2816">
        <v>0</v>
      </c>
      <c r="B2816">
        <v>62</v>
      </c>
      <c r="C2816">
        <v>48.7</v>
      </c>
      <c r="D2816">
        <v>3008.55</v>
      </c>
    </row>
    <row r="2817" spans="1:4" x14ac:dyDescent="0.35">
      <c r="A2817">
        <v>0</v>
      </c>
      <c r="B2817">
        <v>3</v>
      </c>
      <c r="C2817">
        <v>88.35</v>
      </c>
      <c r="D2817">
        <v>262.05</v>
      </c>
    </row>
    <row r="2818" spans="1:4" x14ac:dyDescent="0.35">
      <c r="A2818">
        <v>0</v>
      </c>
      <c r="B2818">
        <v>72</v>
      </c>
      <c r="C2818">
        <v>109.55</v>
      </c>
      <c r="D2818">
        <v>8165.1</v>
      </c>
    </row>
    <row r="2819" spans="1:4" x14ac:dyDescent="0.35">
      <c r="A2819">
        <v>0</v>
      </c>
      <c r="B2819">
        <v>41</v>
      </c>
      <c r="C2819">
        <v>20.65</v>
      </c>
      <c r="D2819">
        <v>875.55</v>
      </c>
    </row>
    <row r="2820" spans="1:4" x14ac:dyDescent="0.35">
      <c r="A2820">
        <v>0</v>
      </c>
      <c r="B2820">
        <v>29</v>
      </c>
      <c r="C2820">
        <v>94.65</v>
      </c>
      <c r="D2820">
        <v>2649.15</v>
      </c>
    </row>
    <row r="2821" spans="1:4" x14ac:dyDescent="0.35">
      <c r="A2821">
        <v>0</v>
      </c>
      <c r="B2821">
        <v>4</v>
      </c>
      <c r="C2821">
        <v>55.2</v>
      </c>
      <c r="D2821">
        <v>220.65</v>
      </c>
    </row>
    <row r="2822" spans="1:4" x14ac:dyDescent="0.35">
      <c r="A2822">
        <v>0</v>
      </c>
      <c r="B2822">
        <v>53</v>
      </c>
      <c r="C2822">
        <v>24.05</v>
      </c>
      <c r="D2822">
        <v>1301.9000000000001</v>
      </c>
    </row>
    <row r="2823" spans="1:4" x14ac:dyDescent="0.35">
      <c r="A2823">
        <v>1</v>
      </c>
      <c r="B2823">
        <v>1</v>
      </c>
      <c r="C2823">
        <v>74.400000000000006</v>
      </c>
      <c r="D2823">
        <v>74.400000000000006</v>
      </c>
    </row>
    <row r="2824" spans="1:4" x14ac:dyDescent="0.35">
      <c r="A2824">
        <v>0</v>
      </c>
      <c r="B2824">
        <v>41</v>
      </c>
      <c r="C2824">
        <v>79.900000000000006</v>
      </c>
      <c r="D2824">
        <v>3326.2</v>
      </c>
    </row>
    <row r="2825" spans="1:4" x14ac:dyDescent="0.35">
      <c r="A2825">
        <v>0</v>
      </c>
      <c r="B2825">
        <v>39</v>
      </c>
      <c r="C2825">
        <v>20.45</v>
      </c>
      <c r="D2825">
        <v>790</v>
      </c>
    </row>
    <row r="2826" spans="1:4" x14ac:dyDescent="0.35">
      <c r="A2826">
        <v>0</v>
      </c>
      <c r="B2826">
        <v>63</v>
      </c>
      <c r="C2826">
        <v>19.25</v>
      </c>
      <c r="D2826">
        <v>1237.6500000000001</v>
      </c>
    </row>
    <row r="2827" spans="1:4" x14ac:dyDescent="0.35">
      <c r="A2827">
        <v>0</v>
      </c>
      <c r="B2827">
        <v>15</v>
      </c>
      <c r="C2827">
        <v>26.35</v>
      </c>
      <c r="D2827">
        <v>378.6</v>
      </c>
    </row>
    <row r="2828" spans="1:4" x14ac:dyDescent="0.35">
      <c r="A2828">
        <v>0</v>
      </c>
      <c r="B2828">
        <v>13</v>
      </c>
      <c r="C2828">
        <v>43.8</v>
      </c>
      <c r="D2828">
        <v>592.65</v>
      </c>
    </row>
    <row r="2829" spans="1:4" x14ac:dyDescent="0.35">
      <c r="A2829">
        <v>0</v>
      </c>
      <c r="B2829">
        <v>1</v>
      </c>
      <c r="C2829">
        <v>50.15</v>
      </c>
      <c r="D2829">
        <v>50.15</v>
      </c>
    </row>
    <row r="2830" spans="1:4" x14ac:dyDescent="0.35">
      <c r="A2830">
        <v>0</v>
      </c>
      <c r="B2830">
        <v>1</v>
      </c>
      <c r="C2830">
        <v>20.45</v>
      </c>
      <c r="D2830">
        <v>20.45</v>
      </c>
    </row>
    <row r="2831" spans="1:4" x14ac:dyDescent="0.35">
      <c r="A2831">
        <v>1</v>
      </c>
      <c r="B2831">
        <v>8</v>
      </c>
      <c r="C2831">
        <v>69.7</v>
      </c>
      <c r="D2831">
        <v>560.85</v>
      </c>
    </row>
    <row r="2832" spans="1:4" x14ac:dyDescent="0.35">
      <c r="A2832">
        <v>0</v>
      </c>
      <c r="B2832">
        <v>60</v>
      </c>
      <c r="C2832">
        <v>61.4</v>
      </c>
      <c r="D2832">
        <v>3638.25</v>
      </c>
    </row>
    <row r="2833" spans="1:4" x14ac:dyDescent="0.35">
      <c r="A2833">
        <v>1</v>
      </c>
      <c r="B2833">
        <v>12</v>
      </c>
      <c r="C2833">
        <v>98.1</v>
      </c>
      <c r="D2833">
        <v>1060.2</v>
      </c>
    </row>
    <row r="2834" spans="1:4" x14ac:dyDescent="0.35">
      <c r="A2834">
        <v>0</v>
      </c>
      <c r="B2834">
        <v>40</v>
      </c>
      <c r="C2834">
        <v>70.75</v>
      </c>
      <c r="D2834">
        <v>2921.75</v>
      </c>
    </row>
    <row r="2835" spans="1:4" x14ac:dyDescent="0.35">
      <c r="A2835">
        <v>0</v>
      </c>
      <c r="B2835">
        <v>66</v>
      </c>
      <c r="C2835">
        <v>61.15</v>
      </c>
      <c r="D2835">
        <v>4017.45</v>
      </c>
    </row>
    <row r="2836" spans="1:4" x14ac:dyDescent="0.35">
      <c r="A2836">
        <v>0</v>
      </c>
      <c r="B2836">
        <v>42</v>
      </c>
      <c r="C2836">
        <v>20.25</v>
      </c>
      <c r="D2836">
        <v>854.9</v>
      </c>
    </row>
    <row r="2837" spans="1:4" x14ac:dyDescent="0.35">
      <c r="A2837">
        <v>1</v>
      </c>
      <c r="B2837">
        <v>66</v>
      </c>
      <c r="C2837">
        <v>63.85</v>
      </c>
      <c r="D2837">
        <v>4174.3500000000004</v>
      </c>
    </row>
    <row r="2838" spans="1:4" x14ac:dyDescent="0.35">
      <c r="A2838">
        <v>0</v>
      </c>
      <c r="B2838">
        <v>49</v>
      </c>
      <c r="C2838">
        <v>98.7</v>
      </c>
      <c r="D2838">
        <v>4920.55</v>
      </c>
    </row>
    <row r="2839" spans="1:4" x14ac:dyDescent="0.35">
      <c r="A2839">
        <v>0</v>
      </c>
      <c r="B2839">
        <v>1</v>
      </c>
      <c r="C2839">
        <v>20.5</v>
      </c>
      <c r="D2839">
        <v>20.5</v>
      </c>
    </row>
    <row r="2840" spans="1:4" x14ac:dyDescent="0.35">
      <c r="A2840">
        <v>0</v>
      </c>
      <c r="B2840">
        <v>41</v>
      </c>
      <c r="C2840">
        <v>20</v>
      </c>
      <c r="D2840">
        <v>810.3</v>
      </c>
    </row>
    <row r="2841" spans="1:4" x14ac:dyDescent="0.35">
      <c r="A2841">
        <v>0</v>
      </c>
      <c r="B2841">
        <v>41</v>
      </c>
      <c r="C2841">
        <v>19.3</v>
      </c>
      <c r="D2841">
        <v>772.4</v>
      </c>
    </row>
    <row r="2842" spans="1:4" x14ac:dyDescent="0.35">
      <c r="A2842">
        <v>0</v>
      </c>
      <c r="B2842">
        <v>23</v>
      </c>
      <c r="C2842">
        <v>84.4</v>
      </c>
      <c r="D2842">
        <v>1936.85</v>
      </c>
    </row>
    <row r="2843" spans="1:4" x14ac:dyDescent="0.35">
      <c r="A2843">
        <v>0</v>
      </c>
      <c r="B2843">
        <v>3</v>
      </c>
      <c r="C2843">
        <v>25.1</v>
      </c>
      <c r="D2843">
        <v>79.8</v>
      </c>
    </row>
    <row r="2844" spans="1:4" x14ac:dyDescent="0.35">
      <c r="A2844">
        <v>0</v>
      </c>
      <c r="B2844">
        <v>4</v>
      </c>
      <c r="C2844">
        <v>48.25</v>
      </c>
      <c r="D2844">
        <v>202.25</v>
      </c>
    </row>
    <row r="2845" spans="1:4" x14ac:dyDescent="0.35">
      <c r="A2845">
        <v>0</v>
      </c>
      <c r="B2845">
        <v>52</v>
      </c>
      <c r="C2845">
        <v>19.850000000000001</v>
      </c>
      <c r="D2845">
        <v>1070.5</v>
      </c>
    </row>
    <row r="2846" spans="1:4" x14ac:dyDescent="0.35">
      <c r="A2846">
        <v>1</v>
      </c>
      <c r="B2846">
        <v>4</v>
      </c>
      <c r="C2846">
        <v>99.6</v>
      </c>
      <c r="D2846">
        <v>347.65</v>
      </c>
    </row>
    <row r="2847" spans="1:4" x14ac:dyDescent="0.35">
      <c r="A2847">
        <v>0</v>
      </c>
      <c r="B2847">
        <v>11</v>
      </c>
      <c r="C2847">
        <v>94.2</v>
      </c>
      <c r="D2847">
        <v>999.9</v>
      </c>
    </row>
    <row r="2848" spans="1:4" x14ac:dyDescent="0.35">
      <c r="A2848">
        <v>0</v>
      </c>
      <c r="B2848">
        <v>2</v>
      </c>
      <c r="C2848">
        <v>62.15</v>
      </c>
      <c r="D2848">
        <v>113.1</v>
      </c>
    </row>
    <row r="2849" spans="1:4" x14ac:dyDescent="0.35">
      <c r="A2849">
        <v>0</v>
      </c>
      <c r="B2849">
        <v>26</v>
      </c>
      <c r="C2849">
        <v>79.3</v>
      </c>
      <c r="D2849">
        <v>2015.8</v>
      </c>
    </row>
    <row r="2850" spans="1:4" x14ac:dyDescent="0.35">
      <c r="A2850">
        <v>0</v>
      </c>
      <c r="B2850">
        <v>24</v>
      </c>
      <c r="C2850">
        <v>56.25</v>
      </c>
      <c r="D2850">
        <v>1454.25</v>
      </c>
    </row>
    <row r="2851" spans="1:4" x14ac:dyDescent="0.35">
      <c r="A2851">
        <v>0</v>
      </c>
      <c r="B2851">
        <v>12</v>
      </c>
      <c r="C2851">
        <v>20.3</v>
      </c>
      <c r="D2851">
        <v>246.7</v>
      </c>
    </row>
    <row r="2852" spans="1:4" x14ac:dyDescent="0.35">
      <c r="A2852">
        <v>1</v>
      </c>
      <c r="B2852">
        <v>60</v>
      </c>
      <c r="C2852">
        <v>99</v>
      </c>
      <c r="D2852">
        <v>6017.9</v>
      </c>
    </row>
    <row r="2853" spans="1:4" x14ac:dyDescent="0.35">
      <c r="A2853">
        <v>0</v>
      </c>
      <c r="B2853">
        <v>64</v>
      </c>
      <c r="C2853">
        <v>90.6</v>
      </c>
      <c r="D2853">
        <v>5817.45</v>
      </c>
    </row>
    <row r="2854" spans="1:4" x14ac:dyDescent="0.35">
      <c r="A2854">
        <v>0</v>
      </c>
      <c r="B2854">
        <v>66</v>
      </c>
      <c r="C2854">
        <v>85.9</v>
      </c>
      <c r="D2854">
        <v>5595.3</v>
      </c>
    </row>
    <row r="2855" spans="1:4" x14ac:dyDescent="0.35">
      <c r="A2855">
        <v>0</v>
      </c>
      <c r="B2855">
        <v>60</v>
      </c>
      <c r="C2855">
        <v>79.2</v>
      </c>
      <c r="D2855">
        <v>4765</v>
      </c>
    </row>
    <row r="2856" spans="1:4" x14ac:dyDescent="0.35">
      <c r="A2856">
        <v>0</v>
      </c>
      <c r="B2856">
        <v>17</v>
      </c>
      <c r="C2856">
        <v>70.349999999999994</v>
      </c>
      <c r="D2856">
        <v>1201.6500000000001</v>
      </c>
    </row>
    <row r="2857" spans="1:4" x14ac:dyDescent="0.35">
      <c r="A2857">
        <v>0</v>
      </c>
      <c r="B2857">
        <v>42</v>
      </c>
      <c r="C2857">
        <v>19.350000000000001</v>
      </c>
      <c r="D2857">
        <v>867.3</v>
      </c>
    </row>
    <row r="2858" spans="1:4" x14ac:dyDescent="0.35">
      <c r="A2858">
        <v>0</v>
      </c>
      <c r="B2858">
        <v>1</v>
      </c>
      <c r="C2858">
        <v>50.15</v>
      </c>
      <c r="D2858">
        <v>50.15</v>
      </c>
    </row>
    <row r="2859" spans="1:4" x14ac:dyDescent="0.35">
      <c r="A2859">
        <v>0</v>
      </c>
      <c r="B2859">
        <v>47</v>
      </c>
      <c r="C2859">
        <v>63.8</v>
      </c>
      <c r="D2859">
        <v>3007.25</v>
      </c>
    </row>
    <row r="2860" spans="1:4" x14ac:dyDescent="0.35">
      <c r="A2860">
        <v>0</v>
      </c>
      <c r="B2860">
        <v>10</v>
      </c>
      <c r="C2860">
        <v>20.55</v>
      </c>
      <c r="D2860">
        <v>252.75</v>
      </c>
    </row>
    <row r="2861" spans="1:4" x14ac:dyDescent="0.35">
      <c r="A2861">
        <v>1</v>
      </c>
      <c r="B2861">
        <v>70</v>
      </c>
      <c r="C2861">
        <v>88.55</v>
      </c>
      <c r="D2861">
        <v>6306.5</v>
      </c>
    </row>
    <row r="2862" spans="1:4" x14ac:dyDescent="0.35">
      <c r="A2862">
        <v>1</v>
      </c>
      <c r="B2862">
        <v>67</v>
      </c>
      <c r="C2862">
        <v>101.4</v>
      </c>
      <c r="D2862">
        <v>6841.05</v>
      </c>
    </row>
    <row r="2863" spans="1:4" x14ac:dyDescent="0.35">
      <c r="A2863">
        <v>0</v>
      </c>
      <c r="B2863">
        <v>1</v>
      </c>
      <c r="C2863">
        <v>81.95</v>
      </c>
      <c r="D2863">
        <v>81.95</v>
      </c>
    </row>
    <row r="2864" spans="1:4" x14ac:dyDescent="0.35">
      <c r="A2864">
        <v>0</v>
      </c>
      <c r="B2864">
        <v>7</v>
      </c>
      <c r="C2864">
        <v>69.349999999999994</v>
      </c>
      <c r="D2864">
        <v>451.1</v>
      </c>
    </row>
    <row r="2865" spans="1:4" x14ac:dyDescent="0.35">
      <c r="A2865">
        <v>0</v>
      </c>
      <c r="B2865">
        <v>1</v>
      </c>
      <c r="C2865">
        <v>44.6</v>
      </c>
      <c r="D2865">
        <v>44.6</v>
      </c>
    </row>
    <row r="2866" spans="1:4" x14ac:dyDescent="0.35">
      <c r="A2866">
        <v>0</v>
      </c>
      <c r="B2866">
        <v>4</v>
      </c>
      <c r="C2866">
        <v>63.75</v>
      </c>
      <c r="D2866">
        <v>226.2</v>
      </c>
    </row>
    <row r="2867" spans="1:4" x14ac:dyDescent="0.35">
      <c r="A2867">
        <v>0</v>
      </c>
      <c r="B2867">
        <v>66</v>
      </c>
      <c r="C2867">
        <v>109.25</v>
      </c>
      <c r="D2867">
        <v>7082.5</v>
      </c>
    </row>
    <row r="2868" spans="1:4" x14ac:dyDescent="0.35">
      <c r="A2868">
        <v>0</v>
      </c>
      <c r="B2868">
        <v>12</v>
      </c>
      <c r="C2868">
        <v>84.6</v>
      </c>
      <c r="D2868">
        <v>1017.35</v>
      </c>
    </row>
    <row r="2869" spans="1:4" x14ac:dyDescent="0.35">
      <c r="A2869">
        <v>0</v>
      </c>
      <c r="B2869">
        <v>24</v>
      </c>
      <c r="C2869">
        <v>20.45</v>
      </c>
      <c r="D2869">
        <v>527.35</v>
      </c>
    </row>
    <row r="2870" spans="1:4" x14ac:dyDescent="0.35">
      <c r="A2870">
        <v>0</v>
      </c>
      <c r="B2870">
        <v>26</v>
      </c>
      <c r="C2870">
        <v>85.75</v>
      </c>
      <c r="D2870">
        <v>2146.5</v>
      </c>
    </row>
    <row r="2871" spans="1:4" x14ac:dyDescent="0.35">
      <c r="A2871">
        <v>0</v>
      </c>
      <c r="B2871">
        <v>6</v>
      </c>
      <c r="C2871">
        <v>91.1</v>
      </c>
      <c r="D2871">
        <v>455.3</v>
      </c>
    </row>
    <row r="2872" spans="1:4" x14ac:dyDescent="0.35">
      <c r="A2872">
        <v>0</v>
      </c>
      <c r="B2872">
        <v>57</v>
      </c>
      <c r="C2872">
        <v>107.95</v>
      </c>
      <c r="D2872">
        <v>5969.85</v>
      </c>
    </row>
    <row r="2873" spans="1:4" x14ac:dyDescent="0.35">
      <c r="A2873">
        <v>0</v>
      </c>
      <c r="B2873">
        <v>14</v>
      </c>
      <c r="C2873">
        <v>86.1</v>
      </c>
      <c r="D2873">
        <v>1235.55</v>
      </c>
    </row>
    <row r="2874" spans="1:4" x14ac:dyDescent="0.35">
      <c r="A2874">
        <v>0</v>
      </c>
      <c r="B2874">
        <v>42</v>
      </c>
      <c r="C2874">
        <v>22.95</v>
      </c>
      <c r="D2874">
        <v>1014.25</v>
      </c>
    </row>
    <row r="2875" spans="1:4" x14ac:dyDescent="0.35">
      <c r="A2875">
        <v>0</v>
      </c>
      <c r="B2875">
        <v>25</v>
      </c>
      <c r="C2875">
        <v>94.7</v>
      </c>
      <c r="D2875">
        <v>2362.1</v>
      </c>
    </row>
    <row r="2876" spans="1:4" x14ac:dyDescent="0.35">
      <c r="A2876">
        <v>0</v>
      </c>
      <c r="B2876">
        <v>64</v>
      </c>
      <c r="C2876">
        <v>19.45</v>
      </c>
      <c r="D2876">
        <v>1225.6500000000001</v>
      </c>
    </row>
    <row r="2877" spans="1:4" x14ac:dyDescent="0.35">
      <c r="A2877">
        <v>0</v>
      </c>
      <c r="B2877">
        <v>22</v>
      </c>
      <c r="C2877">
        <v>85.1</v>
      </c>
      <c r="D2877">
        <v>1873.7</v>
      </c>
    </row>
    <row r="2878" spans="1:4" x14ac:dyDescent="0.35">
      <c r="A2878">
        <v>0</v>
      </c>
      <c r="B2878">
        <v>19</v>
      </c>
      <c r="C2878">
        <v>19.7</v>
      </c>
      <c r="D2878">
        <v>386.5</v>
      </c>
    </row>
    <row r="2879" spans="1:4" x14ac:dyDescent="0.35">
      <c r="A2879">
        <v>0</v>
      </c>
      <c r="B2879">
        <v>61</v>
      </c>
      <c r="C2879">
        <v>99.15</v>
      </c>
      <c r="D2879">
        <v>6010.05</v>
      </c>
    </row>
    <row r="2880" spans="1:4" x14ac:dyDescent="0.35">
      <c r="A2880">
        <v>0</v>
      </c>
      <c r="B2880">
        <v>22</v>
      </c>
      <c r="C2880">
        <v>87</v>
      </c>
      <c r="D2880">
        <v>1850.65</v>
      </c>
    </row>
    <row r="2881" spans="1:4" x14ac:dyDescent="0.35">
      <c r="A2881">
        <v>1</v>
      </c>
      <c r="B2881">
        <v>70</v>
      </c>
      <c r="C2881">
        <v>102.95</v>
      </c>
      <c r="D2881">
        <v>7101.5</v>
      </c>
    </row>
    <row r="2882" spans="1:4" x14ac:dyDescent="0.35">
      <c r="A2882">
        <v>0</v>
      </c>
      <c r="B2882">
        <v>12</v>
      </c>
      <c r="C2882">
        <v>79.95</v>
      </c>
      <c r="D2882">
        <v>1043.4000000000001</v>
      </c>
    </row>
    <row r="2883" spans="1:4" x14ac:dyDescent="0.35">
      <c r="A2883">
        <v>0</v>
      </c>
      <c r="B2883">
        <v>31</v>
      </c>
      <c r="C2883">
        <v>64</v>
      </c>
      <c r="D2883">
        <v>1910.75</v>
      </c>
    </row>
    <row r="2884" spans="1:4" x14ac:dyDescent="0.35">
      <c r="A2884">
        <v>0</v>
      </c>
      <c r="B2884">
        <v>11</v>
      </c>
      <c r="C2884">
        <v>64.900000000000006</v>
      </c>
      <c r="D2884">
        <v>716.1</v>
      </c>
    </row>
    <row r="2885" spans="1:4" x14ac:dyDescent="0.35">
      <c r="A2885">
        <v>0</v>
      </c>
      <c r="B2885">
        <v>68</v>
      </c>
      <c r="C2885">
        <v>25.75</v>
      </c>
      <c r="D2885">
        <v>1686.15</v>
      </c>
    </row>
    <row r="2886" spans="1:4" x14ac:dyDescent="0.35">
      <c r="A2886">
        <v>1</v>
      </c>
      <c r="B2886">
        <v>72</v>
      </c>
      <c r="C2886">
        <v>90.15</v>
      </c>
      <c r="D2886">
        <v>6716.45</v>
      </c>
    </row>
    <row r="2887" spans="1:4" x14ac:dyDescent="0.35">
      <c r="A2887">
        <v>1</v>
      </c>
      <c r="B2887">
        <v>67</v>
      </c>
      <c r="C2887">
        <v>116.1</v>
      </c>
      <c r="D2887">
        <v>7839.85</v>
      </c>
    </row>
    <row r="2888" spans="1:4" x14ac:dyDescent="0.35">
      <c r="A2888">
        <v>0</v>
      </c>
      <c r="B2888">
        <v>60</v>
      </c>
      <c r="C2888">
        <v>104.95</v>
      </c>
      <c r="D2888">
        <v>6236.75</v>
      </c>
    </row>
    <row r="2889" spans="1:4" x14ac:dyDescent="0.35">
      <c r="A2889">
        <v>0</v>
      </c>
      <c r="B2889">
        <v>1</v>
      </c>
      <c r="C2889">
        <v>45.05</v>
      </c>
      <c r="D2889">
        <v>45.05</v>
      </c>
    </row>
    <row r="2890" spans="1:4" x14ac:dyDescent="0.35">
      <c r="A2890">
        <v>1</v>
      </c>
      <c r="B2890">
        <v>1</v>
      </c>
      <c r="C2890">
        <v>71</v>
      </c>
      <c r="D2890">
        <v>71</v>
      </c>
    </row>
    <row r="2891" spans="1:4" x14ac:dyDescent="0.35">
      <c r="A2891">
        <v>0</v>
      </c>
      <c r="B2891">
        <v>58</v>
      </c>
      <c r="C2891">
        <v>50</v>
      </c>
      <c r="D2891">
        <v>2919.85</v>
      </c>
    </row>
    <row r="2892" spans="1:4" x14ac:dyDescent="0.35">
      <c r="A2892">
        <v>1</v>
      </c>
      <c r="B2892">
        <v>47</v>
      </c>
      <c r="C2892">
        <v>70.55</v>
      </c>
      <c r="D2892">
        <v>3309.25</v>
      </c>
    </row>
    <row r="2893" spans="1:4" x14ac:dyDescent="0.35">
      <c r="A2893">
        <v>0</v>
      </c>
      <c r="B2893">
        <v>1</v>
      </c>
      <c r="C2893">
        <v>79.7</v>
      </c>
      <c r="D2893">
        <v>79.7</v>
      </c>
    </row>
    <row r="2894" spans="1:4" x14ac:dyDescent="0.35">
      <c r="A2894">
        <v>0</v>
      </c>
      <c r="B2894">
        <v>1</v>
      </c>
      <c r="C2894">
        <v>20.45</v>
      </c>
      <c r="D2894">
        <v>20.45</v>
      </c>
    </row>
    <row r="2895" spans="1:4" x14ac:dyDescent="0.35">
      <c r="A2895">
        <v>0</v>
      </c>
      <c r="B2895">
        <v>22</v>
      </c>
      <c r="C2895">
        <v>59</v>
      </c>
      <c r="D2895">
        <v>1254.7</v>
      </c>
    </row>
    <row r="2896" spans="1:4" x14ac:dyDescent="0.35">
      <c r="A2896">
        <v>0</v>
      </c>
      <c r="B2896">
        <v>48</v>
      </c>
      <c r="C2896">
        <v>60.35</v>
      </c>
      <c r="D2896">
        <v>2896.4</v>
      </c>
    </row>
    <row r="2897" spans="1:4" x14ac:dyDescent="0.35">
      <c r="A2897">
        <v>0</v>
      </c>
      <c r="B2897">
        <v>37</v>
      </c>
      <c r="C2897">
        <v>19.850000000000001</v>
      </c>
      <c r="D2897">
        <v>717.5</v>
      </c>
    </row>
    <row r="2898" spans="1:4" x14ac:dyDescent="0.35">
      <c r="A2898">
        <v>0</v>
      </c>
      <c r="B2898">
        <v>13</v>
      </c>
      <c r="C2898">
        <v>19.95</v>
      </c>
      <c r="D2898">
        <v>253.8</v>
      </c>
    </row>
    <row r="2899" spans="1:4" x14ac:dyDescent="0.35">
      <c r="A2899">
        <v>0</v>
      </c>
      <c r="B2899">
        <v>43</v>
      </c>
      <c r="C2899">
        <v>26.45</v>
      </c>
      <c r="D2899">
        <v>1110.05</v>
      </c>
    </row>
    <row r="2900" spans="1:4" x14ac:dyDescent="0.35">
      <c r="A2900">
        <v>0</v>
      </c>
      <c r="B2900">
        <v>6</v>
      </c>
      <c r="C2900">
        <v>63.4</v>
      </c>
      <c r="D2900">
        <v>348.8</v>
      </c>
    </row>
    <row r="2901" spans="1:4" x14ac:dyDescent="0.35">
      <c r="A2901">
        <v>0</v>
      </c>
      <c r="B2901">
        <v>71</v>
      </c>
      <c r="C2901">
        <v>53.95</v>
      </c>
      <c r="D2901">
        <v>3888.65</v>
      </c>
    </row>
    <row r="2902" spans="1:4" x14ac:dyDescent="0.35">
      <c r="A2902">
        <v>1</v>
      </c>
      <c r="B2902">
        <v>1</v>
      </c>
      <c r="C2902">
        <v>69.25</v>
      </c>
      <c r="D2902">
        <v>69.25</v>
      </c>
    </row>
    <row r="2903" spans="1:4" x14ac:dyDescent="0.35">
      <c r="A2903">
        <v>0</v>
      </c>
      <c r="B2903">
        <v>72</v>
      </c>
      <c r="C2903">
        <v>95.1</v>
      </c>
      <c r="D2903">
        <v>6843.15</v>
      </c>
    </row>
    <row r="2904" spans="1:4" x14ac:dyDescent="0.35">
      <c r="A2904">
        <v>1</v>
      </c>
      <c r="B2904">
        <v>6</v>
      </c>
      <c r="C2904">
        <v>74.099999999999994</v>
      </c>
      <c r="D2904">
        <v>450.9</v>
      </c>
    </row>
    <row r="2905" spans="1:4" x14ac:dyDescent="0.35">
      <c r="A2905">
        <v>0</v>
      </c>
      <c r="B2905">
        <v>12</v>
      </c>
      <c r="C2905">
        <v>35.5</v>
      </c>
      <c r="D2905">
        <v>432.25</v>
      </c>
    </row>
    <row r="2906" spans="1:4" x14ac:dyDescent="0.35">
      <c r="A2906">
        <v>0</v>
      </c>
      <c r="B2906">
        <v>25</v>
      </c>
      <c r="C2906">
        <v>70.95</v>
      </c>
      <c r="D2906">
        <v>1767.35</v>
      </c>
    </row>
    <row r="2907" spans="1:4" x14ac:dyDescent="0.35">
      <c r="A2907">
        <v>0</v>
      </c>
      <c r="B2907">
        <v>21</v>
      </c>
      <c r="C2907">
        <v>79.2</v>
      </c>
      <c r="D2907">
        <v>1742.45</v>
      </c>
    </row>
    <row r="2908" spans="1:4" x14ac:dyDescent="0.35">
      <c r="A2908">
        <v>0</v>
      </c>
      <c r="B2908">
        <v>6</v>
      </c>
      <c r="C2908">
        <v>48.8</v>
      </c>
      <c r="D2908">
        <v>297.35000000000002</v>
      </c>
    </row>
    <row r="2909" spans="1:4" x14ac:dyDescent="0.35">
      <c r="A2909">
        <v>0</v>
      </c>
      <c r="B2909">
        <v>20</v>
      </c>
      <c r="C2909">
        <v>89</v>
      </c>
      <c r="D2909">
        <v>1820.45</v>
      </c>
    </row>
    <row r="2910" spans="1:4" x14ac:dyDescent="0.35">
      <c r="A2910">
        <v>0</v>
      </c>
      <c r="B2910">
        <v>18</v>
      </c>
      <c r="C2910">
        <v>99.4</v>
      </c>
      <c r="D2910">
        <v>1742.95</v>
      </c>
    </row>
    <row r="2911" spans="1:4" x14ac:dyDescent="0.35">
      <c r="A2911">
        <v>0</v>
      </c>
      <c r="B2911">
        <v>43</v>
      </c>
      <c r="C2911">
        <v>55.45</v>
      </c>
      <c r="D2911">
        <v>2444.25</v>
      </c>
    </row>
    <row r="2912" spans="1:4" x14ac:dyDescent="0.35">
      <c r="A2912">
        <v>0</v>
      </c>
      <c r="B2912">
        <v>35</v>
      </c>
      <c r="C2912">
        <v>25.4</v>
      </c>
      <c r="D2912">
        <v>949.8</v>
      </c>
    </row>
    <row r="2913" spans="1:4" x14ac:dyDescent="0.35">
      <c r="A2913">
        <v>0</v>
      </c>
      <c r="B2913">
        <v>1</v>
      </c>
      <c r="C2913">
        <v>73.5</v>
      </c>
      <c r="D2913">
        <v>73.5</v>
      </c>
    </row>
    <row r="2914" spans="1:4" x14ac:dyDescent="0.35">
      <c r="A2914">
        <v>1</v>
      </c>
      <c r="B2914">
        <v>32</v>
      </c>
      <c r="C2914">
        <v>93.5</v>
      </c>
      <c r="D2914">
        <v>2970.8</v>
      </c>
    </row>
    <row r="2915" spans="1:4" x14ac:dyDescent="0.35">
      <c r="A2915">
        <v>0</v>
      </c>
      <c r="B2915">
        <v>52</v>
      </c>
      <c r="C2915">
        <v>63.9</v>
      </c>
      <c r="D2915">
        <v>3334.95</v>
      </c>
    </row>
    <row r="2916" spans="1:4" x14ac:dyDescent="0.35">
      <c r="A2916">
        <v>0</v>
      </c>
      <c r="B2916">
        <v>32</v>
      </c>
      <c r="C2916">
        <v>64.849999999999994</v>
      </c>
      <c r="D2916">
        <v>2010.95</v>
      </c>
    </row>
    <row r="2917" spans="1:4" x14ac:dyDescent="0.35">
      <c r="A2917">
        <v>0</v>
      </c>
      <c r="B2917">
        <v>72</v>
      </c>
      <c r="C2917">
        <v>63.8</v>
      </c>
      <c r="D2917">
        <v>4684.3</v>
      </c>
    </row>
    <row r="2918" spans="1:4" x14ac:dyDescent="0.35">
      <c r="A2918">
        <v>0</v>
      </c>
      <c r="B2918">
        <v>51</v>
      </c>
      <c r="C2918">
        <v>44.45</v>
      </c>
      <c r="D2918">
        <v>2181.5500000000002</v>
      </c>
    </row>
    <row r="2919" spans="1:4" x14ac:dyDescent="0.35">
      <c r="A2919">
        <v>0</v>
      </c>
      <c r="B2919">
        <v>68</v>
      </c>
      <c r="C2919">
        <v>19.95</v>
      </c>
      <c r="D2919">
        <v>1303.25</v>
      </c>
    </row>
    <row r="2920" spans="1:4" x14ac:dyDescent="0.35">
      <c r="A2920">
        <v>1</v>
      </c>
      <c r="B2920">
        <v>8</v>
      </c>
      <c r="C2920">
        <v>43.35</v>
      </c>
      <c r="D2920">
        <v>371.4</v>
      </c>
    </row>
    <row r="2921" spans="1:4" x14ac:dyDescent="0.35">
      <c r="A2921">
        <v>0</v>
      </c>
      <c r="B2921">
        <v>49</v>
      </c>
      <c r="C2921">
        <v>49.65</v>
      </c>
      <c r="D2921">
        <v>2409.9</v>
      </c>
    </row>
    <row r="2922" spans="1:4" x14ac:dyDescent="0.35">
      <c r="A2922">
        <v>0</v>
      </c>
      <c r="B2922">
        <v>72</v>
      </c>
      <c r="C2922">
        <v>85.1</v>
      </c>
      <c r="D2922">
        <v>6155.4</v>
      </c>
    </row>
    <row r="2923" spans="1:4" x14ac:dyDescent="0.35">
      <c r="A2923">
        <v>0</v>
      </c>
      <c r="B2923">
        <v>9</v>
      </c>
      <c r="C2923">
        <v>95.5</v>
      </c>
      <c r="D2923">
        <v>829.1</v>
      </c>
    </row>
    <row r="2924" spans="1:4" x14ac:dyDescent="0.35">
      <c r="A2924">
        <v>0</v>
      </c>
      <c r="B2924">
        <v>28</v>
      </c>
      <c r="C2924">
        <v>92.35</v>
      </c>
      <c r="D2924">
        <v>2602.9</v>
      </c>
    </row>
    <row r="2925" spans="1:4" x14ac:dyDescent="0.35">
      <c r="A2925">
        <v>0</v>
      </c>
      <c r="B2925">
        <v>54</v>
      </c>
      <c r="C2925">
        <v>89.8</v>
      </c>
      <c r="D2925">
        <v>4667</v>
      </c>
    </row>
    <row r="2926" spans="1:4" x14ac:dyDescent="0.35">
      <c r="A2926">
        <v>0</v>
      </c>
      <c r="B2926">
        <v>11</v>
      </c>
      <c r="C2926">
        <v>74.55</v>
      </c>
      <c r="D2926">
        <v>824.75</v>
      </c>
    </row>
    <row r="2927" spans="1:4" x14ac:dyDescent="0.35">
      <c r="A2927">
        <v>0</v>
      </c>
      <c r="B2927">
        <v>50</v>
      </c>
      <c r="C2927">
        <v>103.05</v>
      </c>
      <c r="D2927">
        <v>5153.5</v>
      </c>
    </row>
    <row r="2928" spans="1:4" x14ac:dyDescent="0.35">
      <c r="A2928">
        <v>0</v>
      </c>
      <c r="B2928">
        <v>69</v>
      </c>
      <c r="C2928">
        <v>116</v>
      </c>
      <c r="D2928">
        <v>8182.85</v>
      </c>
    </row>
    <row r="2929" spans="1:4" x14ac:dyDescent="0.35">
      <c r="A2929">
        <v>0</v>
      </c>
      <c r="B2929">
        <v>1</v>
      </c>
      <c r="C2929">
        <v>69.900000000000006</v>
      </c>
      <c r="D2929">
        <v>69.900000000000006</v>
      </c>
    </row>
    <row r="2930" spans="1:4" x14ac:dyDescent="0.35">
      <c r="A2930">
        <v>0</v>
      </c>
      <c r="B2930">
        <v>68</v>
      </c>
      <c r="C2930">
        <v>95.1</v>
      </c>
      <c r="D2930">
        <v>6683.4</v>
      </c>
    </row>
    <row r="2931" spans="1:4" x14ac:dyDescent="0.35">
      <c r="A2931">
        <v>0</v>
      </c>
      <c r="B2931">
        <v>40</v>
      </c>
      <c r="C2931">
        <v>40.25</v>
      </c>
      <c r="D2931">
        <v>1564.05</v>
      </c>
    </row>
    <row r="2932" spans="1:4" x14ac:dyDescent="0.35">
      <c r="A2932">
        <v>0</v>
      </c>
      <c r="B2932">
        <v>31</v>
      </c>
      <c r="C2932">
        <v>25.75</v>
      </c>
      <c r="D2932">
        <v>755.6</v>
      </c>
    </row>
    <row r="2933" spans="1:4" x14ac:dyDescent="0.35">
      <c r="A2933">
        <v>1</v>
      </c>
      <c r="B2933">
        <v>33</v>
      </c>
      <c r="C2933">
        <v>105.35</v>
      </c>
      <c r="D2933">
        <v>3465.05</v>
      </c>
    </row>
    <row r="2934" spans="1:4" x14ac:dyDescent="0.35">
      <c r="A2934">
        <v>1</v>
      </c>
      <c r="B2934">
        <v>55</v>
      </c>
      <c r="C2934">
        <v>113.6</v>
      </c>
      <c r="D2934">
        <v>6292.7</v>
      </c>
    </row>
    <row r="2935" spans="1:4" x14ac:dyDescent="0.35">
      <c r="A2935">
        <v>0</v>
      </c>
      <c r="B2935">
        <v>68</v>
      </c>
      <c r="C2935">
        <v>24</v>
      </c>
      <c r="D2935">
        <v>1664.3</v>
      </c>
    </row>
    <row r="2936" spans="1:4" x14ac:dyDescent="0.35">
      <c r="A2936">
        <v>0</v>
      </c>
      <c r="B2936">
        <v>12</v>
      </c>
      <c r="C2936">
        <v>19.399999999999999</v>
      </c>
      <c r="D2936">
        <v>198.1</v>
      </c>
    </row>
    <row r="2937" spans="1:4" x14ac:dyDescent="0.35">
      <c r="A2937">
        <v>0</v>
      </c>
      <c r="B2937">
        <v>71</v>
      </c>
      <c r="C2937">
        <v>86.1</v>
      </c>
      <c r="D2937">
        <v>6045.9</v>
      </c>
    </row>
    <row r="2938" spans="1:4" x14ac:dyDescent="0.35">
      <c r="A2938">
        <v>0</v>
      </c>
      <c r="B2938">
        <v>40</v>
      </c>
      <c r="C2938">
        <v>102.65</v>
      </c>
      <c r="D2938">
        <v>4108.1499999999996</v>
      </c>
    </row>
    <row r="2939" spans="1:4" x14ac:dyDescent="0.35">
      <c r="A2939">
        <v>0</v>
      </c>
      <c r="B2939">
        <v>64</v>
      </c>
      <c r="C2939">
        <v>92.85</v>
      </c>
      <c r="D2939">
        <v>5980.75</v>
      </c>
    </row>
    <row r="2940" spans="1:4" x14ac:dyDescent="0.35">
      <c r="A2940">
        <v>0</v>
      </c>
      <c r="B2940">
        <v>53</v>
      </c>
      <c r="C2940">
        <v>97.75</v>
      </c>
      <c r="D2940">
        <v>5043.2</v>
      </c>
    </row>
    <row r="2941" spans="1:4" x14ac:dyDescent="0.35">
      <c r="A2941">
        <v>1</v>
      </c>
      <c r="B2941">
        <v>12</v>
      </c>
      <c r="C2941">
        <v>83.8</v>
      </c>
      <c r="D2941">
        <v>1029.75</v>
      </c>
    </row>
    <row r="2942" spans="1:4" x14ac:dyDescent="0.35">
      <c r="A2942">
        <v>1</v>
      </c>
      <c r="B2942">
        <v>53</v>
      </c>
      <c r="C2942">
        <v>54.45</v>
      </c>
      <c r="D2942">
        <v>2854.55</v>
      </c>
    </row>
    <row r="2943" spans="1:4" x14ac:dyDescent="0.35">
      <c r="A2943">
        <v>0</v>
      </c>
      <c r="B2943">
        <v>72</v>
      </c>
      <c r="C2943">
        <v>97.95</v>
      </c>
      <c r="D2943">
        <v>7114.25</v>
      </c>
    </row>
    <row r="2944" spans="1:4" x14ac:dyDescent="0.35">
      <c r="A2944">
        <v>0</v>
      </c>
      <c r="B2944">
        <v>46</v>
      </c>
      <c r="C2944">
        <v>19.95</v>
      </c>
      <c r="D2944">
        <v>907.05</v>
      </c>
    </row>
    <row r="2945" spans="1:4" x14ac:dyDescent="0.35">
      <c r="A2945">
        <v>0</v>
      </c>
      <c r="B2945">
        <v>40</v>
      </c>
      <c r="C2945">
        <v>24.6</v>
      </c>
      <c r="D2945">
        <v>973.95</v>
      </c>
    </row>
    <row r="2946" spans="1:4" x14ac:dyDescent="0.35">
      <c r="A2946">
        <v>0</v>
      </c>
      <c r="B2946">
        <v>12</v>
      </c>
      <c r="C2946">
        <v>50.95</v>
      </c>
      <c r="D2946">
        <v>605.75</v>
      </c>
    </row>
    <row r="2947" spans="1:4" x14ac:dyDescent="0.35">
      <c r="A2947">
        <v>0</v>
      </c>
      <c r="B2947">
        <v>9</v>
      </c>
      <c r="C2947">
        <v>75.599999999999994</v>
      </c>
      <c r="D2947">
        <v>661.55</v>
      </c>
    </row>
    <row r="2948" spans="1:4" x14ac:dyDescent="0.35">
      <c r="A2948">
        <v>0</v>
      </c>
      <c r="B2948">
        <v>51</v>
      </c>
      <c r="C2948">
        <v>80.75</v>
      </c>
      <c r="D2948">
        <v>4116.8999999999996</v>
      </c>
    </row>
    <row r="2949" spans="1:4" x14ac:dyDescent="0.35">
      <c r="A2949">
        <v>0</v>
      </c>
      <c r="B2949">
        <v>49</v>
      </c>
      <c r="C2949">
        <v>90.4</v>
      </c>
      <c r="D2949">
        <v>4494.6499999999996</v>
      </c>
    </row>
    <row r="2950" spans="1:4" x14ac:dyDescent="0.35">
      <c r="A2950">
        <v>1</v>
      </c>
      <c r="B2950">
        <v>41</v>
      </c>
      <c r="C2950">
        <v>99.8</v>
      </c>
      <c r="D2950">
        <v>4259.3</v>
      </c>
    </row>
    <row r="2951" spans="1:4" x14ac:dyDescent="0.35">
      <c r="A2951">
        <v>0</v>
      </c>
      <c r="B2951">
        <v>56</v>
      </c>
      <c r="C2951">
        <v>60.25</v>
      </c>
      <c r="D2951">
        <v>3282.75</v>
      </c>
    </row>
    <row r="2952" spans="1:4" x14ac:dyDescent="0.35">
      <c r="A2952">
        <v>0</v>
      </c>
      <c r="B2952">
        <v>4</v>
      </c>
      <c r="C2952">
        <v>20.2</v>
      </c>
      <c r="D2952">
        <v>55.7</v>
      </c>
    </row>
    <row r="2953" spans="1:4" x14ac:dyDescent="0.35">
      <c r="A2953">
        <v>0</v>
      </c>
      <c r="B2953">
        <v>20</v>
      </c>
      <c r="C2953">
        <v>64.150000000000006</v>
      </c>
      <c r="D2953">
        <v>1274.45</v>
      </c>
    </row>
    <row r="2954" spans="1:4" x14ac:dyDescent="0.35">
      <c r="A2954">
        <v>0</v>
      </c>
      <c r="B2954">
        <v>26</v>
      </c>
      <c r="C2954">
        <v>20.25</v>
      </c>
      <c r="D2954">
        <v>493.95</v>
      </c>
    </row>
    <row r="2955" spans="1:4" x14ac:dyDescent="0.35">
      <c r="A2955">
        <v>0</v>
      </c>
      <c r="B2955">
        <v>20</v>
      </c>
      <c r="C2955">
        <v>105.85</v>
      </c>
      <c r="D2955">
        <v>2239.65</v>
      </c>
    </row>
    <row r="2956" spans="1:4" x14ac:dyDescent="0.35">
      <c r="A2956">
        <v>0</v>
      </c>
      <c r="B2956">
        <v>7</v>
      </c>
      <c r="C2956">
        <v>75.45</v>
      </c>
      <c r="D2956">
        <v>480.75</v>
      </c>
    </row>
    <row r="2957" spans="1:4" x14ac:dyDescent="0.35">
      <c r="A2957">
        <v>0</v>
      </c>
      <c r="B2957">
        <v>7</v>
      </c>
      <c r="C2957">
        <v>93.85</v>
      </c>
      <c r="D2957">
        <v>635.6</v>
      </c>
    </row>
    <row r="2958" spans="1:4" x14ac:dyDescent="0.35">
      <c r="A2958">
        <v>0</v>
      </c>
      <c r="B2958">
        <v>51</v>
      </c>
      <c r="C2958">
        <v>99</v>
      </c>
      <c r="D2958">
        <v>5038.1499999999996</v>
      </c>
    </row>
    <row r="2959" spans="1:4" x14ac:dyDescent="0.35">
      <c r="A2959">
        <v>0</v>
      </c>
      <c r="B2959">
        <v>4</v>
      </c>
      <c r="C2959">
        <v>80.3</v>
      </c>
      <c r="D2959">
        <v>324.2</v>
      </c>
    </row>
    <row r="2960" spans="1:4" x14ac:dyDescent="0.35">
      <c r="A2960">
        <v>0</v>
      </c>
      <c r="B2960">
        <v>1</v>
      </c>
      <c r="C2960">
        <v>19.55</v>
      </c>
      <c r="D2960">
        <v>19.55</v>
      </c>
    </row>
    <row r="2961" spans="1:4" x14ac:dyDescent="0.35">
      <c r="A2961">
        <v>0</v>
      </c>
      <c r="B2961">
        <v>27</v>
      </c>
      <c r="C2961">
        <v>100.75</v>
      </c>
      <c r="D2961">
        <v>2793.55</v>
      </c>
    </row>
    <row r="2962" spans="1:4" x14ac:dyDescent="0.35">
      <c r="A2962">
        <v>0</v>
      </c>
      <c r="B2962">
        <v>22</v>
      </c>
      <c r="C2962">
        <v>100.75</v>
      </c>
      <c r="D2962">
        <v>2095</v>
      </c>
    </row>
    <row r="2963" spans="1:4" x14ac:dyDescent="0.35">
      <c r="A2963">
        <v>0</v>
      </c>
      <c r="B2963">
        <v>12</v>
      </c>
      <c r="C2963">
        <v>53.75</v>
      </c>
      <c r="D2963">
        <v>648.65</v>
      </c>
    </row>
    <row r="2964" spans="1:4" x14ac:dyDescent="0.35">
      <c r="A2964">
        <v>0</v>
      </c>
      <c r="B2964">
        <v>3</v>
      </c>
      <c r="C2964">
        <v>31</v>
      </c>
      <c r="D2964">
        <v>95.05</v>
      </c>
    </row>
    <row r="2965" spans="1:4" x14ac:dyDescent="0.35">
      <c r="A2965">
        <v>0</v>
      </c>
      <c r="B2965">
        <v>34</v>
      </c>
      <c r="C2965">
        <v>25.6</v>
      </c>
      <c r="D2965">
        <v>917.15</v>
      </c>
    </row>
    <row r="2966" spans="1:4" x14ac:dyDescent="0.35">
      <c r="A2966">
        <v>0</v>
      </c>
      <c r="B2966">
        <v>24</v>
      </c>
      <c r="C2966">
        <v>58.35</v>
      </c>
      <c r="D2966">
        <v>1346.9</v>
      </c>
    </row>
    <row r="2967" spans="1:4" x14ac:dyDescent="0.35">
      <c r="A2967">
        <v>0</v>
      </c>
      <c r="B2967">
        <v>51</v>
      </c>
      <c r="C2967">
        <v>80</v>
      </c>
      <c r="D2967">
        <v>4242.3500000000004</v>
      </c>
    </row>
    <row r="2968" spans="1:4" x14ac:dyDescent="0.35">
      <c r="A2968">
        <v>1</v>
      </c>
      <c r="B2968">
        <v>14</v>
      </c>
      <c r="C2968">
        <v>46.35</v>
      </c>
      <c r="D2968">
        <v>672.7</v>
      </c>
    </row>
    <row r="2969" spans="1:4" x14ac:dyDescent="0.35">
      <c r="A2969">
        <v>0</v>
      </c>
      <c r="B2969">
        <v>59</v>
      </c>
      <c r="C2969">
        <v>113.75</v>
      </c>
      <c r="D2969">
        <v>6561.25</v>
      </c>
    </row>
    <row r="2970" spans="1:4" x14ac:dyDescent="0.35">
      <c r="A2970">
        <v>0</v>
      </c>
      <c r="B2970">
        <v>3</v>
      </c>
      <c r="C2970">
        <v>90.4</v>
      </c>
      <c r="D2970">
        <v>268.45</v>
      </c>
    </row>
    <row r="2971" spans="1:4" x14ac:dyDescent="0.35">
      <c r="A2971">
        <v>0</v>
      </c>
      <c r="B2971">
        <v>65</v>
      </c>
      <c r="C2971">
        <v>109.3</v>
      </c>
      <c r="D2971">
        <v>7337.55</v>
      </c>
    </row>
    <row r="2972" spans="1:4" x14ac:dyDescent="0.35">
      <c r="A2972">
        <v>1</v>
      </c>
      <c r="B2972">
        <v>5</v>
      </c>
      <c r="C2972">
        <v>70.25</v>
      </c>
      <c r="D2972">
        <v>331.9</v>
      </c>
    </row>
    <row r="2973" spans="1:4" x14ac:dyDescent="0.35">
      <c r="A2973">
        <v>0</v>
      </c>
      <c r="B2973">
        <v>59</v>
      </c>
      <c r="C2973">
        <v>90.3</v>
      </c>
      <c r="D2973">
        <v>5194.05</v>
      </c>
    </row>
    <row r="2974" spans="1:4" x14ac:dyDescent="0.35">
      <c r="A2974">
        <v>0</v>
      </c>
      <c r="B2974">
        <v>72</v>
      </c>
      <c r="C2974">
        <v>65.25</v>
      </c>
      <c r="D2974">
        <v>4478.8500000000004</v>
      </c>
    </row>
    <row r="2975" spans="1:4" x14ac:dyDescent="0.35">
      <c r="A2975">
        <v>0</v>
      </c>
      <c r="B2975">
        <v>62</v>
      </c>
      <c r="C2975">
        <v>100.15</v>
      </c>
      <c r="D2975">
        <v>6283.3</v>
      </c>
    </row>
    <row r="2976" spans="1:4" x14ac:dyDescent="0.35">
      <c r="A2976">
        <v>0</v>
      </c>
      <c r="B2976">
        <v>28</v>
      </c>
      <c r="C2976">
        <v>94.5</v>
      </c>
      <c r="D2976">
        <v>2659.4</v>
      </c>
    </row>
    <row r="2977" spans="1:4" x14ac:dyDescent="0.35">
      <c r="A2977">
        <v>0</v>
      </c>
      <c r="B2977">
        <v>3</v>
      </c>
      <c r="C2977">
        <v>60.65</v>
      </c>
      <c r="D2977">
        <v>196.9</v>
      </c>
    </row>
    <row r="2978" spans="1:4" x14ac:dyDescent="0.35">
      <c r="A2978">
        <v>0</v>
      </c>
      <c r="B2978">
        <v>19</v>
      </c>
      <c r="C2978">
        <v>24.1</v>
      </c>
      <c r="D2978">
        <v>439.2</v>
      </c>
    </row>
    <row r="2979" spans="1:4" x14ac:dyDescent="0.35">
      <c r="A2979">
        <v>0</v>
      </c>
      <c r="B2979">
        <v>1</v>
      </c>
      <c r="C2979">
        <v>19.5</v>
      </c>
      <c r="D2979">
        <v>19.5</v>
      </c>
    </row>
    <row r="2980" spans="1:4" x14ac:dyDescent="0.35">
      <c r="A2980">
        <v>0</v>
      </c>
      <c r="B2980">
        <v>24</v>
      </c>
      <c r="C2980">
        <v>85.95</v>
      </c>
      <c r="D2980">
        <v>2107.15</v>
      </c>
    </row>
    <row r="2981" spans="1:4" x14ac:dyDescent="0.35">
      <c r="A2981">
        <v>1</v>
      </c>
      <c r="B2981">
        <v>57</v>
      </c>
      <c r="C2981">
        <v>53.5</v>
      </c>
      <c r="D2981">
        <v>3035.8</v>
      </c>
    </row>
    <row r="2982" spans="1:4" x14ac:dyDescent="0.35">
      <c r="A2982">
        <v>0</v>
      </c>
      <c r="B2982">
        <v>72</v>
      </c>
      <c r="C2982">
        <v>25.45</v>
      </c>
      <c r="D2982">
        <v>1866.45</v>
      </c>
    </row>
    <row r="2983" spans="1:4" x14ac:dyDescent="0.35">
      <c r="A2983">
        <v>0</v>
      </c>
      <c r="B2983">
        <v>67</v>
      </c>
      <c r="C2983">
        <v>20.5</v>
      </c>
      <c r="D2983">
        <v>1430.95</v>
      </c>
    </row>
    <row r="2984" spans="1:4" x14ac:dyDescent="0.35">
      <c r="A2984">
        <v>0</v>
      </c>
      <c r="B2984">
        <v>52</v>
      </c>
      <c r="C2984">
        <v>20.85</v>
      </c>
      <c r="D2984">
        <v>1071.5999999999999</v>
      </c>
    </row>
    <row r="2985" spans="1:4" x14ac:dyDescent="0.35">
      <c r="A2985">
        <v>0</v>
      </c>
      <c r="B2985">
        <v>71</v>
      </c>
      <c r="C2985">
        <v>89.9</v>
      </c>
      <c r="D2985">
        <v>6457.15</v>
      </c>
    </row>
    <row r="2986" spans="1:4" x14ac:dyDescent="0.35">
      <c r="A2986">
        <v>0</v>
      </c>
      <c r="B2986">
        <v>26</v>
      </c>
      <c r="C2986">
        <v>26</v>
      </c>
      <c r="D2986">
        <v>684.05</v>
      </c>
    </row>
    <row r="2987" spans="1:4" x14ac:dyDescent="0.35">
      <c r="A2987">
        <v>0</v>
      </c>
      <c r="B2987">
        <v>35</v>
      </c>
      <c r="C2987">
        <v>113.2</v>
      </c>
      <c r="D2987">
        <v>3914.05</v>
      </c>
    </row>
    <row r="2988" spans="1:4" x14ac:dyDescent="0.35">
      <c r="A2988">
        <v>0</v>
      </c>
      <c r="B2988">
        <v>55</v>
      </c>
      <c r="C2988">
        <v>69.05</v>
      </c>
      <c r="D2988">
        <v>3842.6</v>
      </c>
    </row>
    <row r="2989" spans="1:4" x14ac:dyDescent="0.35">
      <c r="A2989">
        <v>0</v>
      </c>
      <c r="B2989">
        <v>33</v>
      </c>
      <c r="C2989">
        <v>20.100000000000001</v>
      </c>
      <c r="D2989">
        <v>670.35</v>
      </c>
    </row>
    <row r="2990" spans="1:4" x14ac:dyDescent="0.35">
      <c r="A2990">
        <v>0</v>
      </c>
      <c r="B2990">
        <v>72</v>
      </c>
      <c r="C2990">
        <v>109.65</v>
      </c>
      <c r="D2990">
        <v>7880.25</v>
      </c>
    </row>
    <row r="2991" spans="1:4" x14ac:dyDescent="0.35">
      <c r="A2991">
        <v>0</v>
      </c>
      <c r="B2991">
        <v>1</v>
      </c>
      <c r="C2991">
        <v>19.2</v>
      </c>
      <c r="D2991">
        <v>19.2</v>
      </c>
    </row>
    <row r="2992" spans="1:4" x14ac:dyDescent="0.35">
      <c r="A2992">
        <v>0</v>
      </c>
      <c r="B2992">
        <v>10</v>
      </c>
      <c r="C2992">
        <v>33.9</v>
      </c>
      <c r="D2992">
        <v>298.45</v>
      </c>
    </row>
    <row r="2993" spans="1:4" x14ac:dyDescent="0.35">
      <c r="A2993">
        <v>1</v>
      </c>
      <c r="B2993">
        <v>37</v>
      </c>
      <c r="C2993">
        <v>90</v>
      </c>
      <c r="D2993">
        <v>3371.75</v>
      </c>
    </row>
    <row r="2994" spans="1:4" x14ac:dyDescent="0.35">
      <c r="A2994">
        <v>0</v>
      </c>
      <c r="B2994">
        <v>12</v>
      </c>
      <c r="C2994">
        <v>34</v>
      </c>
      <c r="D2994">
        <v>442.45</v>
      </c>
    </row>
    <row r="2995" spans="1:4" x14ac:dyDescent="0.35">
      <c r="A2995">
        <v>0</v>
      </c>
      <c r="B2995">
        <v>1</v>
      </c>
      <c r="C2995">
        <v>20.399999999999999</v>
      </c>
      <c r="D2995">
        <v>20.399999999999999</v>
      </c>
    </row>
    <row r="2996" spans="1:4" x14ac:dyDescent="0.35">
      <c r="A2996">
        <v>0</v>
      </c>
      <c r="B2996">
        <v>62</v>
      </c>
      <c r="C2996">
        <v>38.6</v>
      </c>
      <c r="D2996">
        <v>2345.5500000000002</v>
      </c>
    </row>
    <row r="2997" spans="1:4" x14ac:dyDescent="0.35">
      <c r="A2997">
        <v>0</v>
      </c>
      <c r="B2997">
        <v>1</v>
      </c>
      <c r="C2997">
        <v>25.25</v>
      </c>
      <c r="D2997">
        <v>25.25</v>
      </c>
    </row>
    <row r="2998" spans="1:4" x14ac:dyDescent="0.35">
      <c r="A2998">
        <v>0</v>
      </c>
      <c r="B2998">
        <v>18</v>
      </c>
      <c r="C2998">
        <v>60.6</v>
      </c>
      <c r="D2998">
        <v>1156.3499999999999</v>
      </c>
    </row>
    <row r="2999" spans="1:4" x14ac:dyDescent="0.35">
      <c r="A2999">
        <v>1</v>
      </c>
      <c r="B2999">
        <v>69</v>
      </c>
      <c r="C2999">
        <v>89.95</v>
      </c>
      <c r="D2999">
        <v>6143.15</v>
      </c>
    </row>
    <row r="3000" spans="1:4" x14ac:dyDescent="0.35">
      <c r="A3000">
        <v>0</v>
      </c>
      <c r="B3000">
        <v>2</v>
      </c>
      <c r="C3000">
        <v>74.75</v>
      </c>
      <c r="D3000">
        <v>144.80000000000001</v>
      </c>
    </row>
    <row r="3001" spans="1:4" x14ac:dyDescent="0.35">
      <c r="A3001">
        <v>0</v>
      </c>
      <c r="B3001">
        <v>19</v>
      </c>
      <c r="C3001">
        <v>20.6</v>
      </c>
      <c r="D3001">
        <v>414.95</v>
      </c>
    </row>
    <row r="3002" spans="1:4" x14ac:dyDescent="0.35">
      <c r="A3002">
        <v>0</v>
      </c>
      <c r="B3002">
        <v>12</v>
      </c>
      <c r="C3002">
        <v>84.45</v>
      </c>
      <c r="D3002">
        <v>1059.55</v>
      </c>
    </row>
    <row r="3003" spans="1:4" x14ac:dyDescent="0.35">
      <c r="A3003">
        <v>0</v>
      </c>
      <c r="B3003">
        <v>9</v>
      </c>
      <c r="C3003">
        <v>20.399999999999999</v>
      </c>
      <c r="D3003">
        <v>181.8</v>
      </c>
    </row>
    <row r="3004" spans="1:4" x14ac:dyDescent="0.35">
      <c r="A3004">
        <v>0</v>
      </c>
      <c r="B3004">
        <v>27</v>
      </c>
      <c r="C3004">
        <v>81.7</v>
      </c>
      <c r="D3004">
        <v>2212.5500000000002</v>
      </c>
    </row>
    <row r="3005" spans="1:4" x14ac:dyDescent="0.35">
      <c r="A3005">
        <v>0</v>
      </c>
      <c r="B3005">
        <v>27</v>
      </c>
      <c r="C3005">
        <v>79.5</v>
      </c>
      <c r="D3005">
        <v>2180.5500000000002</v>
      </c>
    </row>
    <row r="3006" spans="1:4" x14ac:dyDescent="0.35">
      <c r="A3006">
        <v>0</v>
      </c>
      <c r="B3006">
        <v>1</v>
      </c>
      <c r="C3006">
        <v>89.15</v>
      </c>
      <c r="D3006">
        <v>89.15</v>
      </c>
    </row>
    <row r="3007" spans="1:4" x14ac:dyDescent="0.35">
      <c r="A3007">
        <v>1</v>
      </c>
      <c r="B3007">
        <v>24</v>
      </c>
      <c r="C3007">
        <v>20.3</v>
      </c>
      <c r="D3007">
        <v>459.95</v>
      </c>
    </row>
    <row r="3008" spans="1:4" x14ac:dyDescent="0.35">
      <c r="A3008">
        <v>1</v>
      </c>
      <c r="B3008">
        <v>14</v>
      </c>
      <c r="C3008">
        <v>74.95</v>
      </c>
      <c r="D3008">
        <v>1036.75</v>
      </c>
    </row>
    <row r="3009" spans="1:4" x14ac:dyDescent="0.35">
      <c r="A3009">
        <v>1</v>
      </c>
      <c r="B3009">
        <v>32</v>
      </c>
      <c r="C3009">
        <v>74.400000000000006</v>
      </c>
      <c r="D3009">
        <v>2276.9499999999998</v>
      </c>
    </row>
    <row r="3010" spans="1:4" x14ac:dyDescent="0.35">
      <c r="A3010">
        <v>0</v>
      </c>
      <c r="B3010">
        <v>11</v>
      </c>
      <c r="C3010">
        <v>20</v>
      </c>
      <c r="D3010">
        <v>211.95</v>
      </c>
    </row>
    <row r="3011" spans="1:4" x14ac:dyDescent="0.35">
      <c r="A3011">
        <v>0</v>
      </c>
      <c r="B3011">
        <v>1</v>
      </c>
      <c r="C3011">
        <v>25</v>
      </c>
      <c r="D3011">
        <v>25</v>
      </c>
    </row>
    <row r="3012" spans="1:4" x14ac:dyDescent="0.35">
      <c r="A3012">
        <v>1</v>
      </c>
      <c r="B3012">
        <v>38</v>
      </c>
      <c r="C3012">
        <v>80.45</v>
      </c>
      <c r="D3012">
        <v>3162.65</v>
      </c>
    </row>
    <row r="3013" spans="1:4" x14ac:dyDescent="0.35">
      <c r="A3013">
        <v>0</v>
      </c>
      <c r="B3013">
        <v>9</v>
      </c>
      <c r="C3013">
        <v>19.75</v>
      </c>
      <c r="D3013">
        <v>210.65</v>
      </c>
    </row>
    <row r="3014" spans="1:4" x14ac:dyDescent="0.35">
      <c r="A3014">
        <v>0</v>
      </c>
      <c r="B3014">
        <v>54</v>
      </c>
      <c r="C3014">
        <v>65.650000000000006</v>
      </c>
      <c r="D3014">
        <v>3566.7</v>
      </c>
    </row>
    <row r="3015" spans="1:4" x14ac:dyDescent="0.35">
      <c r="A3015">
        <v>0</v>
      </c>
      <c r="B3015">
        <v>29</v>
      </c>
      <c r="C3015">
        <v>71</v>
      </c>
      <c r="D3015">
        <v>2080.1</v>
      </c>
    </row>
    <row r="3016" spans="1:4" x14ac:dyDescent="0.35">
      <c r="A3016">
        <v>1</v>
      </c>
      <c r="B3016">
        <v>44</v>
      </c>
      <c r="C3016">
        <v>89.2</v>
      </c>
      <c r="D3016">
        <v>4040.2</v>
      </c>
    </row>
    <row r="3017" spans="1:4" x14ac:dyDescent="0.35">
      <c r="A3017">
        <v>0</v>
      </c>
      <c r="B3017">
        <v>59</v>
      </c>
      <c r="C3017">
        <v>86.75</v>
      </c>
      <c r="D3017">
        <v>5186</v>
      </c>
    </row>
    <row r="3018" spans="1:4" x14ac:dyDescent="0.35">
      <c r="A3018">
        <v>0</v>
      </c>
      <c r="B3018">
        <v>3</v>
      </c>
      <c r="C3018">
        <v>55.3</v>
      </c>
      <c r="D3018">
        <v>196.15</v>
      </c>
    </row>
    <row r="3019" spans="1:4" x14ac:dyDescent="0.35">
      <c r="A3019">
        <v>0</v>
      </c>
      <c r="B3019">
        <v>18</v>
      </c>
      <c r="C3019">
        <v>61.5</v>
      </c>
      <c r="D3019">
        <v>1087.45</v>
      </c>
    </row>
    <row r="3020" spans="1:4" x14ac:dyDescent="0.35">
      <c r="A3020">
        <v>1</v>
      </c>
      <c r="B3020">
        <v>67</v>
      </c>
      <c r="C3020">
        <v>25.1</v>
      </c>
      <c r="D3020">
        <v>1672.15</v>
      </c>
    </row>
    <row r="3021" spans="1:4" x14ac:dyDescent="0.35">
      <c r="A3021">
        <v>0</v>
      </c>
      <c r="B3021">
        <v>22</v>
      </c>
      <c r="C3021">
        <v>55.15</v>
      </c>
      <c r="D3021">
        <v>1206.05</v>
      </c>
    </row>
    <row r="3022" spans="1:4" x14ac:dyDescent="0.35">
      <c r="A3022">
        <v>0</v>
      </c>
      <c r="B3022">
        <v>33</v>
      </c>
      <c r="C3022">
        <v>34.049999999999997</v>
      </c>
      <c r="D3022">
        <v>1113.95</v>
      </c>
    </row>
    <row r="3023" spans="1:4" x14ac:dyDescent="0.35">
      <c r="A3023">
        <v>0</v>
      </c>
      <c r="B3023">
        <v>5</v>
      </c>
      <c r="C3023">
        <v>19.95</v>
      </c>
      <c r="D3023">
        <v>107.05</v>
      </c>
    </row>
    <row r="3024" spans="1:4" x14ac:dyDescent="0.35">
      <c r="A3024">
        <v>0</v>
      </c>
      <c r="B3024">
        <v>2</v>
      </c>
      <c r="C3024">
        <v>19.95</v>
      </c>
      <c r="D3024">
        <v>38.15</v>
      </c>
    </row>
    <row r="3025" spans="1:4" x14ac:dyDescent="0.35">
      <c r="A3025">
        <v>0</v>
      </c>
      <c r="B3025">
        <v>72</v>
      </c>
      <c r="C3025">
        <v>89.7</v>
      </c>
      <c r="D3025">
        <v>6339.3</v>
      </c>
    </row>
    <row r="3026" spans="1:4" x14ac:dyDescent="0.35">
      <c r="A3026">
        <v>0</v>
      </c>
      <c r="B3026">
        <v>9</v>
      </c>
      <c r="C3026">
        <v>20.399999999999999</v>
      </c>
      <c r="D3026">
        <v>184.1</v>
      </c>
    </row>
    <row r="3027" spans="1:4" x14ac:dyDescent="0.35">
      <c r="A3027">
        <v>0</v>
      </c>
      <c r="B3027">
        <v>67</v>
      </c>
      <c r="C3027">
        <v>26.3</v>
      </c>
      <c r="D3027">
        <v>1688.9</v>
      </c>
    </row>
    <row r="3028" spans="1:4" x14ac:dyDescent="0.35">
      <c r="A3028">
        <v>0</v>
      </c>
      <c r="B3028">
        <v>16</v>
      </c>
      <c r="C3028">
        <v>84.95</v>
      </c>
      <c r="D3028">
        <v>1378.25</v>
      </c>
    </row>
    <row r="3029" spans="1:4" x14ac:dyDescent="0.35">
      <c r="A3029">
        <v>0</v>
      </c>
      <c r="B3029">
        <v>8</v>
      </c>
      <c r="C3029">
        <v>20.7</v>
      </c>
      <c r="D3029">
        <v>137.6</v>
      </c>
    </row>
    <row r="3030" spans="1:4" x14ac:dyDescent="0.35">
      <c r="A3030">
        <v>0</v>
      </c>
      <c r="B3030">
        <v>5</v>
      </c>
      <c r="C3030">
        <v>43.25</v>
      </c>
      <c r="D3030">
        <v>219</v>
      </c>
    </row>
    <row r="3031" spans="1:4" x14ac:dyDescent="0.35">
      <c r="A3031">
        <v>0</v>
      </c>
      <c r="B3031">
        <v>23</v>
      </c>
      <c r="C3031">
        <v>48.35</v>
      </c>
      <c r="D3031">
        <v>1067.1500000000001</v>
      </c>
    </row>
    <row r="3032" spans="1:4" x14ac:dyDescent="0.35">
      <c r="A3032">
        <v>0</v>
      </c>
      <c r="B3032">
        <v>1</v>
      </c>
      <c r="C3032">
        <v>79.55</v>
      </c>
      <c r="D3032">
        <v>79.55</v>
      </c>
    </row>
    <row r="3033" spans="1:4" x14ac:dyDescent="0.35">
      <c r="A3033">
        <v>1</v>
      </c>
      <c r="B3033">
        <v>50</v>
      </c>
      <c r="C3033">
        <v>71.05</v>
      </c>
      <c r="D3033">
        <v>3444.85</v>
      </c>
    </row>
    <row r="3034" spans="1:4" x14ac:dyDescent="0.35">
      <c r="A3034">
        <v>0</v>
      </c>
      <c r="B3034">
        <v>17</v>
      </c>
      <c r="C3034">
        <v>19.45</v>
      </c>
      <c r="D3034">
        <v>369.05</v>
      </c>
    </row>
    <row r="3035" spans="1:4" x14ac:dyDescent="0.35">
      <c r="A3035">
        <v>0</v>
      </c>
      <c r="B3035">
        <v>68</v>
      </c>
      <c r="C3035">
        <v>110.8</v>
      </c>
      <c r="D3035">
        <v>7553.6</v>
      </c>
    </row>
    <row r="3036" spans="1:4" x14ac:dyDescent="0.35">
      <c r="A3036">
        <v>0</v>
      </c>
      <c r="B3036">
        <v>1</v>
      </c>
      <c r="C3036">
        <v>84.5</v>
      </c>
      <c r="D3036">
        <v>84.5</v>
      </c>
    </row>
    <row r="3037" spans="1:4" x14ac:dyDescent="0.35">
      <c r="A3037">
        <v>1</v>
      </c>
      <c r="B3037">
        <v>25</v>
      </c>
      <c r="C3037">
        <v>69.3</v>
      </c>
      <c r="D3037">
        <v>1813.1</v>
      </c>
    </row>
    <row r="3038" spans="1:4" x14ac:dyDescent="0.35">
      <c r="A3038">
        <v>0</v>
      </c>
      <c r="B3038">
        <v>67</v>
      </c>
      <c r="C3038">
        <v>49.35</v>
      </c>
      <c r="D3038">
        <v>3321.35</v>
      </c>
    </row>
    <row r="3039" spans="1:4" x14ac:dyDescent="0.35">
      <c r="A3039">
        <v>0</v>
      </c>
      <c r="B3039">
        <v>32</v>
      </c>
      <c r="C3039">
        <v>20.350000000000001</v>
      </c>
      <c r="D3039">
        <v>707.5</v>
      </c>
    </row>
    <row r="3040" spans="1:4" x14ac:dyDescent="0.35">
      <c r="A3040">
        <v>1</v>
      </c>
      <c r="B3040">
        <v>67</v>
      </c>
      <c r="C3040">
        <v>105.6</v>
      </c>
      <c r="D3040">
        <v>7112.15</v>
      </c>
    </row>
    <row r="3041" spans="1:4" x14ac:dyDescent="0.35">
      <c r="A3041">
        <v>1</v>
      </c>
      <c r="B3041">
        <v>72</v>
      </c>
      <c r="C3041">
        <v>64.45</v>
      </c>
      <c r="D3041">
        <v>4641.1000000000004</v>
      </c>
    </row>
    <row r="3042" spans="1:4" x14ac:dyDescent="0.35">
      <c r="A3042">
        <v>0</v>
      </c>
      <c r="B3042">
        <v>71</v>
      </c>
      <c r="C3042">
        <v>108.6</v>
      </c>
      <c r="D3042">
        <v>7690.9</v>
      </c>
    </row>
    <row r="3043" spans="1:4" x14ac:dyDescent="0.35">
      <c r="A3043">
        <v>0</v>
      </c>
      <c r="B3043">
        <v>1</v>
      </c>
      <c r="C3043">
        <v>49.9</v>
      </c>
      <c r="D3043">
        <v>49.9</v>
      </c>
    </row>
    <row r="3044" spans="1:4" x14ac:dyDescent="0.35">
      <c r="A3044">
        <v>0</v>
      </c>
      <c r="B3044">
        <v>46</v>
      </c>
      <c r="C3044">
        <v>30.3</v>
      </c>
      <c r="D3044">
        <v>1380.1</v>
      </c>
    </row>
    <row r="3045" spans="1:4" x14ac:dyDescent="0.35">
      <c r="A3045">
        <v>1</v>
      </c>
      <c r="B3045">
        <v>2</v>
      </c>
      <c r="C3045">
        <v>30.4</v>
      </c>
      <c r="D3045">
        <v>78.650000000000006</v>
      </c>
    </row>
    <row r="3046" spans="1:4" x14ac:dyDescent="0.35">
      <c r="A3046">
        <v>0</v>
      </c>
      <c r="B3046">
        <v>1</v>
      </c>
      <c r="C3046">
        <v>45.4</v>
      </c>
      <c r="D3046">
        <v>45.4</v>
      </c>
    </row>
    <row r="3047" spans="1:4" x14ac:dyDescent="0.35">
      <c r="A3047">
        <v>0</v>
      </c>
      <c r="B3047">
        <v>48</v>
      </c>
      <c r="C3047">
        <v>65.650000000000006</v>
      </c>
      <c r="D3047">
        <v>3094.65</v>
      </c>
    </row>
    <row r="3048" spans="1:4" x14ac:dyDescent="0.35">
      <c r="A3048">
        <v>0</v>
      </c>
      <c r="B3048">
        <v>61</v>
      </c>
      <c r="C3048">
        <v>103.3</v>
      </c>
      <c r="D3048">
        <v>6518.35</v>
      </c>
    </row>
    <row r="3049" spans="1:4" x14ac:dyDescent="0.35">
      <c r="A3049">
        <v>0</v>
      </c>
      <c r="B3049">
        <v>32</v>
      </c>
      <c r="C3049">
        <v>84.15</v>
      </c>
      <c r="D3049">
        <v>2585.9499999999998</v>
      </c>
    </row>
    <row r="3050" spans="1:4" x14ac:dyDescent="0.35">
      <c r="A3050">
        <v>0</v>
      </c>
      <c r="B3050">
        <v>2</v>
      </c>
      <c r="C3050">
        <v>44.45</v>
      </c>
      <c r="D3050">
        <v>82.7</v>
      </c>
    </row>
    <row r="3051" spans="1:4" x14ac:dyDescent="0.35">
      <c r="A3051">
        <v>0</v>
      </c>
      <c r="B3051">
        <v>3</v>
      </c>
      <c r="C3051">
        <v>19.75</v>
      </c>
      <c r="D3051">
        <v>58.85</v>
      </c>
    </row>
    <row r="3052" spans="1:4" x14ac:dyDescent="0.35">
      <c r="A3052">
        <v>0</v>
      </c>
      <c r="B3052">
        <v>5</v>
      </c>
      <c r="C3052">
        <v>85.4</v>
      </c>
      <c r="D3052">
        <v>425.9</v>
      </c>
    </row>
    <row r="3053" spans="1:4" x14ac:dyDescent="0.35">
      <c r="A3053">
        <v>0</v>
      </c>
      <c r="B3053">
        <v>71</v>
      </c>
      <c r="C3053">
        <v>89.9</v>
      </c>
      <c r="D3053">
        <v>6342.7</v>
      </c>
    </row>
    <row r="3054" spans="1:4" x14ac:dyDescent="0.35">
      <c r="A3054">
        <v>0</v>
      </c>
      <c r="B3054">
        <v>37</v>
      </c>
      <c r="C3054">
        <v>55.05</v>
      </c>
      <c r="D3054">
        <v>2030.75</v>
      </c>
    </row>
    <row r="3055" spans="1:4" x14ac:dyDescent="0.35">
      <c r="A3055">
        <v>0</v>
      </c>
      <c r="B3055">
        <v>65</v>
      </c>
      <c r="C3055">
        <v>104.1</v>
      </c>
      <c r="D3055">
        <v>6700.05</v>
      </c>
    </row>
    <row r="3056" spans="1:4" x14ac:dyDescent="0.35">
      <c r="A3056">
        <v>0</v>
      </c>
      <c r="B3056">
        <v>67</v>
      </c>
      <c r="C3056">
        <v>106.6</v>
      </c>
      <c r="D3056">
        <v>7244.7</v>
      </c>
    </row>
    <row r="3057" spans="1:4" x14ac:dyDescent="0.35">
      <c r="A3057">
        <v>0</v>
      </c>
      <c r="B3057">
        <v>49</v>
      </c>
      <c r="C3057">
        <v>75.2</v>
      </c>
      <c r="D3057">
        <v>3678.3</v>
      </c>
    </row>
    <row r="3058" spans="1:4" x14ac:dyDescent="0.35">
      <c r="A3058">
        <v>0</v>
      </c>
      <c r="B3058">
        <v>50</v>
      </c>
      <c r="C3058">
        <v>70.5</v>
      </c>
      <c r="D3058">
        <v>3486.65</v>
      </c>
    </row>
    <row r="3059" spans="1:4" x14ac:dyDescent="0.35">
      <c r="A3059">
        <v>0</v>
      </c>
      <c r="B3059">
        <v>25</v>
      </c>
      <c r="C3059">
        <v>19.600000000000001</v>
      </c>
      <c r="D3059">
        <v>411.15</v>
      </c>
    </row>
    <row r="3060" spans="1:4" x14ac:dyDescent="0.35">
      <c r="A3060">
        <v>0</v>
      </c>
      <c r="B3060">
        <v>17</v>
      </c>
      <c r="C3060">
        <v>55.85</v>
      </c>
      <c r="D3060">
        <v>937.5</v>
      </c>
    </row>
    <row r="3061" spans="1:4" x14ac:dyDescent="0.35">
      <c r="A3061">
        <v>0</v>
      </c>
      <c r="B3061">
        <v>64</v>
      </c>
      <c r="C3061">
        <v>24.05</v>
      </c>
      <c r="D3061">
        <v>1559.15</v>
      </c>
    </row>
    <row r="3062" spans="1:4" x14ac:dyDescent="0.35">
      <c r="A3062">
        <v>0</v>
      </c>
      <c r="B3062">
        <v>25</v>
      </c>
      <c r="C3062">
        <v>38.1</v>
      </c>
      <c r="D3062">
        <v>970.4</v>
      </c>
    </row>
    <row r="3063" spans="1:4" x14ac:dyDescent="0.35">
      <c r="A3063">
        <v>1</v>
      </c>
      <c r="B3063">
        <v>23</v>
      </c>
      <c r="C3063">
        <v>106.4</v>
      </c>
      <c r="D3063">
        <v>2483.5</v>
      </c>
    </row>
    <row r="3064" spans="1:4" x14ac:dyDescent="0.35">
      <c r="A3064">
        <v>1</v>
      </c>
      <c r="B3064">
        <v>24</v>
      </c>
      <c r="C3064">
        <v>34.25</v>
      </c>
      <c r="D3064">
        <v>828.2</v>
      </c>
    </row>
    <row r="3065" spans="1:4" x14ac:dyDescent="0.35">
      <c r="A3065">
        <v>0</v>
      </c>
      <c r="B3065">
        <v>37</v>
      </c>
      <c r="C3065">
        <v>100.05</v>
      </c>
      <c r="D3065">
        <v>3810.55</v>
      </c>
    </row>
    <row r="3066" spans="1:4" x14ac:dyDescent="0.35">
      <c r="A3066">
        <v>0</v>
      </c>
      <c r="B3066">
        <v>21</v>
      </c>
      <c r="C3066">
        <v>68.650000000000006</v>
      </c>
      <c r="D3066">
        <v>1493.2</v>
      </c>
    </row>
    <row r="3067" spans="1:4" x14ac:dyDescent="0.35">
      <c r="A3067">
        <v>0</v>
      </c>
      <c r="B3067">
        <v>1</v>
      </c>
      <c r="C3067">
        <v>45.8</v>
      </c>
      <c r="D3067">
        <v>45.8</v>
      </c>
    </row>
    <row r="3068" spans="1:4" x14ac:dyDescent="0.35">
      <c r="A3068">
        <v>0</v>
      </c>
      <c r="B3068">
        <v>10</v>
      </c>
      <c r="C3068">
        <v>75.75</v>
      </c>
      <c r="D3068">
        <v>777.3</v>
      </c>
    </row>
    <row r="3069" spans="1:4" x14ac:dyDescent="0.35">
      <c r="A3069">
        <v>0</v>
      </c>
      <c r="B3069">
        <v>6</v>
      </c>
      <c r="C3069">
        <v>84.4</v>
      </c>
      <c r="D3069">
        <v>556.35</v>
      </c>
    </row>
    <row r="3070" spans="1:4" x14ac:dyDescent="0.35">
      <c r="A3070">
        <v>0</v>
      </c>
      <c r="B3070">
        <v>51</v>
      </c>
      <c r="C3070">
        <v>96.4</v>
      </c>
      <c r="D3070">
        <v>4911.05</v>
      </c>
    </row>
    <row r="3071" spans="1:4" x14ac:dyDescent="0.35">
      <c r="A3071">
        <v>0</v>
      </c>
      <c r="B3071">
        <v>10</v>
      </c>
      <c r="C3071">
        <v>20.55</v>
      </c>
      <c r="D3071">
        <v>187.35</v>
      </c>
    </row>
    <row r="3072" spans="1:4" x14ac:dyDescent="0.35">
      <c r="A3072">
        <v>0</v>
      </c>
      <c r="B3072">
        <v>6</v>
      </c>
      <c r="C3072">
        <v>50.95</v>
      </c>
      <c r="D3072">
        <v>307.60000000000002</v>
      </c>
    </row>
    <row r="3073" spans="1:4" x14ac:dyDescent="0.35">
      <c r="A3073">
        <v>0</v>
      </c>
      <c r="B3073">
        <v>47</v>
      </c>
      <c r="C3073">
        <v>90.5</v>
      </c>
      <c r="D3073">
        <v>4318.3500000000004</v>
      </c>
    </row>
    <row r="3074" spans="1:4" x14ac:dyDescent="0.35">
      <c r="A3074">
        <v>0</v>
      </c>
      <c r="B3074">
        <v>61</v>
      </c>
      <c r="C3074">
        <v>79.400000000000006</v>
      </c>
      <c r="D3074">
        <v>4820.55</v>
      </c>
    </row>
    <row r="3075" spans="1:4" x14ac:dyDescent="0.35">
      <c r="A3075">
        <v>0</v>
      </c>
      <c r="B3075">
        <v>52</v>
      </c>
      <c r="C3075">
        <v>58.75</v>
      </c>
      <c r="D3075">
        <v>3038.55</v>
      </c>
    </row>
    <row r="3076" spans="1:4" x14ac:dyDescent="0.35">
      <c r="A3076">
        <v>0</v>
      </c>
      <c r="B3076">
        <v>35</v>
      </c>
      <c r="C3076">
        <v>59.45</v>
      </c>
      <c r="D3076">
        <v>2136.9</v>
      </c>
    </row>
    <row r="3077" spans="1:4" x14ac:dyDescent="0.35">
      <c r="A3077">
        <v>0</v>
      </c>
      <c r="B3077">
        <v>71</v>
      </c>
      <c r="C3077">
        <v>105.7</v>
      </c>
      <c r="D3077">
        <v>7472.15</v>
      </c>
    </row>
    <row r="3078" spans="1:4" x14ac:dyDescent="0.35">
      <c r="A3078">
        <v>0</v>
      </c>
      <c r="B3078">
        <v>6</v>
      </c>
      <c r="C3078">
        <v>56.25</v>
      </c>
      <c r="D3078">
        <v>389.1</v>
      </c>
    </row>
    <row r="3079" spans="1:4" x14ac:dyDescent="0.35">
      <c r="A3079">
        <v>0</v>
      </c>
      <c r="B3079">
        <v>45</v>
      </c>
      <c r="C3079">
        <v>53.3</v>
      </c>
      <c r="D3079">
        <v>2296.25</v>
      </c>
    </row>
    <row r="3080" spans="1:4" x14ac:dyDescent="0.35">
      <c r="A3080">
        <v>1</v>
      </c>
      <c r="B3080">
        <v>2</v>
      </c>
      <c r="C3080">
        <v>85.55</v>
      </c>
      <c r="D3080">
        <v>187.45</v>
      </c>
    </row>
    <row r="3081" spans="1:4" x14ac:dyDescent="0.35">
      <c r="A3081">
        <v>0</v>
      </c>
      <c r="B3081">
        <v>4</v>
      </c>
      <c r="C3081">
        <v>68.650000000000006</v>
      </c>
      <c r="D3081">
        <v>261.25</v>
      </c>
    </row>
    <row r="3082" spans="1:4" x14ac:dyDescent="0.35">
      <c r="A3082">
        <v>0</v>
      </c>
      <c r="B3082">
        <v>2</v>
      </c>
      <c r="C3082">
        <v>24.3</v>
      </c>
      <c r="D3082">
        <v>38.450000000000003</v>
      </c>
    </row>
    <row r="3083" spans="1:4" x14ac:dyDescent="0.35">
      <c r="A3083">
        <v>0</v>
      </c>
      <c r="B3083">
        <v>4</v>
      </c>
      <c r="C3083">
        <v>77.849999999999994</v>
      </c>
      <c r="D3083">
        <v>299.2</v>
      </c>
    </row>
    <row r="3084" spans="1:4" x14ac:dyDescent="0.35">
      <c r="A3084">
        <v>0</v>
      </c>
      <c r="B3084">
        <v>51</v>
      </c>
      <c r="C3084">
        <v>59.9</v>
      </c>
      <c r="D3084">
        <v>3043.6</v>
      </c>
    </row>
    <row r="3085" spans="1:4" x14ac:dyDescent="0.35">
      <c r="A3085">
        <v>0</v>
      </c>
      <c r="B3085">
        <v>60</v>
      </c>
      <c r="C3085">
        <v>23.95</v>
      </c>
      <c r="D3085">
        <v>1506.4</v>
      </c>
    </row>
    <row r="3086" spans="1:4" x14ac:dyDescent="0.35">
      <c r="A3086">
        <v>0</v>
      </c>
      <c r="B3086">
        <v>9</v>
      </c>
      <c r="C3086">
        <v>20.149999999999999</v>
      </c>
      <c r="D3086">
        <v>163.69999999999999</v>
      </c>
    </row>
    <row r="3087" spans="1:4" x14ac:dyDescent="0.35">
      <c r="A3087">
        <v>0</v>
      </c>
      <c r="B3087">
        <v>3</v>
      </c>
      <c r="C3087">
        <v>105.35</v>
      </c>
      <c r="D3087">
        <v>323.25</v>
      </c>
    </row>
    <row r="3088" spans="1:4" x14ac:dyDescent="0.35">
      <c r="A3088">
        <v>0</v>
      </c>
      <c r="B3088">
        <v>17</v>
      </c>
      <c r="C3088">
        <v>95.65</v>
      </c>
      <c r="D3088">
        <v>1640</v>
      </c>
    </row>
    <row r="3089" spans="1:4" x14ac:dyDescent="0.35">
      <c r="A3089">
        <v>0</v>
      </c>
      <c r="B3089">
        <v>8</v>
      </c>
      <c r="C3089">
        <v>87.05</v>
      </c>
      <c r="D3089">
        <v>762.1</v>
      </c>
    </row>
    <row r="3090" spans="1:4" x14ac:dyDescent="0.35">
      <c r="A3090">
        <v>0</v>
      </c>
      <c r="B3090">
        <v>46</v>
      </c>
      <c r="C3090">
        <v>81</v>
      </c>
      <c r="D3090">
        <v>3846.35</v>
      </c>
    </row>
    <row r="3091" spans="1:4" x14ac:dyDescent="0.35">
      <c r="A3091">
        <v>0</v>
      </c>
      <c r="B3091">
        <v>68</v>
      </c>
      <c r="C3091">
        <v>82.45</v>
      </c>
      <c r="D3091">
        <v>5646.6</v>
      </c>
    </row>
    <row r="3092" spans="1:4" x14ac:dyDescent="0.35">
      <c r="A3092">
        <v>0</v>
      </c>
      <c r="B3092">
        <v>1</v>
      </c>
      <c r="C3092">
        <v>53.5</v>
      </c>
      <c r="D3092">
        <v>53.5</v>
      </c>
    </row>
    <row r="3093" spans="1:4" x14ac:dyDescent="0.35">
      <c r="A3093">
        <v>0</v>
      </c>
      <c r="B3093">
        <v>4</v>
      </c>
      <c r="C3093">
        <v>20.5</v>
      </c>
      <c r="D3093">
        <v>79.05</v>
      </c>
    </row>
    <row r="3094" spans="1:4" x14ac:dyDescent="0.35">
      <c r="A3094">
        <v>0</v>
      </c>
      <c r="B3094">
        <v>1</v>
      </c>
      <c r="C3094">
        <v>25.1</v>
      </c>
      <c r="D3094">
        <v>25.1</v>
      </c>
    </row>
    <row r="3095" spans="1:4" x14ac:dyDescent="0.35">
      <c r="A3095">
        <v>0</v>
      </c>
      <c r="B3095">
        <v>28</v>
      </c>
      <c r="C3095">
        <v>54.4</v>
      </c>
      <c r="D3095">
        <v>1516.6</v>
      </c>
    </row>
    <row r="3096" spans="1:4" x14ac:dyDescent="0.35">
      <c r="A3096">
        <v>0</v>
      </c>
      <c r="B3096">
        <v>39</v>
      </c>
      <c r="C3096">
        <v>58.6</v>
      </c>
      <c r="D3096">
        <v>2224.5</v>
      </c>
    </row>
    <row r="3097" spans="1:4" x14ac:dyDescent="0.35">
      <c r="A3097">
        <v>0</v>
      </c>
      <c r="B3097">
        <v>11</v>
      </c>
      <c r="C3097">
        <v>84.8</v>
      </c>
      <c r="D3097">
        <v>888.75</v>
      </c>
    </row>
    <row r="3098" spans="1:4" x14ac:dyDescent="0.35">
      <c r="A3098">
        <v>0</v>
      </c>
      <c r="B3098">
        <v>71</v>
      </c>
      <c r="C3098">
        <v>61.4</v>
      </c>
      <c r="D3098">
        <v>4310.3500000000004</v>
      </c>
    </row>
    <row r="3099" spans="1:4" x14ac:dyDescent="0.35">
      <c r="A3099">
        <v>0</v>
      </c>
      <c r="B3099">
        <v>2</v>
      </c>
      <c r="C3099">
        <v>20.399999999999999</v>
      </c>
      <c r="D3099">
        <v>42.9</v>
      </c>
    </row>
    <row r="3100" spans="1:4" x14ac:dyDescent="0.35">
      <c r="A3100">
        <v>1</v>
      </c>
      <c r="B3100">
        <v>30</v>
      </c>
      <c r="C3100">
        <v>79.650000000000006</v>
      </c>
      <c r="D3100">
        <v>2365.15</v>
      </c>
    </row>
    <row r="3101" spans="1:4" x14ac:dyDescent="0.35">
      <c r="A3101">
        <v>0</v>
      </c>
      <c r="B3101">
        <v>17</v>
      </c>
      <c r="C3101">
        <v>20.149999999999999</v>
      </c>
      <c r="D3101">
        <v>353.65</v>
      </c>
    </row>
    <row r="3102" spans="1:4" x14ac:dyDescent="0.35">
      <c r="A3102">
        <v>0</v>
      </c>
      <c r="B3102">
        <v>55</v>
      </c>
      <c r="C3102">
        <v>94.45</v>
      </c>
      <c r="D3102">
        <v>5073.1000000000004</v>
      </c>
    </row>
    <row r="3103" spans="1:4" x14ac:dyDescent="0.35">
      <c r="A3103">
        <v>0</v>
      </c>
      <c r="B3103">
        <v>58</v>
      </c>
      <c r="C3103">
        <v>79.8</v>
      </c>
      <c r="D3103">
        <v>4526.8500000000004</v>
      </c>
    </row>
    <row r="3104" spans="1:4" x14ac:dyDescent="0.35">
      <c r="A3104">
        <v>0</v>
      </c>
      <c r="B3104">
        <v>5</v>
      </c>
      <c r="C3104">
        <v>54.2</v>
      </c>
      <c r="D3104">
        <v>308.25</v>
      </c>
    </row>
    <row r="3105" spans="1:4" x14ac:dyDescent="0.35">
      <c r="A3105">
        <v>1</v>
      </c>
      <c r="B3105">
        <v>1</v>
      </c>
      <c r="C3105">
        <v>19.45</v>
      </c>
      <c r="D3105">
        <v>19.45</v>
      </c>
    </row>
    <row r="3106" spans="1:4" x14ac:dyDescent="0.35">
      <c r="A3106">
        <v>1</v>
      </c>
      <c r="B3106">
        <v>9</v>
      </c>
      <c r="C3106">
        <v>74.05</v>
      </c>
      <c r="D3106">
        <v>678.45</v>
      </c>
    </row>
    <row r="3107" spans="1:4" x14ac:dyDescent="0.35">
      <c r="A3107">
        <v>0</v>
      </c>
      <c r="B3107">
        <v>26</v>
      </c>
      <c r="C3107">
        <v>49.15</v>
      </c>
      <c r="D3107">
        <v>1237.3</v>
      </c>
    </row>
    <row r="3108" spans="1:4" x14ac:dyDescent="0.35">
      <c r="A3108">
        <v>0</v>
      </c>
      <c r="B3108">
        <v>50</v>
      </c>
      <c r="C3108">
        <v>19.399999999999999</v>
      </c>
      <c r="D3108">
        <v>1023.95</v>
      </c>
    </row>
    <row r="3109" spans="1:4" x14ac:dyDescent="0.35">
      <c r="A3109">
        <v>0</v>
      </c>
      <c r="B3109">
        <v>72</v>
      </c>
      <c r="C3109">
        <v>113.65</v>
      </c>
      <c r="D3109">
        <v>8182.75</v>
      </c>
    </row>
    <row r="3110" spans="1:4" x14ac:dyDescent="0.35">
      <c r="A3110">
        <v>0</v>
      </c>
      <c r="B3110">
        <v>43</v>
      </c>
      <c r="C3110">
        <v>106</v>
      </c>
      <c r="D3110">
        <v>4532.3</v>
      </c>
    </row>
    <row r="3111" spans="1:4" x14ac:dyDescent="0.35">
      <c r="A3111">
        <v>0</v>
      </c>
      <c r="B3111">
        <v>56</v>
      </c>
      <c r="C3111">
        <v>25.95</v>
      </c>
      <c r="D3111">
        <v>1444.05</v>
      </c>
    </row>
    <row r="3112" spans="1:4" x14ac:dyDescent="0.35">
      <c r="A3112">
        <v>0</v>
      </c>
      <c r="B3112">
        <v>1</v>
      </c>
      <c r="C3112">
        <v>19.100000000000001</v>
      </c>
      <c r="D3112">
        <v>19.100000000000001</v>
      </c>
    </row>
    <row r="3113" spans="1:4" x14ac:dyDescent="0.35">
      <c r="A3113">
        <v>0</v>
      </c>
      <c r="B3113">
        <v>72</v>
      </c>
      <c r="C3113">
        <v>103.4</v>
      </c>
      <c r="D3113">
        <v>7372.65</v>
      </c>
    </row>
    <row r="3114" spans="1:4" x14ac:dyDescent="0.35">
      <c r="A3114">
        <v>0</v>
      </c>
      <c r="B3114">
        <v>72</v>
      </c>
      <c r="C3114">
        <v>100.55</v>
      </c>
      <c r="D3114">
        <v>7325.1</v>
      </c>
    </row>
    <row r="3115" spans="1:4" x14ac:dyDescent="0.35">
      <c r="A3115">
        <v>0</v>
      </c>
      <c r="B3115">
        <v>36</v>
      </c>
      <c r="C3115">
        <v>95.4</v>
      </c>
      <c r="D3115">
        <v>3474.2</v>
      </c>
    </row>
    <row r="3116" spans="1:4" x14ac:dyDescent="0.35">
      <c r="A3116">
        <v>0</v>
      </c>
      <c r="B3116">
        <v>5</v>
      </c>
      <c r="C3116">
        <v>75.150000000000006</v>
      </c>
      <c r="D3116">
        <v>392.65</v>
      </c>
    </row>
    <row r="3117" spans="1:4" x14ac:dyDescent="0.35">
      <c r="A3117">
        <v>0</v>
      </c>
      <c r="B3117">
        <v>13</v>
      </c>
      <c r="C3117">
        <v>84.45</v>
      </c>
      <c r="D3117">
        <v>1058.5999999999999</v>
      </c>
    </row>
    <row r="3118" spans="1:4" x14ac:dyDescent="0.35">
      <c r="A3118">
        <v>1</v>
      </c>
      <c r="B3118">
        <v>44</v>
      </c>
      <c r="C3118">
        <v>89.15</v>
      </c>
      <c r="D3118">
        <v>3990.75</v>
      </c>
    </row>
    <row r="3119" spans="1:4" x14ac:dyDescent="0.35">
      <c r="A3119">
        <v>1</v>
      </c>
      <c r="B3119">
        <v>70</v>
      </c>
      <c r="C3119">
        <v>107.9</v>
      </c>
      <c r="D3119">
        <v>7475.85</v>
      </c>
    </row>
    <row r="3120" spans="1:4" x14ac:dyDescent="0.35">
      <c r="A3120">
        <v>0</v>
      </c>
      <c r="B3120">
        <v>44</v>
      </c>
      <c r="C3120">
        <v>19.5</v>
      </c>
      <c r="D3120">
        <v>835.5</v>
      </c>
    </row>
    <row r="3121" spans="1:4" x14ac:dyDescent="0.35">
      <c r="A3121">
        <v>1</v>
      </c>
      <c r="B3121">
        <v>32</v>
      </c>
      <c r="C3121">
        <v>85.95</v>
      </c>
      <c r="D3121">
        <v>2628.6</v>
      </c>
    </row>
    <row r="3122" spans="1:4" x14ac:dyDescent="0.35">
      <c r="A3122">
        <v>0</v>
      </c>
      <c r="B3122">
        <v>69</v>
      </c>
      <c r="C3122">
        <v>24.95</v>
      </c>
      <c r="D3122">
        <v>1718.35</v>
      </c>
    </row>
    <row r="3123" spans="1:4" x14ac:dyDescent="0.35">
      <c r="A3123">
        <v>1</v>
      </c>
      <c r="B3123">
        <v>16</v>
      </c>
      <c r="C3123">
        <v>59.4</v>
      </c>
      <c r="D3123">
        <v>1023.9</v>
      </c>
    </row>
    <row r="3124" spans="1:4" x14ac:dyDescent="0.35">
      <c r="A3124">
        <v>1</v>
      </c>
      <c r="B3124">
        <v>68</v>
      </c>
      <c r="C3124">
        <v>19.5</v>
      </c>
      <c r="D3124">
        <v>1193.55</v>
      </c>
    </row>
    <row r="3125" spans="1:4" x14ac:dyDescent="0.35">
      <c r="A3125">
        <v>0</v>
      </c>
      <c r="B3125">
        <v>16</v>
      </c>
      <c r="C3125">
        <v>69.95</v>
      </c>
      <c r="D3125">
        <v>1205.5</v>
      </c>
    </row>
    <row r="3126" spans="1:4" x14ac:dyDescent="0.35">
      <c r="A3126">
        <v>0</v>
      </c>
      <c r="B3126">
        <v>68</v>
      </c>
      <c r="C3126">
        <v>82.85</v>
      </c>
      <c r="D3126">
        <v>5776.45</v>
      </c>
    </row>
    <row r="3127" spans="1:4" x14ac:dyDescent="0.35">
      <c r="A3127">
        <v>0</v>
      </c>
      <c r="B3127">
        <v>4</v>
      </c>
      <c r="C3127">
        <v>19</v>
      </c>
      <c r="D3127">
        <v>78.900000000000006</v>
      </c>
    </row>
    <row r="3128" spans="1:4" x14ac:dyDescent="0.35">
      <c r="A3128">
        <v>0</v>
      </c>
      <c r="B3128">
        <v>26</v>
      </c>
      <c r="C3128">
        <v>38.85</v>
      </c>
      <c r="D3128">
        <v>1025.1500000000001</v>
      </c>
    </row>
    <row r="3129" spans="1:4" x14ac:dyDescent="0.35">
      <c r="A3129">
        <v>0</v>
      </c>
      <c r="B3129">
        <v>29</v>
      </c>
      <c r="C3129">
        <v>30.6</v>
      </c>
      <c r="D3129">
        <v>856.35</v>
      </c>
    </row>
    <row r="3130" spans="1:4" x14ac:dyDescent="0.35">
      <c r="A3130">
        <v>0</v>
      </c>
      <c r="B3130">
        <v>5</v>
      </c>
      <c r="C3130">
        <v>20.350000000000001</v>
      </c>
      <c r="D3130">
        <v>122</v>
      </c>
    </row>
    <row r="3131" spans="1:4" x14ac:dyDescent="0.35">
      <c r="A3131">
        <v>0</v>
      </c>
      <c r="B3131">
        <v>70</v>
      </c>
      <c r="C3131">
        <v>95</v>
      </c>
      <c r="D3131">
        <v>6602.9</v>
      </c>
    </row>
    <row r="3132" spans="1:4" x14ac:dyDescent="0.35">
      <c r="A3132">
        <v>0</v>
      </c>
      <c r="B3132">
        <v>24</v>
      </c>
      <c r="C3132">
        <v>74.400000000000006</v>
      </c>
      <c r="D3132">
        <v>1712.9</v>
      </c>
    </row>
    <row r="3133" spans="1:4" x14ac:dyDescent="0.35">
      <c r="A3133">
        <v>1</v>
      </c>
      <c r="B3133">
        <v>72</v>
      </c>
      <c r="C3133">
        <v>78.45</v>
      </c>
      <c r="D3133">
        <v>5682.25</v>
      </c>
    </row>
    <row r="3134" spans="1:4" x14ac:dyDescent="0.35">
      <c r="A3134">
        <v>0</v>
      </c>
      <c r="B3134">
        <v>1</v>
      </c>
      <c r="C3134">
        <v>74.3</v>
      </c>
      <c r="D3134">
        <v>74.3</v>
      </c>
    </row>
    <row r="3135" spans="1:4" x14ac:dyDescent="0.35">
      <c r="A3135">
        <v>0</v>
      </c>
      <c r="B3135">
        <v>70</v>
      </c>
      <c r="C3135">
        <v>51.05</v>
      </c>
      <c r="D3135">
        <v>3635.15</v>
      </c>
    </row>
    <row r="3136" spans="1:4" x14ac:dyDescent="0.35">
      <c r="A3136">
        <v>0</v>
      </c>
      <c r="B3136">
        <v>36</v>
      </c>
      <c r="C3136">
        <v>19.2</v>
      </c>
      <c r="D3136">
        <v>702.9</v>
      </c>
    </row>
    <row r="3137" spans="1:4" x14ac:dyDescent="0.35">
      <c r="A3137">
        <v>1</v>
      </c>
      <c r="B3137">
        <v>38</v>
      </c>
      <c r="C3137">
        <v>99.55</v>
      </c>
      <c r="D3137">
        <v>3734.25</v>
      </c>
    </row>
    <row r="3138" spans="1:4" x14ac:dyDescent="0.35">
      <c r="A3138">
        <v>0</v>
      </c>
      <c r="B3138">
        <v>17</v>
      </c>
      <c r="C3138">
        <v>70</v>
      </c>
      <c r="D3138">
        <v>1144.5</v>
      </c>
    </row>
    <row r="3139" spans="1:4" x14ac:dyDescent="0.35">
      <c r="A3139">
        <v>0</v>
      </c>
      <c r="B3139">
        <v>41</v>
      </c>
      <c r="C3139">
        <v>109.1</v>
      </c>
      <c r="D3139">
        <v>4454.25</v>
      </c>
    </row>
    <row r="3140" spans="1:4" x14ac:dyDescent="0.35">
      <c r="A3140">
        <v>0</v>
      </c>
      <c r="B3140">
        <v>1</v>
      </c>
      <c r="C3140">
        <v>45.3</v>
      </c>
      <c r="D3140">
        <v>45.3</v>
      </c>
    </row>
    <row r="3141" spans="1:4" x14ac:dyDescent="0.35">
      <c r="A3141">
        <v>0</v>
      </c>
      <c r="B3141">
        <v>2</v>
      </c>
      <c r="C3141">
        <v>29.85</v>
      </c>
      <c r="D3141">
        <v>75.599999999999994</v>
      </c>
    </row>
    <row r="3142" spans="1:4" x14ac:dyDescent="0.35">
      <c r="A3142">
        <v>0</v>
      </c>
      <c r="B3142">
        <v>14</v>
      </c>
      <c r="C3142">
        <v>76.45</v>
      </c>
      <c r="D3142">
        <v>1117.55</v>
      </c>
    </row>
    <row r="3143" spans="1:4" x14ac:dyDescent="0.35">
      <c r="A3143">
        <v>1</v>
      </c>
      <c r="B3143">
        <v>2</v>
      </c>
      <c r="C3143">
        <v>95.1</v>
      </c>
      <c r="D3143">
        <v>180.25</v>
      </c>
    </row>
    <row r="3144" spans="1:4" x14ac:dyDescent="0.35">
      <c r="A3144">
        <v>0</v>
      </c>
      <c r="B3144">
        <v>1</v>
      </c>
      <c r="C3144">
        <v>19.8</v>
      </c>
      <c r="D3144">
        <v>19.8</v>
      </c>
    </row>
    <row r="3145" spans="1:4" x14ac:dyDescent="0.35">
      <c r="A3145">
        <v>0</v>
      </c>
      <c r="B3145">
        <v>13</v>
      </c>
      <c r="C3145">
        <v>72.8</v>
      </c>
      <c r="D3145">
        <v>930.05</v>
      </c>
    </row>
    <row r="3146" spans="1:4" x14ac:dyDescent="0.35">
      <c r="A3146">
        <v>0</v>
      </c>
      <c r="B3146">
        <v>6</v>
      </c>
      <c r="C3146">
        <v>18.95</v>
      </c>
      <c r="D3146">
        <v>110.15</v>
      </c>
    </row>
    <row r="3147" spans="1:4" x14ac:dyDescent="0.35">
      <c r="A3147">
        <v>0</v>
      </c>
      <c r="B3147">
        <v>4</v>
      </c>
      <c r="C3147">
        <v>76.650000000000006</v>
      </c>
      <c r="D3147">
        <v>333.6</v>
      </c>
    </row>
    <row r="3148" spans="1:4" x14ac:dyDescent="0.35">
      <c r="A3148">
        <v>0</v>
      </c>
      <c r="B3148">
        <v>5</v>
      </c>
      <c r="C3148">
        <v>99.15</v>
      </c>
      <c r="D3148">
        <v>465.05</v>
      </c>
    </row>
    <row r="3149" spans="1:4" x14ac:dyDescent="0.35">
      <c r="A3149">
        <v>0</v>
      </c>
      <c r="B3149">
        <v>15</v>
      </c>
      <c r="C3149">
        <v>101.75</v>
      </c>
      <c r="D3149">
        <v>1669.4</v>
      </c>
    </row>
    <row r="3150" spans="1:4" x14ac:dyDescent="0.35">
      <c r="A3150">
        <v>0</v>
      </c>
      <c r="B3150">
        <v>47</v>
      </c>
      <c r="C3150">
        <v>75.45</v>
      </c>
      <c r="D3150">
        <v>3545.1</v>
      </c>
    </row>
    <row r="3151" spans="1:4" x14ac:dyDescent="0.35">
      <c r="A3151">
        <v>0</v>
      </c>
      <c r="B3151">
        <v>8</v>
      </c>
      <c r="C3151">
        <v>64.099999999999994</v>
      </c>
      <c r="D3151">
        <v>504.05</v>
      </c>
    </row>
    <row r="3152" spans="1:4" x14ac:dyDescent="0.35">
      <c r="A3152">
        <v>0</v>
      </c>
      <c r="B3152">
        <v>17</v>
      </c>
      <c r="C3152">
        <v>25.65</v>
      </c>
      <c r="D3152">
        <v>440.2</v>
      </c>
    </row>
    <row r="3153" spans="1:4" x14ac:dyDescent="0.35">
      <c r="A3153">
        <v>0</v>
      </c>
      <c r="B3153">
        <v>15</v>
      </c>
      <c r="C3153">
        <v>75.099999999999994</v>
      </c>
      <c r="D3153">
        <v>1151.55</v>
      </c>
    </row>
    <row r="3154" spans="1:4" x14ac:dyDescent="0.35">
      <c r="A3154">
        <v>0</v>
      </c>
      <c r="B3154">
        <v>26</v>
      </c>
      <c r="C3154">
        <v>95.85</v>
      </c>
      <c r="D3154">
        <v>2475.35</v>
      </c>
    </row>
    <row r="3155" spans="1:4" x14ac:dyDescent="0.35">
      <c r="A3155">
        <v>0</v>
      </c>
      <c r="B3155">
        <v>23</v>
      </c>
      <c r="C3155">
        <v>54.4</v>
      </c>
      <c r="D3155">
        <v>1249.25</v>
      </c>
    </row>
    <row r="3156" spans="1:4" x14ac:dyDescent="0.35">
      <c r="A3156">
        <v>1</v>
      </c>
      <c r="B3156">
        <v>4</v>
      </c>
      <c r="C3156">
        <v>72.75</v>
      </c>
      <c r="D3156">
        <v>317.75</v>
      </c>
    </row>
    <row r="3157" spans="1:4" x14ac:dyDescent="0.35">
      <c r="A3157">
        <v>0</v>
      </c>
      <c r="B3157">
        <v>29</v>
      </c>
      <c r="C3157">
        <v>19.850000000000001</v>
      </c>
      <c r="D3157">
        <v>535.04999999999995</v>
      </c>
    </row>
    <row r="3158" spans="1:4" x14ac:dyDescent="0.35">
      <c r="A3158">
        <v>0</v>
      </c>
      <c r="B3158">
        <v>25</v>
      </c>
      <c r="C3158">
        <v>19.05</v>
      </c>
      <c r="D3158">
        <v>461.3</v>
      </c>
    </row>
    <row r="3159" spans="1:4" x14ac:dyDescent="0.35">
      <c r="A3159">
        <v>0</v>
      </c>
      <c r="B3159">
        <v>9</v>
      </c>
      <c r="C3159">
        <v>44.95</v>
      </c>
      <c r="D3159">
        <v>431</v>
      </c>
    </row>
    <row r="3160" spans="1:4" x14ac:dyDescent="0.35">
      <c r="A3160">
        <v>0</v>
      </c>
      <c r="B3160">
        <v>18</v>
      </c>
      <c r="C3160">
        <v>49.55</v>
      </c>
      <c r="D3160">
        <v>878.35</v>
      </c>
    </row>
    <row r="3161" spans="1:4" x14ac:dyDescent="0.35">
      <c r="A3161">
        <v>1</v>
      </c>
      <c r="B3161">
        <v>3</v>
      </c>
      <c r="C3161">
        <v>94.85</v>
      </c>
      <c r="D3161">
        <v>335.75</v>
      </c>
    </row>
    <row r="3162" spans="1:4" x14ac:dyDescent="0.35">
      <c r="A3162">
        <v>0</v>
      </c>
      <c r="B3162">
        <v>69</v>
      </c>
      <c r="C3162">
        <v>46.25</v>
      </c>
      <c r="D3162">
        <v>3121.4</v>
      </c>
    </row>
    <row r="3163" spans="1:4" x14ac:dyDescent="0.35">
      <c r="A3163">
        <v>0</v>
      </c>
      <c r="B3163">
        <v>14</v>
      </c>
      <c r="C3163">
        <v>19.350000000000001</v>
      </c>
      <c r="D3163">
        <v>324.8</v>
      </c>
    </row>
    <row r="3164" spans="1:4" x14ac:dyDescent="0.35">
      <c r="A3164">
        <v>0</v>
      </c>
      <c r="B3164">
        <v>19</v>
      </c>
      <c r="C3164">
        <v>69.599999999999994</v>
      </c>
      <c r="D3164">
        <v>1394.55</v>
      </c>
    </row>
    <row r="3165" spans="1:4" x14ac:dyDescent="0.35">
      <c r="A3165">
        <v>1</v>
      </c>
      <c r="B3165">
        <v>39</v>
      </c>
      <c r="C3165">
        <v>90.7</v>
      </c>
      <c r="D3165">
        <v>3413.25</v>
      </c>
    </row>
    <row r="3166" spans="1:4" x14ac:dyDescent="0.35">
      <c r="A3166">
        <v>0</v>
      </c>
      <c r="B3166">
        <v>31</v>
      </c>
      <c r="C3166">
        <v>101.4</v>
      </c>
      <c r="D3166">
        <v>3143.65</v>
      </c>
    </row>
    <row r="3167" spans="1:4" x14ac:dyDescent="0.35">
      <c r="A3167">
        <v>0</v>
      </c>
      <c r="B3167">
        <v>24</v>
      </c>
      <c r="C3167">
        <v>20.25</v>
      </c>
      <c r="D3167">
        <v>439.75</v>
      </c>
    </row>
    <row r="3168" spans="1:4" x14ac:dyDescent="0.35">
      <c r="A3168">
        <v>0</v>
      </c>
      <c r="B3168">
        <v>14</v>
      </c>
      <c r="C3168">
        <v>48.8</v>
      </c>
      <c r="D3168">
        <v>664.4</v>
      </c>
    </row>
    <row r="3169" spans="1:4" x14ac:dyDescent="0.35">
      <c r="A3169">
        <v>0</v>
      </c>
      <c r="B3169">
        <v>64</v>
      </c>
      <c r="C3169">
        <v>74.349999999999994</v>
      </c>
      <c r="D3169">
        <v>4759.55</v>
      </c>
    </row>
    <row r="3170" spans="1:4" x14ac:dyDescent="0.35">
      <c r="A3170">
        <v>0</v>
      </c>
      <c r="B3170">
        <v>50</v>
      </c>
      <c r="C3170">
        <v>19.350000000000001</v>
      </c>
      <c r="D3170">
        <v>1033</v>
      </c>
    </row>
    <row r="3171" spans="1:4" x14ac:dyDescent="0.35">
      <c r="A3171">
        <v>0</v>
      </c>
      <c r="B3171">
        <v>52</v>
      </c>
      <c r="C3171">
        <v>68.75</v>
      </c>
      <c r="D3171">
        <v>3482.85</v>
      </c>
    </row>
    <row r="3172" spans="1:4" x14ac:dyDescent="0.35">
      <c r="A3172">
        <v>0</v>
      </c>
      <c r="B3172">
        <v>28</v>
      </c>
      <c r="C3172">
        <v>100.2</v>
      </c>
      <c r="D3172">
        <v>2688.45</v>
      </c>
    </row>
    <row r="3173" spans="1:4" x14ac:dyDescent="0.35">
      <c r="A3173">
        <v>0</v>
      </c>
      <c r="B3173">
        <v>21</v>
      </c>
      <c r="C3173">
        <v>20.85</v>
      </c>
      <c r="D3173">
        <v>435.25</v>
      </c>
    </row>
    <row r="3174" spans="1:4" x14ac:dyDescent="0.35">
      <c r="A3174">
        <v>0</v>
      </c>
      <c r="B3174">
        <v>25</v>
      </c>
      <c r="C3174">
        <v>95.9</v>
      </c>
      <c r="D3174">
        <v>2448.75</v>
      </c>
    </row>
    <row r="3175" spans="1:4" x14ac:dyDescent="0.35">
      <c r="A3175">
        <v>0</v>
      </c>
      <c r="B3175">
        <v>17</v>
      </c>
      <c r="C3175">
        <v>19.350000000000001</v>
      </c>
      <c r="D3175">
        <v>307</v>
      </c>
    </row>
    <row r="3176" spans="1:4" x14ac:dyDescent="0.35">
      <c r="A3176">
        <v>0</v>
      </c>
      <c r="B3176">
        <v>58</v>
      </c>
      <c r="C3176">
        <v>45</v>
      </c>
      <c r="D3176">
        <v>2689.35</v>
      </c>
    </row>
    <row r="3177" spans="1:4" x14ac:dyDescent="0.35">
      <c r="A3177">
        <v>1</v>
      </c>
      <c r="B3177">
        <v>17</v>
      </c>
      <c r="C3177">
        <v>81.5</v>
      </c>
      <c r="D3177">
        <v>1329.2</v>
      </c>
    </row>
    <row r="3178" spans="1:4" x14ac:dyDescent="0.35">
      <c r="A3178">
        <v>0</v>
      </c>
      <c r="B3178">
        <v>51</v>
      </c>
      <c r="C3178">
        <v>25.5</v>
      </c>
      <c r="D3178">
        <v>1281.25</v>
      </c>
    </row>
    <row r="3179" spans="1:4" x14ac:dyDescent="0.35">
      <c r="A3179">
        <v>0</v>
      </c>
      <c r="B3179">
        <v>72</v>
      </c>
      <c r="C3179">
        <v>48.9</v>
      </c>
      <c r="D3179">
        <v>3527</v>
      </c>
    </row>
    <row r="3180" spans="1:4" x14ac:dyDescent="0.35">
      <c r="A3180">
        <v>0</v>
      </c>
      <c r="B3180">
        <v>52</v>
      </c>
      <c r="C3180">
        <v>84.1</v>
      </c>
      <c r="D3180">
        <v>4348.6499999999996</v>
      </c>
    </row>
    <row r="3181" spans="1:4" x14ac:dyDescent="0.35">
      <c r="A3181">
        <v>0</v>
      </c>
      <c r="B3181">
        <v>27</v>
      </c>
      <c r="C3181">
        <v>19.600000000000001</v>
      </c>
      <c r="D3181">
        <v>561.15</v>
      </c>
    </row>
    <row r="3182" spans="1:4" x14ac:dyDescent="0.35">
      <c r="A3182">
        <v>0</v>
      </c>
      <c r="B3182">
        <v>3</v>
      </c>
      <c r="C3182">
        <v>20</v>
      </c>
      <c r="D3182">
        <v>63.6</v>
      </c>
    </row>
    <row r="3183" spans="1:4" x14ac:dyDescent="0.35">
      <c r="A3183">
        <v>0</v>
      </c>
      <c r="B3183">
        <v>64</v>
      </c>
      <c r="C3183">
        <v>81.3</v>
      </c>
      <c r="D3183">
        <v>5129.3</v>
      </c>
    </row>
    <row r="3184" spans="1:4" x14ac:dyDescent="0.35">
      <c r="A3184">
        <v>0</v>
      </c>
      <c r="B3184">
        <v>45</v>
      </c>
      <c r="C3184">
        <v>95.2</v>
      </c>
      <c r="D3184">
        <v>4285.8</v>
      </c>
    </row>
    <row r="3185" spans="1:4" x14ac:dyDescent="0.35">
      <c r="A3185">
        <v>1</v>
      </c>
      <c r="B3185">
        <v>3</v>
      </c>
      <c r="C3185">
        <v>36.450000000000003</v>
      </c>
      <c r="D3185">
        <v>93.7</v>
      </c>
    </row>
    <row r="3186" spans="1:4" x14ac:dyDescent="0.35">
      <c r="A3186">
        <v>0</v>
      </c>
      <c r="B3186">
        <v>71</v>
      </c>
      <c r="C3186">
        <v>83.3</v>
      </c>
      <c r="D3186">
        <v>5894.5</v>
      </c>
    </row>
    <row r="3187" spans="1:4" x14ac:dyDescent="0.35">
      <c r="A3187">
        <v>1</v>
      </c>
      <c r="B3187">
        <v>1</v>
      </c>
      <c r="C3187">
        <v>25.05</v>
      </c>
      <c r="D3187">
        <v>25.05</v>
      </c>
    </row>
    <row r="3188" spans="1:4" x14ac:dyDescent="0.35">
      <c r="A3188">
        <v>0</v>
      </c>
      <c r="B3188">
        <v>58</v>
      </c>
      <c r="C3188">
        <v>20.3</v>
      </c>
      <c r="D3188">
        <v>1160.75</v>
      </c>
    </row>
    <row r="3189" spans="1:4" x14ac:dyDescent="0.35">
      <c r="A3189">
        <v>0</v>
      </c>
      <c r="B3189">
        <v>34</v>
      </c>
      <c r="C3189">
        <v>89.85</v>
      </c>
      <c r="D3189">
        <v>3091.75</v>
      </c>
    </row>
    <row r="3190" spans="1:4" x14ac:dyDescent="0.35">
      <c r="A3190">
        <v>0</v>
      </c>
      <c r="B3190">
        <v>8</v>
      </c>
      <c r="C3190">
        <v>49.85</v>
      </c>
      <c r="D3190">
        <v>365.55</v>
      </c>
    </row>
    <row r="3191" spans="1:4" x14ac:dyDescent="0.35">
      <c r="A3191">
        <v>0</v>
      </c>
      <c r="B3191">
        <v>15</v>
      </c>
      <c r="C3191">
        <v>19.8</v>
      </c>
      <c r="D3191">
        <v>272.95</v>
      </c>
    </row>
    <row r="3192" spans="1:4" x14ac:dyDescent="0.35">
      <c r="A3192">
        <v>0</v>
      </c>
      <c r="B3192">
        <v>66</v>
      </c>
      <c r="C3192">
        <v>54.65</v>
      </c>
      <c r="D3192">
        <v>3632</v>
      </c>
    </row>
    <row r="3193" spans="1:4" x14ac:dyDescent="0.35">
      <c r="A3193">
        <v>1</v>
      </c>
      <c r="B3193">
        <v>12</v>
      </c>
      <c r="C3193">
        <v>29.35</v>
      </c>
      <c r="D3193">
        <v>381.2</v>
      </c>
    </row>
    <row r="3194" spans="1:4" x14ac:dyDescent="0.35">
      <c r="A3194">
        <v>0</v>
      </c>
      <c r="B3194">
        <v>58</v>
      </c>
      <c r="C3194">
        <v>19.149999999999999</v>
      </c>
      <c r="D3194">
        <v>1035.5</v>
      </c>
    </row>
    <row r="3195" spans="1:4" x14ac:dyDescent="0.35">
      <c r="A3195">
        <v>0</v>
      </c>
      <c r="B3195">
        <v>3</v>
      </c>
      <c r="C3195">
        <v>19.100000000000001</v>
      </c>
      <c r="D3195">
        <v>52</v>
      </c>
    </row>
    <row r="3196" spans="1:4" x14ac:dyDescent="0.35">
      <c r="A3196">
        <v>1</v>
      </c>
      <c r="B3196">
        <v>43</v>
      </c>
      <c r="C3196">
        <v>55.55</v>
      </c>
      <c r="D3196">
        <v>2342.1999999999998</v>
      </c>
    </row>
    <row r="3197" spans="1:4" x14ac:dyDescent="0.35">
      <c r="A3197">
        <v>0</v>
      </c>
      <c r="B3197">
        <v>9</v>
      </c>
      <c r="C3197">
        <v>80.55</v>
      </c>
      <c r="D3197">
        <v>653.9</v>
      </c>
    </row>
    <row r="3198" spans="1:4" x14ac:dyDescent="0.35">
      <c r="A3198">
        <v>0</v>
      </c>
      <c r="B3198">
        <v>3</v>
      </c>
      <c r="C3198">
        <v>20.25</v>
      </c>
      <c r="D3198">
        <v>71.2</v>
      </c>
    </row>
    <row r="3199" spans="1:4" x14ac:dyDescent="0.35">
      <c r="A3199">
        <v>0</v>
      </c>
      <c r="B3199">
        <v>22</v>
      </c>
      <c r="C3199">
        <v>69.5</v>
      </c>
      <c r="D3199">
        <v>1498.2</v>
      </c>
    </row>
    <row r="3200" spans="1:4" x14ac:dyDescent="0.35">
      <c r="A3200">
        <v>0</v>
      </c>
      <c r="B3200">
        <v>40</v>
      </c>
      <c r="C3200">
        <v>106</v>
      </c>
      <c r="D3200">
        <v>4178.6499999999996</v>
      </c>
    </row>
    <row r="3201" spans="1:4" x14ac:dyDescent="0.35">
      <c r="A3201">
        <v>0</v>
      </c>
      <c r="B3201">
        <v>68</v>
      </c>
      <c r="C3201">
        <v>25.5</v>
      </c>
      <c r="D3201">
        <v>1821.8</v>
      </c>
    </row>
    <row r="3202" spans="1:4" x14ac:dyDescent="0.35">
      <c r="A3202">
        <v>0</v>
      </c>
      <c r="B3202">
        <v>54</v>
      </c>
      <c r="C3202">
        <v>104.3</v>
      </c>
      <c r="D3202">
        <v>5278.15</v>
      </c>
    </row>
    <row r="3203" spans="1:4" x14ac:dyDescent="0.35">
      <c r="A3203">
        <v>0</v>
      </c>
      <c r="B3203">
        <v>50</v>
      </c>
      <c r="C3203">
        <v>79.599999999999994</v>
      </c>
      <c r="D3203">
        <v>4024.2</v>
      </c>
    </row>
    <row r="3204" spans="1:4" x14ac:dyDescent="0.35">
      <c r="A3204">
        <v>0</v>
      </c>
      <c r="B3204">
        <v>1</v>
      </c>
      <c r="C3204">
        <v>55.25</v>
      </c>
      <c r="D3204">
        <v>55.25</v>
      </c>
    </row>
    <row r="3205" spans="1:4" x14ac:dyDescent="0.35">
      <c r="A3205">
        <v>0</v>
      </c>
      <c r="B3205">
        <v>72</v>
      </c>
      <c r="C3205">
        <v>88.05</v>
      </c>
      <c r="D3205">
        <v>6520.8</v>
      </c>
    </row>
    <row r="3206" spans="1:4" x14ac:dyDescent="0.35">
      <c r="A3206">
        <v>0</v>
      </c>
      <c r="B3206">
        <v>40</v>
      </c>
      <c r="C3206">
        <v>20.399999999999999</v>
      </c>
      <c r="D3206">
        <v>854.9</v>
      </c>
    </row>
    <row r="3207" spans="1:4" x14ac:dyDescent="0.35">
      <c r="A3207">
        <v>0</v>
      </c>
      <c r="B3207">
        <v>72</v>
      </c>
      <c r="C3207">
        <v>117.6</v>
      </c>
      <c r="D3207">
        <v>8308.9</v>
      </c>
    </row>
    <row r="3208" spans="1:4" x14ac:dyDescent="0.35">
      <c r="A3208">
        <v>0</v>
      </c>
      <c r="B3208">
        <v>6</v>
      </c>
      <c r="C3208">
        <v>20</v>
      </c>
      <c r="D3208">
        <v>109.2</v>
      </c>
    </row>
    <row r="3209" spans="1:4" x14ac:dyDescent="0.35">
      <c r="A3209">
        <v>0</v>
      </c>
      <c r="B3209">
        <v>5</v>
      </c>
      <c r="C3209">
        <v>19.649999999999999</v>
      </c>
      <c r="D3209">
        <v>92.05</v>
      </c>
    </row>
    <row r="3210" spans="1:4" x14ac:dyDescent="0.35">
      <c r="A3210">
        <v>0</v>
      </c>
      <c r="B3210">
        <v>48</v>
      </c>
      <c r="C3210">
        <v>70.55</v>
      </c>
      <c r="D3210">
        <v>3420.5</v>
      </c>
    </row>
    <row r="3211" spans="1:4" x14ac:dyDescent="0.35">
      <c r="A3211">
        <v>0</v>
      </c>
      <c r="B3211">
        <v>1</v>
      </c>
      <c r="C3211">
        <v>93.85</v>
      </c>
      <c r="D3211">
        <v>93.85</v>
      </c>
    </row>
    <row r="3212" spans="1:4" x14ac:dyDescent="0.35">
      <c r="A3212">
        <v>0</v>
      </c>
      <c r="B3212">
        <v>64</v>
      </c>
      <c r="C3212">
        <v>65.8</v>
      </c>
      <c r="D3212">
        <v>4068</v>
      </c>
    </row>
    <row r="3213" spans="1:4" x14ac:dyDescent="0.35">
      <c r="A3213">
        <v>0</v>
      </c>
      <c r="B3213">
        <v>17</v>
      </c>
      <c r="C3213">
        <v>20.05</v>
      </c>
      <c r="D3213">
        <v>337.9</v>
      </c>
    </row>
    <row r="3214" spans="1:4" x14ac:dyDescent="0.35">
      <c r="A3214">
        <v>0</v>
      </c>
      <c r="B3214">
        <v>40</v>
      </c>
      <c r="C3214">
        <v>80</v>
      </c>
      <c r="D3214">
        <v>3168.75</v>
      </c>
    </row>
    <row r="3215" spans="1:4" x14ac:dyDescent="0.35">
      <c r="A3215">
        <v>0</v>
      </c>
      <c r="B3215">
        <v>41</v>
      </c>
      <c r="C3215">
        <v>35.4</v>
      </c>
      <c r="D3215">
        <v>1412.4</v>
      </c>
    </row>
    <row r="3216" spans="1:4" x14ac:dyDescent="0.35">
      <c r="A3216">
        <v>1</v>
      </c>
      <c r="B3216">
        <v>51</v>
      </c>
      <c r="C3216">
        <v>79.599999999999994</v>
      </c>
      <c r="D3216">
        <v>3974.7</v>
      </c>
    </row>
    <row r="3217" spans="1:4" x14ac:dyDescent="0.35">
      <c r="A3217">
        <v>0</v>
      </c>
      <c r="B3217">
        <v>41</v>
      </c>
      <c r="C3217">
        <v>80.25</v>
      </c>
      <c r="D3217">
        <v>3439</v>
      </c>
    </row>
    <row r="3218" spans="1:4" x14ac:dyDescent="0.35">
      <c r="A3218">
        <v>0</v>
      </c>
      <c r="B3218">
        <v>1</v>
      </c>
      <c r="C3218">
        <v>50.45</v>
      </c>
      <c r="D3218">
        <v>50.45</v>
      </c>
    </row>
    <row r="3219" spans="1:4" x14ac:dyDescent="0.35">
      <c r="A3219">
        <v>0</v>
      </c>
      <c r="B3219">
        <v>2</v>
      </c>
      <c r="C3219">
        <v>20.45</v>
      </c>
      <c r="D3219">
        <v>42.45</v>
      </c>
    </row>
    <row r="3220" spans="1:4" x14ac:dyDescent="0.35">
      <c r="A3220">
        <v>0</v>
      </c>
      <c r="B3220">
        <v>68</v>
      </c>
      <c r="C3220">
        <v>79.599999999999994</v>
      </c>
      <c r="D3220">
        <v>5461.45</v>
      </c>
    </row>
    <row r="3221" spans="1:4" x14ac:dyDescent="0.35">
      <c r="A3221">
        <v>0</v>
      </c>
      <c r="B3221">
        <v>24</v>
      </c>
      <c r="C3221">
        <v>24.7</v>
      </c>
      <c r="D3221">
        <v>571.75</v>
      </c>
    </row>
    <row r="3222" spans="1:4" x14ac:dyDescent="0.35">
      <c r="A3222">
        <v>0</v>
      </c>
      <c r="B3222">
        <v>70</v>
      </c>
      <c r="C3222">
        <v>77.3</v>
      </c>
      <c r="D3222">
        <v>5498.2</v>
      </c>
    </row>
    <row r="3223" spans="1:4" x14ac:dyDescent="0.35">
      <c r="A3223">
        <v>0</v>
      </c>
      <c r="B3223">
        <v>3</v>
      </c>
      <c r="C3223">
        <v>29.75</v>
      </c>
      <c r="D3223">
        <v>96.85</v>
      </c>
    </row>
    <row r="3224" spans="1:4" x14ac:dyDescent="0.35">
      <c r="A3224">
        <v>0</v>
      </c>
      <c r="B3224">
        <v>2</v>
      </c>
      <c r="C3224">
        <v>44.9</v>
      </c>
      <c r="D3224">
        <v>111.05</v>
      </c>
    </row>
    <row r="3225" spans="1:4" x14ac:dyDescent="0.35">
      <c r="A3225">
        <v>0</v>
      </c>
      <c r="B3225">
        <v>3</v>
      </c>
      <c r="C3225">
        <v>29.8</v>
      </c>
      <c r="D3225">
        <v>94.4</v>
      </c>
    </row>
    <row r="3226" spans="1:4" x14ac:dyDescent="0.35">
      <c r="A3226">
        <v>0</v>
      </c>
      <c r="B3226">
        <v>7</v>
      </c>
      <c r="C3226">
        <v>74.650000000000006</v>
      </c>
      <c r="D3226">
        <v>521.1</v>
      </c>
    </row>
    <row r="3227" spans="1:4" x14ac:dyDescent="0.35">
      <c r="A3227">
        <v>0</v>
      </c>
      <c r="B3227">
        <v>13</v>
      </c>
      <c r="C3227">
        <v>71.95</v>
      </c>
      <c r="D3227">
        <v>923.85</v>
      </c>
    </row>
    <row r="3228" spans="1:4" x14ac:dyDescent="0.35">
      <c r="A3228">
        <v>0</v>
      </c>
      <c r="B3228">
        <v>7</v>
      </c>
      <c r="C3228">
        <v>20.75</v>
      </c>
      <c r="D3228">
        <v>141.1</v>
      </c>
    </row>
    <row r="3229" spans="1:4" x14ac:dyDescent="0.35">
      <c r="A3229">
        <v>0</v>
      </c>
      <c r="B3229">
        <v>12</v>
      </c>
      <c r="C3229">
        <v>56.3</v>
      </c>
      <c r="D3229">
        <v>628.65</v>
      </c>
    </row>
    <row r="3230" spans="1:4" x14ac:dyDescent="0.35">
      <c r="A3230">
        <v>0</v>
      </c>
      <c r="B3230">
        <v>53</v>
      </c>
      <c r="C3230">
        <v>105.25</v>
      </c>
      <c r="D3230">
        <v>5576.3</v>
      </c>
    </row>
    <row r="3231" spans="1:4" x14ac:dyDescent="0.35">
      <c r="A3231">
        <v>0</v>
      </c>
      <c r="B3231">
        <v>12</v>
      </c>
      <c r="C3231">
        <v>94.2</v>
      </c>
      <c r="D3231">
        <v>1046.0999999999999</v>
      </c>
    </row>
    <row r="3232" spans="1:4" x14ac:dyDescent="0.35">
      <c r="A3232">
        <v>0</v>
      </c>
      <c r="B3232">
        <v>63</v>
      </c>
      <c r="C3232">
        <v>19.55</v>
      </c>
      <c r="D3232">
        <v>1245.5999999999999</v>
      </c>
    </row>
    <row r="3233" spans="1:4" x14ac:dyDescent="0.35">
      <c r="A3233">
        <v>0</v>
      </c>
      <c r="B3233">
        <v>15</v>
      </c>
      <c r="C3233">
        <v>84.45</v>
      </c>
      <c r="D3233">
        <v>1287.8499999999999</v>
      </c>
    </row>
    <row r="3234" spans="1:4" x14ac:dyDescent="0.35">
      <c r="A3234">
        <v>0</v>
      </c>
      <c r="B3234">
        <v>36</v>
      </c>
      <c r="C3234">
        <v>53.65</v>
      </c>
      <c r="D3234">
        <v>1939.35</v>
      </c>
    </row>
    <row r="3235" spans="1:4" x14ac:dyDescent="0.35">
      <c r="A3235">
        <v>1</v>
      </c>
      <c r="B3235">
        <v>4</v>
      </c>
      <c r="C3235">
        <v>29.9</v>
      </c>
      <c r="D3235">
        <v>118.25</v>
      </c>
    </row>
    <row r="3236" spans="1:4" x14ac:dyDescent="0.35">
      <c r="A3236">
        <v>0</v>
      </c>
      <c r="B3236">
        <v>24</v>
      </c>
      <c r="C3236">
        <v>19.7</v>
      </c>
      <c r="D3236">
        <v>452.55</v>
      </c>
    </row>
    <row r="3237" spans="1:4" x14ac:dyDescent="0.35">
      <c r="A3237">
        <v>0</v>
      </c>
      <c r="B3237">
        <v>61</v>
      </c>
      <c r="C3237">
        <v>43.7</v>
      </c>
      <c r="D3237">
        <v>2696.55</v>
      </c>
    </row>
    <row r="3238" spans="1:4" x14ac:dyDescent="0.35">
      <c r="A3238">
        <v>0</v>
      </c>
      <c r="B3238">
        <v>16</v>
      </c>
      <c r="C3238">
        <v>55.3</v>
      </c>
      <c r="D3238">
        <v>875.35</v>
      </c>
    </row>
    <row r="3239" spans="1:4" x14ac:dyDescent="0.35">
      <c r="A3239">
        <v>0</v>
      </c>
      <c r="B3239">
        <v>65</v>
      </c>
      <c r="C3239">
        <v>19.850000000000001</v>
      </c>
      <c r="D3239">
        <v>1267.05</v>
      </c>
    </row>
    <row r="3240" spans="1:4" x14ac:dyDescent="0.35">
      <c r="A3240">
        <v>0</v>
      </c>
      <c r="B3240">
        <v>26</v>
      </c>
      <c r="C3240">
        <v>19.649999999999999</v>
      </c>
      <c r="D3240">
        <v>494.9</v>
      </c>
    </row>
    <row r="3241" spans="1:4" x14ac:dyDescent="0.35">
      <c r="A3241">
        <v>0</v>
      </c>
      <c r="B3241">
        <v>16</v>
      </c>
      <c r="C3241">
        <v>49.45</v>
      </c>
      <c r="D3241">
        <v>799</v>
      </c>
    </row>
    <row r="3242" spans="1:4" x14ac:dyDescent="0.35">
      <c r="A3242">
        <v>0</v>
      </c>
      <c r="B3242">
        <v>54</v>
      </c>
      <c r="C3242">
        <v>106.55</v>
      </c>
      <c r="D3242">
        <v>5763.3</v>
      </c>
    </row>
    <row r="3243" spans="1:4" x14ac:dyDescent="0.35">
      <c r="A3243">
        <v>0</v>
      </c>
      <c r="B3243">
        <v>1</v>
      </c>
      <c r="C3243">
        <v>20.100000000000001</v>
      </c>
      <c r="D3243">
        <v>20.100000000000001</v>
      </c>
    </row>
    <row r="3244" spans="1:4" x14ac:dyDescent="0.35">
      <c r="A3244">
        <v>0</v>
      </c>
      <c r="B3244">
        <v>5</v>
      </c>
      <c r="C3244">
        <v>20.45</v>
      </c>
      <c r="D3244">
        <v>106.9</v>
      </c>
    </row>
    <row r="3245" spans="1:4" x14ac:dyDescent="0.35">
      <c r="A3245">
        <v>0</v>
      </c>
      <c r="B3245">
        <v>19</v>
      </c>
      <c r="C3245">
        <v>39.700000000000003</v>
      </c>
      <c r="D3245">
        <v>710.05</v>
      </c>
    </row>
    <row r="3246" spans="1:4" x14ac:dyDescent="0.35">
      <c r="A3246">
        <v>0</v>
      </c>
      <c r="B3246">
        <v>10</v>
      </c>
      <c r="C3246">
        <v>54.5</v>
      </c>
      <c r="D3246">
        <v>568.20000000000005</v>
      </c>
    </row>
    <row r="3247" spans="1:4" x14ac:dyDescent="0.35">
      <c r="A3247">
        <v>0</v>
      </c>
      <c r="B3247">
        <v>23</v>
      </c>
      <c r="C3247">
        <v>83.8</v>
      </c>
      <c r="D3247">
        <v>1900.25</v>
      </c>
    </row>
    <row r="3248" spans="1:4" x14ac:dyDescent="0.35">
      <c r="A3248">
        <v>0</v>
      </c>
      <c r="B3248">
        <v>3</v>
      </c>
      <c r="C3248">
        <v>55.15</v>
      </c>
      <c r="D3248">
        <v>159.15</v>
      </c>
    </row>
    <row r="3249" spans="1:4" x14ac:dyDescent="0.35">
      <c r="A3249">
        <v>0</v>
      </c>
      <c r="B3249">
        <v>72</v>
      </c>
      <c r="C3249">
        <v>111.6</v>
      </c>
      <c r="D3249">
        <v>8012.75</v>
      </c>
    </row>
    <row r="3250" spans="1:4" x14ac:dyDescent="0.35">
      <c r="A3250">
        <v>1</v>
      </c>
      <c r="B3250">
        <v>10</v>
      </c>
      <c r="C3250">
        <v>86.65</v>
      </c>
      <c r="D3250">
        <v>856.65</v>
      </c>
    </row>
    <row r="3251" spans="1:4" x14ac:dyDescent="0.35">
      <c r="A3251">
        <v>0</v>
      </c>
      <c r="B3251">
        <v>10</v>
      </c>
      <c r="C3251">
        <v>55.55</v>
      </c>
      <c r="D3251">
        <v>551.29999999999995</v>
      </c>
    </row>
    <row r="3252" spans="1:4" x14ac:dyDescent="0.35">
      <c r="A3252">
        <v>0</v>
      </c>
      <c r="B3252">
        <v>11</v>
      </c>
      <c r="C3252">
        <v>20.55</v>
      </c>
      <c r="D3252">
        <v>184.95</v>
      </c>
    </row>
    <row r="3253" spans="1:4" x14ac:dyDescent="0.35">
      <c r="A3253">
        <v>1</v>
      </c>
      <c r="B3253">
        <v>37</v>
      </c>
      <c r="C3253">
        <v>106.75</v>
      </c>
      <c r="D3253">
        <v>4056.75</v>
      </c>
    </row>
    <row r="3254" spans="1:4" x14ac:dyDescent="0.35">
      <c r="A3254">
        <v>0</v>
      </c>
      <c r="B3254">
        <v>17</v>
      </c>
      <c r="C3254">
        <v>62.1</v>
      </c>
      <c r="D3254">
        <v>1096.6500000000001</v>
      </c>
    </row>
    <row r="3255" spans="1:4" x14ac:dyDescent="0.35">
      <c r="A3255">
        <v>0</v>
      </c>
      <c r="B3255">
        <v>36</v>
      </c>
      <c r="C3255">
        <v>104.5</v>
      </c>
      <c r="D3255">
        <v>3684.95</v>
      </c>
    </row>
    <row r="3256" spans="1:4" x14ac:dyDescent="0.35">
      <c r="A3256">
        <v>1</v>
      </c>
      <c r="B3256">
        <v>17</v>
      </c>
      <c r="C3256">
        <v>101.8</v>
      </c>
      <c r="D3256">
        <v>1752.45</v>
      </c>
    </row>
    <row r="3257" spans="1:4" x14ac:dyDescent="0.35">
      <c r="A3257">
        <v>1</v>
      </c>
      <c r="B3257">
        <v>66</v>
      </c>
      <c r="C3257">
        <v>110.6</v>
      </c>
      <c r="D3257">
        <v>7210.85</v>
      </c>
    </row>
    <row r="3258" spans="1:4" x14ac:dyDescent="0.35">
      <c r="A3258">
        <v>0</v>
      </c>
      <c r="B3258">
        <v>61</v>
      </c>
      <c r="C3258">
        <v>84.9</v>
      </c>
      <c r="D3258">
        <v>5264.5</v>
      </c>
    </row>
    <row r="3259" spans="1:4" x14ac:dyDescent="0.35">
      <c r="A3259">
        <v>0</v>
      </c>
      <c r="B3259">
        <v>22</v>
      </c>
      <c r="C3259">
        <v>93.2</v>
      </c>
      <c r="D3259">
        <v>2157.3000000000002</v>
      </c>
    </row>
    <row r="3260" spans="1:4" x14ac:dyDescent="0.35">
      <c r="A3260">
        <v>0</v>
      </c>
      <c r="B3260">
        <v>1</v>
      </c>
      <c r="C3260">
        <v>24.4</v>
      </c>
      <c r="D3260">
        <v>24.4</v>
      </c>
    </row>
    <row r="3261" spans="1:4" x14ac:dyDescent="0.35">
      <c r="A3261">
        <v>0</v>
      </c>
      <c r="B3261">
        <v>6</v>
      </c>
      <c r="C3261">
        <v>70.55</v>
      </c>
      <c r="D3261">
        <v>433.95</v>
      </c>
    </row>
    <row r="3262" spans="1:4" x14ac:dyDescent="0.35">
      <c r="A3262">
        <v>0</v>
      </c>
      <c r="B3262">
        <v>31</v>
      </c>
      <c r="C3262">
        <v>78.45</v>
      </c>
      <c r="D3262">
        <v>2435.15</v>
      </c>
    </row>
    <row r="3263" spans="1:4" x14ac:dyDescent="0.35">
      <c r="A3263">
        <v>0</v>
      </c>
      <c r="B3263">
        <v>68</v>
      </c>
      <c r="C3263">
        <v>85</v>
      </c>
      <c r="D3263">
        <v>5607.75</v>
      </c>
    </row>
    <row r="3264" spans="1:4" x14ac:dyDescent="0.35">
      <c r="A3264">
        <v>0</v>
      </c>
      <c r="B3264">
        <v>34</v>
      </c>
      <c r="C3264">
        <v>87.45</v>
      </c>
      <c r="D3264">
        <v>2874.15</v>
      </c>
    </row>
    <row r="3265" spans="1:4" x14ac:dyDescent="0.35">
      <c r="A3265">
        <v>0</v>
      </c>
      <c r="B3265">
        <v>52</v>
      </c>
      <c r="C3265">
        <v>85.8</v>
      </c>
      <c r="D3265">
        <v>4433.3</v>
      </c>
    </row>
    <row r="3266" spans="1:4" x14ac:dyDescent="0.35">
      <c r="A3266">
        <v>0</v>
      </c>
      <c r="B3266">
        <v>10</v>
      </c>
      <c r="C3266">
        <v>91.1</v>
      </c>
      <c r="D3266">
        <v>964.35</v>
      </c>
    </row>
    <row r="3267" spans="1:4" x14ac:dyDescent="0.35">
      <c r="A3267">
        <v>0</v>
      </c>
      <c r="B3267">
        <v>29</v>
      </c>
      <c r="C3267">
        <v>70.75</v>
      </c>
      <c r="D3267">
        <v>1974.8</v>
      </c>
    </row>
    <row r="3268" spans="1:4" x14ac:dyDescent="0.35">
      <c r="A3268">
        <v>0</v>
      </c>
      <c r="B3268">
        <v>72</v>
      </c>
      <c r="C3268">
        <v>20.100000000000001</v>
      </c>
      <c r="D3268">
        <v>1460.85</v>
      </c>
    </row>
    <row r="3269" spans="1:4" x14ac:dyDescent="0.35">
      <c r="A3269">
        <v>0</v>
      </c>
      <c r="B3269">
        <v>47</v>
      </c>
      <c r="C3269">
        <v>20.05</v>
      </c>
      <c r="D3269">
        <v>951.55</v>
      </c>
    </row>
    <row r="3270" spans="1:4" x14ac:dyDescent="0.35">
      <c r="A3270">
        <v>0</v>
      </c>
      <c r="B3270">
        <v>24</v>
      </c>
      <c r="C3270">
        <v>74.8</v>
      </c>
      <c r="D3270">
        <v>1821.2</v>
      </c>
    </row>
    <row r="3271" spans="1:4" x14ac:dyDescent="0.35">
      <c r="A3271">
        <v>0</v>
      </c>
      <c r="B3271">
        <v>65</v>
      </c>
      <c r="C3271">
        <v>24.8</v>
      </c>
      <c r="D3271">
        <v>1600.95</v>
      </c>
    </row>
    <row r="3272" spans="1:4" x14ac:dyDescent="0.35">
      <c r="A3272">
        <v>0</v>
      </c>
      <c r="B3272">
        <v>4</v>
      </c>
      <c r="C3272">
        <v>100.85</v>
      </c>
      <c r="D3272">
        <v>399.25</v>
      </c>
    </row>
    <row r="3273" spans="1:4" x14ac:dyDescent="0.35">
      <c r="A3273">
        <v>1</v>
      </c>
      <c r="B3273">
        <v>12</v>
      </c>
      <c r="C3273">
        <v>101.35</v>
      </c>
      <c r="D3273">
        <v>1218.55</v>
      </c>
    </row>
    <row r="3274" spans="1:4" x14ac:dyDescent="0.35">
      <c r="A3274">
        <v>0</v>
      </c>
      <c r="B3274">
        <v>1</v>
      </c>
      <c r="C3274">
        <v>81.7</v>
      </c>
      <c r="D3274">
        <v>81.7</v>
      </c>
    </row>
    <row r="3275" spans="1:4" x14ac:dyDescent="0.35">
      <c r="A3275">
        <v>0</v>
      </c>
      <c r="B3275">
        <v>33</v>
      </c>
      <c r="C3275">
        <v>68.25</v>
      </c>
      <c r="D3275">
        <v>2171.15</v>
      </c>
    </row>
    <row r="3276" spans="1:4" x14ac:dyDescent="0.35">
      <c r="A3276">
        <v>0</v>
      </c>
      <c r="B3276">
        <v>34</v>
      </c>
      <c r="C3276">
        <v>105.1</v>
      </c>
      <c r="D3276">
        <v>3634.8</v>
      </c>
    </row>
    <row r="3277" spans="1:4" x14ac:dyDescent="0.35">
      <c r="A3277">
        <v>0</v>
      </c>
      <c r="B3277">
        <v>14</v>
      </c>
      <c r="C3277">
        <v>20.399999999999999</v>
      </c>
      <c r="D3277">
        <v>292.39999999999998</v>
      </c>
    </row>
    <row r="3278" spans="1:4" x14ac:dyDescent="0.35">
      <c r="A3278">
        <v>0</v>
      </c>
      <c r="B3278">
        <v>4</v>
      </c>
      <c r="C3278">
        <v>79.150000000000006</v>
      </c>
      <c r="D3278">
        <v>317.25</v>
      </c>
    </row>
    <row r="3279" spans="1:4" x14ac:dyDescent="0.35">
      <c r="A3279">
        <v>0</v>
      </c>
      <c r="B3279">
        <v>13</v>
      </c>
      <c r="C3279">
        <v>20</v>
      </c>
      <c r="D3279">
        <v>218.55</v>
      </c>
    </row>
    <row r="3280" spans="1:4" x14ac:dyDescent="0.35">
      <c r="A3280">
        <v>0</v>
      </c>
      <c r="B3280">
        <v>65</v>
      </c>
      <c r="C3280">
        <v>79.400000000000006</v>
      </c>
      <c r="D3280">
        <v>5071.8999999999996</v>
      </c>
    </row>
    <row r="3281" spans="1:4" x14ac:dyDescent="0.35">
      <c r="A3281">
        <v>0</v>
      </c>
      <c r="B3281">
        <v>23</v>
      </c>
      <c r="C3281">
        <v>57.2</v>
      </c>
      <c r="D3281">
        <v>1423.35</v>
      </c>
    </row>
    <row r="3282" spans="1:4" x14ac:dyDescent="0.35">
      <c r="A3282">
        <v>0</v>
      </c>
      <c r="B3282">
        <v>55</v>
      </c>
      <c r="C3282">
        <v>58.6</v>
      </c>
      <c r="D3282">
        <v>3068.6</v>
      </c>
    </row>
    <row r="3283" spans="1:4" x14ac:dyDescent="0.35">
      <c r="A3283">
        <v>0</v>
      </c>
      <c r="B3283">
        <v>49</v>
      </c>
      <c r="C3283">
        <v>94.8</v>
      </c>
      <c r="D3283">
        <v>4690.6499999999996</v>
      </c>
    </row>
    <row r="3284" spans="1:4" x14ac:dyDescent="0.35">
      <c r="A3284">
        <v>0</v>
      </c>
      <c r="B3284">
        <v>60</v>
      </c>
      <c r="C3284">
        <v>102.5</v>
      </c>
      <c r="D3284">
        <v>6157.6</v>
      </c>
    </row>
    <row r="3285" spans="1:4" x14ac:dyDescent="0.35">
      <c r="A3285">
        <v>0</v>
      </c>
      <c r="B3285">
        <v>69</v>
      </c>
      <c r="C3285">
        <v>20.350000000000001</v>
      </c>
      <c r="D3285">
        <v>1442.65</v>
      </c>
    </row>
    <row r="3286" spans="1:4" x14ac:dyDescent="0.35">
      <c r="A3286">
        <v>0</v>
      </c>
      <c r="B3286">
        <v>40</v>
      </c>
      <c r="C3286">
        <v>84.9</v>
      </c>
      <c r="D3286">
        <v>3369.05</v>
      </c>
    </row>
    <row r="3287" spans="1:4" x14ac:dyDescent="0.35">
      <c r="A3287">
        <v>0</v>
      </c>
      <c r="B3287">
        <v>67</v>
      </c>
      <c r="C3287">
        <v>69.2</v>
      </c>
      <c r="D3287">
        <v>4671.6499999999996</v>
      </c>
    </row>
    <row r="3288" spans="1:4" x14ac:dyDescent="0.35">
      <c r="A3288">
        <v>1</v>
      </c>
      <c r="B3288">
        <v>35</v>
      </c>
      <c r="C3288">
        <v>95.45</v>
      </c>
      <c r="D3288">
        <v>3474.05</v>
      </c>
    </row>
    <row r="3289" spans="1:4" x14ac:dyDescent="0.35">
      <c r="A3289">
        <v>0</v>
      </c>
      <c r="B3289">
        <v>19</v>
      </c>
      <c r="C3289">
        <v>100.95</v>
      </c>
      <c r="D3289">
        <v>1875.55</v>
      </c>
    </row>
    <row r="3290" spans="1:4" x14ac:dyDescent="0.35">
      <c r="A3290">
        <v>0</v>
      </c>
      <c r="B3290">
        <v>13</v>
      </c>
      <c r="C3290">
        <v>20.85</v>
      </c>
      <c r="D3290">
        <v>272.35000000000002</v>
      </c>
    </row>
    <row r="3291" spans="1:4" x14ac:dyDescent="0.35">
      <c r="A3291">
        <v>0</v>
      </c>
      <c r="B3291">
        <v>41</v>
      </c>
      <c r="C3291">
        <v>88.5</v>
      </c>
      <c r="D3291">
        <v>3645.05</v>
      </c>
    </row>
    <row r="3292" spans="1:4" x14ac:dyDescent="0.35">
      <c r="A3292">
        <v>0</v>
      </c>
      <c r="B3292">
        <v>4</v>
      </c>
      <c r="C3292">
        <v>35</v>
      </c>
      <c r="D3292">
        <v>135.75</v>
      </c>
    </row>
    <row r="3293" spans="1:4" x14ac:dyDescent="0.35">
      <c r="A3293">
        <v>0</v>
      </c>
      <c r="B3293">
        <v>24</v>
      </c>
      <c r="C3293">
        <v>55.15</v>
      </c>
      <c r="D3293">
        <v>1319.85</v>
      </c>
    </row>
    <row r="3294" spans="1:4" x14ac:dyDescent="0.35">
      <c r="A3294">
        <v>0</v>
      </c>
      <c r="B3294">
        <v>5</v>
      </c>
      <c r="C3294">
        <v>50.95</v>
      </c>
      <c r="D3294">
        <v>229.4</v>
      </c>
    </row>
    <row r="3295" spans="1:4" x14ac:dyDescent="0.35">
      <c r="A3295">
        <v>0</v>
      </c>
      <c r="B3295">
        <v>5</v>
      </c>
      <c r="C3295">
        <v>64</v>
      </c>
      <c r="D3295">
        <v>370.25</v>
      </c>
    </row>
    <row r="3296" spans="1:4" x14ac:dyDescent="0.35">
      <c r="A3296">
        <v>0</v>
      </c>
      <c r="B3296">
        <v>1</v>
      </c>
      <c r="C3296">
        <v>69.099999999999994</v>
      </c>
      <c r="D3296">
        <v>69.099999999999994</v>
      </c>
    </row>
    <row r="3297" spans="1:4" x14ac:dyDescent="0.35">
      <c r="A3297">
        <v>0</v>
      </c>
      <c r="B3297">
        <v>72</v>
      </c>
      <c r="C3297">
        <v>80.2</v>
      </c>
      <c r="D3297">
        <v>5714.2</v>
      </c>
    </row>
    <row r="3298" spans="1:4" x14ac:dyDescent="0.35">
      <c r="A3298">
        <v>0</v>
      </c>
      <c r="B3298">
        <v>24</v>
      </c>
      <c r="C3298">
        <v>49.3</v>
      </c>
      <c r="D3298">
        <v>1233.25</v>
      </c>
    </row>
    <row r="3299" spans="1:4" x14ac:dyDescent="0.35">
      <c r="A3299">
        <v>0</v>
      </c>
      <c r="B3299">
        <v>42</v>
      </c>
      <c r="C3299">
        <v>84.35</v>
      </c>
      <c r="D3299">
        <v>3571.6</v>
      </c>
    </row>
    <row r="3300" spans="1:4" x14ac:dyDescent="0.35">
      <c r="A3300">
        <v>0</v>
      </c>
      <c r="B3300">
        <v>4</v>
      </c>
      <c r="C3300">
        <v>20.05</v>
      </c>
      <c r="D3300">
        <v>83.3</v>
      </c>
    </row>
    <row r="3301" spans="1:4" x14ac:dyDescent="0.35">
      <c r="A3301">
        <v>0</v>
      </c>
      <c r="B3301">
        <v>68</v>
      </c>
      <c r="C3301">
        <v>117.2</v>
      </c>
      <c r="D3301">
        <v>8035.95</v>
      </c>
    </row>
    <row r="3302" spans="1:4" x14ac:dyDescent="0.35">
      <c r="A3302">
        <v>0</v>
      </c>
      <c r="B3302">
        <v>33</v>
      </c>
      <c r="C3302">
        <v>20.100000000000001</v>
      </c>
      <c r="D3302">
        <v>579.4</v>
      </c>
    </row>
    <row r="3303" spans="1:4" x14ac:dyDescent="0.35">
      <c r="A3303">
        <v>1</v>
      </c>
      <c r="B3303">
        <v>1</v>
      </c>
      <c r="C3303">
        <v>69.599999999999994</v>
      </c>
      <c r="D3303">
        <v>69.599999999999994</v>
      </c>
    </row>
    <row r="3304" spans="1:4" x14ac:dyDescent="0.35">
      <c r="A3304">
        <v>0</v>
      </c>
      <c r="B3304">
        <v>31</v>
      </c>
      <c r="C3304">
        <v>103.45</v>
      </c>
      <c r="D3304">
        <v>3066.45</v>
      </c>
    </row>
    <row r="3305" spans="1:4" x14ac:dyDescent="0.35">
      <c r="A3305">
        <v>0</v>
      </c>
      <c r="B3305">
        <v>4</v>
      </c>
      <c r="C3305">
        <v>77.95</v>
      </c>
      <c r="D3305">
        <v>305.55</v>
      </c>
    </row>
    <row r="3306" spans="1:4" x14ac:dyDescent="0.35">
      <c r="A3306">
        <v>1</v>
      </c>
      <c r="B3306">
        <v>69</v>
      </c>
      <c r="C3306">
        <v>109.95</v>
      </c>
      <c r="D3306">
        <v>7634.25</v>
      </c>
    </row>
    <row r="3307" spans="1:4" x14ac:dyDescent="0.35">
      <c r="A3307">
        <v>1</v>
      </c>
      <c r="B3307">
        <v>38</v>
      </c>
      <c r="C3307">
        <v>94.75</v>
      </c>
      <c r="D3307">
        <v>3653</v>
      </c>
    </row>
    <row r="3308" spans="1:4" x14ac:dyDescent="0.35">
      <c r="A3308">
        <v>0</v>
      </c>
      <c r="B3308">
        <v>3</v>
      </c>
      <c r="C3308">
        <v>80</v>
      </c>
      <c r="D3308">
        <v>241.3</v>
      </c>
    </row>
    <row r="3309" spans="1:4" x14ac:dyDescent="0.35">
      <c r="A3309">
        <v>0</v>
      </c>
      <c r="B3309">
        <v>48</v>
      </c>
      <c r="C3309">
        <v>79.650000000000006</v>
      </c>
      <c r="D3309">
        <v>3870.3</v>
      </c>
    </row>
    <row r="3310" spans="1:4" x14ac:dyDescent="0.35">
      <c r="A3310">
        <v>0</v>
      </c>
      <c r="B3310">
        <v>15</v>
      </c>
      <c r="C3310">
        <v>25.2</v>
      </c>
      <c r="D3310">
        <v>387.9</v>
      </c>
    </row>
    <row r="3311" spans="1:4" x14ac:dyDescent="0.35">
      <c r="A3311">
        <v>0</v>
      </c>
      <c r="B3311">
        <v>25</v>
      </c>
      <c r="C3311">
        <v>19.899999999999999</v>
      </c>
      <c r="D3311">
        <v>527.5</v>
      </c>
    </row>
    <row r="3312" spans="1:4" x14ac:dyDescent="0.35">
      <c r="A3312">
        <v>1</v>
      </c>
      <c r="B3312">
        <v>1</v>
      </c>
      <c r="C3312">
        <v>78.45</v>
      </c>
      <c r="D3312">
        <v>78.45</v>
      </c>
    </row>
    <row r="3313" spans="1:4" x14ac:dyDescent="0.35">
      <c r="A3313">
        <v>0</v>
      </c>
      <c r="B3313">
        <v>48</v>
      </c>
      <c r="C3313">
        <v>44.8</v>
      </c>
      <c r="D3313">
        <v>2104.5500000000002</v>
      </c>
    </row>
    <row r="3314" spans="1:4" x14ac:dyDescent="0.35">
      <c r="A3314">
        <v>0</v>
      </c>
      <c r="B3314">
        <v>1</v>
      </c>
      <c r="C3314">
        <v>20.3</v>
      </c>
      <c r="D3314">
        <v>20.3</v>
      </c>
    </row>
    <row r="3315" spans="1:4" x14ac:dyDescent="0.35">
      <c r="A3315">
        <v>0</v>
      </c>
      <c r="B3315">
        <v>1</v>
      </c>
      <c r="C3315">
        <v>19.2</v>
      </c>
      <c r="D3315">
        <v>19.2</v>
      </c>
    </row>
    <row r="3316" spans="1:4" x14ac:dyDescent="0.35">
      <c r="A3316">
        <v>0</v>
      </c>
      <c r="B3316">
        <v>37</v>
      </c>
      <c r="C3316">
        <v>80.05</v>
      </c>
      <c r="D3316">
        <v>3019.1</v>
      </c>
    </row>
    <row r="3317" spans="1:4" x14ac:dyDescent="0.35">
      <c r="A3317">
        <v>1</v>
      </c>
      <c r="B3317">
        <v>66</v>
      </c>
      <c r="C3317">
        <v>107.35</v>
      </c>
      <c r="D3317">
        <v>7051.95</v>
      </c>
    </row>
    <row r="3318" spans="1:4" x14ac:dyDescent="0.35">
      <c r="A3318">
        <v>0</v>
      </c>
      <c r="B3318">
        <v>26</v>
      </c>
      <c r="C3318">
        <v>47.85</v>
      </c>
      <c r="D3318">
        <v>1190.5</v>
      </c>
    </row>
    <row r="3319" spans="1:4" x14ac:dyDescent="0.35">
      <c r="A3319">
        <v>0</v>
      </c>
      <c r="B3319">
        <v>63</v>
      </c>
      <c r="C3319">
        <v>70.8</v>
      </c>
      <c r="D3319">
        <v>4448.8</v>
      </c>
    </row>
    <row r="3320" spans="1:4" x14ac:dyDescent="0.35">
      <c r="A3320">
        <v>0</v>
      </c>
      <c r="B3320">
        <v>10</v>
      </c>
      <c r="C3320">
        <v>29.5</v>
      </c>
      <c r="D3320">
        <v>255.25</v>
      </c>
    </row>
    <row r="3321" spans="1:4" x14ac:dyDescent="0.35">
      <c r="A3321">
        <v>0</v>
      </c>
      <c r="B3321">
        <v>2</v>
      </c>
      <c r="C3321">
        <v>70.75</v>
      </c>
      <c r="D3321">
        <v>146.9</v>
      </c>
    </row>
    <row r="3322" spans="1:4" x14ac:dyDescent="0.35">
      <c r="A3322">
        <v>1</v>
      </c>
      <c r="B3322">
        <v>18</v>
      </c>
      <c r="C3322">
        <v>59.1</v>
      </c>
      <c r="D3322">
        <v>1011.05</v>
      </c>
    </row>
    <row r="3323" spans="1:4" x14ac:dyDescent="0.35">
      <c r="A3323">
        <v>0</v>
      </c>
      <c r="B3323">
        <v>64</v>
      </c>
      <c r="C3323">
        <v>25.55</v>
      </c>
      <c r="D3323">
        <v>1714.95</v>
      </c>
    </row>
    <row r="3324" spans="1:4" x14ac:dyDescent="0.35">
      <c r="A3324">
        <v>1</v>
      </c>
      <c r="B3324">
        <v>9</v>
      </c>
      <c r="C3324">
        <v>84.45</v>
      </c>
      <c r="D3324">
        <v>762.5</v>
      </c>
    </row>
    <row r="3325" spans="1:4" x14ac:dyDescent="0.35">
      <c r="A3325">
        <v>0</v>
      </c>
      <c r="B3325">
        <v>28</v>
      </c>
      <c r="C3325">
        <v>20.25</v>
      </c>
      <c r="D3325">
        <v>535.35</v>
      </c>
    </row>
    <row r="3326" spans="1:4" x14ac:dyDescent="0.35">
      <c r="A3326">
        <v>0</v>
      </c>
      <c r="B3326">
        <v>1</v>
      </c>
      <c r="C3326">
        <v>75.55</v>
      </c>
      <c r="D3326">
        <v>75.55</v>
      </c>
    </row>
    <row r="3327" spans="1:4" x14ac:dyDescent="0.35">
      <c r="A3327">
        <v>0</v>
      </c>
      <c r="B3327">
        <v>4</v>
      </c>
      <c r="C3327">
        <v>85.65</v>
      </c>
      <c r="D3327">
        <v>338.9</v>
      </c>
    </row>
    <row r="3328" spans="1:4" x14ac:dyDescent="0.35">
      <c r="A3328">
        <v>1</v>
      </c>
      <c r="B3328">
        <v>38</v>
      </c>
      <c r="C3328">
        <v>70.150000000000006</v>
      </c>
      <c r="D3328">
        <v>2497.35</v>
      </c>
    </row>
    <row r="3329" spans="1:4" x14ac:dyDescent="0.35">
      <c r="A3329">
        <v>0</v>
      </c>
      <c r="B3329">
        <v>66</v>
      </c>
      <c r="C3329">
        <v>95.3</v>
      </c>
      <c r="D3329">
        <v>6273.4</v>
      </c>
    </row>
    <row r="3330" spans="1:4" x14ac:dyDescent="0.35">
      <c r="A3330">
        <v>0</v>
      </c>
      <c r="B3330">
        <v>1</v>
      </c>
      <c r="C3330">
        <v>70.25</v>
      </c>
      <c r="D3330">
        <v>70.25</v>
      </c>
    </row>
    <row r="3331" spans="1:4" x14ac:dyDescent="0.35">
      <c r="A3331">
        <v>0</v>
      </c>
      <c r="B3331">
        <v>18</v>
      </c>
      <c r="C3331">
        <v>50.3</v>
      </c>
      <c r="D3331">
        <v>908.75</v>
      </c>
    </row>
    <row r="3332" spans="1:4" x14ac:dyDescent="0.35">
      <c r="A3332">
        <v>1</v>
      </c>
      <c r="B3332">
        <v>51</v>
      </c>
      <c r="C3332">
        <v>97.8</v>
      </c>
      <c r="D3332">
        <v>4913.3</v>
      </c>
    </row>
    <row r="3333" spans="1:4" x14ac:dyDescent="0.35">
      <c r="A3333">
        <v>0</v>
      </c>
      <c r="B3333">
        <v>0</v>
      </c>
      <c r="C3333">
        <v>19.850000000000001</v>
      </c>
    </row>
    <row r="3334" spans="1:4" x14ac:dyDescent="0.35">
      <c r="A3334">
        <v>0</v>
      </c>
      <c r="B3334">
        <v>1</v>
      </c>
      <c r="C3334">
        <v>46.3</v>
      </c>
      <c r="D3334">
        <v>46.3</v>
      </c>
    </row>
    <row r="3335" spans="1:4" x14ac:dyDescent="0.35">
      <c r="A3335">
        <v>0</v>
      </c>
      <c r="B3335">
        <v>12</v>
      </c>
      <c r="C3335">
        <v>19.350000000000001</v>
      </c>
      <c r="D3335">
        <v>212.3</v>
      </c>
    </row>
    <row r="3336" spans="1:4" x14ac:dyDescent="0.35">
      <c r="A3336">
        <v>0</v>
      </c>
      <c r="B3336">
        <v>41</v>
      </c>
      <c r="C3336">
        <v>106.3</v>
      </c>
      <c r="D3336">
        <v>4443.45</v>
      </c>
    </row>
    <row r="3337" spans="1:4" x14ac:dyDescent="0.35">
      <c r="A3337">
        <v>0</v>
      </c>
      <c r="B3337">
        <v>12</v>
      </c>
      <c r="C3337">
        <v>25</v>
      </c>
      <c r="D3337">
        <v>316.2</v>
      </c>
    </row>
    <row r="3338" spans="1:4" x14ac:dyDescent="0.35">
      <c r="A3338">
        <v>0</v>
      </c>
      <c r="B3338">
        <v>55</v>
      </c>
      <c r="C3338">
        <v>20.3</v>
      </c>
      <c r="D3338">
        <v>1079.05</v>
      </c>
    </row>
    <row r="3339" spans="1:4" x14ac:dyDescent="0.35">
      <c r="A3339">
        <v>0</v>
      </c>
      <c r="B3339">
        <v>7</v>
      </c>
      <c r="C3339">
        <v>75.349999999999994</v>
      </c>
      <c r="D3339">
        <v>564.65</v>
      </c>
    </row>
    <row r="3340" spans="1:4" x14ac:dyDescent="0.35">
      <c r="A3340">
        <v>0</v>
      </c>
      <c r="B3340">
        <v>12</v>
      </c>
      <c r="C3340">
        <v>89.4</v>
      </c>
      <c r="D3340">
        <v>1095.6500000000001</v>
      </c>
    </row>
    <row r="3341" spans="1:4" x14ac:dyDescent="0.35">
      <c r="A3341">
        <v>0</v>
      </c>
      <c r="B3341">
        <v>68</v>
      </c>
      <c r="C3341">
        <v>88</v>
      </c>
      <c r="D3341">
        <v>6161.9</v>
      </c>
    </row>
    <row r="3342" spans="1:4" x14ac:dyDescent="0.35">
      <c r="A3342">
        <v>1</v>
      </c>
      <c r="B3342">
        <v>5</v>
      </c>
      <c r="C3342">
        <v>83.15</v>
      </c>
      <c r="D3342">
        <v>446.05</v>
      </c>
    </row>
    <row r="3343" spans="1:4" x14ac:dyDescent="0.35">
      <c r="A3343">
        <v>1</v>
      </c>
      <c r="B3343">
        <v>49</v>
      </c>
      <c r="C3343">
        <v>43.8</v>
      </c>
      <c r="D3343">
        <v>2106.0500000000002</v>
      </c>
    </row>
    <row r="3344" spans="1:4" x14ac:dyDescent="0.35">
      <c r="A3344">
        <v>0</v>
      </c>
      <c r="B3344">
        <v>40</v>
      </c>
      <c r="C3344">
        <v>62.05</v>
      </c>
      <c r="D3344">
        <v>2511.5500000000002</v>
      </c>
    </row>
    <row r="3345" spans="1:4" x14ac:dyDescent="0.35">
      <c r="A3345">
        <v>0</v>
      </c>
      <c r="B3345">
        <v>16</v>
      </c>
      <c r="C3345">
        <v>20.100000000000001</v>
      </c>
      <c r="D3345">
        <v>318.60000000000002</v>
      </c>
    </row>
    <row r="3346" spans="1:4" x14ac:dyDescent="0.35">
      <c r="A3346">
        <v>0</v>
      </c>
      <c r="B3346">
        <v>10</v>
      </c>
      <c r="C3346">
        <v>74.150000000000006</v>
      </c>
      <c r="D3346">
        <v>811.8</v>
      </c>
    </row>
    <row r="3347" spans="1:4" x14ac:dyDescent="0.35">
      <c r="A3347">
        <v>0</v>
      </c>
      <c r="B3347">
        <v>72</v>
      </c>
      <c r="C3347">
        <v>101.35</v>
      </c>
      <c r="D3347">
        <v>7323.15</v>
      </c>
    </row>
    <row r="3348" spans="1:4" x14ac:dyDescent="0.35">
      <c r="A3348">
        <v>1</v>
      </c>
      <c r="B3348">
        <v>2</v>
      </c>
      <c r="C3348">
        <v>84.05</v>
      </c>
      <c r="D3348">
        <v>186.05</v>
      </c>
    </row>
    <row r="3349" spans="1:4" x14ac:dyDescent="0.35">
      <c r="A3349">
        <v>0</v>
      </c>
      <c r="B3349">
        <v>23</v>
      </c>
      <c r="C3349">
        <v>20.9</v>
      </c>
      <c r="D3349">
        <v>454</v>
      </c>
    </row>
    <row r="3350" spans="1:4" x14ac:dyDescent="0.35">
      <c r="A3350">
        <v>1</v>
      </c>
      <c r="B3350">
        <v>71</v>
      </c>
      <c r="C3350">
        <v>105.9</v>
      </c>
      <c r="D3350">
        <v>7521.95</v>
      </c>
    </row>
    <row r="3351" spans="1:4" x14ac:dyDescent="0.35">
      <c r="A3351">
        <v>0</v>
      </c>
      <c r="B3351">
        <v>11</v>
      </c>
      <c r="C3351">
        <v>99.5</v>
      </c>
      <c r="D3351">
        <v>1056.95</v>
      </c>
    </row>
    <row r="3352" spans="1:4" x14ac:dyDescent="0.35">
      <c r="A3352">
        <v>0</v>
      </c>
      <c r="B3352">
        <v>1</v>
      </c>
      <c r="C3352">
        <v>44.15</v>
      </c>
      <c r="D3352">
        <v>44.15</v>
      </c>
    </row>
    <row r="3353" spans="1:4" x14ac:dyDescent="0.35">
      <c r="A3353">
        <v>0</v>
      </c>
      <c r="B3353">
        <v>16</v>
      </c>
      <c r="C3353">
        <v>53.9</v>
      </c>
      <c r="D3353">
        <v>834.15</v>
      </c>
    </row>
    <row r="3354" spans="1:4" x14ac:dyDescent="0.35">
      <c r="A3354">
        <v>0</v>
      </c>
      <c r="B3354">
        <v>1</v>
      </c>
      <c r="C3354">
        <v>85.45</v>
      </c>
      <c r="D3354">
        <v>85.45</v>
      </c>
    </row>
    <row r="3355" spans="1:4" x14ac:dyDescent="0.35">
      <c r="A3355">
        <v>0</v>
      </c>
      <c r="B3355">
        <v>12</v>
      </c>
      <c r="C3355">
        <v>85.05</v>
      </c>
      <c r="D3355">
        <v>999.8</v>
      </c>
    </row>
    <row r="3356" spans="1:4" x14ac:dyDescent="0.35">
      <c r="A3356">
        <v>0</v>
      </c>
      <c r="B3356">
        <v>54</v>
      </c>
      <c r="C3356">
        <v>44.1</v>
      </c>
      <c r="D3356">
        <v>2369.6999999999998</v>
      </c>
    </row>
    <row r="3357" spans="1:4" x14ac:dyDescent="0.35">
      <c r="A3357">
        <v>0</v>
      </c>
      <c r="B3357">
        <v>68</v>
      </c>
      <c r="C3357">
        <v>90.2</v>
      </c>
      <c r="D3357">
        <v>6297.65</v>
      </c>
    </row>
    <row r="3358" spans="1:4" x14ac:dyDescent="0.35">
      <c r="A3358">
        <v>0</v>
      </c>
      <c r="B3358">
        <v>4</v>
      </c>
      <c r="C3358">
        <v>50.85</v>
      </c>
      <c r="D3358">
        <v>239.55</v>
      </c>
    </row>
    <row r="3359" spans="1:4" x14ac:dyDescent="0.35">
      <c r="A3359">
        <v>0</v>
      </c>
      <c r="B3359">
        <v>1</v>
      </c>
      <c r="C3359">
        <v>59.2</v>
      </c>
      <c r="D3359">
        <v>59.2</v>
      </c>
    </row>
    <row r="3360" spans="1:4" x14ac:dyDescent="0.35">
      <c r="A3360">
        <v>0</v>
      </c>
      <c r="B3360">
        <v>27</v>
      </c>
      <c r="C3360">
        <v>53.45</v>
      </c>
      <c r="D3360">
        <v>1461.45</v>
      </c>
    </row>
    <row r="3361" spans="1:4" x14ac:dyDescent="0.35">
      <c r="A3361">
        <v>0</v>
      </c>
      <c r="B3361">
        <v>21</v>
      </c>
      <c r="C3361">
        <v>19.95</v>
      </c>
      <c r="D3361">
        <v>416.4</v>
      </c>
    </row>
    <row r="3362" spans="1:4" x14ac:dyDescent="0.35">
      <c r="A3362">
        <v>0</v>
      </c>
      <c r="B3362">
        <v>13</v>
      </c>
      <c r="C3362">
        <v>83.2</v>
      </c>
      <c r="D3362">
        <v>1060.5999999999999</v>
      </c>
    </row>
    <row r="3363" spans="1:4" x14ac:dyDescent="0.35">
      <c r="A3363">
        <v>1</v>
      </c>
      <c r="B3363">
        <v>64</v>
      </c>
      <c r="C3363">
        <v>74.650000000000006</v>
      </c>
      <c r="D3363">
        <v>4869.3500000000004</v>
      </c>
    </row>
    <row r="3364" spans="1:4" x14ac:dyDescent="0.35">
      <c r="A3364">
        <v>0</v>
      </c>
      <c r="B3364">
        <v>1</v>
      </c>
      <c r="C3364">
        <v>54.9</v>
      </c>
      <c r="D3364">
        <v>54.9</v>
      </c>
    </row>
    <row r="3365" spans="1:4" x14ac:dyDescent="0.35">
      <c r="A3365">
        <v>0</v>
      </c>
      <c r="B3365">
        <v>57</v>
      </c>
      <c r="C3365">
        <v>57.5</v>
      </c>
      <c r="D3365">
        <v>3265.95</v>
      </c>
    </row>
    <row r="3366" spans="1:4" x14ac:dyDescent="0.35">
      <c r="A3366">
        <v>0</v>
      </c>
      <c r="B3366">
        <v>21</v>
      </c>
      <c r="C3366">
        <v>103.9</v>
      </c>
      <c r="D3366">
        <v>2254.1999999999998</v>
      </c>
    </row>
    <row r="3367" spans="1:4" x14ac:dyDescent="0.35">
      <c r="A3367">
        <v>0</v>
      </c>
      <c r="B3367">
        <v>19</v>
      </c>
      <c r="C3367">
        <v>19.649999999999999</v>
      </c>
      <c r="D3367">
        <v>358.15</v>
      </c>
    </row>
    <row r="3368" spans="1:4" x14ac:dyDescent="0.35">
      <c r="A3368">
        <v>0</v>
      </c>
      <c r="B3368">
        <v>31</v>
      </c>
      <c r="C3368">
        <v>93.8</v>
      </c>
      <c r="D3368">
        <v>2939.8</v>
      </c>
    </row>
    <row r="3369" spans="1:4" x14ac:dyDescent="0.35">
      <c r="A3369">
        <v>0</v>
      </c>
      <c r="B3369">
        <v>52</v>
      </c>
      <c r="C3369">
        <v>89.25</v>
      </c>
      <c r="D3369">
        <v>4652.3999999999996</v>
      </c>
    </row>
    <row r="3370" spans="1:4" x14ac:dyDescent="0.35">
      <c r="A3370">
        <v>0</v>
      </c>
      <c r="B3370">
        <v>46</v>
      </c>
      <c r="C3370">
        <v>94.15</v>
      </c>
      <c r="D3370">
        <v>4408.45</v>
      </c>
    </row>
    <row r="3371" spans="1:4" x14ac:dyDescent="0.35">
      <c r="A3371">
        <v>1</v>
      </c>
      <c r="B3371">
        <v>11</v>
      </c>
      <c r="C3371">
        <v>55.6</v>
      </c>
      <c r="D3371">
        <v>580.79999999999995</v>
      </c>
    </row>
    <row r="3372" spans="1:4" x14ac:dyDescent="0.35">
      <c r="A3372">
        <v>0</v>
      </c>
      <c r="B3372">
        <v>53</v>
      </c>
      <c r="C3372">
        <v>48.7</v>
      </c>
      <c r="D3372">
        <v>2495.1999999999998</v>
      </c>
    </row>
    <row r="3373" spans="1:4" x14ac:dyDescent="0.35">
      <c r="A3373">
        <v>0</v>
      </c>
      <c r="B3373">
        <v>11</v>
      </c>
      <c r="C3373">
        <v>19.25</v>
      </c>
      <c r="D3373">
        <v>180.3</v>
      </c>
    </row>
    <row r="3374" spans="1:4" x14ac:dyDescent="0.35">
      <c r="A3374">
        <v>1</v>
      </c>
      <c r="B3374">
        <v>57</v>
      </c>
      <c r="C3374">
        <v>104.9</v>
      </c>
      <c r="D3374">
        <v>5913.95</v>
      </c>
    </row>
    <row r="3375" spans="1:4" x14ac:dyDescent="0.35">
      <c r="A3375">
        <v>1</v>
      </c>
      <c r="B3375">
        <v>2</v>
      </c>
      <c r="C3375">
        <v>75.45</v>
      </c>
      <c r="D3375">
        <v>158.4</v>
      </c>
    </row>
    <row r="3376" spans="1:4" x14ac:dyDescent="0.35">
      <c r="A3376">
        <v>1</v>
      </c>
      <c r="B3376">
        <v>2</v>
      </c>
      <c r="C3376">
        <v>54.85</v>
      </c>
      <c r="D3376">
        <v>104.2</v>
      </c>
    </row>
    <row r="3377" spans="1:4" x14ac:dyDescent="0.35">
      <c r="A3377">
        <v>0</v>
      </c>
      <c r="B3377">
        <v>71</v>
      </c>
      <c r="C3377">
        <v>19.899999999999999</v>
      </c>
      <c r="D3377">
        <v>1389.35</v>
      </c>
    </row>
    <row r="3378" spans="1:4" x14ac:dyDescent="0.35">
      <c r="A3378">
        <v>0</v>
      </c>
      <c r="B3378">
        <v>1</v>
      </c>
      <c r="C3378">
        <v>19.399999999999999</v>
      </c>
      <c r="D3378">
        <v>19.399999999999999</v>
      </c>
    </row>
    <row r="3379" spans="1:4" x14ac:dyDescent="0.35">
      <c r="A3379">
        <v>0</v>
      </c>
      <c r="B3379">
        <v>68</v>
      </c>
      <c r="C3379">
        <v>25.05</v>
      </c>
      <c r="D3379">
        <v>1629.2</v>
      </c>
    </row>
    <row r="3380" spans="1:4" x14ac:dyDescent="0.35">
      <c r="A3380">
        <v>0</v>
      </c>
      <c r="B3380">
        <v>72</v>
      </c>
      <c r="C3380">
        <v>84.45</v>
      </c>
      <c r="D3380">
        <v>6033.1</v>
      </c>
    </row>
    <row r="3381" spans="1:4" x14ac:dyDescent="0.35">
      <c r="A3381">
        <v>0</v>
      </c>
      <c r="B3381">
        <v>2</v>
      </c>
      <c r="C3381">
        <v>19.3</v>
      </c>
      <c r="D3381">
        <v>44.4</v>
      </c>
    </row>
    <row r="3382" spans="1:4" x14ac:dyDescent="0.35">
      <c r="A3382">
        <v>1</v>
      </c>
      <c r="B3382">
        <v>1</v>
      </c>
      <c r="C3382">
        <v>95.1</v>
      </c>
      <c r="D3382">
        <v>95.1</v>
      </c>
    </row>
    <row r="3383" spans="1:4" x14ac:dyDescent="0.35">
      <c r="A3383">
        <v>0</v>
      </c>
      <c r="B3383">
        <v>41</v>
      </c>
      <c r="C3383">
        <v>79.849999999999994</v>
      </c>
      <c r="D3383">
        <v>3320.75</v>
      </c>
    </row>
    <row r="3384" spans="1:4" x14ac:dyDescent="0.35">
      <c r="A3384">
        <v>0</v>
      </c>
      <c r="B3384">
        <v>72</v>
      </c>
      <c r="C3384">
        <v>25.55</v>
      </c>
      <c r="D3384">
        <v>1867.7</v>
      </c>
    </row>
    <row r="3385" spans="1:4" x14ac:dyDescent="0.35">
      <c r="A3385">
        <v>0</v>
      </c>
      <c r="B3385">
        <v>6</v>
      </c>
      <c r="C3385">
        <v>75.5</v>
      </c>
      <c r="D3385">
        <v>438</v>
      </c>
    </row>
    <row r="3386" spans="1:4" x14ac:dyDescent="0.35">
      <c r="A3386">
        <v>0</v>
      </c>
      <c r="B3386">
        <v>4</v>
      </c>
      <c r="C3386">
        <v>73.75</v>
      </c>
      <c r="D3386">
        <v>325.45</v>
      </c>
    </row>
    <row r="3387" spans="1:4" x14ac:dyDescent="0.35">
      <c r="A3387">
        <v>0</v>
      </c>
      <c r="B3387">
        <v>12</v>
      </c>
      <c r="C3387">
        <v>96.05</v>
      </c>
      <c r="D3387">
        <v>1148.0999999999999</v>
      </c>
    </row>
    <row r="3388" spans="1:4" x14ac:dyDescent="0.35">
      <c r="A3388">
        <v>0</v>
      </c>
      <c r="B3388">
        <v>58</v>
      </c>
      <c r="C3388">
        <v>68.400000000000006</v>
      </c>
      <c r="D3388">
        <v>3972.25</v>
      </c>
    </row>
    <row r="3389" spans="1:4" x14ac:dyDescent="0.35">
      <c r="A3389">
        <v>0</v>
      </c>
      <c r="B3389">
        <v>7</v>
      </c>
      <c r="C3389">
        <v>20.65</v>
      </c>
      <c r="D3389">
        <v>155.9</v>
      </c>
    </row>
    <row r="3390" spans="1:4" x14ac:dyDescent="0.35">
      <c r="A3390">
        <v>0</v>
      </c>
      <c r="B3390">
        <v>65</v>
      </c>
      <c r="C3390">
        <v>55.15</v>
      </c>
      <c r="D3390">
        <v>3673.15</v>
      </c>
    </row>
    <row r="3391" spans="1:4" x14ac:dyDescent="0.35">
      <c r="A3391">
        <v>0</v>
      </c>
      <c r="B3391">
        <v>1</v>
      </c>
      <c r="C3391">
        <v>70.599999999999994</v>
      </c>
      <c r="D3391">
        <v>70.599999999999994</v>
      </c>
    </row>
    <row r="3392" spans="1:4" x14ac:dyDescent="0.35">
      <c r="A3392">
        <v>0</v>
      </c>
      <c r="B3392">
        <v>56</v>
      </c>
      <c r="C3392">
        <v>19.95</v>
      </c>
      <c r="D3392">
        <v>1126.75</v>
      </c>
    </row>
    <row r="3393" spans="1:4" x14ac:dyDescent="0.35">
      <c r="A3393">
        <v>0</v>
      </c>
      <c r="B3393">
        <v>4</v>
      </c>
      <c r="C3393">
        <v>19</v>
      </c>
      <c r="D3393">
        <v>73.45</v>
      </c>
    </row>
    <row r="3394" spans="1:4" x14ac:dyDescent="0.35">
      <c r="A3394">
        <v>0</v>
      </c>
      <c r="B3394">
        <v>58</v>
      </c>
      <c r="C3394">
        <v>44.1</v>
      </c>
      <c r="D3394">
        <v>2413.0500000000002</v>
      </c>
    </row>
    <row r="3395" spans="1:4" x14ac:dyDescent="0.35">
      <c r="A3395">
        <v>0</v>
      </c>
      <c r="B3395">
        <v>62</v>
      </c>
      <c r="C3395">
        <v>107.6</v>
      </c>
      <c r="D3395">
        <v>6912.7</v>
      </c>
    </row>
    <row r="3396" spans="1:4" x14ac:dyDescent="0.35">
      <c r="A3396">
        <v>0</v>
      </c>
      <c r="B3396">
        <v>26</v>
      </c>
      <c r="C3396">
        <v>61.55</v>
      </c>
      <c r="D3396">
        <v>1581.95</v>
      </c>
    </row>
    <row r="3397" spans="1:4" x14ac:dyDescent="0.35">
      <c r="A3397">
        <v>0</v>
      </c>
      <c r="B3397">
        <v>62</v>
      </c>
      <c r="C3397">
        <v>90.7</v>
      </c>
      <c r="D3397">
        <v>5586.45</v>
      </c>
    </row>
    <row r="3398" spans="1:4" x14ac:dyDescent="0.35">
      <c r="A3398">
        <v>0</v>
      </c>
      <c r="B3398">
        <v>58</v>
      </c>
      <c r="C3398">
        <v>99.25</v>
      </c>
      <c r="D3398">
        <v>5846.65</v>
      </c>
    </row>
    <row r="3399" spans="1:4" x14ac:dyDescent="0.35">
      <c r="A3399">
        <v>0</v>
      </c>
      <c r="B3399">
        <v>68</v>
      </c>
      <c r="C3399">
        <v>91.7</v>
      </c>
      <c r="D3399">
        <v>6424.7</v>
      </c>
    </row>
    <row r="3400" spans="1:4" x14ac:dyDescent="0.35">
      <c r="A3400">
        <v>0</v>
      </c>
      <c r="B3400">
        <v>61</v>
      </c>
      <c r="C3400">
        <v>100.7</v>
      </c>
      <c r="D3400">
        <v>6018.65</v>
      </c>
    </row>
    <row r="3401" spans="1:4" x14ac:dyDescent="0.35">
      <c r="A3401">
        <v>0</v>
      </c>
      <c r="B3401">
        <v>42</v>
      </c>
      <c r="C3401">
        <v>78.45</v>
      </c>
      <c r="D3401">
        <v>3373.4</v>
      </c>
    </row>
    <row r="3402" spans="1:4" x14ac:dyDescent="0.35">
      <c r="A3402">
        <v>0</v>
      </c>
      <c r="B3402">
        <v>18</v>
      </c>
      <c r="C3402">
        <v>84.3</v>
      </c>
      <c r="D3402">
        <v>1537.9</v>
      </c>
    </row>
    <row r="3403" spans="1:4" x14ac:dyDescent="0.35">
      <c r="A3403">
        <v>0</v>
      </c>
      <c r="B3403">
        <v>56</v>
      </c>
      <c r="C3403">
        <v>19.55</v>
      </c>
      <c r="D3403">
        <v>1080.55</v>
      </c>
    </row>
    <row r="3404" spans="1:4" x14ac:dyDescent="0.35">
      <c r="A3404">
        <v>0</v>
      </c>
      <c r="B3404">
        <v>4</v>
      </c>
      <c r="C3404">
        <v>88.95</v>
      </c>
      <c r="D3404">
        <v>355.2</v>
      </c>
    </row>
    <row r="3405" spans="1:4" x14ac:dyDescent="0.35">
      <c r="A3405">
        <v>0</v>
      </c>
      <c r="B3405">
        <v>4</v>
      </c>
      <c r="C3405">
        <v>20.45</v>
      </c>
      <c r="D3405">
        <v>82.85</v>
      </c>
    </row>
    <row r="3406" spans="1:4" x14ac:dyDescent="0.35">
      <c r="A3406">
        <v>0</v>
      </c>
      <c r="B3406">
        <v>35</v>
      </c>
      <c r="C3406">
        <v>55.6</v>
      </c>
      <c r="D3406">
        <v>2016.45</v>
      </c>
    </row>
    <row r="3407" spans="1:4" x14ac:dyDescent="0.35">
      <c r="A3407">
        <v>0</v>
      </c>
      <c r="B3407">
        <v>64</v>
      </c>
      <c r="C3407">
        <v>86.8</v>
      </c>
      <c r="D3407">
        <v>5327.25</v>
      </c>
    </row>
    <row r="3408" spans="1:4" x14ac:dyDescent="0.35">
      <c r="A3408">
        <v>0</v>
      </c>
      <c r="B3408">
        <v>31</v>
      </c>
      <c r="C3408">
        <v>20.95</v>
      </c>
      <c r="D3408">
        <v>683.25</v>
      </c>
    </row>
    <row r="3409" spans="1:4" x14ac:dyDescent="0.35">
      <c r="A3409">
        <v>1</v>
      </c>
      <c r="B3409">
        <v>67</v>
      </c>
      <c r="C3409">
        <v>20.05</v>
      </c>
      <c r="D3409">
        <v>1263.05</v>
      </c>
    </row>
    <row r="3410" spans="1:4" x14ac:dyDescent="0.35">
      <c r="A3410">
        <v>0</v>
      </c>
      <c r="B3410">
        <v>4</v>
      </c>
      <c r="C3410">
        <v>50.7</v>
      </c>
      <c r="D3410">
        <v>151.30000000000001</v>
      </c>
    </row>
    <row r="3411" spans="1:4" x14ac:dyDescent="0.35">
      <c r="A3411">
        <v>1</v>
      </c>
      <c r="B3411">
        <v>70</v>
      </c>
      <c r="C3411">
        <v>113.65</v>
      </c>
      <c r="D3411">
        <v>7714.65</v>
      </c>
    </row>
    <row r="3412" spans="1:4" x14ac:dyDescent="0.35">
      <c r="A3412">
        <v>0</v>
      </c>
      <c r="B3412">
        <v>3</v>
      </c>
      <c r="C3412">
        <v>53.4</v>
      </c>
      <c r="D3412">
        <v>188.7</v>
      </c>
    </row>
    <row r="3413" spans="1:4" x14ac:dyDescent="0.35">
      <c r="A3413">
        <v>1</v>
      </c>
      <c r="B3413">
        <v>53</v>
      </c>
      <c r="C3413">
        <v>101.9</v>
      </c>
      <c r="D3413">
        <v>5549.4</v>
      </c>
    </row>
    <row r="3414" spans="1:4" x14ac:dyDescent="0.35">
      <c r="A3414">
        <v>0</v>
      </c>
      <c r="B3414">
        <v>2</v>
      </c>
      <c r="C3414">
        <v>59.5</v>
      </c>
      <c r="D3414">
        <v>130.5</v>
      </c>
    </row>
    <row r="3415" spans="1:4" x14ac:dyDescent="0.35">
      <c r="A3415">
        <v>0</v>
      </c>
      <c r="B3415">
        <v>29</v>
      </c>
      <c r="C3415">
        <v>87.8</v>
      </c>
      <c r="D3415">
        <v>2621.75</v>
      </c>
    </row>
    <row r="3416" spans="1:4" x14ac:dyDescent="0.35">
      <c r="A3416">
        <v>0</v>
      </c>
      <c r="B3416">
        <v>47</v>
      </c>
      <c r="C3416">
        <v>41.9</v>
      </c>
      <c r="D3416">
        <v>1875.25</v>
      </c>
    </row>
    <row r="3417" spans="1:4" x14ac:dyDescent="0.35">
      <c r="A3417">
        <v>0</v>
      </c>
      <c r="B3417">
        <v>68</v>
      </c>
      <c r="C3417">
        <v>83</v>
      </c>
      <c r="D3417">
        <v>5685.8</v>
      </c>
    </row>
    <row r="3418" spans="1:4" x14ac:dyDescent="0.35">
      <c r="A3418">
        <v>0</v>
      </c>
      <c r="B3418">
        <v>12</v>
      </c>
      <c r="C3418">
        <v>69.849999999999994</v>
      </c>
      <c r="D3418">
        <v>837.5</v>
      </c>
    </row>
    <row r="3419" spans="1:4" x14ac:dyDescent="0.35">
      <c r="A3419">
        <v>0</v>
      </c>
      <c r="B3419">
        <v>8</v>
      </c>
      <c r="C3419">
        <v>56.3</v>
      </c>
      <c r="D3419">
        <v>401.5</v>
      </c>
    </row>
    <row r="3420" spans="1:4" x14ac:dyDescent="0.35">
      <c r="A3420">
        <v>0</v>
      </c>
      <c r="B3420">
        <v>54</v>
      </c>
      <c r="C3420">
        <v>109.55</v>
      </c>
      <c r="D3420">
        <v>6118.95</v>
      </c>
    </row>
    <row r="3421" spans="1:4" x14ac:dyDescent="0.35">
      <c r="A3421">
        <v>0</v>
      </c>
      <c r="B3421">
        <v>69</v>
      </c>
      <c r="C3421">
        <v>92.15</v>
      </c>
      <c r="D3421">
        <v>6480.9</v>
      </c>
    </row>
    <row r="3422" spans="1:4" x14ac:dyDescent="0.35">
      <c r="A3422">
        <v>0</v>
      </c>
      <c r="B3422">
        <v>26</v>
      </c>
      <c r="C3422">
        <v>69.5</v>
      </c>
      <c r="D3422">
        <v>1800.05</v>
      </c>
    </row>
    <row r="3423" spans="1:4" x14ac:dyDescent="0.35">
      <c r="A3423">
        <v>0</v>
      </c>
      <c r="B3423">
        <v>72</v>
      </c>
      <c r="C3423">
        <v>97</v>
      </c>
      <c r="D3423">
        <v>7104.2</v>
      </c>
    </row>
    <row r="3424" spans="1:4" x14ac:dyDescent="0.35">
      <c r="A3424">
        <v>0</v>
      </c>
      <c r="B3424">
        <v>70</v>
      </c>
      <c r="C3424">
        <v>58.35</v>
      </c>
      <c r="D3424">
        <v>4214.25</v>
      </c>
    </row>
    <row r="3425" spans="1:4" x14ac:dyDescent="0.35">
      <c r="A3425">
        <v>0</v>
      </c>
      <c r="B3425">
        <v>1</v>
      </c>
      <c r="C3425">
        <v>50.6</v>
      </c>
      <c r="D3425">
        <v>50.6</v>
      </c>
    </row>
    <row r="3426" spans="1:4" x14ac:dyDescent="0.35">
      <c r="A3426">
        <v>0</v>
      </c>
      <c r="B3426">
        <v>10</v>
      </c>
      <c r="C3426">
        <v>89.5</v>
      </c>
      <c r="D3426">
        <v>863.1</v>
      </c>
    </row>
    <row r="3427" spans="1:4" x14ac:dyDescent="0.35">
      <c r="A3427">
        <v>0</v>
      </c>
      <c r="B3427">
        <v>28</v>
      </c>
      <c r="C3427">
        <v>70.400000000000006</v>
      </c>
      <c r="D3427">
        <v>1992.2</v>
      </c>
    </row>
    <row r="3428" spans="1:4" x14ac:dyDescent="0.35">
      <c r="A3428">
        <v>0</v>
      </c>
      <c r="B3428">
        <v>1</v>
      </c>
      <c r="C3428">
        <v>69.8</v>
      </c>
      <c r="D3428">
        <v>69.8</v>
      </c>
    </row>
    <row r="3429" spans="1:4" x14ac:dyDescent="0.35">
      <c r="A3429">
        <v>0</v>
      </c>
      <c r="B3429">
        <v>21</v>
      </c>
      <c r="C3429">
        <v>94.3</v>
      </c>
      <c r="D3429">
        <v>1948.35</v>
      </c>
    </row>
    <row r="3430" spans="1:4" x14ac:dyDescent="0.35">
      <c r="A3430">
        <v>1</v>
      </c>
      <c r="B3430">
        <v>51</v>
      </c>
      <c r="C3430">
        <v>93.8</v>
      </c>
      <c r="D3430">
        <v>4750.95</v>
      </c>
    </row>
    <row r="3431" spans="1:4" x14ac:dyDescent="0.35">
      <c r="A3431">
        <v>0</v>
      </c>
      <c r="B3431">
        <v>53</v>
      </c>
      <c r="C3431">
        <v>19.55</v>
      </c>
      <c r="D3431">
        <v>1007.9</v>
      </c>
    </row>
    <row r="3432" spans="1:4" x14ac:dyDescent="0.35">
      <c r="A3432">
        <v>0</v>
      </c>
      <c r="B3432">
        <v>53</v>
      </c>
      <c r="C3432">
        <v>95.95</v>
      </c>
      <c r="D3432">
        <v>5036.8999999999996</v>
      </c>
    </row>
    <row r="3433" spans="1:4" x14ac:dyDescent="0.35">
      <c r="A3433">
        <v>0</v>
      </c>
      <c r="B3433">
        <v>24</v>
      </c>
      <c r="C3433">
        <v>101.05</v>
      </c>
      <c r="D3433">
        <v>2391.8000000000002</v>
      </c>
    </row>
    <row r="3434" spans="1:4" x14ac:dyDescent="0.35">
      <c r="A3434">
        <v>0</v>
      </c>
      <c r="B3434">
        <v>70</v>
      </c>
      <c r="C3434">
        <v>94.8</v>
      </c>
      <c r="D3434">
        <v>6859.05</v>
      </c>
    </row>
    <row r="3435" spans="1:4" x14ac:dyDescent="0.35">
      <c r="A3435">
        <v>0</v>
      </c>
      <c r="B3435">
        <v>61</v>
      </c>
      <c r="C3435">
        <v>107.75</v>
      </c>
      <c r="D3435">
        <v>6521.9</v>
      </c>
    </row>
    <row r="3436" spans="1:4" x14ac:dyDescent="0.35">
      <c r="A3436">
        <v>0</v>
      </c>
      <c r="B3436">
        <v>11</v>
      </c>
      <c r="C3436">
        <v>54.6</v>
      </c>
      <c r="D3436">
        <v>617.85</v>
      </c>
    </row>
    <row r="3437" spans="1:4" x14ac:dyDescent="0.35">
      <c r="A3437">
        <v>0</v>
      </c>
      <c r="B3437">
        <v>2</v>
      </c>
      <c r="C3437">
        <v>71.3</v>
      </c>
      <c r="D3437">
        <v>157.75</v>
      </c>
    </row>
    <row r="3438" spans="1:4" x14ac:dyDescent="0.35">
      <c r="A3438">
        <v>0</v>
      </c>
      <c r="B3438">
        <v>25</v>
      </c>
      <c r="C3438">
        <v>19.5</v>
      </c>
      <c r="D3438">
        <v>516.29999999999995</v>
      </c>
    </row>
    <row r="3439" spans="1:4" x14ac:dyDescent="0.35">
      <c r="A3439">
        <v>0</v>
      </c>
      <c r="B3439">
        <v>41</v>
      </c>
      <c r="C3439">
        <v>56.3</v>
      </c>
      <c r="D3439">
        <v>2364</v>
      </c>
    </row>
    <row r="3440" spans="1:4" x14ac:dyDescent="0.35">
      <c r="A3440">
        <v>0</v>
      </c>
      <c r="B3440">
        <v>18</v>
      </c>
      <c r="C3440">
        <v>94.7</v>
      </c>
      <c r="D3440">
        <v>1687.95</v>
      </c>
    </row>
    <row r="3441" spans="1:4" x14ac:dyDescent="0.35">
      <c r="A3441">
        <v>1</v>
      </c>
      <c r="B3441">
        <v>72</v>
      </c>
      <c r="C3441">
        <v>104.15</v>
      </c>
      <c r="D3441">
        <v>7689.95</v>
      </c>
    </row>
    <row r="3442" spans="1:4" x14ac:dyDescent="0.35">
      <c r="A3442">
        <v>0</v>
      </c>
      <c r="B3442">
        <v>71</v>
      </c>
      <c r="C3442">
        <v>90.55</v>
      </c>
      <c r="D3442">
        <v>6239.05</v>
      </c>
    </row>
    <row r="3443" spans="1:4" x14ac:dyDescent="0.35">
      <c r="A3443">
        <v>0</v>
      </c>
      <c r="B3443">
        <v>34</v>
      </c>
      <c r="C3443">
        <v>60.8</v>
      </c>
      <c r="D3443">
        <v>2042.05</v>
      </c>
    </row>
    <row r="3444" spans="1:4" x14ac:dyDescent="0.35">
      <c r="A3444">
        <v>0</v>
      </c>
      <c r="B3444">
        <v>29</v>
      </c>
      <c r="C3444">
        <v>98.8</v>
      </c>
      <c r="D3444">
        <v>2807.1</v>
      </c>
    </row>
    <row r="3445" spans="1:4" x14ac:dyDescent="0.35">
      <c r="A3445">
        <v>1</v>
      </c>
      <c r="B3445">
        <v>40</v>
      </c>
      <c r="C3445">
        <v>98.15</v>
      </c>
      <c r="D3445">
        <v>4116.8</v>
      </c>
    </row>
    <row r="3446" spans="1:4" x14ac:dyDescent="0.35">
      <c r="A3446">
        <v>0</v>
      </c>
      <c r="B3446">
        <v>36</v>
      </c>
      <c r="C3446">
        <v>35.35</v>
      </c>
      <c r="D3446">
        <v>1317.95</v>
      </c>
    </row>
    <row r="3447" spans="1:4" x14ac:dyDescent="0.35">
      <c r="A3447">
        <v>0</v>
      </c>
      <c r="B3447">
        <v>46</v>
      </c>
      <c r="C3447">
        <v>103.15</v>
      </c>
      <c r="D3447">
        <v>4594.6499999999996</v>
      </c>
    </row>
    <row r="3448" spans="1:4" x14ac:dyDescent="0.35">
      <c r="A3448">
        <v>0</v>
      </c>
      <c r="B3448">
        <v>58</v>
      </c>
      <c r="C3448">
        <v>107.75</v>
      </c>
      <c r="D3448">
        <v>6332.75</v>
      </c>
    </row>
    <row r="3449" spans="1:4" x14ac:dyDescent="0.35">
      <c r="A3449">
        <v>0</v>
      </c>
      <c r="B3449">
        <v>39</v>
      </c>
      <c r="C3449">
        <v>81.400000000000006</v>
      </c>
      <c r="D3449">
        <v>3213.75</v>
      </c>
    </row>
    <row r="3450" spans="1:4" x14ac:dyDescent="0.35">
      <c r="A3450">
        <v>0</v>
      </c>
      <c r="B3450">
        <v>4</v>
      </c>
      <c r="C3450">
        <v>61.45</v>
      </c>
      <c r="D3450">
        <v>229.55</v>
      </c>
    </row>
    <row r="3451" spans="1:4" x14ac:dyDescent="0.35">
      <c r="A3451">
        <v>0</v>
      </c>
      <c r="B3451">
        <v>52</v>
      </c>
      <c r="C3451">
        <v>95.7</v>
      </c>
      <c r="D3451">
        <v>4976.1499999999996</v>
      </c>
    </row>
    <row r="3452" spans="1:4" x14ac:dyDescent="0.35">
      <c r="A3452">
        <v>1</v>
      </c>
      <c r="B3452">
        <v>70</v>
      </c>
      <c r="C3452">
        <v>104.8</v>
      </c>
      <c r="D3452">
        <v>7308.95</v>
      </c>
    </row>
    <row r="3453" spans="1:4" x14ac:dyDescent="0.35">
      <c r="A3453">
        <v>1</v>
      </c>
      <c r="B3453">
        <v>65</v>
      </c>
      <c r="C3453">
        <v>70.95</v>
      </c>
      <c r="D3453">
        <v>4555.2</v>
      </c>
    </row>
    <row r="3454" spans="1:4" x14ac:dyDescent="0.35">
      <c r="A3454">
        <v>0</v>
      </c>
      <c r="B3454">
        <v>1</v>
      </c>
      <c r="C3454">
        <v>44.95</v>
      </c>
      <c r="D3454">
        <v>44.95</v>
      </c>
    </row>
    <row r="3455" spans="1:4" x14ac:dyDescent="0.35">
      <c r="A3455">
        <v>0</v>
      </c>
      <c r="B3455">
        <v>70</v>
      </c>
      <c r="C3455">
        <v>97.65</v>
      </c>
      <c r="D3455">
        <v>6982.5</v>
      </c>
    </row>
    <row r="3456" spans="1:4" x14ac:dyDescent="0.35">
      <c r="A3456">
        <v>1</v>
      </c>
      <c r="B3456">
        <v>29</v>
      </c>
      <c r="C3456">
        <v>35.65</v>
      </c>
      <c r="D3456">
        <v>1025.1500000000001</v>
      </c>
    </row>
    <row r="3457" spans="1:4" x14ac:dyDescent="0.35">
      <c r="A3457">
        <v>0</v>
      </c>
      <c r="B3457">
        <v>1</v>
      </c>
      <c r="C3457">
        <v>90.55</v>
      </c>
      <c r="D3457">
        <v>90.55</v>
      </c>
    </row>
    <row r="3458" spans="1:4" x14ac:dyDescent="0.35">
      <c r="A3458">
        <v>0</v>
      </c>
      <c r="B3458">
        <v>67</v>
      </c>
      <c r="C3458">
        <v>85.25</v>
      </c>
      <c r="D3458">
        <v>5714.2</v>
      </c>
    </row>
    <row r="3459" spans="1:4" x14ac:dyDescent="0.35">
      <c r="A3459">
        <v>0</v>
      </c>
      <c r="B3459">
        <v>1</v>
      </c>
      <c r="C3459">
        <v>19.5</v>
      </c>
      <c r="D3459">
        <v>19.5</v>
      </c>
    </row>
    <row r="3460" spans="1:4" x14ac:dyDescent="0.35">
      <c r="A3460">
        <v>0</v>
      </c>
      <c r="B3460">
        <v>26</v>
      </c>
      <c r="C3460">
        <v>88.8</v>
      </c>
      <c r="D3460">
        <v>2274.35</v>
      </c>
    </row>
    <row r="3461" spans="1:4" x14ac:dyDescent="0.35">
      <c r="A3461">
        <v>0</v>
      </c>
      <c r="B3461">
        <v>30</v>
      </c>
      <c r="C3461">
        <v>25.1</v>
      </c>
      <c r="D3461">
        <v>789.55</v>
      </c>
    </row>
    <row r="3462" spans="1:4" x14ac:dyDescent="0.35">
      <c r="A3462">
        <v>0</v>
      </c>
      <c r="B3462">
        <v>48</v>
      </c>
      <c r="C3462">
        <v>100.05</v>
      </c>
      <c r="D3462">
        <v>4834</v>
      </c>
    </row>
    <row r="3463" spans="1:4" x14ac:dyDescent="0.35">
      <c r="A3463">
        <v>0</v>
      </c>
      <c r="B3463">
        <v>55</v>
      </c>
      <c r="C3463">
        <v>55.7</v>
      </c>
      <c r="D3463">
        <v>3131.8</v>
      </c>
    </row>
    <row r="3464" spans="1:4" x14ac:dyDescent="0.35">
      <c r="A3464">
        <v>0</v>
      </c>
      <c r="B3464">
        <v>7</v>
      </c>
      <c r="C3464">
        <v>85.2</v>
      </c>
      <c r="D3464">
        <v>602.54999999999995</v>
      </c>
    </row>
    <row r="3465" spans="1:4" x14ac:dyDescent="0.35">
      <c r="A3465">
        <v>0</v>
      </c>
      <c r="B3465">
        <v>37</v>
      </c>
      <c r="C3465">
        <v>91.15</v>
      </c>
      <c r="D3465">
        <v>3369.25</v>
      </c>
    </row>
    <row r="3466" spans="1:4" x14ac:dyDescent="0.35">
      <c r="A3466">
        <v>0</v>
      </c>
      <c r="B3466">
        <v>31</v>
      </c>
      <c r="C3466">
        <v>83.85</v>
      </c>
      <c r="D3466">
        <v>2674.15</v>
      </c>
    </row>
    <row r="3467" spans="1:4" x14ac:dyDescent="0.35">
      <c r="A3467">
        <v>0</v>
      </c>
      <c r="B3467">
        <v>4</v>
      </c>
      <c r="C3467">
        <v>45.9</v>
      </c>
      <c r="D3467">
        <v>199.75</v>
      </c>
    </row>
    <row r="3468" spans="1:4" x14ac:dyDescent="0.35">
      <c r="A3468">
        <v>0</v>
      </c>
      <c r="B3468">
        <v>72</v>
      </c>
      <c r="C3468">
        <v>25.1</v>
      </c>
      <c r="D3468">
        <v>1790.8</v>
      </c>
    </row>
    <row r="3469" spans="1:4" x14ac:dyDescent="0.35">
      <c r="A3469">
        <v>1</v>
      </c>
      <c r="B3469">
        <v>5</v>
      </c>
      <c r="C3469">
        <v>91.4</v>
      </c>
      <c r="D3469">
        <v>449.75</v>
      </c>
    </row>
    <row r="3470" spans="1:4" x14ac:dyDescent="0.35">
      <c r="A3470">
        <v>0</v>
      </c>
      <c r="B3470">
        <v>1</v>
      </c>
      <c r="C3470">
        <v>19.7</v>
      </c>
      <c r="D3470">
        <v>19.7</v>
      </c>
    </row>
    <row r="3471" spans="1:4" x14ac:dyDescent="0.35">
      <c r="A3471">
        <v>1</v>
      </c>
      <c r="B3471">
        <v>15</v>
      </c>
      <c r="C3471">
        <v>91.5</v>
      </c>
      <c r="D3471">
        <v>1400.3</v>
      </c>
    </row>
    <row r="3472" spans="1:4" x14ac:dyDescent="0.35">
      <c r="A3472">
        <v>0</v>
      </c>
      <c r="B3472">
        <v>8</v>
      </c>
      <c r="C3472">
        <v>51.3</v>
      </c>
      <c r="D3472">
        <v>411.6</v>
      </c>
    </row>
    <row r="3473" spans="1:4" x14ac:dyDescent="0.35">
      <c r="A3473">
        <v>0</v>
      </c>
      <c r="B3473">
        <v>35</v>
      </c>
      <c r="C3473">
        <v>21.1</v>
      </c>
      <c r="D3473">
        <v>741</v>
      </c>
    </row>
    <row r="3474" spans="1:4" x14ac:dyDescent="0.35">
      <c r="A3474">
        <v>1</v>
      </c>
      <c r="B3474">
        <v>56</v>
      </c>
      <c r="C3474">
        <v>104.75</v>
      </c>
      <c r="D3474">
        <v>5841.35</v>
      </c>
    </row>
    <row r="3475" spans="1:4" x14ac:dyDescent="0.35">
      <c r="A3475">
        <v>0</v>
      </c>
      <c r="B3475">
        <v>42</v>
      </c>
      <c r="C3475">
        <v>106.15</v>
      </c>
      <c r="D3475">
        <v>4512.7</v>
      </c>
    </row>
    <row r="3476" spans="1:4" x14ac:dyDescent="0.35">
      <c r="A3476">
        <v>1</v>
      </c>
      <c r="B3476">
        <v>65</v>
      </c>
      <c r="C3476">
        <v>85.75</v>
      </c>
      <c r="D3476">
        <v>5688.45</v>
      </c>
    </row>
    <row r="3477" spans="1:4" x14ac:dyDescent="0.35">
      <c r="A3477">
        <v>0</v>
      </c>
      <c r="B3477">
        <v>2</v>
      </c>
      <c r="C3477">
        <v>20.3</v>
      </c>
      <c r="D3477">
        <v>31.9</v>
      </c>
    </row>
    <row r="3478" spans="1:4" x14ac:dyDescent="0.35">
      <c r="A3478">
        <v>1</v>
      </c>
      <c r="B3478">
        <v>65</v>
      </c>
      <c r="C3478">
        <v>100.75</v>
      </c>
      <c r="D3478">
        <v>6674.65</v>
      </c>
    </row>
    <row r="3479" spans="1:4" x14ac:dyDescent="0.35">
      <c r="A3479">
        <v>0</v>
      </c>
      <c r="B3479">
        <v>18</v>
      </c>
      <c r="C3479">
        <v>74.150000000000006</v>
      </c>
      <c r="D3479">
        <v>1345.75</v>
      </c>
    </row>
    <row r="3480" spans="1:4" x14ac:dyDescent="0.35">
      <c r="A3480">
        <v>0</v>
      </c>
      <c r="B3480">
        <v>23</v>
      </c>
      <c r="C3480">
        <v>78.55</v>
      </c>
      <c r="D3480">
        <v>1843.05</v>
      </c>
    </row>
    <row r="3481" spans="1:4" x14ac:dyDescent="0.35">
      <c r="A3481">
        <v>0</v>
      </c>
      <c r="B3481">
        <v>4</v>
      </c>
      <c r="C3481">
        <v>45.3</v>
      </c>
      <c r="D3481">
        <v>196.95</v>
      </c>
    </row>
    <row r="3482" spans="1:4" x14ac:dyDescent="0.35">
      <c r="A3482">
        <v>0</v>
      </c>
      <c r="B3482">
        <v>70</v>
      </c>
      <c r="C3482">
        <v>19.850000000000001</v>
      </c>
      <c r="D3482">
        <v>1433.8</v>
      </c>
    </row>
    <row r="3483" spans="1:4" x14ac:dyDescent="0.35">
      <c r="A3483">
        <v>0</v>
      </c>
      <c r="B3483">
        <v>4</v>
      </c>
      <c r="C3483">
        <v>50.7</v>
      </c>
      <c r="D3483">
        <v>214.55</v>
      </c>
    </row>
    <row r="3484" spans="1:4" x14ac:dyDescent="0.35">
      <c r="A3484">
        <v>0</v>
      </c>
      <c r="B3484">
        <v>19</v>
      </c>
      <c r="C3484">
        <v>45</v>
      </c>
      <c r="D3484">
        <v>865.85</v>
      </c>
    </row>
    <row r="3485" spans="1:4" x14ac:dyDescent="0.35">
      <c r="A3485">
        <v>0</v>
      </c>
      <c r="B3485">
        <v>18</v>
      </c>
      <c r="C3485">
        <v>77.8</v>
      </c>
      <c r="D3485">
        <v>1358.6</v>
      </c>
    </row>
    <row r="3486" spans="1:4" x14ac:dyDescent="0.35">
      <c r="A3486">
        <v>1</v>
      </c>
      <c r="B3486">
        <v>38</v>
      </c>
      <c r="C3486">
        <v>83.45</v>
      </c>
      <c r="D3486">
        <v>3147.15</v>
      </c>
    </row>
    <row r="3487" spans="1:4" x14ac:dyDescent="0.35">
      <c r="A3487">
        <v>0</v>
      </c>
      <c r="B3487">
        <v>2</v>
      </c>
      <c r="C3487">
        <v>73.25</v>
      </c>
      <c r="D3487">
        <v>131.05000000000001</v>
      </c>
    </row>
    <row r="3488" spans="1:4" x14ac:dyDescent="0.35">
      <c r="A3488">
        <v>0</v>
      </c>
      <c r="B3488">
        <v>47</v>
      </c>
      <c r="C3488">
        <v>94.8</v>
      </c>
      <c r="D3488">
        <v>4535.8500000000004</v>
      </c>
    </row>
    <row r="3489" spans="1:4" x14ac:dyDescent="0.35">
      <c r="A3489">
        <v>0</v>
      </c>
      <c r="B3489">
        <v>52</v>
      </c>
      <c r="C3489">
        <v>20.100000000000001</v>
      </c>
      <c r="D3489">
        <v>1078.75</v>
      </c>
    </row>
    <row r="3490" spans="1:4" x14ac:dyDescent="0.35">
      <c r="A3490">
        <v>0</v>
      </c>
      <c r="B3490">
        <v>9</v>
      </c>
      <c r="C3490">
        <v>59.9</v>
      </c>
      <c r="D3490">
        <v>542.4</v>
      </c>
    </row>
    <row r="3491" spans="1:4" x14ac:dyDescent="0.35">
      <c r="A3491">
        <v>0</v>
      </c>
      <c r="B3491">
        <v>26</v>
      </c>
      <c r="C3491">
        <v>90.1</v>
      </c>
      <c r="D3491">
        <v>2312.5500000000002</v>
      </c>
    </row>
    <row r="3492" spans="1:4" x14ac:dyDescent="0.35">
      <c r="A3492">
        <v>0</v>
      </c>
      <c r="B3492">
        <v>8</v>
      </c>
      <c r="C3492">
        <v>51.05</v>
      </c>
      <c r="D3492">
        <v>415.05</v>
      </c>
    </row>
    <row r="3493" spans="1:4" x14ac:dyDescent="0.35">
      <c r="A3493">
        <v>0</v>
      </c>
      <c r="B3493">
        <v>44</v>
      </c>
      <c r="C3493">
        <v>70.95</v>
      </c>
      <c r="D3493">
        <v>3250.45</v>
      </c>
    </row>
    <row r="3494" spans="1:4" x14ac:dyDescent="0.35">
      <c r="A3494">
        <v>0</v>
      </c>
      <c r="B3494">
        <v>3</v>
      </c>
      <c r="C3494">
        <v>29.2</v>
      </c>
      <c r="D3494">
        <v>98.5</v>
      </c>
    </row>
    <row r="3495" spans="1:4" x14ac:dyDescent="0.35">
      <c r="A3495">
        <v>0</v>
      </c>
      <c r="B3495">
        <v>2</v>
      </c>
      <c r="C3495">
        <v>46.6</v>
      </c>
      <c r="D3495">
        <v>87.9</v>
      </c>
    </row>
    <row r="3496" spans="1:4" x14ac:dyDescent="0.35">
      <c r="A3496">
        <v>0</v>
      </c>
      <c r="B3496">
        <v>9</v>
      </c>
      <c r="C3496">
        <v>85.35</v>
      </c>
      <c r="D3496">
        <v>754.65</v>
      </c>
    </row>
    <row r="3497" spans="1:4" x14ac:dyDescent="0.35">
      <c r="A3497">
        <v>1</v>
      </c>
      <c r="B3497">
        <v>1</v>
      </c>
      <c r="C3497">
        <v>75.349999999999994</v>
      </c>
      <c r="D3497">
        <v>75.349999999999994</v>
      </c>
    </row>
    <row r="3498" spans="1:4" x14ac:dyDescent="0.35">
      <c r="A3498">
        <v>0</v>
      </c>
      <c r="B3498">
        <v>25</v>
      </c>
      <c r="C3498">
        <v>74.3</v>
      </c>
      <c r="D3498">
        <v>1952.25</v>
      </c>
    </row>
    <row r="3499" spans="1:4" x14ac:dyDescent="0.35">
      <c r="A3499">
        <v>1</v>
      </c>
      <c r="B3499">
        <v>2</v>
      </c>
      <c r="C3499">
        <v>69.3</v>
      </c>
      <c r="D3499">
        <v>153.80000000000001</v>
      </c>
    </row>
    <row r="3500" spans="1:4" x14ac:dyDescent="0.35">
      <c r="A3500">
        <v>0</v>
      </c>
      <c r="B3500">
        <v>43</v>
      </c>
      <c r="C3500">
        <v>75.2</v>
      </c>
      <c r="D3500">
        <v>3198.6</v>
      </c>
    </row>
    <row r="3501" spans="1:4" x14ac:dyDescent="0.35">
      <c r="A3501">
        <v>0</v>
      </c>
      <c r="B3501">
        <v>1</v>
      </c>
      <c r="C3501">
        <v>20.9</v>
      </c>
      <c r="D3501">
        <v>20.9</v>
      </c>
    </row>
    <row r="3502" spans="1:4" x14ac:dyDescent="0.35">
      <c r="A3502">
        <v>0</v>
      </c>
      <c r="B3502">
        <v>58</v>
      </c>
      <c r="C3502">
        <v>94.3</v>
      </c>
      <c r="D3502">
        <v>5610.15</v>
      </c>
    </row>
    <row r="3503" spans="1:4" x14ac:dyDescent="0.35">
      <c r="A3503">
        <v>0</v>
      </c>
      <c r="B3503">
        <v>59</v>
      </c>
      <c r="C3503">
        <v>76.45</v>
      </c>
      <c r="D3503">
        <v>4519.5</v>
      </c>
    </row>
    <row r="3504" spans="1:4" x14ac:dyDescent="0.35">
      <c r="A3504">
        <v>0</v>
      </c>
      <c r="B3504">
        <v>44</v>
      </c>
      <c r="C3504">
        <v>54</v>
      </c>
      <c r="D3504">
        <v>2440.25</v>
      </c>
    </row>
    <row r="3505" spans="1:4" x14ac:dyDescent="0.35">
      <c r="A3505">
        <v>0</v>
      </c>
      <c r="B3505">
        <v>66</v>
      </c>
      <c r="C3505">
        <v>104.25</v>
      </c>
      <c r="D3505">
        <v>6860.6</v>
      </c>
    </row>
    <row r="3506" spans="1:4" x14ac:dyDescent="0.35">
      <c r="A3506">
        <v>0</v>
      </c>
      <c r="B3506">
        <v>68</v>
      </c>
      <c r="C3506">
        <v>19.95</v>
      </c>
      <c r="D3506">
        <v>1377.7</v>
      </c>
    </row>
    <row r="3507" spans="1:4" x14ac:dyDescent="0.35">
      <c r="A3507">
        <v>0</v>
      </c>
      <c r="B3507">
        <v>9</v>
      </c>
      <c r="C3507">
        <v>24.95</v>
      </c>
      <c r="D3507">
        <v>190.25</v>
      </c>
    </row>
    <row r="3508" spans="1:4" x14ac:dyDescent="0.35">
      <c r="A3508">
        <v>0</v>
      </c>
      <c r="B3508">
        <v>19</v>
      </c>
      <c r="C3508">
        <v>84.75</v>
      </c>
      <c r="D3508">
        <v>1651.95</v>
      </c>
    </row>
    <row r="3509" spans="1:4" x14ac:dyDescent="0.35">
      <c r="A3509">
        <v>0</v>
      </c>
      <c r="B3509">
        <v>4</v>
      </c>
      <c r="C3509">
        <v>19.75</v>
      </c>
      <c r="D3509">
        <v>78.3</v>
      </c>
    </row>
    <row r="3510" spans="1:4" x14ac:dyDescent="0.35">
      <c r="A3510">
        <v>0</v>
      </c>
      <c r="B3510">
        <v>70</v>
      </c>
      <c r="C3510">
        <v>113.65</v>
      </c>
      <c r="D3510">
        <v>7939.25</v>
      </c>
    </row>
    <row r="3511" spans="1:4" x14ac:dyDescent="0.35">
      <c r="A3511">
        <v>0</v>
      </c>
      <c r="B3511">
        <v>1</v>
      </c>
      <c r="C3511">
        <v>44.9</v>
      </c>
      <c r="D3511">
        <v>44.9</v>
      </c>
    </row>
    <row r="3512" spans="1:4" x14ac:dyDescent="0.35">
      <c r="A3512">
        <v>0</v>
      </c>
      <c r="B3512">
        <v>8</v>
      </c>
      <c r="C3512">
        <v>75.25</v>
      </c>
      <c r="D3512">
        <v>576.70000000000005</v>
      </c>
    </row>
    <row r="3513" spans="1:4" x14ac:dyDescent="0.35">
      <c r="A3513">
        <v>0</v>
      </c>
      <c r="B3513">
        <v>53</v>
      </c>
      <c r="C3513">
        <v>24.6</v>
      </c>
      <c r="D3513">
        <v>1279</v>
      </c>
    </row>
    <row r="3514" spans="1:4" x14ac:dyDescent="0.35">
      <c r="A3514">
        <v>1</v>
      </c>
      <c r="B3514">
        <v>51</v>
      </c>
      <c r="C3514">
        <v>25</v>
      </c>
      <c r="D3514">
        <v>1260.7</v>
      </c>
    </row>
    <row r="3515" spans="1:4" x14ac:dyDescent="0.35">
      <c r="A3515">
        <v>0</v>
      </c>
      <c r="B3515">
        <v>11</v>
      </c>
      <c r="C3515">
        <v>20.95</v>
      </c>
      <c r="D3515">
        <v>267.35000000000002</v>
      </c>
    </row>
    <row r="3516" spans="1:4" x14ac:dyDescent="0.35">
      <c r="A3516">
        <v>0</v>
      </c>
      <c r="B3516">
        <v>60</v>
      </c>
      <c r="C3516">
        <v>110.6</v>
      </c>
      <c r="D3516">
        <v>6586.85</v>
      </c>
    </row>
    <row r="3517" spans="1:4" x14ac:dyDescent="0.35">
      <c r="A3517">
        <v>0</v>
      </c>
      <c r="B3517">
        <v>17</v>
      </c>
      <c r="C3517">
        <v>55.5</v>
      </c>
      <c r="D3517">
        <v>934.15</v>
      </c>
    </row>
    <row r="3518" spans="1:4" x14ac:dyDescent="0.35">
      <c r="A3518">
        <v>0</v>
      </c>
      <c r="B3518">
        <v>3</v>
      </c>
      <c r="C3518">
        <v>43.3</v>
      </c>
      <c r="D3518">
        <v>123.65</v>
      </c>
    </row>
    <row r="3519" spans="1:4" x14ac:dyDescent="0.35">
      <c r="A3519">
        <v>0</v>
      </c>
      <c r="B3519">
        <v>70</v>
      </c>
      <c r="C3519">
        <v>109.5</v>
      </c>
      <c r="D3519">
        <v>7534.65</v>
      </c>
    </row>
    <row r="3520" spans="1:4" x14ac:dyDescent="0.35">
      <c r="A3520">
        <v>0</v>
      </c>
      <c r="B3520">
        <v>1</v>
      </c>
      <c r="C3520">
        <v>19.45</v>
      </c>
      <c r="D3520">
        <v>19.45</v>
      </c>
    </row>
    <row r="3521" spans="1:4" x14ac:dyDescent="0.35">
      <c r="A3521">
        <v>1</v>
      </c>
      <c r="B3521">
        <v>43</v>
      </c>
      <c r="C3521">
        <v>84.85</v>
      </c>
      <c r="D3521">
        <v>3645.6</v>
      </c>
    </row>
    <row r="3522" spans="1:4" x14ac:dyDescent="0.35">
      <c r="A3522">
        <v>0</v>
      </c>
      <c r="B3522">
        <v>16</v>
      </c>
      <c r="C3522">
        <v>19.600000000000001</v>
      </c>
      <c r="D3522">
        <v>314.45</v>
      </c>
    </row>
    <row r="3523" spans="1:4" x14ac:dyDescent="0.35">
      <c r="A3523">
        <v>0</v>
      </c>
      <c r="B3523">
        <v>57</v>
      </c>
      <c r="C3523">
        <v>53.45</v>
      </c>
      <c r="D3523">
        <v>3053</v>
      </c>
    </row>
    <row r="3524" spans="1:4" x14ac:dyDescent="0.35">
      <c r="A3524">
        <v>0</v>
      </c>
      <c r="B3524">
        <v>37</v>
      </c>
      <c r="C3524">
        <v>19.8</v>
      </c>
      <c r="D3524">
        <v>677.05</v>
      </c>
    </row>
    <row r="3525" spans="1:4" x14ac:dyDescent="0.35">
      <c r="A3525">
        <v>0</v>
      </c>
      <c r="B3525">
        <v>72</v>
      </c>
      <c r="C3525">
        <v>112.1</v>
      </c>
      <c r="D3525">
        <v>7965.95</v>
      </c>
    </row>
    <row r="3526" spans="1:4" x14ac:dyDescent="0.35">
      <c r="A3526">
        <v>1</v>
      </c>
      <c r="B3526">
        <v>11</v>
      </c>
      <c r="C3526">
        <v>84.8</v>
      </c>
      <c r="D3526">
        <v>906.85</v>
      </c>
    </row>
    <row r="3527" spans="1:4" x14ac:dyDescent="0.35">
      <c r="A3527">
        <v>1</v>
      </c>
      <c r="B3527">
        <v>50</v>
      </c>
      <c r="C3527">
        <v>95.05</v>
      </c>
      <c r="D3527">
        <v>4888.7</v>
      </c>
    </row>
    <row r="3528" spans="1:4" x14ac:dyDescent="0.35">
      <c r="A3528">
        <v>1</v>
      </c>
      <c r="B3528">
        <v>5</v>
      </c>
      <c r="C3528">
        <v>50.35</v>
      </c>
      <c r="D3528">
        <v>237.25</v>
      </c>
    </row>
    <row r="3529" spans="1:4" x14ac:dyDescent="0.35">
      <c r="A3529">
        <v>0</v>
      </c>
      <c r="B3529">
        <v>1</v>
      </c>
      <c r="C3529">
        <v>74.599999999999994</v>
      </c>
      <c r="D3529">
        <v>74.599999999999994</v>
      </c>
    </row>
    <row r="3530" spans="1:4" x14ac:dyDescent="0.35">
      <c r="A3530">
        <v>0</v>
      </c>
      <c r="B3530">
        <v>16</v>
      </c>
      <c r="C3530">
        <v>19.7</v>
      </c>
      <c r="D3530">
        <v>342.4</v>
      </c>
    </row>
    <row r="3531" spans="1:4" x14ac:dyDescent="0.35">
      <c r="A3531">
        <v>1</v>
      </c>
      <c r="B3531">
        <v>2</v>
      </c>
      <c r="C3531">
        <v>74.2</v>
      </c>
      <c r="D3531">
        <v>140.1</v>
      </c>
    </row>
    <row r="3532" spans="1:4" x14ac:dyDescent="0.35">
      <c r="A3532">
        <v>0</v>
      </c>
      <c r="B3532">
        <v>17</v>
      </c>
      <c r="C3532">
        <v>69</v>
      </c>
      <c r="D3532">
        <v>1108</v>
      </c>
    </row>
    <row r="3533" spans="1:4" x14ac:dyDescent="0.35">
      <c r="A3533">
        <v>0</v>
      </c>
      <c r="B3533">
        <v>16</v>
      </c>
      <c r="C3533">
        <v>19.350000000000001</v>
      </c>
      <c r="D3533">
        <v>295.55</v>
      </c>
    </row>
    <row r="3534" spans="1:4" x14ac:dyDescent="0.35">
      <c r="A3534">
        <v>0</v>
      </c>
      <c r="B3534">
        <v>15</v>
      </c>
      <c r="C3534">
        <v>59.45</v>
      </c>
      <c r="D3534">
        <v>892.65</v>
      </c>
    </row>
    <row r="3535" spans="1:4" x14ac:dyDescent="0.35">
      <c r="A3535">
        <v>0</v>
      </c>
      <c r="B3535">
        <v>10</v>
      </c>
      <c r="C3535">
        <v>19.8</v>
      </c>
      <c r="D3535">
        <v>198.25</v>
      </c>
    </row>
    <row r="3536" spans="1:4" x14ac:dyDescent="0.35">
      <c r="A3536">
        <v>0</v>
      </c>
      <c r="B3536">
        <v>46</v>
      </c>
      <c r="C3536">
        <v>105.2</v>
      </c>
      <c r="D3536">
        <v>4822.8500000000004</v>
      </c>
    </row>
    <row r="3537" spans="1:4" x14ac:dyDescent="0.35">
      <c r="A3537">
        <v>0</v>
      </c>
      <c r="B3537">
        <v>64</v>
      </c>
      <c r="C3537">
        <v>109.2</v>
      </c>
      <c r="D3537">
        <v>6741.15</v>
      </c>
    </row>
    <row r="3538" spans="1:4" x14ac:dyDescent="0.35">
      <c r="A3538">
        <v>0</v>
      </c>
      <c r="B3538">
        <v>1</v>
      </c>
      <c r="C3538">
        <v>79.150000000000006</v>
      </c>
      <c r="D3538">
        <v>79.150000000000006</v>
      </c>
    </row>
    <row r="3539" spans="1:4" x14ac:dyDescent="0.35">
      <c r="A3539">
        <v>0</v>
      </c>
      <c r="B3539">
        <v>25</v>
      </c>
      <c r="C3539">
        <v>53.65</v>
      </c>
      <c r="D3539">
        <v>1355.45</v>
      </c>
    </row>
    <row r="3540" spans="1:4" x14ac:dyDescent="0.35">
      <c r="A3540">
        <v>0</v>
      </c>
      <c r="B3540">
        <v>71</v>
      </c>
      <c r="C3540">
        <v>100.2</v>
      </c>
      <c r="D3540">
        <v>7209</v>
      </c>
    </row>
    <row r="3541" spans="1:4" x14ac:dyDescent="0.35">
      <c r="A3541">
        <v>0</v>
      </c>
      <c r="B3541">
        <v>8</v>
      </c>
      <c r="C3541">
        <v>45.15</v>
      </c>
      <c r="D3541">
        <v>438.4</v>
      </c>
    </row>
    <row r="3542" spans="1:4" x14ac:dyDescent="0.35">
      <c r="A3542">
        <v>0</v>
      </c>
      <c r="B3542">
        <v>72</v>
      </c>
      <c r="C3542">
        <v>108.65</v>
      </c>
      <c r="D3542">
        <v>7726.35</v>
      </c>
    </row>
    <row r="3543" spans="1:4" x14ac:dyDescent="0.35">
      <c r="A3543">
        <v>0</v>
      </c>
      <c r="B3543">
        <v>49</v>
      </c>
      <c r="C3543">
        <v>40.65</v>
      </c>
      <c r="D3543">
        <v>2070.75</v>
      </c>
    </row>
    <row r="3544" spans="1:4" x14ac:dyDescent="0.35">
      <c r="A3544">
        <v>0</v>
      </c>
      <c r="B3544">
        <v>29</v>
      </c>
      <c r="C3544">
        <v>55.35</v>
      </c>
      <c r="D3544">
        <v>1636.95</v>
      </c>
    </row>
    <row r="3545" spans="1:4" x14ac:dyDescent="0.35">
      <c r="A3545">
        <v>0</v>
      </c>
      <c r="B3545">
        <v>72</v>
      </c>
      <c r="C3545">
        <v>105.6</v>
      </c>
      <c r="D3545">
        <v>7581.5</v>
      </c>
    </row>
    <row r="3546" spans="1:4" x14ac:dyDescent="0.35">
      <c r="A3546">
        <v>0</v>
      </c>
      <c r="B3546">
        <v>31</v>
      </c>
      <c r="C3546">
        <v>93.8</v>
      </c>
      <c r="D3546">
        <v>3019.5</v>
      </c>
    </row>
    <row r="3547" spans="1:4" x14ac:dyDescent="0.35">
      <c r="A3547">
        <v>0</v>
      </c>
      <c r="B3547">
        <v>50</v>
      </c>
      <c r="C3547">
        <v>95.7</v>
      </c>
      <c r="D3547">
        <v>4729.75</v>
      </c>
    </row>
    <row r="3548" spans="1:4" x14ac:dyDescent="0.35">
      <c r="A3548">
        <v>0</v>
      </c>
      <c r="B3548">
        <v>71</v>
      </c>
      <c r="C3548">
        <v>83.2</v>
      </c>
      <c r="D3548">
        <v>6126.1</v>
      </c>
    </row>
    <row r="3549" spans="1:4" x14ac:dyDescent="0.35">
      <c r="A3549">
        <v>1</v>
      </c>
      <c r="B3549">
        <v>70</v>
      </c>
      <c r="C3549">
        <v>90.05</v>
      </c>
      <c r="D3549">
        <v>6333.4</v>
      </c>
    </row>
    <row r="3550" spans="1:4" x14ac:dyDescent="0.35">
      <c r="A3550">
        <v>0</v>
      </c>
      <c r="B3550">
        <v>71</v>
      </c>
      <c r="C3550">
        <v>97.65</v>
      </c>
      <c r="D3550">
        <v>6687.85</v>
      </c>
    </row>
    <row r="3551" spans="1:4" x14ac:dyDescent="0.35">
      <c r="A3551">
        <v>0</v>
      </c>
      <c r="B3551">
        <v>61</v>
      </c>
      <c r="C3551">
        <v>68.05</v>
      </c>
      <c r="D3551">
        <v>4158.25</v>
      </c>
    </row>
    <row r="3552" spans="1:4" x14ac:dyDescent="0.35">
      <c r="A3552">
        <v>0</v>
      </c>
      <c r="B3552">
        <v>32</v>
      </c>
      <c r="C3552">
        <v>96.2</v>
      </c>
      <c r="D3552">
        <v>3183.4</v>
      </c>
    </row>
    <row r="3553" spans="1:4" x14ac:dyDescent="0.35">
      <c r="A3553">
        <v>0</v>
      </c>
      <c r="B3553">
        <v>1</v>
      </c>
      <c r="C3553">
        <v>79.599999999999994</v>
      </c>
      <c r="D3553">
        <v>79.599999999999994</v>
      </c>
    </row>
    <row r="3554" spans="1:4" x14ac:dyDescent="0.35">
      <c r="A3554">
        <v>0</v>
      </c>
      <c r="B3554">
        <v>68</v>
      </c>
      <c r="C3554">
        <v>102.1</v>
      </c>
      <c r="D3554">
        <v>7149.35</v>
      </c>
    </row>
    <row r="3555" spans="1:4" x14ac:dyDescent="0.35">
      <c r="A3555">
        <v>0</v>
      </c>
      <c r="B3555">
        <v>62</v>
      </c>
      <c r="C3555">
        <v>23.4</v>
      </c>
      <c r="D3555">
        <v>1429.65</v>
      </c>
    </row>
    <row r="3556" spans="1:4" x14ac:dyDescent="0.35">
      <c r="A3556">
        <v>0</v>
      </c>
      <c r="B3556">
        <v>7</v>
      </c>
      <c r="C3556">
        <v>71.05</v>
      </c>
      <c r="D3556">
        <v>472.65</v>
      </c>
    </row>
    <row r="3557" spans="1:4" x14ac:dyDescent="0.35">
      <c r="A3557">
        <v>0</v>
      </c>
      <c r="B3557">
        <v>20</v>
      </c>
      <c r="C3557">
        <v>85.25</v>
      </c>
      <c r="D3557">
        <v>1734.5</v>
      </c>
    </row>
    <row r="3558" spans="1:4" x14ac:dyDescent="0.35">
      <c r="A3558">
        <v>0</v>
      </c>
      <c r="B3558">
        <v>6</v>
      </c>
      <c r="C3558">
        <v>19.45</v>
      </c>
      <c r="D3558">
        <v>113.5</v>
      </c>
    </row>
    <row r="3559" spans="1:4" x14ac:dyDescent="0.35">
      <c r="A3559">
        <v>1</v>
      </c>
      <c r="B3559">
        <v>33</v>
      </c>
      <c r="C3559">
        <v>59.45</v>
      </c>
      <c r="D3559">
        <v>1884.65</v>
      </c>
    </row>
    <row r="3560" spans="1:4" x14ac:dyDescent="0.35">
      <c r="A3560">
        <v>0</v>
      </c>
      <c r="B3560">
        <v>28</v>
      </c>
      <c r="C3560">
        <v>92.2</v>
      </c>
      <c r="D3560">
        <v>2568.15</v>
      </c>
    </row>
    <row r="3561" spans="1:4" x14ac:dyDescent="0.35">
      <c r="A3561">
        <v>0</v>
      </c>
      <c r="B3561">
        <v>27</v>
      </c>
      <c r="C3561">
        <v>19.850000000000001</v>
      </c>
      <c r="D3561">
        <v>470</v>
      </c>
    </row>
    <row r="3562" spans="1:4" x14ac:dyDescent="0.35">
      <c r="A3562">
        <v>0</v>
      </c>
      <c r="B3562">
        <v>7</v>
      </c>
      <c r="C3562">
        <v>43.9</v>
      </c>
      <c r="D3562">
        <v>278.39999999999998</v>
      </c>
    </row>
    <row r="3563" spans="1:4" x14ac:dyDescent="0.35">
      <c r="A3563">
        <v>0</v>
      </c>
      <c r="B3563">
        <v>26</v>
      </c>
      <c r="C3563">
        <v>80.5</v>
      </c>
      <c r="D3563">
        <v>2088.8000000000002</v>
      </c>
    </row>
    <row r="3564" spans="1:4" x14ac:dyDescent="0.35">
      <c r="A3564">
        <v>1</v>
      </c>
      <c r="B3564">
        <v>5</v>
      </c>
      <c r="C3564">
        <v>89.8</v>
      </c>
      <c r="D3564">
        <v>502.6</v>
      </c>
    </row>
    <row r="3565" spans="1:4" x14ac:dyDescent="0.35">
      <c r="A3565">
        <v>1</v>
      </c>
      <c r="B3565">
        <v>30</v>
      </c>
      <c r="C3565">
        <v>90.5</v>
      </c>
      <c r="D3565">
        <v>2595.85</v>
      </c>
    </row>
    <row r="3566" spans="1:4" x14ac:dyDescent="0.35">
      <c r="A3566">
        <v>0</v>
      </c>
      <c r="B3566">
        <v>63</v>
      </c>
      <c r="C3566">
        <v>90.45</v>
      </c>
      <c r="D3566">
        <v>5825.5</v>
      </c>
    </row>
    <row r="3567" spans="1:4" x14ac:dyDescent="0.35">
      <c r="A3567">
        <v>0</v>
      </c>
      <c r="B3567">
        <v>1</v>
      </c>
      <c r="C3567">
        <v>50.75</v>
      </c>
      <c r="D3567">
        <v>50.75</v>
      </c>
    </row>
    <row r="3568" spans="1:4" x14ac:dyDescent="0.35">
      <c r="A3568">
        <v>0</v>
      </c>
      <c r="B3568">
        <v>53</v>
      </c>
      <c r="C3568">
        <v>84.6</v>
      </c>
      <c r="D3568">
        <v>4449.75</v>
      </c>
    </row>
    <row r="3569" spans="1:4" x14ac:dyDescent="0.35">
      <c r="A3569">
        <v>0</v>
      </c>
      <c r="B3569">
        <v>14</v>
      </c>
      <c r="C3569">
        <v>89.65</v>
      </c>
      <c r="D3569">
        <v>1208.3499999999999</v>
      </c>
    </row>
    <row r="3570" spans="1:4" x14ac:dyDescent="0.35">
      <c r="A3570">
        <v>0</v>
      </c>
      <c r="B3570">
        <v>21</v>
      </c>
      <c r="C3570">
        <v>99.15</v>
      </c>
      <c r="D3570">
        <v>1956.4</v>
      </c>
    </row>
    <row r="3571" spans="1:4" x14ac:dyDescent="0.35">
      <c r="A3571">
        <v>0</v>
      </c>
      <c r="B3571">
        <v>17</v>
      </c>
      <c r="C3571">
        <v>19.95</v>
      </c>
      <c r="D3571">
        <v>310.60000000000002</v>
      </c>
    </row>
    <row r="3572" spans="1:4" x14ac:dyDescent="0.35">
      <c r="A3572">
        <v>0</v>
      </c>
      <c r="B3572">
        <v>16</v>
      </c>
      <c r="C3572">
        <v>20.5</v>
      </c>
      <c r="D3572">
        <v>290.55</v>
      </c>
    </row>
    <row r="3573" spans="1:4" x14ac:dyDescent="0.35">
      <c r="A3573">
        <v>0</v>
      </c>
      <c r="B3573">
        <v>35</v>
      </c>
      <c r="C3573">
        <v>62.1</v>
      </c>
      <c r="D3573">
        <v>2096.1</v>
      </c>
    </row>
    <row r="3574" spans="1:4" x14ac:dyDescent="0.35">
      <c r="A3574">
        <v>1</v>
      </c>
      <c r="B3574">
        <v>32</v>
      </c>
      <c r="C3574">
        <v>79.5</v>
      </c>
      <c r="D3574">
        <v>2665</v>
      </c>
    </row>
    <row r="3575" spans="1:4" x14ac:dyDescent="0.35">
      <c r="A3575">
        <v>0</v>
      </c>
      <c r="B3575">
        <v>28</v>
      </c>
      <c r="C3575">
        <v>19.55</v>
      </c>
      <c r="D3575">
        <v>543.79999999999995</v>
      </c>
    </row>
    <row r="3576" spans="1:4" x14ac:dyDescent="0.35">
      <c r="A3576">
        <v>0</v>
      </c>
      <c r="B3576">
        <v>1</v>
      </c>
      <c r="C3576">
        <v>20.350000000000001</v>
      </c>
      <c r="D3576">
        <v>20.350000000000001</v>
      </c>
    </row>
    <row r="3577" spans="1:4" x14ac:dyDescent="0.35">
      <c r="A3577">
        <v>0</v>
      </c>
      <c r="B3577">
        <v>59</v>
      </c>
      <c r="C3577">
        <v>51.7</v>
      </c>
      <c r="D3577">
        <v>3005.8</v>
      </c>
    </row>
    <row r="3578" spans="1:4" x14ac:dyDescent="0.35">
      <c r="A3578">
        <v>0</v>
      </c>
      <c r="B3578">
        <v>72</v>
      </c>
      <c r="C3578">
        <v>23.3</v>
      </c>
      <c r="D3578">
        <v>1623.15</v>
      </c>
    </row>
    <row r="3579" spans="1:4" x14ac:dyDescent="0.35">
      <c r="A3579">
        <v>0</v>
      </c>
      <c r="B3579">
        <v>36</v>
      </c>
      <c r="C3579">
        <v>65.400000000000006</v>
      </c>
      <c r="D3579">
        <v>2498.4</v>
      </c>
    </row>
    <row r="3580" spans="1:4" x14ac:dyDescent="0.35">
      <c r="A3580">
        <v>0</v>
      </c>
      <c r="B3580">
        <v>40</v>
      </c>
      <c r="C3580">
        <v>65.099999999999994</v>
      </c>
      <c r="D3580">
        <v>2586</v>
      </c>
    </row>
    <row r="3581" spans="1:4" x14ac:dyDescent="0.35">
      <c r="A3581">
        <v>0</v>
      </c>
      <c r="B3581">
        <v>40</v>
      </c>
      <c r="C3581">
        <v>81.2</v>
      </c>
      <c r="D3581">
        <v>3292.3</v>
      </c>
    </row>
    <row r="3582" spans="1:4" x14ac:dyDescent="0.35">
      <c r="A3582">
        <v>0</v>
      </c>
      <c r="B3582">
        <v>9</v>
      </c>
      <c r="C3582">
        <v>72.900000000000006</v>
      </c>
      <c r="D3582">
        <v>651.4</v>
      </c>
    </row>
    <row r="3583" spans="1:4" x14ac:dyDescent="0.35">
      <c r="A3583">
        <v>0</v>
      </c>
      <c r="B3583">
        <v>63</v>
      </c>
      <c r="C3583">
        <v>74.5</v>
      </c>
      <c r="D3583">
        <v>4674.55</v>
      </c>
    </row>
    <row r="3584" spans="1:4" x14ac:dyDescent="0.35">
      <c r="A3584">
        <v>0</v>
      </c>
      <c r="B3584">
        <v>3</v>
      </c>
      <c r="C3584">
        <v>80.5</v>
      </c>
      <c r="D3584">
        <v>232.35</v>
      </c>
    </row>
    <row r="3585" spans="1:4" x14ac:dyDescent="0.35">
      <c r="A3585">
        <v>0</v>
      </c>
      <c r="B3585">
        <v>40</v>
      </c>
      <c r="C3585">
        <v>60.3</v>
      </c>
      <c r="D3585">
        <v>2448.5</v>
      </c>
    </row>
    <row r="3586" spans="1:4" x14ac:dyDescent="0.35">
      <c r="A3586">
        <v>0</v>
      </c>
      <c r="B3586">
        <v>8</v>
      </c>
      <c r="C3586">
        <v>75</v>
      </c>
      <c r="D3586">
        <v>658.1</v>
      </c>
    </row>
    <row r="3587" spans="1:4" x14ac:dyDescent="0.35">
      <c r="A3587">
        <v>1</v>
      </c>
      <c r="B3587">
        <v>34</v>
      </c>
      <c r="C3587">
        <v>90.15</v>
      </c>
      <c r="D3587">
        <v>3128.8</v>
      </c>
    </row>
    <row r="3588" spans="1:4" x14ac:dyDescent="0.35">
      <c r="A3588">
        <v>0</v>
      </c>
      <c r="B3588">
        <v>5</v>
      </c>
      <c r="C3588">
        <v>40</v>
      </c>
      <c r="D3588">
        <v>223.45</v>
      </c>
    </row>
    <row r="3589" spans="1:4" x14ac:dyDescent="0.35">
      <c r="A3589">
        <v>1</v>
      </c>
      <c r="B3589">
        <v>9</v>
      </c>
      <c r="C3589">
        <v>99.45</v>
      </c>
      <c r="D3589">
        <v>919.4</v>
      </c>
    </row>
    <row r="3590" spans="1:4" x14ac:dyDescent="0.35">
      <c r="A3590">
        <v>0</v>
      </c>
      <c r="B3590">
        <v>9</v>
      </c>
      <c r="C3590">
        <v>69.05</v>
      </c>
      <c r="D3590">
        <v>653.95000000000005</v>
      </c>
    </row>
    <row r="3591" spans="1:4" x14ac:dyDescent="0.35">
      <c r="A3591">
        <v>0</v>
      </c>
      <c r="B3591">
        <v>31</v>
      </c>
      <c r="C3591">
        <v>59.7</v>
      </c>
      <c r="D3591">
        <v>1825.5</v>
      </c>
    </row>
    <row r="3592" spans="1:4" x14ac:dyDescent="0.35">
      <c r="A3592">
        <v>0</v>
      </c>
      <c r="B3592">
        <v>50</v>
      </c>
      <c r="C3592">
        <v>19.850000000000001</v>
      </c>
      <c r="D3592">
        <v>943.1</v>
      </c>
    </row>
    <row r="3593" spans="1:4" x14ac:dyDescent="0.35">
      <c r="A3593">
        <v>0</v>
      </c>
      <c r="B3593">
        <v>2</v>
      </c>
      <c r="C3593">
        <v>86.25</v>
      </c>
      <c r="D3593">
        <v>181.65</v>
      </c>
    </row>
    <row r="3594" spans="1:4" x14ac:dyDescent="0.35">
      <c r="A3594">
        <v>0</v>
      </c>
      <c r="B3594">
        <v>1</v>
      </c>
      <c r="C3594">
        <v>45.65</v>
      </c>
      <c r="D3594">
        <v>45.65</v>
      </c>
    </row>
    <row r="3595" spans="1:4" x14ac:dyDescent="0.35">
      <c r="A3595">
        <v>0</v>
      </c>
      <c r="B3595">
        <v>8</v>
      </c>
      <c r="C3595">
        <v>70.099999999999994</v>
      </c>
      <c r="D3595">
        <v>551.35</v>
      </c>
    </row>
    <row r="3596" spans="1:4" x14ac:dyDescent="0.35">
      <c r="A3596">
        <v>0</v>
      </c>
      <c r="B3596">
        <v>9</v>
      </c>
      <c r="C3596">
        <v>40.75</v>
      </c>
      <c r="D3596">
        <v>359.4</v>
      </c>
    </row>
    <row r="3597" spans="1:4" x14ac:dyDescent="0.35">
      <c r="A3597">
        <v>1</v>
      </c>
      <c r="B3597">
        <v>2</v>
      </c>
      <c r="C3597">
        <v>70.2</v>
      </c>
      <c r="D3597">
        <v>115.95</v>
      </c>
    </row>
    <row r="3598" spans="1:4" x14ac:dyDescent="0.35">
      <c r="A3598">
        <v>0</v>
      </c>
      <c r="B3598">
        <v>3</v>
      </c>
      <c r="C3598">
        <v>55.35</v>
      </c>
      <c r="D3598">
        <v>165.2</v>
      </c>
    </row>
    <row r="3599" spans="1:4" x14ac:dyDescent="0.35">
      <c r="A3599">
        <v>0</v>
      </c>
      <c r="B3599">
        <v>25</v>
      </c>
      <c r="C3599">
        <v>95.7</v>
      </c>
      <c r="D3599">
        <v>2338.35</v>
      </c>
    </row>
    <row r="3600" spans="1:4" x14ac:dyDescent="0.35">
      <c r="A3600">
        <v>1</v>
      </c>
      <c r="B3600">
        <v>1</v>
      </c>
      <c r="C3600">
        <v>46.3</v>
      </c>
      <c r="D3600">
        <v>46.3</v>
      </c>
    </row>
    <row r="3601" spans="1:4" x14ac:dyDescent="0.35">
      <c r="A3601">
        <v>0</v>
      </c>
      <c r="B3601">
        <v>45</v>
      </c>
      <c r="C3601">
        <v>81.3</v>
      </c>
      <c r="D3601">
        <v>3541.1</v>
      </c>
    </row>
    <row r="3602" spans="1:4" x14ac:dyDescent="0.35">
      <c r="A3602">
        <v>1</v>
      </c>
      <c r="B3602">
        <v>51</v>
      </c>
      <c r="C3602">
        <v>84.2</v>
      </c>
      <c r="D3602">
        <v>4146.05</v>
      </c>
    </row>
    <row r="3603" spans="1:4" x14ac:dyDescent="0.35">
      <c r="A3603">
        <v>0</v>
      </c>
      <c r="B3603">
        <v>55</v>
      </c>
      <c r="C3603">
        <v>20</v>
      </c>
      <c r="D3603">
        <v>1087.25</v>
      </c>
    </row>
    <row r="3604" spans="1:4" x14ac:dyDescent="0.35">
      <c r="A3604">
        <v>0</v>
      </c>
      <c r="B3604">
        <v>38</v>
      </c>
      <c r="C3604">
        <v>66.150000000000006</v>
      </c>
      <c r="D3604">
        <v>2522.4</v>
      </c>
    </row>
    <row r="3605" spans="1:4" x14ac:dyDescent="0.35">
      <c r="A3605">
        <v>0</v>
      </c>
      <c r="B3605">
        <v>2</v>
      </c>
      <c r="C3605">
        <v>45.85</v>
      </c>
      <c r="D3605">
        <v>81</v>
      </c>
    </row>
    <row r="3606" spans="1:4" x14ac:dyDescent="0.35">
      <c r="A3606">
        <v>0</v>
      </c>
      <c r="B3606">
        <v>38</v>
      </c>
      <c r="C3606">
        <v>19.600000000000001</v>
      </c>
      <c r="D3606">
        <v>717.3</v>
      </c>
    </row>
    <row r="3607" spans="1:4" x14ac:dyDescent="0.35">
      <c r="A3607">
        <v>0</v>
      </c>
      <c r="B3607">
        <v>34</v>
      </c>
      <c r="C3607">
        <v>49.8</v>
      </c>
      <c r="D3607">
        <v>1734.2</v>
      </c>
    </row>
    <row r="3608" spans="1:4" x14ac:dyDescent="0.35">
      <c r="A3608">
        <v>0</v>
      </c>
      <c r="B3608">
        <v>70</v>
      </c>
      <c r="C3608">
        <v>101.75</v>
      </c>
      <c r="D3608">
        <v>7069.3</v>
      </c>
    </row>
    <row r="3609" spans="1:4" x14ac:dyDescent="0.35">
      <c r="A3609">
        <v>0</v>
      </c>
      <c r="B3609">
        <v>13</v>
      </c>
      <c r="C3609">
        <v>55.15</v>
      </c>
      <c r="D3609">
        <v>742.9</v>
      </c>
    </row>
    <row r="3610" spans="1:4" x14ac:dyDescent="0.35">
      <c r="A3610">
        <v>0</v>
      </c>
      <c r="B3610">
        <v>39</v>
      </c>
      <c r="C3610">
        <v>75.25</v>
      </c>
      <c r="D3610">
        <v>3017.65</v>
      </c>
    </row>
    <row r="3611" spans="1:4" x14ac:dyDescent="0.35">
      <c r="A3611">
        <v>0</v>
      </c>
      <c r="B3611">
        <v>61</v>
      </c>
      <c r="C3611">
        <v>103.95</v>
      </c>
      <c r="D3611">
        <v>6423</v>
      </c>
    </row>
    <row r="3612" spans="1:4" x14ac:dyDescent="0.35">
      <c r="A3612">
        <v>0</v>
      </c>
      <c r="B3612">
        <v>12</v>
      </c>
      <c r="C3612">
        <v>100.15</v>
      </c>
      <c r="D3612">
        <v>1164.3</v>
      </c>
    </row>
    <row r="3613" spans="1:4" x14ac:dyDescent="0.35">
      <c r="A3613">
        <v>0</v>
      </c>
      <c r="B3613">
        <v>41</v>
      </c>
      <c r="C3613">
        <v>99.65</v>
      </c>
      <c r="D3613">
        <v>4220.3500000000004</v>
      </c>
    </row>
    <row r="3614" spans="1:4" x14ac:dyDescent="0.35">
      <c r="A3614">
        <v>0</v>
      </c>
      <c r="B3614">
        <v>21</v>
      </c>
      <c r="C3614">
        <v>73.7</v>
      </c>
      <c r="D3614">
        <v>1558.7</v>
      </c>
    </row>
    <row r="3615" spans="1:4" x14ac:dyDescent="0.35">
      <c r="A3615">
        <v>1</v>
      </c>
      <c r="B3615">
        <v>55</v>
      </c>
      <c r="C3615">
        <v>50.05</v>
      </c>
      <c r="D3615">
        <v>2743.45</v>
      </c>
    </row>
    <row r="3616" spans="1:4" x14ac:dyDescent="0.35">
      <c r="A3616">
        <v>0</v>
      </c>
      <c r="B3616">
        <v>69</v>
      </c>
      <c r="C3616">
        <v>60.25</v>
      </c>
      <c r="D3616">
        <v>4055.5</v>
      </c>
    </row>
    <row r="3617" spans="1:4" x14ac:dyDescent="0.35">
      <c r="A3617">
        <v>1</v>
      </c>
      <c r="B3617">
        <v>26</v>
      </c>
      <c r="C3617">
        <v>105.75</v>
      </c>
      <c r="D3617">
        <v>2710.25</v>
      </c>
    </row>
    <row r="3618" spans="1:4" x14ac:dyDescent="0.35">
      <c r="A3618">
        <v>1</v>
      </c>
      <c r="B3618">
        <v>69</v>
      </c>
      <c r="C3618">
        <v>87.3</v>
      </c>
      <c r="D3618">
        <v>6055.55</v>
      </c>
    </row>
    <row r="3619" spans="1:4" x14ac:dyDescent="0.35">
      <c r="A3619">
        <v>1</v>
      </c>
      <c r="B3619">
        <v>18</v>
      </c>
      <c r="C3619">
        <v>48.35</v>
      </c>
      <c r="D3619">
        <v>810.7</v>
      </c>
    </row>
    <row r="3620" spans="1:4" x14ac:dyDescent="0.35">
      <c r="A3620">
        <v>0</v>
      </c>
      <c r="B3620">
        <v>47</v>
      </c>
      <c r="C3620">
        <v>54.25</v>
      </c>
      <c r="D3620">
        <v>2538.1999999999998</v>
      </c>
    </row>
    <row r="3621" spans="1:4" x14ac:dyDescent="0.35">
      <c r="A3621">
        <v>0</v>
      </c>
      <c r="B3621">
        <v>72</v>
      </c>
      <c r="C3621">
        <v>85.3</v>
      </c>
      <c r="D3621">
        <v>6129.2</v>
      </c>
    </row>
    <row r="3622" spans="1:4" x14ac:dyDescent="0.35">
      <c r="A3622">
        <v>1</v>
      </c>
      <c r="B3622">
        <v>33</v>
      </c>
      <c r="C3622">
        <v>50</v>
      </c>
      <c r="D3622">
        <v>1750.85</v>
      </c>
    </row>
    <row r="3623" spans="1:4" x14ac:dyDescent="0.35">
      <c r="A3623">
        <v>0</v>
      </c>
      <c r="B3623">
        <v>2</v>
      </c>
      <c r="C3623">
        <v>24.4</v>
      </c>
      <c r="D3623">
        <v>36.549999999999997</v>
      </c>
    </row>
    <row r="3624" spans="1:4" x14ac:dyDescent="0.35">
      <c r="A3624">
        <v>0</v>
      </c>
      <c r="B3624">
        <v>72</v>
      </c>
      <c r="C3624">
        <v>90.95</v>
      </c>
      <c r="D3624">
        <v>6652.45</v>
      </c>
    </row>
    <row r="3625" spans="1:4" x14ac:dyDescent="0.35">
      <c r="A3625">
        <v>1</v>
      </c>
      <c r="B3625">
        <v>37</v>
      </c>
      <c r="C3625">
        <v>72.25</v>
      </c>
      <c r="D3625">
        <v>2575.4499999999998</v>
      </c>
    </row>
    <row r="3626" spans="1:4" x14ac:dyDescent="0.35">
      <c r="A3626">
        <v>1</v>
      </c>
      <c r="B3626">
        <v>62</v>
      </c>
      <c r="C3626">
        <v>96.1</v>
      </c>
      <c r="D3626">
        <v>6019.35</v>
      </c>
    </row>
    <row r="3627" spans="1:4" x14ac:dyDescent="0.35">
      <c r="A3627">
        <v>0</v>
      </c>
      <c r="B3627">
        <v>71</v>
      </c>
      <c r="C3627">
        <v>19.850000000000001</v>
      </c>
      <c r="D3627">
        <v>1379.6</v>
      </c>
    </row>
    <row r="3628" spans="1:4" x14ac:dyDescent="0.35">
      <c r="A3628">
        <v>0</v>
      </c>
      <c r="B3628">
        <v>23</v>
      </c>
      <c r="C3628">
        <v>55.3</v>
      </c>
      <c r="D3628">
        <v>1284.2</v>
      </c>
    </row>
    <row r="3629" spans="1:4" x14ac:dyDescent="0.35">
      <c r="A3629">
        <v>0</v>
      </c>
      <c r="B3629">
        <v>16</v>
      </c>
      <c r="C3629">
        <v>20.100000000000001</v>
      </c>
      <c r="D3629">
        <v>296.14999999999998</v>
      </c>
    </row>
    <row r="3630" spans="1:4" x14ac:dyDescent="0.35">
      <c r="A3630">
        <v>0</v>
      </c>
      <c r="B3630">
        <v>9</v>
      </c>
      <c r="C3630">
        <v>69.5</v>
      </c>
      <c r="D3630">
        <v>653.25</v>
      </c>
    </row>
    <row r="3631" spans="1:4" x14ac:dyDescent="0.35">
      <c r="A3631">
        <v>0</v>
      </c>
      <c r="B3631">
        <v>17</v>
      </c>
      <c r="C3631">
        <v>25.15</v>
      </c>
      <c r="D3631">
        <v>412.6</v>
      </c>
    </row>
    <row r="3632" spans="1:4" x14ac:dyDescent="0.35">
      <c r="A3632">
        <v>0</v>
      </c>
      <c r="B3632">
        <v>4</v>
      </c>
      <c r="C3632">
        <v>20.95</v>
      </c>
      <c r="D3632">
        <v>85.5</v>
      </c>
    </row>
    <row r="3633" spans="1:4" x14ac:dyDescent="0.35">
      <c r="A3633">
        <v>1</v>
      </c>
      <c r="B3633">
        <v>1</v>
      </c>
      <c r="C3633">
        <v>49.55</v>
      </c>
      <c r="D3633">
        <v>49.55</v>
      </c>
    </row>
    <row r="3634" spans="1:4" x14ac:dyDescent="0.35">
      <c r="A3634">
        <v>0</v>
      </c>
      <c r="B3634">
        <v>24</v>
      </c>
      <c r="C3634">
        <v>79.650000000000006</v>
      </c>
      <c r="D3634">
        <v>1928.7</v>
      </c>
    </row>
    <row r="3635" spans="1:4" x14ac:dyDescent="0.35">
      <c r="A3635">
        <v>1</v>
      </c>
      <c r="B3635">
        <v>1</v>
      </c>
      <c r="C3635">
        <v>71.25</v>
      </c>
      <c r="D3635">
        <v>71.25</v>
      </c>
    </row>
    <row r="3636" spans="1:4" x14ac:dyDescent="0.35">
      <c r="A3636">
        <v>1</v>
      </c>
      <c r="B3636">
        <v>72</v>
      </c>
      <c r="C3636">
        <v>113.8</v>
      </c>
      <c r="D3636">
        <v>7845.8</v>
      </c>
    </row>
    <row r="3637" spans="1:4" x14ac:dyDescent="0.35">
      <c r="A3637">
        <v>0</v>
      </c>
      <c r="B3637">
        <v>72</v>
      </c>
      <c r="C3637">
        <v>24.55</v>
      </c>
      <c r="D3637">
        <v>1750.7</v>
      </c>
    </row>
    <row r="3638" spans="1:4" x14ac:dyDescent="0.35">
      <c r="A3638">
        <v>0</v>
      </c>
      <c r="B3638">
        <v>11</v>
      </c>
      <c r="C3638">
        <v>19.7</v>
      </c>
      <c r="D3638">
        <v>216.2</v>
      </c>
    </row>
    <row r="3639" spans="1:4" x14ac:dyDescent="0.35">
      <c r="A3639">
        <v>0</v>
      </c>
      <c r="B3639">
        <v>9</v>
      </c>
      <c r="C3639">
        <v>20.25</v>
      </c>
      <c r="D3639">
        <v>178.5</v>
      </c>
    </row>
    <row r="3640" spans="1:4" x14ac:dyDescent="0.35">
      <c r="A3640">
        <v>1</v>
      </c>
      <c r="B3640">
        <v>2</v>
      </c>
      <c r="C3640">
        <v>50.15</v>
      </c>
      <c r="D3640">
        <v>115.1</v>
      </c>
    </row>
    <row r="3641" spans="1:4" x14ac:dyDescent="0.35">
      <c r="A3641">
        <v>1</v>
      </c>
      <c r="B3641">
        <v>60</v>
      </c>
      <c r="C3641">
        <v>100.5</v>
      </c>
      <c r="D3641">
        <v>6029</v>
      </c>
    </row>
    <row r="3642" spans="1:4" x14ac:dyDescent="0.35">
      <c r="A3642">
        <v>1</v>
      </c>
      <c r="B3642">
        <v>29</v>
      </c>
      <c r="C3642">
        <v>95.9</v>
      </c>
      <c r="D3642">
        <v>2745.2</v>
      </c>
    </row>
    <row r="3643" spans="1:4" x14ac:dyDescent="0.35">
      <c r="A3643">
        <v>0</v>
      </c>
      <c r="B3643">
        <v>49</v>
      </c>
      <c r="C3643">
        <v>74.45</v>
      </c>
      <c r="D3643">
        <v>3721.9</v>
      </c>
    </row>
    <row r="3644" spans="1:4" x14ac:dyDescent="0.35">
      <c r="A3644">
        <v>1</v>
      </c>
      <c r="B3644">
        <v>30</v>
      </c>
      <c r="C3644">
        <v>104.1</v>
      </c>
      <c r="D3644">
        <v>3121.1</v>
      </c>
    </row>
    <row r="3645" spans="1:4" x14ac:dyDescent="0.35">
      <c r="A3645">
        <v>0</v>
      </c>
      <c r="B3645">
        <v>53</v>
      </c>
      <c r="C3645">
        <v>19.05</v>
      </c>
      <c r="D3645">
        <v>990.45</v>
      </c>
    </row>
    <row r="3646" spans="1:4" x14ac:dyDescent="0.35">
      <c r="A3646">
        <v>0</v>
      </c>
      <c r="B3646">
        <v>39</v>
      </c>
      <c r="C3646">
        <v>25</v>
      </c>
      <c r="D3646">
        <v>1004.35</v>
      </c>
    </row>
    <row r="3647" spans="1:4" x14ac:dyDescent="0.35">
      <c r="A3647">
        <v>0</v>
      </c>
      <c r="B3647">
        <v>9</v>
      </c>
      <c r="C3647">
        <v>19.05</v>
      </c>
      <c r="D3647">
        <v>157.65</v>
      </c>
    </row>
    <row r="3648" spans="1:4" x14ac:dyDescent="0.35">
      <c r="A3648">
        <v>0</v>
      </c>
      <c r="B3648">
        <v>39</v>
      </c>
      <c r="C3648">
        <v>81.900000000000006</v>
      </c>
      <c r="D3648">
        <v>3219.75</v>
      </c>
    </row>
    <row r="3649" spans="1:4" x14ac:dyDescent="0.35">
      <c r="A3649">
        <v>1</v>
      </c>
      <c r="B3649">
        <v>8</v>
      </c>
      <c r="C3649">
        <v>69.7</v>
      </c>
      <c r="D3649">
        <v>572.85</v>
      </c>
    </row>
    <row r="3650" spans="1:4" x14ac:dyDescent="0.35">
      <c r="A3650">
        <v>0</v>
      </c>
      <c r="B3650">
        <v>51</v>
      </c>
      <c r="C3650">
        <v>90.15</v>
      </c>
      <c r="D3650">
        <v>4554.8500000000004</v>
      </c>
    </row>
    <row r="3651" spans="1:4" x14ac:dyDescent="0.35">
      <c r="A3651">
        <v>0</v>
      </c>
      <c r="B3651">
        <v>71</v>
      </c>
      <c r="C3651">
        <v>25.35</v>
      </c>
      <c r="D3651">
        <v>1847.55</v>
      </c>
    </row>
    <row r="3652" spans="1:4" x14ac:dyDescent="0.35">
      <c r="A3652">
        <v>1</v>
      </c>
      <c r="B3652">
        <v>71</v>
      </c>
      <c r="C3652">
        <v>24.65</v>
      </c>
      <c r="D3652">
        <v>1766.75</v>
      </c>
    </row>
    <row r="3653" spans="1:4" x14ac:dyDescent="0.35">
      <c r="A3653">
        <v>1</v>
      </c>
      <c r="B3653">
        <v>70</v>
      </c>
      <c r="C3653">
        <v>19.55</v>
      </c>
      <c r="D3653">
        <v>1462.05</v>
      </c>
    </row>
    <row r="3654" spans="1:4" x14ac:dyDescent="0.35">
      <c r="A3654">
        <v>1</v>
      </c>
      <c r="B3654">
        <v>1</v>
      </c>
      <c r="C3654">
        <v>25.25</v>
      </c>
      <c r="D3654">
        <v>25.25</v>
      </c>
    </row>
    <row r="3655" spans="1:4" x14ac:dyDescent="0.35">
      <c r="A3655">
        <v>0</v>
      </c>
      <c r="B3655">
        <v>38</v>
      </c>
      <c r="C3655">
        <v>60</v>
      </c>
      <c r="D3655">
        <v>2193.1999999999998</v>
      </c>
    </row>
    <row r="3656" spans="1:4" x14ac:dyDescent="0.35">
      <c r="A3656">
        <v>0</v>
      </c>
      <c r="B3656">
        <v>28</v>
      </c>
      <c r="C3656">
        <v>89.9</v>
      </c>
      <c r="D3656">
        <v>2433.5</v>
      </c>
    </row>
    <row r="3657" spans="1:4" x14ac:dyDescent="0.35">
      <c r="A3657">
        <v>0</v>
      </c>
      <c r="B3657">
        <v>32</v>
      </c>
      <c r="C3657">
        <v>19.399999999999999</v>
      </c>
      <c r="D3657">
        <v>641.15</v>
      </c>
    </row>
    <row r="3658" spans="1:4" x14ac:dyDescent="0.35">
      <c r="A3658">
        <v>1</v>
      </c>
      <c r="B3658">
        <v>49</v>
      </c>
      <c r="C3658">
        <v>49.8</v>
      </c>
      <c r="D3658">
        <v>2398.4</v>
      </c>
    </row>
    <row r="3659" spans="1:4" x14ac:dyDescent="0.35">
      <c r="A3659">
        <v>0</v>
      </c>
      <c r="B3659">
        <v>37</v>
      </c>
      <c r="C3659">
        <v>24.1</v>
      </c>
      <c r="D3659">
        <v>861.85</v>
      </c>
    </row>
    <row r="3660" spans="1:4" x14ac:dyDescent="0.35">
      <c r="A3660">
        <v>0</v>
      </c>
      <c r="B3660">
        <v>10</v>
      </c>
      <c r="C3660">
        <v>54.25</v>
      </c>
      <c r="D3660">
        <v>583</v>
      </c>
    </row>
    <row r="3661" spans="1:4" x14ac:dyDescent="0.35">
      <c r="A3661">
        <v>0</v>
      </c>
      <c r="B3661">
        <v>67</v>
      </c>
      <c r="C3661">
        <v>109.9</v>
      </c>
      <c r="D3661">
        <v>7332.4</v>
      </c>
    </row>
    <row r="3662" spans="1:4" x14ac:dyDescent="0.35">
      <c r="A3662">
        <v>0</v>
      </c>
      <c r="B3662">
        <v>7</v>
      </c>
      <c r="C3662">
        <v>35.5</v>
      </c>
      <c r="D3662">
        <v>249.55</v>
      </c>
    </row>
    <row r="3663" spans="1:4" x14ac:dyDescent="0.35">
      <c r="A3663">
        <v>0</v>
      </c>
      <c r="B3663">
        <v>51</v>
      </c>
      <c r="C3663">
        <v>87.55</v>
      </c>
      <c r="D3663">
        <v>4475.8999999999996</v>
      </c>
    </row>
    <row r="3664" spans="1:4" x14ac:dyDescent="0.35">
      <c r="A3664">
        <v>0</v>
      </c>
      <c r="B3664">
        <v>9</v>
      </c>
      <c r="C3664">
        <v>45.15</v>
      </c>
      <c r="D3664">
        <v>416.45</v>
      </c>
    </row>
    <row r="3665" spans="1:4" x14ac:dyDescent="0.35">
      <c r="A3665">
        <v>0</v>
      </c>
      <c r="B3665">
        <v>9</v>
      </c>
      <c r="C3665">
        <v>88.4</v>
      </c>
      <c r="D3665">
        <v>788.6</v>
      </c>
    </row>
    <row r="3666" spans="1:4" x14ac:dyDescent="0.35">
      <c r="A3666">
        <v>0</v>
      </c>
      <c r="B3666">
        <v>4</v>
      </c>
      <c r="C3666">
        <v>50.8</v>
      </c>
      <c r="D3666">
        <v>202.3</v>
      </c>
    </row>
    <row r="3667" spans="1:4" x14ac:dyDescent="0.35">
      <c r="A3667">
        <v>0</v>
      </c>
      <c r="B3667">
        <v>71</v>
      </c>
      <c r="C3667">
        <v>99</v>
      </c>
      <c r="D3667">
        <v>6994.6</v>
      </c>
    </row>
    <row r="3668" spans="1:4" x14ac:dyDescent="0.35">
      <c r="A3668">
        <v>0</v>
      </c>
      <c r="B3668">
        <v>50</v>
      </c>
      <c r="C3668">
        <v>84.4</v>
      </c>
      <c r="D3668">
        <v>4116.1499999999996</v>
      </c>
    </row>
    <row r="3669" spans="1:4" x14ac:dyDescent="0.35">
      <c r="A3669">
        <v>1</v>
      </c>
      <c r="B3669">
        <v>24</v>
      </c>
      <c r="C3669">
        <v>96.55</v>
      </c>
      <c r="D3669">
        <v>2263.4499999999998</v>
      </c>
    </row>
    <row r="3670" spans="1:4" x14ac:dyDescent="0.35">
      <c r="A3670">
        <v>0</v>
      </c>
      <c r="B3670">
        <v>22</v>
      </c>
      <c r="C3670">
        <v>59.75</v>
      </c>
      <c r="D3670">
        <v>1374.35</v>
      </c>
    </row>
    <row r="3671" spans="1:4" x14ac:dyDescent="0.35">
      <c r="A3671">
        <v>0</v>
      </c>
      <c r="B3671">
        <v>44</v>
      </c>
      <c r="C3671">
        <v>111.5</v>
      </c>
      <c r="D3671">
        <v>4915.1499999999996</v>
      </c>
    </row>
    <row r="3672" spans="1:4" x14ac:dyDescent="0.35">
      <c r="A3672">
        <v>0</v>
      </c>
      <c r="B3672">
        <v>33</v>
      </c>
      <c r="C3672">
        <v>24.25</v>
      </c>
      <c r="D3672">
        <v>838.5</v>
      </c>
    </row>
    <row r="3673" spans="1:4" x14ac:dyDescent="0.35">
      <c r="A3673">
        <v>0</v>
      </c>
      <c r="B3673">
        <v>1</v>
      </c>
      <c r="C3673">
        <v>75.099999999999994</v>
      </c>
      <c r="D3673">
        <v>75.099999999999994</v>
      </c>
    </row>
    <row r="3674" spans="1:4" x14ac:dyDescent="0.35">
      <c r="A3674">
        <v>0</v>
      </c>
      <c r="B3674">
        <v>54</v>
      </c>
      <c r="C3674">
        <v>70.150000000000006</v>
      </c>
      <c r="D3674">
        <v>3715.65</v>
      </c>
    </row>
    <row r="3675" spans="1:4" x14ac:dyDescent="0.35">
      <c r="A3675">
        <v>0</v>
      </c>
      <c r="B3675">
        <v>42</v>
      </c>
      <c r="C3675">
        <v>101.75</v>
      </c>
      <c r="D3675">
        <v>4273.45</v>
      </c>
    </row>
    <row r="3676" spans="1:4" x14ac:dyDescent="0.35">
      <c r="A3676">
        <v>0</v>
      </c>
      <c r="B3676">
        <v>1</v>
      </c>
      <c r="C3676">
        <v>45.8</v>
      </c>
      <c r="D3676">
        <v>45.8</v>
      </c>
    </row>
    <row r="3677" spans="1:4" x14ac:dyDescent="0.35">
      <c r="A3677">
        <v>0</v>
      </c>
      <c r="B3677">
        <v>1</v>
      </c>
      <c r="C3677">
        <v>20.5</v>
      </c>
      <c r="D3677">
        <v>20.5</v>
      </c>
    </row>
    <row r="3678" spans="1:4" x14ac:dyDescent="0.35">
      <c r="A3678">
        <v>0</v>
      </c>
      <c r="B3678">
        <v>30</v>
      </c>
      <c r="C3678">
        <v>70.400000000000006</v>
      </c>
      <c r="D3678">
        <v>2044.75</v>
      </c>
    </row>
    <row r="3679" spans="1:4" x14ac:dyDescent="0.35">
      <c r="A3679">
        <v>0</v>
      </c>
      <c r="B3679">
        <v>1</v>
      </c>
      <c r="C3679">
        <v>30.55</v>
      </c>
      <c r="D3679">
        <v>30.55</v>
      </c>
    </row>
    <row r="3680" spans="1:4" x14ac:dyDescent="0.35">
      <c r="A3680">
        <v>0</v>
      </c>
      <c r="B3680">
        <v>16</v>
      </c>
      <c r="C3680">
        <v>84.9</v>
      </c>
      <c r="D3680">
        <v>1398.25</v>
      </c>
    </row>
    <row r="3681" spans="1:4" x14ac:dyDescent="0.35">
      <c r="A3681">
        <v>0</v>
      </c>
      <c r="B3681">
        <v>1</v>
      </c>
      <c r="C3681">
        <v>20.100000000000001</v>
      </c>
      <c r="D3681">
        <v>20.100000000000001</v>
      </c>
    </row>
    <row r="3682" spans="1:4" x14ac:dyDescent="0.35">
      <c r="A3682">
        <v>0</v>
      </c>
      <c r="B3682">
        <v>9</v>
      </c>
      <c r="C3682">
        <v>40.65</v>
      </c>
      <c r="D3682">
        <v>328.95</v>
      </c>
    </row>
    <row r="3683" spans="1:4" x14ac:dyDescent="0.35">
      <c r="A3683">
        <v>1</v>
      </c>
      <c r="B3683">
        <v>46</v>
      </c>
      <c r="C3683">
        <v>101</v>
      </c>
      <c r="D3683">
        <v>4680.05</v>
      </c>
    </row>
    <row r="3684" spans="1:4" x14ac:dyDescent="0.35">
      <c r="A3684">
        <v>0</v>
      </c>
      <c r="B3684">
        <v>1</v>
      </c>
      <c r="C3684">
        <v>69.099999999999994</v>
      </c>
      <c r="D3684">
        <v>69.099999999999994</v>
      </c>
    </row>
    <row r="3685" spans="1:4" x14ac:dyDescent="0.35">
      <c r="A3685">
        <v>0</v>
      </c>
      <c r="B3685">
        <v>71</v>
      </c>
      <c r="C3685">
        <v>54.5</v>
      </c>
      <c r="D3685">
        <v>3778.2</v>
      </c>
    </row>
    <row r="3686" spans="1:4" x14ac:dyDescent="0.35">
      <c r="A3686">
        <v>0</v>
      </c>
      <c r="B3686">
        <v>43</v>
      </c>
      <c r="C3686">
        <v>75.349999999999994</v>
      </c>
      <c r="D3686">
        <v>3161.4</v>
      </c>
    </row>
    <row r="3687" spans="1:4" x14ac:dyDescent="0.35">
      <c r="A3687">
        <v>0</v>
      </c>
      <c r="B3687">
        <v>50</v>
      </c>
      <c r="C3687">
        <v>44.45</v>
      </c>
      <c r="D3687">
        <v>2188.4499999999998</v>
      </c>
    </row>
    <row r="3688" spans="1:4" x14ac:dyDescent="0.35">
      <c r="A3688">
        <v>0</v>
      </c>
      <c r="B3688">
        <v>13</v>
      </c>
      <c r="C3688">
        <v>75</v>
      </c>
      <c r="D3688">
        <v>999.45</v>
      </c>
    </row>
    <row r="3689" spans="1:4" x14ac:dyDescent="0.35">
      <c r="A3689">
        <v>0</v>
      </c>
      <c r="B3689">
        <v>19</v>
      </c>
      <c r="C3689">
        <v>100</v>
      </c>
      <c r="D3689">
        <v>1888.65</v>
      </c>
    </row>
    <row r="3690" spans="1:4" x14ac:dyDescent="0.35">
      <c r="A3690">
        <v>0</v>
      </c>
      <c r="B3690">
        <v>41</v>
      </c>
      <c r="C3690">
        <v>98.05</v>
      </c>
      <c r="D3690">
        <v>3990.6</v>
      </c>
    </row>
    <row r="3691" spans="1:4" x14ac:dyDescent="0.35">
      <c r="A3691">
        <v>1</v>
      </c>
      <c r="B3691">
        <v>1</v>
      </c>
      <c r="C3691">
        <v>71.150000000000006</v>
      </c>
      <c r="D3691">
        <v>71.150000000000006</v>
      </c>
    </row>
    <row r="3692" spans="1:4" x14ac:dyDescent="0.35">
      <c r="A3692">
        <v>0</v>
      </c>
      <c r="B3692">
        <v>24</v>
      </c>
      <c r="C3692">
        <v>54.15</v>
      </c>
      <c r="D3692">
        <v>1240.25</v>
      </c>
    </row>
    <row r="3693" spans="1:4" x14ac:dyDescent="0.35">
      <c r="A3693">
        <v>0</v>
      </c>
      <c r="B3693">
        <v>40</v>
      </c>
      <c r="C3693">
        <v>63.9</v>
      </c>
      <c r="D3693">
        <v>2635</v>
      </c>
    </row>
    <row r="3694" spans="1:4" x14ac:dyDescent="0.35">
      <c r="A3694">
        <v>0</v>
      </c>
      <c r="B3694">
        <v>3</v>
      </c>
      <c r="C3694">
        <v>69.150000000000006</v>
      </c>
      <c r="D3694">
        <v>235</v>
      </c>
    </row>
    <row r="3695" spans="1:4" x14ac:dyDescent="0.35">
      <c r="A3695">
        <v>0</v>
      </c>
      <c r="B3695">
        <v>37</v>
      </c>
      <c r="C3695">
        <v>64.650000000000006</v>
      </c>
      <c r="D3695">
        <v>2347.85</v>
      </c>
    </row>
    <row r="3696" spans="1:4" x14ac:dyDescent="0.35">
      <c r="A3696">
        <v>0</v>
      </c>
      <c r="B3696">
        <v>67</v>
      </c>
      <c r="C3696">
        <v>108.75</v>
      </c>
      <c r="D3696">
        <v>7156.2</v>
      </c>
    </row>
    <row r="3697" spans="1:4" x14ac:dyDescent="0.35">
      <c r="A3697">
        <v>0</v>
      </c>
      <c r="B3697">
        <v>32</v>
      </c>
      <c r="C3697">
        <v>98.85</v>
      </c>
      <c r="D3697">
        <v>3089.6</v>
      </c>
    </row>
    <row r="3698" spans="1:4" x14ac:dyDescent="0.35">
      <c r="A3698">
        <v>0</v>
      </c>
      <c r="B3698">
        <v>6</v>
      </c>
      <c r="C3698">
        <v>49.15</v>
      </c>
      <c r="D3698">
        <v>270.8</v>
      </c>
    </row>
    <row r="3699" spans="1:4" x14ac:dyDescent="0.35">
      <c r="A3699">
        <v>0</v>
      </c>
      <c r="B3699">
        <v>32</v>
      </c>
      <c r="C3699">
        <v>89.6</v>
      </c>
      <c r="D3699">
        <v>2901.8</v>
      </c>
    </row>
    <row r="3700" spans="1:4" x14ac:dyDescent="0.35">
      <c r="A3700">
        <v>0</v>
      </c>
      <c r="B3700">
        <v>59</v>
      </c>
      <c r="C3700">
        <v>83.25</v>
      </c>
      <c r="D3700">
        <v>4949.1000000000004</v>
      </c>
    </row>
    <row r="3701" spans="1:4" x14ac:dyDescent="0.35">
      <c r="A3701">
        <v>0</v>
      </c>
      <c r="B3701">
        <v>30</v>
      </c>
      <c r="C3701">
        <v>70.25</v>
      </c>
      <c r="D3701">
        <v>2198.9</v>
      </c>
    </row>
    <row r="3702" spans="1:4" x14ac:dyDescent="0.35">
      <c r="A3702">
        <v>0</v>
      </c>
      <c r="B3702">
        <v>20</v>
      </c>
      <c r="C3702">
        <v>19.399999999999999</v>
      </c>
      <c r="D3702">
        <v>374.5</v>
      </c>
    </row>
    <row r="3703" spans="1:4" x14ac:dyDescent="0.35">
      <c r="A3703">
        <v>0</v>
      </c>
      <c r="B3703">
        <v>27</v>
      </c>
      <c r="C3703">
        <v>24.5</v>
      </c>
      <c r="D3703">
        <v>761.95</v>
      </c>
    </row>
    <row r="3704" spans="1:4" x14ac:dyDescent="0.35">
      <c r="A3704">
        <v>1</v>
      </c>
      <c r="B3704">
        <v>20</v>
      </c>
      <c r="C3704">
        <v>79.150000000000006</v>
      </c>
      <c r="D3704">
        <v>1520.9</v>
      </c>
    </row>
    <row r="3705" spans="1:4" x14ac:dyDescent="0.35">
      <c r="A3705">
        <v>0</v>
      </c>
      <c r="B3705">
        <v>9</v>
      </c>
      <c r="C3705">
        <v>20.100000000000001</v>
      </c>
      <c r="D3705">
        <v>190.25</v>
      </c>
    </row>
    <row r="3706" spans="1:4" x14ac:dyDescent="0.35">
      <c r="A3706">
        <v>0</v>
      </c>
      <c r="B3706">
        <v>68</v>
      </c>
      <c r="C3706">
        <v>73</v>
      </c>
      <c r="D3706">
        <v>5163</v>
      </c>
    </row>
    <row r="3707" spans="1:4" x14ac:dyDescent="0.35">
      <c r="A3707">
        <v>0</v>
      </c>
      <c r="B3707">
        <v>69</v>
      </c>
      <c r="C3707">
        <v>61.4</v>
      </c>
      <c r="D3707">
        <v>4059.85</v>
      </c>
    </row>
    <row r="3708" spans="1:4" x14ac:dyDescent="0.35">
      <c r="A3708">
        <v>0</v>
      </c>
      <c r="B3708">
        <v>26</v>
      </c>
      <c r="C3708">
        <v>84.3</v>
      </c>
      <c r="D3708">
        <v>2281.6</v>
      </c>
    </row>
    <row r="3709" spans="1:4" x14ac:dyDescent="0.35">
      <c r="A3709">
        <v>0</v>
      </c>
      <c r="B3709">
        <v>69</v>
      </c>
      <c r="C3709">
        <v>19.899999999999999</v>
      </c>
      <c r="D3709">
        <v>1356.7</v>
      </c>
    </row>
    <row r="3710" spans="1:4" x14ac:dyDescent="0.35">
      <c r="A3710">
        <v>0</v>
      </c>
      <c r="B3710">
        <v>11</v>
      </c>
      <c r="C3710">
        <v>20.399999999999999</v>
      </c>
      <c r="D3710">
        <v>231.45</v>
      </c>
    </row>
    <row r="3711" spans="1:4" x14ac:dyDescent="0.35">
      <c r="A3711">
        <v>0</v>
      </c>
      <c r="B3711">
        <v>1</v>
      </c>
      <c r="C3711">
        <v>50.75</v>
      </c>
      <c r="D3711">
        <v>50.75</v>
      </c>
    </row>
    <row r="3712" spans="1:4" x14ac:dyDescent="0.35">
      <c r="A3712">
        <v>0</v>
      </c>
      <c r="B3712">
        <v>10</v>
      </c>
      <c r="C3712">
        <v>20.45</v>
      </c>
      <c r="D3712">
        <v>242.4</v>
      </c>
    </row>
    <row r="3713" spans="1:4" x14ac:dyDescent="0.35">
      <c r="A3713">
        <v>0</v>
      </c>
      <c r="B3713">
        <v>55</v>
      </c>
      <c r="C3713">
        <v>75.75</v>
      </c>
      <c r="D3713">
        <v>4264.25</v>
      </c>
    </row>
    <row r="3714" spans="1:4" x14ac:dyDescent="0.35">
      <c r="A3714">
        <v>0</v>
      </c>
      <c r="B3714">
        <v>44</v>
      </c>
      <c r="C3714">
        <v>65.400000000000006</v>
      </c>
      <c r="D3714">
        <v>2774.55</v>
      </c>
    </row>
    <row r="3715" spans="1:4" x14ac:dyDescent="0.35">
      <c r="A3715">
        <v>1</v>
      </c>
      <c r="B3715">
        <v>46</v>
      </c>
      <c r="C3715">
        <v>80.400000000000006</v>
      </c>
      <c r="D3715">
        <v>3605.2</v>
      </c>
    </row>
    <row r="3716" spans="1:4" x14ac:dyDescent="0.35">
      <c r="A3716">
        <v>0</v>
      </c>
      <c r="B3716">
        <v>69</v>
      </c>
      <c r="C3716">
        <v>59.75</v>
      </c>
      <c r="D3716">
        <v>4069.9</v>
      </c>
    </row>
    <row r="3717" spans="1:4" x14ac:dyDescent="0.35">
      <c r="A3717">
        <v>1</v>
      </c>
      <c r="B3717">
        <v>11</v>
      </c>
      <c r="C3717">
        <v>78.5</v>
      </c>
      <c r="D3717">
        <v>874.2</v>
      </c>
    </row>
    <row r="3718" spans="1:4" x14ac:dyDescent="0.35">
      <c r="A3718">
        <v>0</v>
      </c>
      <c r="B3718">
        <v>11</v>
      </c>
      <c r="C3718">
        <v>102</v>
      </c>
      <c r="D3718">
        <v>1145.3499999999999</v>
      </c>
    </row>
    <row r="3719" spans="1:4" x14ac:dyDescent="0.35">
      <c r="A3719">
        <v>0</v>
      </c>
      <c r="B3719">
        <v>29</v>
      </c>
      <c r="C3719">
        <v>48.95</v>
      </c>
      <c r="D3719">
        <v>1323.7</v>
      </c>
    </row>
    <row r="3720" spans="1:4" x14ac:dyDescent="0.35">
      <c r="A3720">
        <v>0</v>
      </c>
      <c r="B3720">
        <v>57</v>
      </c>
      <c r="C3720">
        <v>99.65</v>
      </c>
      <c r="D3720">
        <v>5497.05</v>
      </c>
    </row>
    <row r="3721" spans="1:4" x14ac:dyDescent="0.35">
      <c r="A3721">
        <v>0</v>
      </c>
      <c r="B3721">
        <v>28</v>
      </c>
      <c r="C3721">
        <v>18.25</v>
      </c>
      <c r="D3721">
        <v>534.70000000000005</v>
      </c>
    </row>
    <row r="3722" spans="1:4" x14ac:dyDescent="0.35">
      <c r="A3722">
        <v>0</v>
      </c>
      <c r="B3722">
        <v>42</v>
      </c>
      <c r="C3722">
        <v>54.55</v>
      </c>
      <c r="D3722">
        <v>2455.0500000000002</v>
      </c>
    </row>
    <row r="3723" spans="1:4" x14ac:dyDescent="0.35">
      <c r="A3723">
        <v>0</v>
      </c>
      <c r="B3723">
        <v>2</v>
      </c>
      <c r="C3723">
        <v>20.65</v>
      </c>
      <c r="D3723">
        <v>38.700000000000003</v>
      </c>
    </row>
    <row r="3724" spans="1:4" x14ac:dyDescent="0.35">
      <c r="A3724">
        <v>0</v>
      </c>
      <c r="B3724">
        <v>23</v>
      </c>
      <c r="C3724">
        <v>40.65</v>
      </c>
      <c r="D3724">
        <v>947.4</v>
      </c>
    </row>
    <row r="3725" spans="1:4" x14ac:dyDescent="0.35">
      <c r="A3725">
        <v>0</v>
      </c>
      <c r="B3725">
        <v>18</v>
      </c>
      <c r="C3725">
        <v>20.45</v>
      </c>
      <c r="D3725">
        <v>357</v>
      </c>
    </row>
    <row r="3726" spans="1:4" x14ac:dyDescent="0.35">
      <c r="A3726">
        <v>0</v>
      </c>
      <c r="B3726">
        <v>62</v>
      </c>
      <c r="C3726">
        <v>24.8</v>
      </c>
      <c r="D3726">
        <v>1476.25</v>
      </c>
    </row>
    <row r="3727" spans="1:4" x14ac:dyDescent="0.35">
      <c r="A3727">
        <v>0</v>
      </c>
      <c r="B3727">
        <v>1</v>
      </c>
      <c r="C3727">
        <v>70.8</v>
      </c>
      <c r="D3727">
        <v>70.8</v>
      </c>
    </row>
    <row r="3728" spans="1:4" x14ac:dyDescent="0.35">
      <c r="A3728">
        <v>0</v>
      </c>
      <c r="B3728">
        <v>16</v>
      </c>
      <c r="C3728">
        <v>89.05</v>
      </c>
      <c r="D3728">
        <v>1448.6</v>
      </c>
    </row>
    <row r="3729" spans="1:4" x14ac:dyDescent="0.35">
      <c r="A3729">
        <v>0</v>
      </c>
      <c r="B3729">
        <v>3</v>
      </c>
      <c r="C3729">
        <v>96.6</v>
      </c>
      <c r="D3729">
        <v>291.89999999999998</v>
      </c>
    </row>
    <row r="3730" spans="1:4" x14ac:dyDescent="0.35">
      <c r="A3730">
        <v>0</v>
      </c>
      <c r="B3730">
        <v>67</v>
      </c>
      <c r="C3730">
        <v>88.8</v>
      </c>
      <c r="D3730">
        <v>5903.15</v>
      </c>
    </row>
    <row r="3731" spans="1:4" x14ac:dyDescent="0.35">
      <c r="A3731">
        <v>0</v>
      </c>
      <c r="B3731">
        <v>62</v>
      </c>
      <c r="C3731">
        <v>20.05</v>
      </c>
      <c r="D3731">
        <v>1201.6500000000001</v>
      </c>
    </row>
    <row r="3732" spans="1:4" x14ac:dyDescent="0.35">
      <c r="A3732">
        <v>0</v>
      </c>
      <c r="B3732">
        <v>57</v>
      </c>
      <c r="C3732">
        <v>104.5</v>
      </c>
      <c r="D3732">
        <v>5921.35</v>
      </c>
    </row>
    <row r="3733" spans="1:4" x14ac:dyDescent="0.35">
      <c r="A3733">
        <v>0</v>
      </c>
      <c r="B3733">
        <v>2</v>
      </c>
      <c r="C3733">
        <v>69.8</v>
      </c>
      <c r="D3733">
        <v>146.65</v>
      </c>
    </row>
    <row r="3734" spans="1:4" x14ac:dyDescent="0.35">
      <c r="A3734">
        <v>0</v>
      </c>
      <c r="B3734">
        <v>23</v>
      </c>
      <c r="C3734">
        <v>77.150000000000006</v>
      </c>
      <c r="D3734">
        <v>1759.4</v>
      </c>
    </row>
    <row r="3735" spans="1:4" x14ac:dyDescent="0.35">
      <c r="A3735">
        <v>0</v>
      </c>
      <c r="B3735">
        <v>25</v>
      </c>
      <c r="C3735">
        <v>35.049999999999997</v>
      </c>
      <c r="D3735">
        <v>844.45</v>
      </c>
    </row>
    <row r="3736" spans="1:4" x14ac:dyDescent="0.35">
      <c r="A3736">
        <v>1</v>
      </c>
      <c r="B3736">
        <v>72</v>
      </c>
      <c r="C3736">
        <v>108.1</v>
      </c>
      <c r="D3736">
        <v>7774.05</v>
      </c>
    </row>
    <row r="3737" spans="1:4" x14ac:dyDescent="0.35">
      <c r="A3737">
        <v>0</v>
      </c>
      <c r="B3737">
        <v>2</v>
      </c>
      <c r="C3737">
        <v>84.05</v>
      </c>
      <c r="D3737">
        <v>134.05000000000001</v>
      </c>
    </row>
    <row r="3738" spans="1:4" x14ac:dyDescent="0.35">
      <c r="A3738">
        <v>0</v>
      </c>
      <c r="B3738">
        <v>8</v>
      </c>
      <c r="C3738">
        <v>20.2</v>
      </c>
      <c r="D3738">
        <v>140.94999999999999</v>
      </c>
    </row>
    <row r="3739" spans="1:4" x14ac:dyDescent="0.35">
      <c r="A3739">
        <v>0</v>
      </c>
      <c r="B3739">
        <v>5</v>
      </c>
      <c r="C3739">
        <v>50.6</v>
      </c>
      <c r="D3739">
        <v>249.95</v>
      </c>
    </row>
    <row r="3740" spans="1:4" x14ac:dyDescent="0.35">
      <c r="A3740">
        <v>0</v>
      </c>
      <c r="B3740">
        <v>35</v>
      </c>
      <c r="C3740">
        <v>49.2</v>
      </c>
      <c r="D3740">
        <v>1701.65</v>
      </c>
    </row>
    <row r="3741" spans="1:4" x14ac:dyDescent="0.35">
      <c r="A3741">
        <v>0</v>
      </c>
      <c r="B3741">
        <v>24</v>
      </c>
      <c r="C3741">
        <v>24.6</v>
      </c>
      <c r="D3741">
        <v>592.65</v>
      </c>
    </row>
    <row r="3742" spans="1:4" x14ac:dyDescent="0.35">
      <c r="A3742">
        <v>0</v>
      </c>
      <c r="B3742">
        <v>2</v>
      </c>
      <c r="C3742">
        <v>71.650000000000006</v>
      </c>
      <c r="D3742">
        <v>135.75</v>
      </c>
    </row>
    <row r="3743" spans="1:4" x14ac:dyDescent="0.35">
      <c r="A3743">
        <v>0</v>
      </c>
      <c r="B3743">
        <v>72</v>
      </c>
      <c r="C3743">
        <v>104.9</v>
      </c>
      <c r="D3743">
        <v>7732.65</v>
      </c>
    </row>
    <row r="3744" spans="1:4" x14ac:dyDescent="0.35">
      <c r="A3744">
        <v>0</v>
      </c>
      <c r="B3744">
        <v>41</v>
      </c>
      <c r="C3744">
        <v>106.5</v>
      </c>
      <c r="D3744">
        <v>4282.3999999999996</v>
      </c>
    </row>
    <row r="3745" spans="1:4" x14ac:dyDescent="0.35">
      <c r="A3745">
        <v>0</v>
      </c>
      <c r="B3745">
        <v>4</v>
      </c>
      <c r="C3745">
        <v>49.35</v>
      </c>
      <c r="D3745">
        <v>219.65</v>
      </c>
    </row>
    <row r="3746" spans="1:4" x14ac:dyDescent="0.35">
      <c r="A3746">
        <v>0</v>
      </c>
      <c r="B3746">
        <v>26</v>
      </c>
      <c r="C3746">
        <v>75.5</v>
      </c>
      <c r="D3746">
        <v>2018.1</v>
      </c>
    </row>
    <row r="3747" spans="1:4" x14ac:dyDescent="0.35">
      <c r="A3747">
        <v>0</v>
      </c>
      <c r="B3747">
        <v>7</v>
      </c>
      <c r="C3747">
        <v>94.25</v>
      </c>
      <c r="D3747">
        <v>669</v>
      </c>
    </row>
    <row r="3748" spans="1:4" x14ac:dyDescent="0.35">
      <c r="A3748">
        <v>0</v>
      </c>
      <c r="B3748">
        <v>1</v>
      </c>
      <c r="C3748">
        <v>68.95</v>
      </c>
      <c r="D3748">
        <v>68.95</v>
      </c>
    </row>
    <row r="3749" spans="1:4" x14ac:dyDescent="0.35">
      <c r="A3749">
        <v>0</v>
      </c>
      <c r="B3749">
        <v>4</v>
      </c>
      <c r="C3749">
        <v>58.5</v>
      </c>
      <c r="D3749">
        <v>224.85</v>
      </c>
    </row>
    <row r="3750" spans="1:4" x14ac:dyDescent="0.35">
      <c r="A3750">
        <v>0</v>
      </c>
      <c r="B3750">
        <v>48</v>
      </c>
      <c r="C3750">
        <v>78.900000000000006</v>
      </c>
      <c r="D3750">
        <v>3771.5</v>
      </c>
    </row>
    <row r="3751" spans="1:4" x14ac:dyDescent="0.35">
      <c r="A3751">
        <v>1</v>
      </c>
      <c r="B3751">
        <v>2</v>
      </c>
      <c r="C3751">
        <v>93.85</v>
      </c>
      <c r="D3751">
        <v>196.75</v>
      </c>
    </row>
    <row r="3752" spans="1:4" x14ac:dyDescent="0.35">
      <c r="A3752">
        <v>1</v>
      </c>
      <c r="B3752">
        <v>12</v>
      </c>
      <c r="C3752">
        <v>79.2</v>
      </c>
      <c r="D3752">
        <v>943.85</v>
      </c>
    </row>
    <row r="3753" spans="1:4" x14ac:dyDescent="0.35">
      <c r="A3753">
        <v>0</v>
      </c>
      <c r="B3753">
        <v>60</v>
      </c>
      <c r="C3753">
        <v>109.45</v>
      </c>
      <c r="D3753">
        <v>6572.85</v>
      </c>
    </row>
    <row r="3754" spans="1:4" x14ac:dyDescent="0.35">
      <c r="A3754">
        <v>0</v>
      </c>
      <c r="B3754">
        <v>55</v>
      </c>
      <c r="C3754">
        <v>59.2</v>
      </c>
      <c r="D3754">
        <v>3175.85</v>
      </c>
    </row>
    <row r="3755" spans="1:4" x14ac:dyDescent="0.35">
      <c r="A3755">
        <v>0</v>
      </c>
      <c r="B3755">
        <v>1</v>
      </c>
      <c r="C3755">
        <v>29.15</v>
      </c>
      <c r="D3755">
        <v>29.15</v>
      </c>
    </row>
    <row r="3756" spans="1:4" x14ac:dyDescent="0.35">
      <c r="A3756">
        <v>0</v>
      </c>
      <c r="B3756">
        <v>1</v>
      </c>
      <c r="C3756">
        <v>20.05</v>
      </c>
      <c r="D3756">
        <v>20.05</v>
      </c>
    </row>
    <row r="3757" spans="1:4" x14ac:dyDescent="0.35">
      <c r="A3757">
        <v>0</v>
      </c>
      <c r="B3757">
        <v>4</v>
      </c>
      <c r="C3757">
        <v>76.05</v>
      </c>
      <c r="D3757">
        <v>318.89999999999998</v>
      </c>
    </row>
    <row r="3758" spans="1:4" x14ac:dyDescent="0.35">
      <c r="A3758">
        <v>0</v>
      </c>
      <c r="B3758">
        <v>1</v>
      </c>
      <c r="C3758">
        <v>24.45</v>
      </c>
      <c r="D3758">
        <v>24.45</v>
      </c>
    </row>
    <row r="3759" spans="1:4" x14ac:dyDescent="0.35">
      <c r="A3759">
        <v>0</v>
      </c>
      <c r="B3759">
        <v>42</v>
      </c>
      <c r="C3759">
        <v>66.5</v>
      </c>
      <c r="D3759">
        <v>2762.75</v>
      </c>
    </row>
    <row r="3760" spans="1:4" x14ac:dyDescent="0.35">
      <c r="A3760">
        <v>0</v>
      </c>
      <c r="B3760">
        <v>1</v>
      </c>
      <c r="C3760">
        <v>49.55</v>
      </c>
      <c r="D3760">
        <v>49.55</v>
      </c>
    </row>
    <row r="3761" spans="1:4" x14ac:dyDescent="0.35">
      <c r="A3761">
        <v>0</v>
      </c>
      <c r="B3761">
        <v>7</v>
      </c>
      <c r="C3761">
        <v>89.35</v>
      </c>
      <c r="D3761">
        <v>631.85</v>
      </c>
    </row>
    <row r="3762" spans="1:4" x14ac:dyDescent="0.35">
      <c r="A3762">
        <v>0</v>
      </c>
      <c r="B3762">
        <v>3</v>
      </c>
      <c r="C3762">
        <v>73.599999999999994</v>
      </c>
      <c r="D3762">
        <v>232.5</v>
      </c>
    </row>
    <row r="3763" spans="1:4" x14ac:dyDescent="0.35">
      <c r="A3763">
        <v>0</v>
      </c>
      <c r="B3763">
        <v>72</v>
      </c>
      <c r="C3763">
        <v>82.65</v>
      </c>
      <c r="D3763">
        <v>5919.35</v>
      </c>
    </row>
    <row r="3764" spans="1:4" x14ac:dyDescent="0.35">
      <c r="A3764">
        <v>0</v>
      </c>
      <c r="B3764">
        <v>15</v>
      </c>
      <c r="C3764">
        <v>49</v>
      </c>
      <c r="D3764">
        <v>749.25</v>
      </c>
    </row>
    <row r="3765" spans="1:4" x14ac:dyDescent="0.35">
      <c r="A3765">
        <v>0</v>
      </c>
      <c r="B3765">
        <v>4</v>
      </c>
      <c r="C3765">
        <v>80.349999999999994</v>
      </c>
      <c r="D3765">
        <v>307.39999999999998</v>
      </c>
    </row>
    <row r="3766" spans="1:4" x14ac:dyDescent="0.35">
      <c r="A3766">
        <v>0</v>
      </c>
      <c r="B3766">
        <v>11</v>
      </c>
      <c r="C3766">
        <v>25.2</v>
      </c>
      <c r="D3766">
        <v>245.15</v>
      </c>
    </row>
    <row r="3767" spans="1:4" x14ac:dyDescent="0.35">
      <c r="A3767">
        <v>0</v>
      </c>
      <c r="B3767">
        <v>5</v>
      </c>
      <c r="C3767">
        <v>25.45</v>
      </c>
      <c r="D3767">
        <v>134.75</v>
      </c>
    </row>
    <row r="3768" spans="1:4" x14ac:dyDescent="0.35">
      <c r="A3768">
        <v>1</v>
      </c>
      <c r="B3768">
        <v>1</v>
      </c>
      <c r="C3768">
        <v>55.8</v>
      </c>
      <c r="D3768">
        <v>55.8</v>
      </c>
    </row>
    <row r="3769" spans="1:4" x14ac:dyDescent="0.35">
      <c r="A3769">
        <v>0</v>
      </c>
      <c r="B3769">
        <v>72</v>
      </c>
      <c r="C3769">
        <v>110.9</v>
      </c>
      <c r="D3769">
        <v>8240.85</v>
      </c>
    </row>
    <row r="3770" spans="1:4" x14ac:dyDescent="0.35">
      <c r="A3770">
        <v>0</v>
      </c>
      <c r="B3770">
        <v>55</v>
      </c>
      <c r="C3770">
        <v>77.75</v>
      </c>
      <c r="D3770">
        <v>4266.3999999999996</v>
      </c>
    </row>
    <row r="3771" spans="1:4" x14ac:dyDescent="0.35">
      <c r="A3771">
        <v>0</v>
      </c>
      <c r="B3771">
        <v>40</v>
      </c>
      <c r="C3771">
        <v>26.2</v>
      </c>
      <c r="D3771">
        <v>1077.5</v>
      </c>
    </row>
    <row r="3772" spans="1:4" x14ac:dyDescent="0.35">
      <c r="A3772">
        <v>0</v>
      </c>
      <c r="B3772">
        <v>57</v>
      </c>
      <c r="C3772">
        <v>19.899999999999999</v>
      </c>
      <c r="D3772">
        <v>1115.5999999999999</v>
      </c>
    </row>
    <row r="3773" spans="1:4" x14ac:dyDescent="0.35">
      <c r="A3773">
        <v>0</v>
      </c>
      <c r="B3773">
        <v>1</v>
      </c>
      <c r="C3773">
        <v>79.05</v>
      </c>
      <c r="D3773">
        <v>79.05</v>
      </c>
    </row>
    <row r="3774" spans="1:4" x14ac:dyDescent="0.35">
      <c r="A3774">
        <v>0</v>
      </c>
      <c r="B3774">
        <v>1</v>
      </c>
      <c r="C3774">
        <v>95</v>
      </c>
      <c r="D3774">
        <v>95</v>
      </c>
    </row>
    <row r="3775" spans="1:4" x14ac:dyDescent="0.35">
      <c r="A3775">
        <v>0</v>
      </c>
      <c r="B3775">
        <v>1</v>
      </c>
      <c r="C3775">
        <v>25.2</v>
      </c>
      <c r="D3775">
        <v>25.2</v>
      </c>
    </row>
    <row r="3776" spans="1:4" x14ac:dyDescent="0.35">
      <c r="A3776">
        <v>1</v>
      </c>
      <c r="B3776">
        <v>52</v>
      </c>
      <c r="C3776">
        <v>80.849999999999994</v>
      </c>
      <c r="D3776">
        <v>4079.55</v>
      </c>
    </row>
    <row r="3777" spans="1:4" x14ac:dyDescent="0.35">
      <c r="A3777">
        <v>1</v>
      </c>
      <c r="B3777">
        <v>41</v>
      </c>
      <c r="C3777">
        <v>98.4</v>
      </c>
      <c r="D3777">
        <v>4187.75</v>
      </c>
    </row>
    <row r="3778" spans="1:4" x14ac:dyDescent="0.35">
      <c r="A3778">
        <v>0</v>
      </c>
      <c r="B3778">
        <v>43</v>
      </c>
      <c r="C3778">
        <v>56.35</v>
      </c>
      <c r="D3778">
        <v>2391.15</v>
      </c>
    </row>
    <row r="3779" spans="1:4" x14ac:dyDescent="0.35">
      <c r="A3779">
        <v>0</v>
      </c>
      <c r="B3779">
        <v>47</v>
      </c>
      <c r="C3779">
        <v>19.3</v>
      </c>
      <c r="D3779">
        <v>890.5</v>
      </c>
    </row>
    <row r="3780" spans="1:4" x14ac:dyDescent="0.35">
      <c r="A3780">
        <v>0</v>
      </c>
      <c r="B3780">
        <v>3</v>
      </c>
      <c r="C3780">
        <v>50.4</v>
      </c>
      <c r="D3780">
        <v>137.25</v>
      </c>
    </row>
    <row r="3781" spans="1:4" x14ac:dyDescent="0.35">
      <c r="A3781">
        <v>1</v>
      </c>
      <c r="B3781">
        <v>66</v>
      </c>
      <c r="C3781">
        <v>79.400000000000006</v>
      </c>
      <c r="D3781">
        <v>5154.6000000000004</v>
      </c>
    </row>
    <row r="3782" spans="1:4" x14ac:dyDescent="0.35">
      <c r="A3782">
        <v>0</v>
      </c>
      <c r="B3782">
        <v>55</v>
      </c>
      <c r="C3782">
        <v>55.25</v>
      </c>
      <c r="D3782">
        <v>3119.9</v>
      </c>
    </row>
    <row r="3783" spans="1:4" x14ac:dyDescent="0.35">
      <c r="A3783">
        <v>0</v>
      </c>
      <c r="B3783">
        <v>29</v>
      </c>
      <c r="C3783">
        <v>19.100000000000001</v>
      </c>
      <c r="D3783">
        <v>529.5</v>
      </c>
    </row>
    <row r="3784" spans="1:4" x14ac:dyDescent="0.35">
      <c r="A3784">
        <v>0</v>
      </c>
      <c r="B3784">
        <v>12</v>
      </c>
      <c r="C3784">
        <v>84.05</v>
      </c>
      <c r="D3784">
        <v>966.55</v>
      </c>
    </row>
    <row r="3785" spans="1:4" x14ac:dyDescent="0.35">
      <c r="A3785">
        <v>0</v>
      </c>
      <c r="B3785">
        <v>66</v>
      </c>
      <c r="C3785">
        <v>105.2</v>
      </c>
      <c r="D3785">
        <v>6936.85</v>
      </c>
    </row>
    <row r="3786" spans="1:4" x14ac:dyDescent="0.35">
      <c r="A3786">
        <v>1</v>
      </c>
      <c r="B3786">
        <v>35</v>
      </c>
      <c r="C3786">
        <v>101.4</v>
      </c>
      <c r="D3786">
        <v>3496.3</v>
      </c>
    </row>
    <row r="3787" spans="1:4" x14ac:dyDescent="0.35">
      <c r="A3787">
        <v>1</v>
      </c>
      <c r="B3787">
        <v>10</v>
      </c>
      <c r="C3787">
        <v>89.8</v>
      </c>
      <c r="D3787">
        <v>914.3</v>
      </c>
    </row>
    <row r="3788" spans="1:4" x14ac:dyDescent="0.35">
      <c r="A3788">
        <v>0</v>
      </c>
      <c r="B3788">
        <v>27</v>
      </c>
      <c r="C3788">
        <v>75.75</v>
      </c>
      <c r="D3788">
        <v>1929</v>
      </c>
    </row>
    <row r="3789" spans="1:4" x14ac:dyDescent="0.35">
      <c r="A3789">
        <v>0</v>
      </c>
      <c r="B3789">
        <v>58</v>
      </c>
      <c r="C3789">
        <v>95.3</v>
      </c>
      <c r="D3789">
        <v>5817.7</v>
      </c>
    </row>
    <row r="3790" spans="1:4" x14ac:dyDescent="0.35">
      <c r="A3790">
        <v>0</v>
      </c>
      <c r="B3790">
        <v>54</v>
      </c>
      <c r="C3790">
        <v>109.75</v>
      </c>
      <c r="D3790">
        <v>6110.2</v>
      </c>
    </row>
    <row r="3791" spans="1:4" x14ac:dyDescent="0.35">
      <c r="A3791">
        <v>0</v>
      </c>
      <c r="B3791">
        <v>9</v>
      </c>
      <c r="C3791">
        <v>19.850000000000001</v>
      </c>
      <c r="D3791">
        <v>178.8</v>
      </c>
    </row>
    <row r="3792" spans="1:4" x14ac:dyDescent="0.35">
      <c r="A3792">
        <v>0</v>
      </c>
      <c r="B3792">
        <v>2</v>
      </c>
      <c r="C3792">
        <v>19.3</v>
      </c>
      <c r="D3792">
        <v>28.3</v>
      </c>
    </row>
    <row r="3793" spans="1:4" x14ac:dyDescent="0.35">
      <c r="A3793">
        <v>0</v>
      </c>
      <c r="B3793">
        <v>6</v>
      </c>
      <c r="C3793">
        <v>69.099999999999994</v>
      </c>
      <c r="D3793">
        <v>435</v>
      </c>
    </row>
    <row r="3794" spans="1:4" x14ac:dyDescent="0.35">
      <c r="A3794">
        <v>1</v>
      </c>
      <c r="B3794">
        <v>26</v>
      </c>
      <c r="C3794">
        <v>91.25</v>
      </c>
      <c r="D3794">
        <v>2351.8000000000002</v>
      </c>
    </row>
    <row r="3795" spans="1:4" x14ac:dyDescent="0.35">
      <c r="A3795">
        <v>0</v>
      </c>
      <c r="B3795">
        <v>9</v>
      </c>
      <c r="C3795">
        <v>20.25</v>
      </c>
      <c r="D3795">
        <v>186.15</v>
      </c>
    </row>
    <row r="3796" spans="1:4" x14ac:dyDescent="0.35">
      <c r="A3796">
        <v>0</v>
      </c>
      <c r="B3796">
        <v>8</v>
      </c>
      <c r="C3796">
        <v>54.75</v>
      </c>
      <c r="D3796">
        <v>445.85</v>
      </c>
    </row>
    <row r="3797" spans="1:4" x14ac:dyDescent="0.35">
      <c r="A3797">
        <v>0</v>
      </c>
      <c r="B3797">
        <v>12</v>
      </c>
      <c r="C3797">
        <v>81.45</v>
      </c>
      <c r="D3797">
        <v>912</v>
      </c>
    </row>
    <row r="3798" spans="1:4" x14ac:dyDescent="0.35">
      <c r="A3798">
        <v>0</v>
      </c>
      <c r="B3798">
        <v>15</v>
      </c>
      <c r="C3798">
        <v>49.1</v>
      </c>
      <c r="D3798">
        <v>679.55</v>
      </c>
    </row>
    <row r="3799" spans="1:4" x14ac:dyDescent="0.35">
      <c r="A3799">
        <v>0</v>
      </c>
      <c r="B3799">
        <v>43</v>
      </c>
      <c r="C3799">
        <v>80.2</v>
      </c>
      <c r="D3799">
        <v>3581.6</v>
      </c>
    </row>
    <row r="3800" spans="1:4" x14ac:dyDescent="0.35">
      <c r="A3800">
        <v>0</v>
      </c>
      <c r="B3800">
        <v>42</v>
      </c>
      <c r="C3800">
        <v>100.3</v>
      </c>
      <c r="D3800">
        <v>4222.95</v>
      </c>
    </row>
    <row r="3801" spans="1:4" x14ac:dyDescent="0.35">
      <c r="A3801">
        <v>0</v>
      </c>
      <c r="B3801">
        <v>31</v>
      </c>
      <c r="C3801">
        <v>65.25</v>
      </c>
      <c r="D3801">
        <v>1994.3</v>
      </c>
    </row>
    <row r="3802" spans="1:4" x14ac:dyDescent="0.35">
      <c r="A3802">
        <v>0</v>
      </c>
      <c r="B3802">
        <v>66</v>
      </c>
      <c r="C3802">
        <v>90.95</v>
      </c>
      <c r="D3802">
        <v>5930.05</v>
      </c>
    </row>
    <row r="3803" spans="1:4" x14ac:dyDescent="0.35">
      <c r="A3803">
        <v>1</v>
      </c>
      <c r="B3803">
        <v>18</v>
      </c>
      <c r="C3803">
        <v>85.45</v>
      </c>
      <c r="D3803">
        <v>1505.85</v>
      </c>
    </row>
    <row r="3804" spans="1:4" x14ac:dyDescent="0.35">
      <c r="A3804">
        <v>0</v>
      </c>
      <c r="B3804">
        <v>1</v>
      </c>
      <c r="C3804">
        <v>20</v>
      </c>
      <c r="D3804">
        <v>20</v>
      </c>
    </row>
    <row r="3805" spans="1:4" x14ac:dyDescent="0.35">
      <c r="A3805">
        <v>0</v>
      </c>
      <c r="B3805">
        <v>61</v>
      </c>
      <c r="C3805">
        <v>94.1</v>
      </c>
      <c r="D3805">
        <v>5638.3</v>
      </c>
    </row>
    <row r="3806" spans="1:4" x14ac:dyDescent="0.35">
      <c r="A3806">
        <v>0</v>
      </c>
      <c r="B3806">
        <v>10</v>
      </c>
      <c r="C3806">
        <v>79.849999999999994</v>
      </c>
      <c r="D3806">
        <v>797.25</v>
      </c>
    </row>
    <row r="3807" spans="1:4" x14ac:dyDescent="0.35">
      <c r="A3807">
        <v>1</v>
      </c>
      <c r="B3807">
        <v>1</v>
      </c>
      <c r="C3807">
        <v>71.650000000000006</v>
      </c>
      <c r="D3807">
        <v>71.650000000000006</v>
      </c>
    </row>
    <row r="3808" spans="1:4" x14ac:dyDescent="0.35">
      <c r="A3808">
        <v>1</v>
      </c>
      <c r="B3808">
        <v>18</v>
      </c>
      <c r="C3808">
        <v>73.55</v>
      </c>
      <c r="D3808">
        <v>1359.45</v>
      </c>
    </row>
    <row r="3809" spans="1:4" x14ac:dyDescent="0.35">
      <c r="A3809">
        <v>0</v>
      </c>
      <c r="B3809">
        <v>24</v>
      </c>
      <c r="C3809">
        <v>104.65</v>
      </c>
      <c r="D3809">
        <v>2542.4499999999998</v>
      </c>
    </row>
    <row r="3810" spans="1:4" x14ac:dyDescent="0.35">
      <c r="A3810">
        <v>0</v>
      </c>
      <c r="B3810">
        <v>3</v>
      </c>
      <c r="C3810">
        <v>19.3</v>
      </c>
      <c r="D3810">
        <v>54.7</v>
      </c>
    </row>
    <row r="3811" spans="1:4" x14ac:dyDescent="0.35">
      <c r="A3811">
        <v>0</v>
      </c>
      <c r="B3811">
        <v>50</v>
      </c>
      <c r="C3811">
        <v>20.149999999999999</v>
      </c>
      <c r="D3811">
        <v>989.05</v>
      </c>
    </row>
    <row r="3812" spans="1:4" x14ac:dyDescent="0.35">
      <c r="A3812">
        <v>0</v>
      </c>
      <c r="B3812">
        <v>1</v>
      </c>
      <c r="C3812">
        <v>44.55</v>
      </c>
      <c r="D3812">
        <v>44.55</v>
      </c>
    </row>
    <row r="3813" spans="1:4" x14ac:dyDescent="0.35">
      <c r="A3813">
        <v>0</v>
      </c>
      <c r="B3813">
        <v>2</v>
      </c>
      <c r="C3813">
        <v>54.45</v>
      </c>
      <c r="D3813">
        <v>87.3</v>
      </c>
    </row>
    <row r="3814" spans="1:4" x14ac:dyDescent="0.35">
      <c r="A3814">
        <v>0</v>
      </c>
      <c r="B3814">
        <v>17</v>
      </c>
      <c r="C3814">
        <v>19.649999999999999</v>
      </c>
      <c r="D3814">
        <v>351.55</v>
      </c>
    </row>
    <row r="3815" spans="1:4" x14ac:dyDescent="0.35">
      <c r="A3815">
        <v>0</v>
      </c>
      <c r="B3815">
        <v>69</v>
      </c>
      <c r="C3815">
        <v>105</v>
      </c>
      <c r="D3815">
        <v>7297.75</v>
      </c>
    </row>
    <row r="3816" spans="1:4" x14ac:dyDescent="0.35">
      <c r="A3816">
        <v>0</v>
      </c>
      <c r="B3816">
        <v>72</v>
      </c>
      <c r="C3816">
        <v>88.7</v>
      </c>
      <c r="D3816">
        <v>6301.7</v>
      </c>
    </row>
    <row r="3817" spans="1:4" x14ac:dyDescent="0.35">
      <c r="A3817">
        <v>0</v>
      </c>
      <c r="B3817">
        <v>3</v>
      </c>
      <c r="C3817">
        <v>74.25</v>
      </c>
      <c r="D3817">
        <v>210.3</v>
      </c>
    </row>
    <row r="3818" spans="1:4" x14ac:dyDescent="0.35">
      <c r="A3818">
        <v>1</v>
      </c>
      <c r="B3818">
        <v>50</v>
      </c>
      <c r="C3818">
        <v>75.150000000000006</v>
      </c>
      <c r="D3818">
        <v>3822.45</v>
      </c>
    </row>
    <row r="3819" spans="1:4" x14ac:dyDescent="0.35">
      <c r="A3819">
        <v>0</v>
      </c>
      <c r="B3819">
        <v>53</v>
      </c>
      <c r="C3819">
        <v>20.25</v>
      </c>
      <c r="D3819">
        <v>1048.45</v>
      </c>
    </row>
    <row r="3820" spans="1:4" x14ac:dyDescent="0.35">
      <c r="A3820">
        <v>0</v>
      </c>
      <c r="B3820">
        <v>58</v>
      </c>
      <c r="C3820">
        <v>109.1</v>
      </c>
      <c r="D3820">
        <v>6393.65</v>
      </c>
    </row>
    <row r="3821" spans="1:4" x14ac:dyDescent="0.35">
      <c r="A3821">
        <v>0</v>
      </c>
      <c r="B3821">
        <v>46</v>
      </c>
      <c r="C3821">
        <v>30.75</v>
      </c>
      <c r="D3821">
        <v>1489.3</v>
      </c>
    </row>
    <row r="3822" spans="1:4" x14ac:dyDescent="0.35">
      <c r="A3822">
        <v>1</v>
      </c>
      <c r="B3822">
        <v>72</v>
      </c>
      <c r="C3822">
        <v>112.9</v>
      </c>
      <c r="D3822">
        <v>8061.5</v>
      </c>
    </row>
    <row r="3823" spans="1:4" x14ac:dyDescent="0.35">
      <c r="A3823">
        <v>1</v>
      </c>
      <c r="B3823">
        <v>1</v>
      </c>
      <c r="C3823">
        <v>74.2</v>
      </c>
      <c r="D3823">
        <v>74.2</v>
      </c>
    </row>
    <row r="3824" spans="1:4" x14ac:dyDescent="0.35">
      <c r="A3824">
        <v>0</v>
      </c>
      <c r="B3824">
        <v>6</v>
      </c>
      <c r="C3824">
        <v>94.05</v>
      </c>
      <c r="D3824">
        <v>518.75</v>
      </c>
    </row>
    <row r="3825" spans="1:4" x14ac:dyDescent="0.35">
      <c r="A3825">
        <v>0</v>
      </c>
      <c r="B3825">
        <v>72</v>
      </c>
      <c r="C3825">
        <v>78.849999999999994</v>
      </c>
      <c r="D3825">
        <v>5763.15</v>
      </c>
    </row>
    <row r="3826" spans="1:4" x14ac:dyDescent="0.35">
      <c r="A3826">
        <v>0</v>
      </c>
      <c r="B3826">
        <v>4</v>
      </c>
      <c r="C3826">
        <v>55.3</v>
      </c>
      <c r="D3826">
        <v>238.5</v>
      </c>
    </row>
    <row r="3827" spans="1:4" x14ac:dyDescent="0.35">
      <c r="A3827">
        <v>0</v>
      </c>
      <c r="B3827">
        <v>52</v>
      </c>
      <c r="C3827">
        <v>19.350000000000001</v>
      </c>
      <c r="D3827">
        <v>1031.7</v>
      </c>
    </row>
    <row r="3828" spans="1:4" x14ac:dyDescent="0.35">
      <c r="A3828">
        <v>0</v>
      </c>
      <c r="B3828">
        <v>0</v>
      </c>
      <c r="C3828">
        <v>25.35</v>
      </c>
    </row>
    <row r="3829" spans="1:4" x14ac:dyDescent="0.35">
      <c r="A3829">
        <v>0</v>
      </c>
      <c r="B3829">
        <v>2</v>
      </c>
      <c r="C3829">
        <v>20.45</v>
      </c>
      <c r="D3829">
        <v>34.799999999999997</v>
      </c>
    </row>
    <row r="3830" spans="1:4" x14ac:dyDescent="0.35">
      <c r="A3830">
        <v>0</v>
      </c>
      <c r="B3830">
        <v>65</v>
      </c>
      <c r="C3830">
        <v>19.350000000000001</v>
      </c>
      <c r="D3830">
        <v>1319.95</v>
      </c>
    </row>
    <row r="3831" spans="1:4" x14ac:dyDescent="0.35">
      <c r="A3831">
        <v>1</v>
      </c>
      <c r="B3831">
        <v>43</v>
      </c>
      <c r="C3831">
        <v>101</v>
      </c>
      <c r="D3831">
        <v>4388.3999999999996</v>
      </c>
    </row>
    <row r="3832" spans="1:4" x14ac:dyDescent="0.35">
      <c r="A3832">
        <v>0</v>
      </c>
      <c r="B3832">
        <v>4</v>
      </c>
      <c r="C3832">
        <v>100.2</v>
      </c>
      <c r="D3832">
        <v>420.2</v>
      </c>
    </row>
    <row r="3833" spans="1:4" x14ac:dyDescent="0.35">
      <c r="A3833">
        <v>1</v>
      </c>
      <c r="B3833">
        <v>25</v>
      </c>
      <c r="C3833">
        <v>89.05</v>
      </c>
      <c r="D3833">
        <v>2177.4499999999998</v>
      </c>
    </row>
    <row r="3834" spans="1:4" x14ac:dyDescent="0.35">
      <c r="A3834">
        <v>0</v>
      </c>
      <c r="B3834">
        <v>51</v>
      </c>
      <c r="C3834">
        <v>78.650000000000006</v>
      </c>
      <c r="D3834">
        <v>3950.85</v>
      </c>
    </row>
    <row r="3835" spans="1:4" x14ac:dyDescent="0.35">
      <c r="A3835">
        <v>0</v>
      </c>
      <c r="B3835">
        <v>12</v>
      </c>
      <c r="C3835">
        <v>74.75</v>
      </c>
      <c r="D3835">
        <v>827.05</v>
      </c>
    </row>
    <row r="3836" spans="1:4" x14ac:dyDescent="0.35">
      <c r="A3836">
        <v>0</v>
      </c>
      <c r="B3836">
        <v>57</v>
      </c>
      <c r="C3836">
        <v>70.099999999999994</v>
      </c>
      <c r="D3836">
        <v>3913.3</v>
      </c>
    </row>
    <row r="3837" spans="1:4" x14ac:dyDescent="0.35">
      <c r="A3837">
        <v>0</v>
      </c>
      <c r="B3837">
        <v>24</v>
      </c>
      <c r="C3837">
        <v>19.899999999999999</v>
      </c>
      <c r="D3837">
        <v>533.5</v>
      </c>
    </row>
    <row r="3838" spans="1:4" x14ac:dyDescent="0.35">
      <c r="A3838">
        <v>0</v>
      </c>
      <c r="B3838">
        <v>64</v>
      </c>
      <c r="C3838">
        <v>58.35</v>
      </c>
      <c r="D3838">
        <v>3756.45</v>
      </c>
    </row>
    <row r="3839" spans="1:4" x14ac:dyDescent="0.35">
      <c r="A3839">
        <v>0</v>
      </c>
      <c r="B3839">
        <v>4</v>
      </c>
      <c r="C3839">
        <v>105.65</v>
      </c>
      <c r="D3839">
        <v>443.9</v>
      </c>
    </row>
    <row r="3840" spans="1:4" x14ac:dyDescent="0.35">
      <c r="A3840">
        <v>0</v>
      </c>
      <c r="B3840">
        <v>26</v>
      </c>
      <c r="C3840">
        <v>100.5</v>
      </c>
      <c r="D3840">
        <v>2599.9499999999998</v>
      </c>
    </row>
    <row r="3841" spans="1:4" x14ac:dyDescent="0.35">
      <c r="A3841">
        <v>0</v>
      </c>
      <c r="B3841">
        <v>15</v>
      </c>
      <c r="C3841">
        <v>20.05</v>
      </c>
      <c r="D3841">
        <v>284.3</v>
      </c>
    </row>
    <row r="3842" spans="1:4" x14ac:dyDescent="0.35">
      <c r="A3842">
        <v>1</v>
      </c>
      <c r="B3842">
        <v>64</v>
      </c>
      <c r="C3842">
        <v>25.65</v>
      </c>
      <c r="D3842">
        <v>1740.8</v>
      </c>
    </row>
    <row r="3843" spans="1:4" x14ac:dyDescent="0.35">
      <c r="A3843">
        <v>1</v>
      </c>
      <c r="B3843">
        <v>36</v>
      </c>
      <c r="C3843">
        <v>96.5</v>
      </c>
      <c r="D3843">
        <v>3436.1</v>
      </c>
    </row>
    <row r="3844" spans="1:4" x14ac:dyDescent="0.35">
      <c r="A3844">
        <v>0</v>
      </c>
      <c r="B3844">
        <v>27</v>
      </c>
      <c r="C3844">
        <v>95</v>
      </c>
      <c r="D3844">
        <v>2462.5500000000002</v>
      </c>
    </row>
    <row r="3845" spans="1:4" x14ac:dyDescent="0.35">
      <c r="A3845">
        <v>1</v>
      </c>
      <c r="B3845">
        <v>1</v>
      </c>
      <c r="C3845">
        <v>70.849999999999994</v>
      </c>
      <c r="D3845">
        <v>70.849999999999994</v>
      </c>
    </row>
    <row r="3846" spans="1:4" x14ac:dyDescent="0.35">
      <c r="A3846">
        <v>0</v>
      </c>
      <c r="B3846">
        <v>35</v>
      </c>
      <c r="C3846">
        <v>85.95</v>
      </c>
      <c r="D3846">
        <v>3110.1</v>
      </c>
    </row>
    <row r="3847" spans="1:4" x14ac:dyDescent="0.35">
      <c r="A3847">
        <v>0</v>
      </c>
      <c r="B3847">
        <v>4</v>
      </c>
      <c r="C3847">
        <v>73.900000000000006</v>
      </c>
      <c r="D3847">
        <v>280.85000000000002</v>
      </c>
    </row>
    <row r="3848" spans="1:4" x14ac:dyDescent="0.35">
      <c r="A3848">
        <v>0</v>
      </c>
      <c r="B3848">
        <v>8</v>
      </c>
      <c r="C3848">
        <v>45.45</v>
      </c>
      <c r="D3848">
        <v>411.75</v>
      </c>
    </row>
    <row r="3849" spans="1:4" x14ac:dyDescent="0.35">
      <c r="A3849">
        <v>0</v>
      </c>
      <c r="B3849">
        <v>10</v>
      </c>
      <c r="C3849">
        <v>20</v>
      </c>
      <c r="D3849">
        <v>198.6</v>
      </c>
    </row>
    <row r="3850" spans="1:4" x14ac:dyDescent="0.35">
      <c r="A3850">
        <v>0</v>
      </c>
      <c r="B3850">
        <v>2</v>
      </c>
      <c r="C3850">
        <v>49.2</v>
      </c>
      <c r="D3850">
        <v>103.7</v>
      </c>
    </row>
    <row r="3851" spans="1:4" x14ac:dyDescent="0.35">
      <c r="A3851">
        <v>0</v>
      </c>
      <c r="B3851">
        <v>58</v>
      </c>
      <c r="C3851">
        <v>109.45</v>
      </c>
      <c r="D3851">
        <v>6144.55</v>
      </c>
    </row>
    <row r="3852" spans="1:4" x14ac:dyDescent="0.35">
      <c r="A3852">
        <v>0</v>
      </c>
      <c r="B3852">
        <v>51</v>
      </c>
      <c r="C3852">
        <v>83.25</v>
      </c>
      <c r="D3852">
        <v>4089.45</v>
      </c>
    </row>
    <row r="3853" spans="1:4" x14ac:dyDescent="0.35">
      <c r="A3853">
        <v>0</v>
      </c>
      <c r="B3853">
        <v>46</v>
      </c>
      <c r="C3853">
        <v>19.25</v>
      </c>
      <c r="D3853">
        <v>864.2</v>
      </c>
    </row>
    <row r="3854" spans="1:4" x14ac:dyDescent="0.35">
      <c r="A3854">
        <v>0</v>
      </c>
      <c r="B3854">
        <v>1</v>
      </c>
      <c r="C3854">
        <v>19.649999999999999</v>
      </c>
      <c r="D3854">
        <v>19.649999999999999</v>
      </c>
    </row>
    <row r="3855" spans="1:4" x14ac:dyDescent="0.35">
      <c r="A3855">
        <v>0</v>
      </c>
      <c r="B3855">
        <v>46</v>
      </c>
      <c r="C3855">
        <v>72.8</v>
      </c>
      <c r="D3855">
        <v>3249.4</v>
      </c>
    </row>
    <row r="3856" spans="1:4" x14ac:dyDescent="0.35">
      <c r="A3856">
        <v>0</v>
      </c>
      <c r="B3856">
        <v>50</v>
      </c>
      <c r="C3856">
        <v>109.65</v>
      </c>
      <c r="D3856">
        <v>5405.8</v>
      </c>
    </row>
    <row r="3857" spans="1:4" x14ac:dyDescent="0.35">
      <c r="A3857">
        <v>0</v>
      </c>
      <c r="B3857">
        <v>53</v>
      </c>
      <c r="C3857">
        <v>65</v>
      </c>
      <c r="D3857">
        <v>3363.8</v>
      </c>
    </row>
    <row r="3858" spans="1:4" x14ac:dyDescent="0.35">
      <c r="A3858">
        <v>0</v>
      </c>
      <c r="B3858">
        <v>61</v>
      </c>
      <c r="C3858">
        <v>114.1</v>
      </c>
      <c r="D3858">
        <v>7132.15</v>
      </c>
    </row>
    <row r="3859" spans="1:4" x14ac:dyDescent="0.35">
      <c r="A3859">
        <v>0</v>
      </c>
      <c r="B3859">
        <v>5</v>
      </c>
      <c r="C3859">
        <v>20.65</v>
      </c>
      <c r="D3859">
        <v>93.55</v>
      </c>
    </row>
    <row r="3860" spans="1:4" x14ac:dyDescent="0.35">
      <c r="A3860">
        <v>0</v>
      </c>
      <c r="B3860">
        <v>47</v>
      </c>
      <c r="C3860">
        <v>86.95</v>
      </c>
      <c r="D3860">
        <v>4138.8999999999996</v>
      </c>
    </row>
    <row r="3861" spans="1:4" x14ac:dyDescent="0.35">
      <c r="A3861">
        <v>0</v>
      </c>
      <c r="B3861">
        <v>54</v>
      </c>
      <c r="C3861">
        <v>94.75</v>
      </c>
      <c r="D3861">
        <v>5121.75</v>
      </c>
    </row>
    <row r="3862" spans="1:4" x14ac:dyDescent="0.35">
      <c r="A3862">
        <v>0</v>
      </c>
      <c r="B3862">
        <v>19</v>
      </c>
      <c r="C3862">
        <v>25.35</v>
      </c>
      <c r="D3862">
        <v>566.1</v>
      </c>
    </row>
    <row r="3863" spans="1:4" x14ac:dyDescent="0.35">
      <c r="A3863">
        <v>0</v>
      </c>
      <c r="B3863">
        <v>26</v>
      </c>
      <c r="C3863">
        <v>105.45</v>
      </c>
      <c r="D3863">
        <v>2715.3</v>
      </c>
    </row>
    <row r="3864" spans="1:4" x14ac:dyDescent="0.35">
      <c r="A3864">
        <v>0</v>
      </c>
      <c r="B3864">
        <v>70</v>
      </c>
      <c r="C3864">
        <v>25.4</v>
      </c>
      <c r="D3864">
        <v>1782.05</v>
      </c>
    </row>
    <row r="3865" spans="1:4" x14ac:dyDescent="0.35">
      <c r="A3865">
        <v>0</v>
      </c>
      <c r="B3865">
        <v>17</v>
      </c>
      <c r="C3865">
        <v>102.55</v>
      </c>
      <c r="D3865">
        <v>1742.5</v>
      </c>
    </row>
    <row r="3866" spans="1:4" x14ac:dyDescent="0.35">
      <c r="A3866">
        <v>0</v>
      </c>
      <c r="B3866">
        <v>30</v>
      </c>
      <c r="C3866">
        <v>100.2</v>
      </c>
      <c r="D3866">
        <v>2983.8</v>
      </c>
    </row>
    <row r="3867" spans="1:4" x14ac:dyDescent="0.35">
      <c r="A3867">
        <v>0</v>
      </c>
      <c r="B3867">
        <v>1</v>
      </c>
      <c r="C3867">
        <v>24</v>
      </c>
      <c r="D3867">
        <v>24</v>
      </c>
    </row>
    <row r="3868" spans="1:4" x14ac:dyDescent="0.35">
      <c r="A3868">
        <v>0</v>
      </c>
      <c r="B3868">
        <v>19</v>
      </c>
      <c r="C3868">
        <v>25.6</v>
      </c>
      <c r="D3868">
        <v>485.9</v>
      </c>
    </row>
    <row r="3869" spans="1:4" x14ac:dyDescent="0.35">
      <c r="A3869">
        <v>0</v>
      </c>
      <c r="B3869">
        <v>26</v>
      </c>
      <c r="C3869">
        <v>73.5</v>
      </c>
      <c r="D3869">
        <v>1905.7</v>
      </c>
    </row>
    <row r="3870" spans="1:4" x14ac:dyDescent="0.35">
      <c r="A3870">
        <v>0</v>
      </c>
      <c r="B3870">
        <v>21</v>
      </c>
      <c r="C3870">
        <v>74.05</v>
      </c>
      <c r="D3870">
        <v>1565.7</v>
      </c>
    </row>
    <row r="3871" spans="1:4" x14ac:dyDescent="0.35">
      <c r="A3871">
        <v>0</v>
      </c>
      <c r="B3871">
        <v>50</v>
      </c>
      <c r="C3871">
        <v>98.25</v>
      </c>
      <c r="D3871">
        <v>4858.7</v>
      </c>
    </row>
    <row r="3872" spans="1:4" x14ac:dyDescent="0.35">
      <c r="A3872">
        <v>0</v>
      </c>
      <c r="B3872">
        <v>68</v>
      </c>
      <c r="C3872">
        <v>54.4</v>
      </c>
      <c r="D3872">
        <v>3723.65</v>
      </c>
    </row>
    <row r="3873" spans="1:4" x14ac:dyDescent="0.35">
      <c r="A3873">
        <v>0</v>
      </c>
      <c r="B3873">
        <v>3</v>
      </c>
      <c r="C3873">
        <v>101.55</v>
      </c>
      <c r="D3873">
        <v>298.35000000000002</v>
      </c>
    </row>
    <row r="3874" spans="1:4" x14ac:dyDescent="0.35">
      <c r="A3874">
        <v>0</v>
      </c>
      <c r="B3874">
        <v>9</v>
      </c>
      <c r="C3874">
        <v>103.1</v>
      </c>
      <c r="D3874">
        <v>970.45</v>
      </c>
    </row>
    <row r="3875" spans="1:4" x14ac:dyDescent="0.35">
      <c r="A3875">
        <v>0</v>
      </c>
      <c r="B3875">
        <v>51</v>
      </c>
      <c r="C3875">
        <v>34.200000000000003</v>
      </c>
      <c r="D3875">
        <v>1782</v>
      </c>
    </row>
    <row r="3876" spans="1:4" x14ac:dyDescent="0.35">
      <c r="A3876">
        <v>0</v>
      </c>
      <c r="B3876">
        <v>9</v>
      </c>
      <c r="C3876">
        <v>43.75</v>
      </c>
      <c r="D3876">
        <v>405.7</v>
      </c>
    </row>
    <row r="3877" spans="1:4" x14ac:dyDescent="0.35">
      <c r="A3877">
        <v>1</v>
      </c>
      <c r="B3877">
        <v>41</v>
      </c>
      <c r="C3877">
        <v>111.95</v>
      </c>
      <c r="D3877">
        <v>4534.8999999999996</v>
      </c>
    </row>
    <row r="3878" spans="1:4" x14ac:dyDescent="0.35">
      <c r="A3878">
        <v>0</v>
      </c>
      <c r="B3878">
        <v>22</v>
      </c>
      <c r="C3878">
        <v>100.65</v>
      </c>
      <c r="D3878">
        <v>2415.9499999999998</v>
      </c>
    </row>
    <row r="3879" spans="1:4" x14ac:dyDescent="0.35">
      <c r="A3879">
        <v>0</v>
      </c>
      <c r="B3879">
        <v>21</v>
      </c>
      <c r="C3879">
        <v>55.95</v>
      </c>
      <c r="D3879">
        <v>1157.05</v>
      </c>
    </row>
    <row r="3880" spans="1:4" x14ac:dyDescent="0.35">
      <c r="A3880">
        <v>0</v>
      </c>
      <c r="B3880">
        <v>71</v>
      </c>
      <c r="C3880">
        <v>116.05</v>
      </c>
      <c r="D3880">
        <v>8297.5</v>
      </c>
    </row>
    <row r="3881" spans="1:4" x14ac:dyDescent="0.35">
      <c r="A3881">
        <v>0</v>
      </c>
      <c r="B3881">
        <v>1</v>
      </c>
      <c r="C3881">
        <v>45.75</v>
      </c>
      <c r="D3881">
        <v>45.75</v>
      </c>
    </row>
    <row r="3882" spans="1:4" x14ac:dyDescent="0.35">
      <c r="A3882">
        <v>0</v>
      </c>
      <c r="B3882">
        <v>26</v>
      </c>
      <c r="C3882">
        <v>82</v>
      </c>
      <c r="D3882">
        <v>2083.1</v>
      </c>
    </row>
    <row r="3883" spans="1:4" x14ac:dyDescent="0.35">
      <c r="A3883">
        <v>0</v>
      </c>
      <c r="B3883">
        <v>71</v>
      </c>
      <c r="C3883">
        <v>65.150000000000006</v>
      </c>
      <c r="D3883">
        <v>4681.75</v>
      </c>
    </row>
    <row r="3884" spans="1:4" x14ac:dyDescent="0.35">
      <c r="A3884">
        <v>0</v>
      </c>
      <c r="B3884">
        <v>4</v>
      </c>
      <c r="C3884">
        <v>44.8</v>
      </c>
      <c r="D3884">
        <v>176.2</v>
      </c>
    </row>
    <row r="3885" spans="1:4" x14ac:dyDescent="0.35">
      <c r="A3885">
        <v>0</v>
      </c>
      <c r="B3885">
        <v>12</v>
      </c>
      <c r="C3885">
        <v>79.8</v>
      </c>
      <c r="D3885">
        <v>1001.2</v>
      </c>
    </row>
    <row r="3886" spans="1:4" x14ac:dyDescent="0.35">
      <c r="A3886">
        <v>0</v>
      </c>
      <c r="B3886">
        <v>18</v>
      </c>
      <c r="C3886">
        <v>88.85</v>
      </c>
      <c r="D3886">
        <v>1594.75</v>
      </c>
    </row>
    <row r="3887" spans="1:4" x14ac:dyDescent="0.35">
      <c r="A3887">
        <v>0</v>
      </c>
      <c r="B3887">
        <v>3</v>
      </c>
      <c r="C3887">
        <v>74.95</v>
      </c>
      <c r="D3887">
        <v>212.4</v>
      </c>
    </row>
    <row r="3888" spans="1:4" x14ac:dyDescent="0.35">
      <c r="A3888">
        <v>1</v>
      </c>
      <c r="B3888">
        <v>72</v>
      </c>
      <c r="C3888">
        <v>106.85</v>
      </c>
      <c r="D3888">
        <v>7677.4</v>
      </c>
    </row>
    <row r="3889" spans="1:4" x14ac:dyDescent="0.35">
      <c r="A3889">
        <v>0</v>
      </c>
      <c r="B3889">
        <v>11</v>
      </c>
      <c r="C3889">
        <v>74.95</v>
      </c>
      <c r="D3889">
        <v>815.5</v>
      </c>
    </row>
    <row r="3890" spans="1:4" x14ac:dyDescent="0.35">
      <c r="A3890">
        <v>0</v>
      </c>
      <c r="B3890">
        <v>1</v>
      </c>
      <c r="C3890">
        <v>80.150000000000006</v>
      </c>
      <c r="D3890">
        <v>80.150000000000006</v>
      </c>
    </row>
    <row r="3891" spans="1:4" x14ac:dyDescent="0.35">
      <c r="A3891">
        <v>0</v>
      </c>
      <c r="B3891">
        <v>13</v>
      </c>
      <c r="C3891">
        <v>19.3</v>
      </c>
      <c r="D3891">
        <v>259.64999999999998</v>
      </c>
    </row>
    <row r="3892" spans="1:4" x14ac:dyDescent="0.35">
      <c r="A3892">
        <v>0</v>
      </c>
      <c r="B3892">
        <v>72</v>
      </c>
      <c r="C3892">
        <v>109.25</v>
      </c>
      <c r="D3892">
        <v>8109.8</v>
      </c>
    </row>
    <row r="3893" spans="1:4" x14ac:dyDescent="0.35">
      <c r="A3893">
        <v>0</v>
      </c>
      <c r="B3893">
        <v>42</v>
      </c>
      <c r="C3893">
        <v>56.1</v>
      </c>
      <c r="D3893">
        <v>2386.85</v>
      </c>
    </row>
    <row r="3894" spans="1:4" x14ac:dyDescent="0.35">
      <c r="A3894">
        <v>0</v>
      </c>
      <c r="B3894">
        <v>17</v>
      </c>
      <c r="C3894">
        <v>19.7</v>
      </c>
      <c r="D3894">
        <v>340.35</v>
      </c>
    </row>
    <row r="3895" spans="1:4" x14ac:dyDescent="0.35">
      <c r="A3895">
        <v>1</v>
      </c>
      <c r="B3895">
        <v>7</v>
      </c>
      <c r="C3895">
        <v>51.3</v>
      </c>
      <c r="D3895">
        <v>419.35</v>
      </c>
    </row>
    <row r="3896" spans="1:4" x14ac:dyDescent="0.35">
      <c r="A3896">
        <v>0</v>
      </c>
      <c r="B3896">
        <v>68</v>
      </c>
      <c r="C3896">
        <v>118.6</v>
      </c>
      <c r="D3896">
        <v>7990.05</v>
      </c>
    </row>
    <row r="3897" spans="1:4" x14ac:dyDescent="0.35">
      <c r="A3897">
        <v>0</v>
      </c>
      <c r="B3897">
        <v>56</v>
      </c>
      <c r="C3897">
        <v>24.15</v>
      </c>
      <c r="D3897">
        <v>1402.25</v>
      </c>
    </row>
    <row r="3898" spans="1:4" x14ac:dyDescent="0.35">
      <c r="A3898">
        <v>0</v>
      </c>
      <c r="B3898">
        <v>38</v>
      </c>
      <c r="C3898">
        <v>20.3</v>
      </c>
      <c r="D3898">
        <v>749.35</v>
      </c>
    </row>
    <row r="3899" spans="1:4" x14ac:dyDescent="0.35">
      <c r="A3899">
        <v>0</v>
      </c>
      <c r="B3899">
        <v>72</v>
      </c>
      <c r="C3899">
        <v>115.5</v>
      </c>
      <c r="D3899">
        <v>8425.15</v>
      </c>
    </row>
    <row r="3900" spans="1:4" x14ac:dyDescent="0.35">
      <c r="A3900">
        <v>0</v>
      </c>
      <c r="B3900">
        <v>48</v>
      </c>
      <c r="C3900">
        <v>25.05</v>
      </c>
      <c r="D3900">
        <v>1171.5</v>
      </c>
    </row>
    <row r="3901" spans="1:4" x14ac:dyDescent="0.35">
      <c r="A3901">
        <v>1</v>
      </c>
      <c r="B3901">
        <v>52</v>
      </c>
      <c r="C3901">
        <v>109.1</v>
      </c>
      <c r="D3901">
        <v>5647.95</v>
      </c>
    </row>
    <row r="3902" spans="1:4" x14ac:dyDescent="0.35">
      <c r="A3902">
        <v>0</v>
      </c>
      <c r="B3902">
        <v>35</v>
      </c>
      <c r="C3902">
        <v>19.649999999999999</v>
      </c>
      <c r="D3902">
        <v>708.8</v>
      </c>
    </row>
    <row r="3903" spans="1:4" x14ac:dyDescent="0.35">
      <c r="A3903">
        <v>0</v>
      </c>
      <c r="B3903">
        <v>67</v>
      </c>
      <c r="C3903">
        <v>111.3</v>
      </c>
      <c r="D3903">
        <v>7567.2</v>
      </c>
    </row>
    <row r="3904" spans="1:4" x14ac:dyDescent="0.35">
      <c r="A3904">
        <v>0</v>
      </c>
      <c r="B3904">
        <v>1</v>
      </c>
      <c r="C3904">
        <v>29.9</v>
      </c>
      <c r="D3904">
        <v>29.9</v>
      </c>
    </row>
    <row r="3905" spans="1:4" x14ac:dyDescent="0.35">
      <c r="A3905">
        <v>0</v>
      </c>
      <c r="B3905">
        <v>53</v>
      </c>
      <c r="C3905">
        <v>80.599999999999994</v>
      </c>
      <c r="D3905">
        <v>4348.1000000000004</v>
      </c>
    </row>
    <row r="3906" spans="1:4" x14ac:dyDescent="0.35">
      <c r="A3906">
        <v>0</v>
      </c>
      <c r="B3906">
        <v>34</v>
      </c>
      <c r="C3906">
        <v>20.8</v>
      </c>
      <c r="D3906">
        <v>635.9</v>
      </c>
    </row>
    <row r="3907" spans="1:4" x14ac:dyDescent="0.35">
      <c r="A3907">
        <v>0</v>
      </c>
      <c r="B3907">
        <v>3</v>
      </c>
      <c r="C3907">
        <v>35.200000000000003</v>
      </c>
      <c r="D3907">
        <v>108.95</v>
      </c>
    </row>
    <row r="3908" spans="1:4" x14ac:dyDescent="0.35">
      <c r="A3908">
        <v>0</v>
      </c>
      <c r="B3908">
        <v>1</v>
      </c>
      <c r="C3908">
        <v>78.8</v>
      </c>
      <c r="D3908">
        <v>78.8</v>
      </c>
    </row>
    <row r="3909" spans="1:4" x14ac:dyDescent="0.35">
      <c r="A3909">
        <v>0</v>
      </c>
      <c r="B3909">
        <v>19</v>
      </c>
      <c r="C3909">
        <v>89.95</v>
      </c>
      <c r="D3909">
        <v>1682.4</v>
      </c>
    </row>
    <row r="3910" spans="1:4" x14ac:dyDescent="0.35">
      <c r="A3910">
        <v>1</v>
      </c>
      <c r="B3910">
        <v>60</v>
      </c>
      <c r="C3910">
        <v>116.05</v>
      </c>
      <c r="D3910">
        <v>6925.9</v>
      </c>
    </row>
    <row r="3911" spans="1:4" x14ac:dyDescent="0.35">
      <c r="A3911">
        <v>0</v>
      </c>
      <c r="B3911">
        <v>11</v>
      </c>
      <c r="C3911">
        <v>19.55</v>
      </c>
      <c r="D3911">
        <v>223.15</v>
      </c>
    </row>
    <row r="3912" spans="1:4" x14ac:dyDescent="0.35">
      <c r="A3912">
        <v>0</v>
      </c>
      <c r="B3912">
        <v>47</v>
      </c>
      <c r="C3912">
        <v>106.4</v>
      </c>
      <c r="D3912">
        <v>5127.95</v>
      </c>
    </row>
    <row r="3913" spans="1:4" x14ac:dyDescent="0.35">
      <c r="A3913">
        <v>0</v>
      </c>
      <c r="B3913">
        <v>18</v>
      </c>
      <c r="C3913">
        <v>49.4</v>
      </c>
      <c r="D3913">
        <v>874.8</v>
      </c>
    </row>
    <row r="3914" spans="1:4" x14ac:dyDescent="0.35">
      <c r="A3914">
        <v>0</v>
      </c>
      <c r="B3914">
        <v>60</v>
      </c>
      <c r="C3914">
        <v>115.25</v>
      </c>
      <c r="D3914">
        <v>6758.45</v>
      </c>
    </row>
    <row r="3915" spans="1:4" x14ac:dyDescent="0.35">
      <c r="A3915">
        <v>0</v>
      </c>
      <c r="B3915">
        <v>72</v>
      </c>
      <c r="C3915">
        <v>24.8</v>
      </c>
      <c r="D3915">
        <v>1874.3</v>
      </c>
    </row>
    <row r="3916" spans="1:4" x14ac:dyDescent="0.35">
      <c r="A3916">
        <v>0</v>
      </c>
      <c r="B3916">
        <v>39</v>
      </c>
      <c r="C3916">
        <v>19.899999999999999</v>
      </c>
      <c r="D3916">
        <v>791.15</v>
      </c>
    </row>
    <row r="3917" spans="1:4" x14ac:dyDescent="0.35">
      <c r="A3917">
        <v>0</v>
      </c>
      <c r="B3917">
        <v>59</v>
      </c>
      <c r="C3917">
        <v>81.25</v>
      </c>
      <c r="D3917">
        <v>4639.45</v>
      </c>
    </row>
    <row r="3918" spans="1:4" x14ac:dyDescent="0.35">
      <c r="A3918">
        <v>0</v>
      </c>
      <c r="B3918">
        <v>2</v>
      </c>
      <c r="C3918">
        <v>69.95</v>
      </c>
      <c r="D3918">
        <v>143.9</v>
      </c>
    </row>
    <row r="3919" spans="1:4" x14ac:dyDescent="0.35">
      <c r="A3919">
        <v>1</v>
      </c>
      <c r="B3919">
        <v>1</v>
      </c>
      <c r="C3919">
        <v>69.099999999999994</v>
      </c>
      <c r="D3919">
        <v>69.099999999999994</v>
      </c>
    </row>
    <row r="3920" spans="1:4" x14ac:dyDescent="0.35">
      <c r="A3920">
        <v>0</v>
      </c>
      <c r="B3920">
        <v>20</v>
      </c>
      <c r="C3920">
        <v>90.2</v>
      </c>
      <c r="D3920">
        <v>1776.55</v>
      </c>
    </row>
    <row r="3921" spans="1:4" x14ac:dyDescent="0.35">
      <c r="A3921">
        <v>0</v>
      </c>
      <c r="B3921">
        <v>6</v>
      </c>
      <c r="C3921">
        <v>93.55</v>
      </c>
      <c r="D3921">
        <v>536.4</v>
      </c>
    </row>
    <row r="3922" spans="1:4" x14ac:dyDescent="0.35">
      <c r="A3922">
        <v>0</v>
      </c>
      <c r="B3922">
        <v>71</v>
      </c>
      <c r="C3922">
        <v>86.4</v>
      </c>
      <c r="D3922">
        <v>6172</v>
      </c>
    </row>
    <row r="3923" spans="1:4" x14ac:dyDescent="0.35">
      <c r="A3923">
        <v>0</v>
      </c>
      <c r="B3923">
        <v>24</v>
      </c>
      <c r="C3923">
        <v>66.3</v>
      </c>
      <c r="D3923">
        <v>1559.45</v>
      </c>
    </row>
    <row r="3924" spans="1:4" x14ac:dyDescent="0.35">
      <c r="A3924">
        <v>1</v>
      </c>
      <c r="B3924">
        <v>67</v>
      </c>
      <c r="C3924">
        <v>94.65</v>
      </c>
      <c r="D3924">
        <v>6079</v>
      </c>
    </row>
    <row r="3925" spans="1:4" x14ac:dyDescent="0.35">
      <c r="A3925">
        <v>0</v>
      </c>
      <c r="B3925">
        <v>1</v>
      </c>
      <c r="C3925">
        <v>80.849999999999994</v>
      </c>
      <c r="D3925">
        <v>80.849999999999994</v>
      </c>
    </row>
    <row r="3926" spans="1:4" x14ac:dyDescent="0.35">
      <c r="A3926">
        <v>0</v>
      </c>
      <c r="B3926">
        <v>48</v>
      </c>
      <c r="C3926">
        <v>82.05</v>
      </c>
      <c r="D3926">
        <v>4029.95</v>
      </c>
    </row>
    <row r="3927" spans="1:4" x14ac:dyDescent="0.35">
      <c r="A3927">
        <v>0</v>
      </c>
      <c r="B3927">
        <v>37</v>
      </c>
      <c r="C3927">
        <v>72.099999999999994</v>
      </c>
      <c r="D3927">
        <v>2658.4</v>
      </c>
    </row>
    <row r="3928" spans="1:4" x14ac:dyDescent="0.35">
      <c r="A3928">
        <v>0</v>
      </c>
      <c r="B3928">
        <v>11</v>
      </c>
      <c r="C3928">
        <v>34.700000000000003</v>
      </c>
      <c r="D3928">
        <v>383.55</v>
      </c>
    </row>
    <row r="3929" spans="1:4" x14ac:dyDescent="0.35">
      <c r="A3929">
        <v>0</v>
      </c>
      <c r="B3929">
        <v>3</v>
      </c>
      <c r="C3929">
        <v>20.55</v>
      </c>
      <c r="D3929">
        <v>51.15</v>
      </c>
    </row>
    <row r="3930" spans="1:4" x14ac:dyDescent="0.35">
      <c r="A3930">
        <v>0</v>
      </c>
      <c r="B3930">
        <v>18</v>
      </c>
      <c r="C3930">
        <v>95.95</v>
      </c>
      <c r="D3930">
        <v>1745.5</v>
      </c>
    </row>
    <row r="3931" spans="1:4" x14ac:dyDescent="0.35">
      <c r="A3931">
        <v>0</v>
      </c>
      <c r="B3931">
        <v>50</v>
      </c>
      <c r="C3931">
        <v>44.8</v>
      </c>
      <c r="D3931">
        <v>2230.85</v>
      </c>
    </row>
    <row r="3932" spans="1:4" x14ac:dyDescent="0.35">
      <c r="A3932">
        <v>0</v>
      </c>
      <c r="B3932">
        <v>67</v>
      </c>
      <c r="C3932">
        <v>109.4</v>
      </c>
      <c r="D3932">
        <v>7281.6</v>
      </c>
    </row>
    <row r="3933" spans="1:4" x14ac:dyDescent="0.35">
      <c r="A3933">
        <v>0</v>
      </c>
      <c r="B3933">
        <v>25</v>
      </c>
      <c r="C3933">
        <v>71.05</v>
      </c>
      <c r="D3933">
        <v>1837.7</v>
      </c>
    </row>
    <row r="3934" spans="1:4" x14ac:dyDescent="0.35">
      <c r="A3934">
        <v>1</v>
      </c>
      <c r="B3934">
        <v>2</v>
      </c>
      <c r="C3934">
        <v>78.55</v>
      </c>
      <c r="D3934">
        <v>149.55000000000001</v>
      </c>
    </row>
    <row r="3935" spans="1:4" x14ac:dyDescent="0.35">
      <c r="A3935">
        <v>0</v>
      </c>
      <c r="B3935">
        <v>9</v>
      </c>
      <c r="C3935">
        <v>19.7</v>
      </c>
      <c r="D3935">
        <v>180.7</v>
      </c>
    </row>
    <row r="3936" spans="1:4" x14ac:dyDescent="0.35">
      <c r="A3936">
        <v>0</v>
      </c>
      <c r="B3936">
        <v>10</v>
      </c>
      <c r="C3936">
        <v>40.25</v>
      </c>
      <c r="D3936">
        <v>411.45</v>
      </c>
    </row>
    <row r="3937" spans="1:4" x14ac:dyDescent="0.35">
      <c r="A3937">
        <v>0</v>
      </c>
      <c r="B3937">
        <v>70</v>
      </c>
      <c r="C3937">
        <v>19.850000000000001</v>
      </c>
      <c r="D3937">
        <v>1328.35</v>
      </c>
    </row>
    <row r="3938" spans="1:4" x14ac:dyDescent="0.35">
      <c r="A3938">
        <v>0</v>
      </c>
      <c r="B3938">
        <v>9</v>
      </c>
      <c r="C3938">
        <v>68.25</v>
      </c>
      <c r="D3938">
        <v>576.95000000000005</v>
      </c>
    </row>
    <row r="3939" spans="1:4" x14ac:dyDescent="0.35">
      <c r="A3939">
        <v>0</v>
      </c>
      <c r="B3939">
        <v>4</v>
      </c>
      <c r="C3939">
        <v>20.149999999999999</v>
      </c>
      <c r="D3939">
        <v>68.45</v>
      </c>
    </row>
    <row r="3940" spans="1:4" x14ac:dyDescent="0.35">
      <c r="A3940">
        <v>0</v>
      </c>
      <c r="B3940">
        <v>2</v>
      </c>
      <c r="C3940">
        <v>50.95</v>
      </c>
      <c r="D3940">
        <v>123.05</v>
      </c>
    </row>
    <row r="3941" spans="1:4" x14ac:dyDescent="0.35">
      <c r="A3941">
        <v>0</v>
      </c>
      <c r="B3941">
        <v>1</v>
      </c>
      <c r="C3941">
        <v>78.650000000000006</v>
      </c>
      <c r="D3941">
        <v>78.650000000000006</v>
      </c>
    </row>
    <row r="3942" spans="1:4" x14ac:dyDescent="0.35">
      <c r="A3942">
        <v>0</v>
      </c>
      <c r="B3942">
        <v>19</v>
      </c>
      <c r="C3942">
        <v>25.15</v>
      </c>
      <c r="D3942">
        <v>468.35</v>
      </c>
    </row>
    <row r="3943" spans="1:4" x14ac:dyDescent="0.35">
      <c r="A3943">
        <v>0</v>
      </c>
      <c r="B3943">
        <v>7</v>
      </c>
      <c r="C3943">
        <v>20.25</v>
      </c>
      <c r="D3943">
        <v>174.7</v>
      </c>
    </row>
    <row r="3944" spans="1:4" x14ac:dyDescent="0.35">
      <c r="A3944">
        <v>0</v>
      </c>
      <c r="B3944">
        <v>1</v>
      </c>
      <c r="C3944">
        <v>42.9</v>
      </c>
      <c r="D3944">
        <v>42.9</v>
      </c>
    </row>
    <row r="3945" spans="1:4" x14ac:dyDescent="0.35">
      <c r="A3945">
        <v>1</v>
      </c>
      <c r="B3945">
        <v>1</v>
      </c>
      <c r="C3945">
        <v>44</v>
      </c>
      <c r="D3945">
        <v>44</v>
      </c>
    </row>
    <row r="3946" spans="1:4" x14ac:dyDescent="0.35">
      <c r="A3946">
        <v>0</v>
      </c>
      <c r="B3946">
        <v>9</v>
      </c>
      <c r="C3946">
        <v>20.25</v>
      </c>
      <c r="D3946">
        <v>172.35</v>
      </c>
    </row>
    <row r="3947" spans="1:4" x14ac:dyDescent="0.35">
      <c r="A3947">
        <v>0</v>
      </c>
      <c r="B3947">
        <v>3</v>
      </c>
      <c r="C3947">
        <v>34.25</v>
      </c>
      <c r="D3947">
        <v>139.35</v>
      </c>
    </row>
    <row r="3948" spans="1:4" x14ac:dyDescent="0.35">
      <c r="A3948">
        <v>0</v>
      </c>
      <c r="B3948">
        <v>9</v>
      </c>
      <c r="C3948">
        <v>58.5</v>
      </c>
      <c r="D3948">
        <v>539.85</v>
      </c>
    </row>
    <row r="3949" spans="1:4" x14ac:dyDescent="0.35">
      <c r="A3949">
        <v>0</v>
      </c>
      <c r="B3949">
        <v>5</v>
      </c>
      <c r="C3949">
        <v>55.8</v>
      </c>
      <c r="D3949">
        <v>300.39999999999998</v>
      </c>
    </row>
    <row r="3950" spans="1:4" x14ac:dyDescent="0.35">
      <c r="A3950">
        <v>0</v>
      </c>
      <c r="B3950">
        <v>56</v>
      </c>
      <c r="C3950">
        <v>88.9</v>
      </c>
      <c r="D3950">
        <v>4968</v>
      </c>
    </row>
    <row r="3951" spans="1:4" x14ac:dyDescent="0.35">
      <c r="A3951">
        <v>0</v>
      </c>
      <c r="B3951">
        <v>18</v>
      </c>
      <c r="C3951">
        <v>57.65</v>
      </c>
      <c r="D3951">
        <v>992.7</v>
      </c>
    </row>
    <row r="3952" spans="1:4" x14ac:dyDescent="0.35">
      <c r="A3952">
        <v>1</v>
      </c>
      <c r="B3952">
        <v>49</v>
      </c>
      <c r="C3952">
        <v>96.2</v>
      </c>
      <c r="D3952">
        <v>4718.25</v>
      </c>
    </row>
    <row r="3953" spans="1:4" x14ac:dyDescent="0.35">
      <c r="A3953">
        <v>0</v>
      </c>
      <c r="B3953">
        <v>70</v>
      </c>
      <c r="C3953">
        <v>79.150000000000006</v>
      </c>
      <c r="D3953">
        <v>5536.5</v>
      </c>
    </row>
    <row r="3954" spans="1:4" x14ac:dyDescent="0.35">
      <c r="A3954">
        <v>0</v>
      </c>
      <c r="B3954">
        <v>72</v>
      </c>
      <c r="C3954">
        <v>108.05</v>
      </c>
      <c r="D3954">
        <v>7806.6</v>
      </c>
    </row>
    <row r="3955" spans="1:4" x14ac:dyDescent="0.35">
      <c r="A3955">
        <v>1</v>
      </c>
      <c r="B3955">
        <v>6</v>
      </c>
      <c r="C3955">
        <v>74.400000000000006</v>
      </c>
      <c r="D3955">
        <v>434.1</v>
      </c>
    </row>
    <row r="3956" spans="1:4" x14ac:dyDescent="0.35">
      <c r="A3956">
        <v>1</v>
      </c>
      <c r="B3956">
        <v>17</v>
      </c>
      <c r="C3956">
        <v>94.8</v>
      </c>
      <c r="D3956">
        <v>1563.9</v>
      </c>
    </row>
    <row r="3957" spans="1:4" x14ac:dyDescent="0.35">
      <c r="A3957">
        <v>0</v>
      </c>
      <c r="B3957">
        <v>29</v>
      </c>
      <c r="C3957">
        <v>45.9</v>
      </c>
      <c r="D3957">
        <v>1332.4</v>
      </c>
    </row>
    <row r="3958" spans="1:4" x14ac:dyDescent="0.35">
      <c r="A3958">
        <v>0</v>
      </c>
      <c r="B3958">
        <v>6</v>
      </c>
      <c r="C3958">
        <v>105.3</v>
      </c>
      <c r="D3958">
        <v>545.20000000000005</v>
      </c>
    </row>
    <row r="3959" spans="1:4" x14ac:dyDescent="0.35">
      <c r="A3959">
        <v>0</v>
      </c>
      <c r="B3959">
        <v>63</v>
      </c>
      <c r="C3959">
        <v>102.6</v>
      </c>
      <c r="D3959">
        <v>6296.75</v>
      </c>
    </row>
    <row r="3960" spans="1:4" x14ac:dyDescent="0.35">
      <c r="A3960">
        <v>0</v>
      </c>
      <c r="B3960">
        <v>16</v>
      </c>
      <c r="C3960">
        <v>73.849999999999994</v>
      </c>
      <c r="D3960">
        <v>1284.2</v>
      </c>
    </row>
    <row r="3961" spans="1:4" x14ac:dyDescent="0.35">
      <c r="A3961">
        <v>0</v>
      </c>
      <c r="B3961">
        <v>59</v>
      </c>
      <c r="C3961">
        <v>61.35</v>
      </c>
      <c r="D3961">
        <v>3645.5</v>
      </c>
    </row>
    <row r="3962" spans="1:4" x14ac:dyDescent="0.35">
      <c r="A3962">
        <v>0</v>
      </c>
      <c r="B3962">
        <v>3</v>
      </c>
      <c r="C3962">
        <v>57.55</v>
      </c>
      <c r="D3962">
        <v>161.44999999999999</v>
      </c>
    </row>
    <row r="3963" spans="1:4" x14ac:dyDescent="0.35">
      <c r="A3963">
        <v>0</v>
      </c>
      <c r="B3963">
        <v>8</v>
      </c>
      <c r="C3963">
        <v>29.25</v>
      </c>
      <c r="D3963">
        <v>226.95</v>
      </c>
    </row>
    <row r="3964" spans="1:4" x14ac:dyDescent="0.35">
      <c r="A3964">
        <v>1</v>
      </c>
      <c r="B3964">
        <v>7</v>
      </c>
      <c r="C3964">
        <v>84.55</v>
      </c>
      <c r="D3964">
        <v>646.85</v>
      </c>
    </row>
    <row r="3965" spans="1:4" x14ac:dyDescent="0.35">
      <c r="A3965">
        <v>0</v>
      </c>
      <c r="B3965">
        <v>68</v>
      </c>
      <c r="C3965">
        <v>19.600000000000001</v>
      </c>
      <c r="D3965">
        <v>1441.65</v>
      </c>
    </row>
    <row r="3966" spans="1:4" x14ac:dyDescent="0.35">
      <c r="A3966">
        <v>0</v>
      </c>
      <c r="B3966">
        <v>68</v>
      </c>
      <c r="C3966">
        <v>111.75</v>
      </c>
      <c r="D3966">
        <v>7511.3</v>
      </c>
    </row>
    <row r="3967" spans="1:4" x14ac:dyDescent="0.35">
      <c r="A3967">
        <v>1</v>
      </c>
      <c r="B3967">
        <v>52</v>
      </c>
      <c r="C3967">
        <v>106.5</v>
      </c>
      <c r="D3967">
        <v>5621.85</v>
      </c>
    </row>
    <row r="3968" spans="1:4" x14ac:dyDescent="0.35">
      <c r="A3968">
        <v>0</v>
      </c>
      <c r="B3968">
        <v>72</v>
      </c>
      <c r="C3968">
        <v>107.7</v>
      </c>
      <c r="D3968">
        <v>7919.8</v>
      </c>
    </row>
    <row r="3969" spans="1:4" x14ac:dyDescent="0.35">
      <c r="A3969">
        <v>0</v>
      </c>
      <c r="B3969">
        <v>32</v>
      </c>
      <c r="C3969">
        <v>19.3</v>
      </c>
      <c r="D3969">
        <v>593.20000000000005</v>
      </c>
    </row>
    <row r="3970" spans="1:4" x14ac:dyDescent="0.35">
      <c r="A3970">
        <v>0</v>
      </c>
      <c r="B3970">
        <v>72</v>
      </c>
      <c r="C3970">
        <v>20.05</v>
      </c>
      <c r="D3970">
        <v>1423.65</v>
      </c>
    </row>
    <row r="3971" spans="1:4" x14ac:dyDescent="0.35">
      <c r="A3971">
        <v>0</v>
      </c>
      <c r="B3971">
        <v>1</v>
      </c>
      <c r="C3971">
        <v>69.95</v>
      </c>
      <c r="D3971">
        <v>69.95</v>
      </c>
    </row>
    <row r="3972" spans="1:4" x14ac:dyDescent="0.35">
      <c r="A3972">
        <v>0</v>
      </c>
      <c r="B3972">
        <v>42</v>
      </c>
      <c r="C3972">
        <v>63.7</v>
      </c>
      <c r="D3972">
        <v>2763.35</v>
      </c>
    </row>
    <row r="3973" spans="1:4" x14ac:dyDescent="0.35">
      <c r="A3973">
        <v>0</v>
      </c>
      <c r="B3973">
        <v>25</v>
      </c>
      <c r="C3973">
        <v>24.75</v>
      </c>
      <c r="D3973">
        <v>692.1</v>
      </c>
    </row>
    <row r="3974" spans="1:4" x14ac:dyDescent="0.35">
      <c r="A3974">
        <v>0</v>
      </c>
      <c r="B3974">
        <v>45</v>
      </c>
      <c r="C3974">
        <v>50.9</v>
      </c>
      <c r="D3974">
        <v>2298.5500000000002</v>
      </c>
    </row>
    <row r="3975" spans="1:4" x14ac:dyDescent="0.35">
      <c r="A3975">
        <v>0</v>
      </c>
      <c r="B3975">
        <v>43</v>
      </c>
      <c r="C3975">
        <v>60.4</v>
      </c>
      <c r="D3975">
        <v>2640.55</v>
      </c>
    </row>
    <row r="3976" spans="1:4" x14ac:dyDescent="0.35">
      <c r="A3976">
        <v>0</v>
      </c>
      <c r="B3976">
        <v>37</v>
      </c>
      <c r="C3976">
        <v>79.25</v>
      </c>
      <c r="D3976">
        <v>2911.8</v>
      </c>
    </row>
    <row r="3977" spans="1:4" x14ac:dyDescent="0.35">
      <c r="A3977">
        <v>1</v>
      </c>
      <c r="B3977">
        <v>20</v>
      </c>
      <c r="C3977">
        <v>85.8</v>
      </c>
      <c r="D3977">
        <v>1727.5</v>
      </c>
    </row>
    <row r="3978" spans="1:4" x14ac:dyDescent="0.35">
      <c r="A3978">
        <v>0</v>
      </c>
      <c r="B3978">
        <v>4</v>
      </c>
      <c r="C3978">
        <v>24.45</v>
      </c>
      <c r="D3978">
        <v>86.6</v>
      </c>
    </row>
    <row r="3979" spans="1:4" x14ac:dyDescent="0.35">
      <c r="A3979">
        <v>0</v>
      </c>
      <c r="B3979">
        <v>63</v>
      </c>
      <c r="C3979">
        <v>110.1</v>
      </c>
      <c r="D3979">
        <v>6705.7</v>
      </c>
    </row>
    <row r="3980" spans="1:4" x14ac:dyDescent="0.35">
      <c r="A3980">
        <v>0</v>
      </c>
      <c r="B3980">
        <v>3</v>
      </c>
      <c r="C3980">
        <v>90.7</v>
      </c>
      <c r="D3980">
        <v>237.65</v>
      </c>
    </row>
    <row r="3981" spans="1:4" x14ac:dyDescent="0.35">
      <c r="A3981">
        <v>0</v>
      </c>
      <c r="B3981">
        <v>66</v>
      </c>
      <c r="C3981">
        <v>25.3</v>
      </c>
      <c r="D3981">
        <v>1672.35</v>
      </c>
    </row>
    <row r="3982" spans="1:4" x14ac:dyDescent="0.35">
      <c r="A3982">
        <v>0</v>
      </c>
      <c r="B3982">
        <v>28</v>
      </c>
      <c r="C3982">
        <v>105.7</v>
      </c>
      <c r="D3982">
        <v>2979.5</v>
      </c>
    </row>
    <row r="3983" spans="1:4" x14ac:dyDescent="0.35">
      <c r="A3983">
        <v>1</v>
      </c>
      <c r="B3983">
        <v>8</v>
      </c>
      <c r="C3983">
        <v>85.2</v>
      </c>
      <c r="D3983">
        <v>695.75</v>
      </c>
    </row>
    <row r="3984" spans="1:4" x14ac:dyDescent="0.35">
      <c r="A3984">
        <v>0</v>
      </c>
      <c r="B3984">
        <v>71</v>
      </c>
      <c r="C3984">
        <v>24.35</v>
      </c>
      <c r="D3984">
        <v>1654.6</v>
      </c>
    </row>
    <row r="3985" spans="1:4" x14ac:dyDescent="0.35">
      <c r="A3985">
        <v>0</v>
      </c>
      <c r="B3985">
        <v>1</v>
      </c>
      <c r="C3985">
        <v>24.25</v>
      </c>
      <c r="D3985">
        <v>24.25</v>
      </c>
    </row>
    <row r="3986" spans="1:4" x14ac:dyDescent="0.35">
      <c r="A3986">
        <v>0</v>
      </c>
      <c r="B3986">
        <v>72</v>
      </c>
      <c r="C3986">
        <v>25.1</v>
      </c>
      <c r="D3986">
        <v>1857.85</v>
      </c>
    </row>
    <row r="3987" spans="1:4" x14ac:dyDescent="0.35">
      <c r="A3987">
        <v>1</v>
      </c>
      <c r="B3987">
        <v>16</v>
      </c>
      <c r="C3987">
        <v>54.55</v>
      </c>
      <c r="D3987">
        <v>825.1</v>
      </c>
    </row>
    <row r="3988" spans="1:4" x14ac:dyDescent="0.35">
      <c r="A3988">
        <v>0</v>
      </c>
      <c r="B3988">
        <v>66</v>
      </c>
      <c r="C3988">
        <v>96.6</v>
      </c>
      <c r="D3988">
        <v>6424.25</v>
      </c>
    </row>
    <row r="3989" spans="1:4" x14ac:dyDescent="0.35">
      <c r="A3989">
        <v>0</v>
      </c>
      <c r="B3989">
        <v>11</v>
      </c>
      <c r="C3989">
        <v>76.5</v>
      </c>
      <c r="D3989">
        <v>837.95</v>
      </c>
    </row>
    <row r="3990" spans="1:4" x14ac:dyDescent="0.35">
      <c r="A3990">
        <v>0</v>
      </c>
      <c r="B3990">
        <v>51</v>
      </c>
      <c r="C3990">
        <v>81.150000000000006</v>
      </c>
      <c r="D3990">
        <v>4126.2</v>
      </c>
    </row>
    <row r="3991" spans="1:4" x14ac:dyDescent="0.35">
      <c r="A3991">
        <v>0</v>
      </c>
      <c r="B3991">
        <v>8</v>
      </c>
      <c r="C3991">
        <v>38.5</v>
      </c>
      <c r="D3991">
        <v>330.8</v>
      </c>
    </row>
    <row r="3992" spans="1:4" x14ac:dyDescent="0.35">
      <c r="A3992">
        <v>0</v>
      </c>
      <c r="B3992">
        <v>14</v>
      </c>
      <c r="C3992">
        <v>92.9</v>
      </c>
      <c r="D3992">
        <v>1337.45</v>
      </c>
    </row>
    <row r="3993" spans="1:4" x14ac:dyDescent="0.35">
      <c r="A3993">
        <v>0</v>
      </c>
      <c r="B3993">
        <v>4</v>
      </c>
      <c r="C3993">
        <v>93.5</v>
      </c>
      <c r="D3993">
        <v>362.2</v>
      </c>
    </row>
    <row r="3994" spans="1:4" x14ac:dyDescent="0.35">
      <c r="A3994">
        <v>0</v>
      </c>
      <c r="B3994">
        <v>70</v>
      </c>
      <c r="C3994">
        <v>84.7</v>
      </c>
      <c r="D3994">
        <v>5991.05</v>
      </c>
    </row>
    <row r="3995" spans="1:4" x14ac:dyDescent="0.35">
      <c r="A3995">
        <v>0</v>
      </c>
      <c r="B3995">
        <v>70</v>
      </c>
      <c r="C3995">
        <v>66</v>
      </c>
      <c r="D3995">
        <v>4891.5</v>
      </c>
    </row>
    <row r="3996" spans="1:4" x14ac:dyDescent="0.35">
      <c r="A3996">
        <v>1</v>
      </c>
      <c r="B3996">
        <v>54</v>
      </c>
      <c r="C3996">
        <v>101.5</v>
      </c>
      <c r="D3996">
        <v>5373.1</v>
      </c>
    </row>
    <row r="3997" spans="1:4" x14ac:dyDescent="0.35">
      <c r="A3997">
        <v>0</v>
      </c>
      <c r="B3997">
        <v>28</v>
      </c>
      <c r="C3997">
        <v>74.900000000000006</v>
      </c>
      <c r="D3997">
        <v>2068.5500000000002</v>
      </c>
    </row>
    <row r="3998" spans="1:4" x14ac:dyDescent="0.35">
      <c r="A3998">
        <v>0</v>
      </c>
      <c r="B3998">
        <v>24</v>
      </c>
      <c r="C3998">
        <v>20.75</v>
      </c>
      <c r="D3998">
        <v>487.05</v>
      </c>
    </row>
    <row r="3999" spans="1:4" x14ac:dyDescent="0.35">
      <c r="A3999">
        <v>0</v>
      </c>
      <c r="B3999">
        <v>69</v>
      </c>
      <c r="C3999">
        <v>61.45</v>
      </c>
      <c r="D3999">
        <v>4131.2</v>
      </c>
    </row>
    <row r="4000" spans="1:4" x14ac:dyDescent="0.35">
      <c r="A4000">
        <v>0</v>
      </c>
      <c r="B4000">
        <v>42</v>
      </c>
      <c r="C4000">
        <v>54.5</v>
      </c>
      <c r="D4000">
        <v>2301.15</v>
      </c>
    </row>
    <row r="4001" spans="1:4" x14ac:dyDescent="0.35">
      <c r="A4001">
        <v>1</v>
      </c>
      <c r="B4001">
        <v>2</v>
      </c>
      <c r="C4001">
        <v>69.599999999999994</v>
      </c>
      <c r="D4001">
        <v>131.65</v>
      </c>
    </row>
    <row r="4002" spans="1:4" x14ac:dyDescent="0.35">
      <c r="A4002">
        <v>1</v>
      </c>
      <c r="B4002">
        <v>39</v>
      </c>
      <c r="C4002">
        <v>99.75</v>
      </c>
      <c r="D4002">
        <v>4036</v>
      </c>
    </row>
    <row r="4003" spans="1:4" x14ac:dyDescent="0.35">
      <c r="A4003">
        <v>0</v>
      </c>
      <c r="B4003">
        <v>45</v>
      </c>
      <c r="C4003">
        <v>109.75</v>
      </c>
      <c r="D4003">
        <v>4900.6499999999996</v>
      </c>
    </row>
    <row r="4004" spans="1:4" x14ac:dyDescent="0.35">
      <c r="A4004">
        <v>0</v>
      </c>
      <c r="B4004">
        <v>72</v>
      </c>
      <c r="C4004">
        <v>80.849999999999994</v>
      </c>
      <c r="D4004">
        <v>5727.45</v>
      </c>
    </row>
    <row r="4005" spans="1:4" x14ac:dyDescent="0.35">
      <c r="A4005">
        <v>0</v>
      </c>
      <c r="B4005">
        <v>38</v>
      </c>
      <c r="C4005">
        <v>20.3</v>
      </c>
      <c r="D4005">
        <v>743.05</v>
      </c>
    </row>
    <row r="4006" spans="1:4" x14ac:dyDescent="0.35">
      <c r="A4006">
        <v>0</v>
      </c>
      <c r="B4006">
        <v>72</v>
      </c>
      <c r="C4006">
        <v>67.8</v>
      </c>
      <c r="D4006">
        <v>4804.6499999999996</v>
      </c>
    </row>
    <row r="4007" spans="1:4" x14ac:dyDescent="0.35">
      <c r="A4007">
        <v>0</v>
      </c>
      <c r="B4007">
        <v>1</v>
      </c>
      <c r="C4007">
        <v>24.05</v>
      </c>
      <c r="D4007">
        <v>24.05</v>
      </c>
    </row>
    <row r="4008" spans="1:4" x14ac:dyDescent="0.35">
      <c r="A4008">
        <v>0</v>
      </c>
      <c r="B4008">
        <v>72</v>
      </c>
      <c r="C4008">
        <v>19.8</v>
      </c>
      <c r="D4008">
        <v>1414.65</v>
      </c>
    </row>
    <row r="4009" spans="1:4" x14ac:dyDescent="0.35">
      <c r="A4009">
        <v>0</v>
      </c>
      <c r="B4009">
        <v>55</v>
      </c>
      <c r="C4009">
        <v>25.7</v>
      </c>
      <c r="D4009">
        <v>1443.65</v>
      </c>
    </row>
    <row r="4010" spans="1:4" x14ac:dyDescent="0.35">
      <c r="A4010">
        <v>0</v>
      </c>
      <c r="B4010">
        <v>51</v>
      </c>
      <c r="C4010">
        <v>56.15</v>
      </c>
      <c r="D4010">
        <v>2898.95</v>
      </c>
    </row>
    <row r="4011" spans="1:4" x14ac:dyDescent="0.35">
      <c r="A4011">
        <v>0</v>
      </c>
      <c r="B4011">
        <v>63</v>
      </c>
      <c r="C4011">
        <v>86.7</v>
      </c>
      <c r="D4011">
        <v>5309.5</v>
      </c>
    </row>
    <row r="4012" spans="1:4" x14ac:dyDescent="0.35">
      <c r="A4012">
        <v>0</v>
      </c>
      <c r="B4012">
        <v>1</v>
      </c>
      <c r="C4012">
        <v>20.399999999999999</v>
      </c>
      <c r="D4012">
        <v>20.399999999999999</v>
      </c>
    </row>
    <row r="4013" spans="1:4" x14ac:dyDescent="0.35">
      <c r="A4013">
        <v>0</v>
      </c>
      <c r="B4013">
        <v>23</v>
      </c>
      <c r="C4013">
        <v>19.649999999999999</v>
      </c>
      <c r="D4013">
        <v>451.55</v>
      </c>
    </row>
    <row r="4014" spans="1:4" x14ac:dyDescent="0.35">
      <c r="A4014">
        <v>0</v>
      </c>
      <c r="B4014">
        <v>1</v>
      </c>
      <c r="C4014">
        <v>50.55</v>
      </c>
      <c r="D4014">
        <v>50.55</v>
      </c>
    </row>
    <row r="4015" spans="1:4" x14ac:dyDescent="0.35">
      <c r="A4015">
        <v>0</v>
      </c>
      <c r="B4015">
        <v>2</v>
      </c>
      <c r="C4015">
        <v>54.35</v>
      </c>
      <c r="D4015">
        <v>117.05</v>
      </c>
    </row>
    <row r="4016" spans="1:4" x14ac:dyDescent="0.35">
      <c r="A4016">
        <v>1</v>
      </c>
      <c r="B4016">
        <v>52</v>
      </c>
      <c r="C4016">
        <v>108.1</v>
      </c>
      <c r="D4016">
        <v>5839.3</v>
      </c>
    </row>
    <row r="4017" spans="1:4" x14ac:dyDescent="0.35">
      <c r="A4017">
        <v>0</v>
      </c>
      <c r="B4017">
        <v>36</v>
      </c>
      <c r="C4017">
        <v>54.45</v>
      </c>
      <c r="D4017">
        <v>1893.5</v>
      </c>
    </row>
    <row r="4018" spans="1:4" x14ac:dyDescent="0.35">
      <c r="A4018">
        <v>0</v>
      </c>
      <c r="B4018">
        <v>1</v>
      </c>
      <c r="C4018">
        <v>45.35</v>
      </c>
      <c r="D4018">
        <v>45.35</v>
      </c>
    </row>
    <row r="4019" spans="1:4" x14ac:dyDescent="0.35">
      <c r="A4019">
        <v>0</v>
      </c>
      <c r="B4019">
        <v>28</v>
      </c>
      <c r="C4019">
        <v>59</v>
      </c>
      <c r="D4019">
        <v>1654.45</v>
      </c>
    </row>
    <row r="4020" spans="1:4" x14ac:dyDescent="0.35">
      <c r="A4020">
        <v>0</v>
      </c>
      <c r="B4020">
        <v>7</v>
      </c>
      <c r="C4020">
        <v>69.45</v>
      </c>
      <c r="D4020">
        <v>477.05</v>
      </c>
    </row>
    <row r="4021" spans="1:4" x14ac:dyDescent="0.35">
      <c r="A4021">
        <v>0</v>
      </c>
      <c r="B4021">
        <v>14</v>
      </c>
      <c r="C4021">
        <v>100.55</v>
      </c>
      <c r="D4021">
        <v>1415.55</v>
      </c>
    </row>
    <row r="4022" spans="1:4" x14ac:dyDescent="0.35">
      <c r="A4022">
        <v>1</v>
      </c>
      <c r="B4022">
        <v>72</v>
      </c>
      <c r="C4022">
        <v>64.95</v>
      </c>
      <c r="D4022">
        <v>4546</v>
      </c>
    </row>
    <row r="4023" spans="1:4" x14ac:dyDescent="0.35">
      <c r="A4023">
        <v>0</v>
      </c>
      <c r="B4023">
        <v>1</v>
      </c>
      <c r="C4023">
        <v>20.5</v>
      </c>
      <c r="D4023">
        <v>20.5</v>
      </c>
    </row>
    <row r="4024" spans="1:4" x14ac:dyDescent="0.35">
      <c r="A4024">
        <v>0</v>
      </c>
      <c r="B4024">
        <v>10</v>
      </c>
      <c r="C4024">
        <v>18.850000000000001</v>
      </c>
      <c r="D4024">
        <v>163.19999999999999</v>
      </c>
    </row>
    <row r="4025" spans="1:4" x14ac:dyDescent="0.35">
      <c r="A4025">
        <v>0</v>
      </c>
      <c r="B4025">
        <v>42</v>
      </c>
      <c r="C4025">
        <v>19.8</v>
      </c>
      <c r="D4025">
        <v>849.9</v>
      </c>
    </row>
    <row r="4026" spans="1:4" x14ac:dyDescent="0.35">
      <c r="A4026">
        <v>0</v>
      </c>
      <c r="B4026">
        <v>7</v>
      </c>
      <c r="C4026">
        <v>25.05</v>
      </c>
      <c r="D4026">
        <v>189.95</v>
      </c>
    </row>
    <row r="4027" spans="1:4" x14ac:dyDescent="0.35">
      <c r="A4027">
        <v>0</v>
      </c>
      <c r="B4027">
        <v>4</v>
      </c>
      <c r="C4027">
        <v>74.8</v>
      </c>
      <c r="D4027">
        <v>321.89999999999998</v>
      </c>
    </row>
    <row r="4028" spans="1:4" x14ac:dyDescent="0.35">
      <c r="A4028">
        <v>0</v>
      </c>
      <c r="B4028">
        <v>72</v>
      </c>
      <c r="C4028">
        <v>114.3</v>
      </c>
      <c r="D4028">
        <v>8058.55</v>
      </c>
    </row>
    <row r="4029" spans="1:4" x14ac:dyDescent="0.35">
      <c r="A4029">
        <v>0</v>
      </c>
      <c r="B4029">
        <v>20</v>
      </c>
      <c r="C4029">
        <v>24.45</v>
      </c>
      <c r="D4029">
        <v>482.8</v>
      </c>
    </row>
    <row r="4030" spans="1:4" x14ac:dyDescent="0.35">
      <c r="A4030">
        <v>0</v>
      </c>
      <c r="B4030">
        <v>63</v>
      </c>
      <c r="C4030">
        <v>109.2</v>
      </c>
      <c r="D4030">
        <v>7049.75</v>
      </c>
    </row>
    <row r="4031" spans="1:4" x14ac:dyDescent="0.35">
      <c r="A4031">
        <v>0</v>
      </c>
      <c r="B4031">
        <v>56</v>
      </c>
      <c r="C4031">
        <v>45.05</v>
      </c>
      <c r="D4031">
        <v>2560.1</v>
      </c>
    </row>
    <row r="4032" spans="1:4" x14ac:dyDescent="0.35">
      <c r="A4032">
        <v>0</v>
      </c>
      <c r="B4032">
        <v>5</v>
      </c>
      <c r="C4032">
        <v>51</v>
      </c>
      <c r="D4032">
        <v>286.8</v>
      </c>
    </row>
    <row r="4033" spans="1:4" x14ac:dyDescent="0.35">
      <c r="A4033">
        <v>0</v>
      </c>
      <c r="B4033">
        <v>72</v>
      </c>
      <c r="C4033">
        <v>110.45</v>
      </c>
      <c r="D4033">
        <v>7982.5</v>
      </c>
    </row>
    <row r="4034" spans="1:4" x14ac:dyDescent="0.35">
      <c r="A4034">
        <v>1</v>
      </c>
      <c r="B4034">
        <v>68</v>
      </c>
      <c r="C4034">
        <v>84.65</v>
      </c>
      <c r="D4034">
        <v>5683.6</v>
      </c>
    </row>
    <row r="4035" spans="1:4" x14ac:dyDescent="0.35">
      <c r="A4035">
        <v>0</v>
      </c>
      <c r="B4035">
        <v>67</v>
      </c>
      <c r="C4035">
        <v>60.05</v>
      </c>
      <c r="D4035">
        <v>3994.05</v>
      </c>
    </row>
    <row r="4036" spans="1:4" x14ac:dyDescent="0.35">
      <c r="A4036">
        <v>0</v>
      </c>
      <c r="B4036">
        <v>8</v>
      </c>
      <c r="C4036">
        <v>44.65</v>
      </c>
      <c r="D4036">
        <v>369.15</v>
      </c>
    </row>
    <row r="4037" spans="1:4" x14ac:dyDescent="0.35">
      <c r="A4037">
        <v>0</v>
      </c>
      <c r="B4037">
        <v>52</v>
      </c>
      <c r="C4037">
        <v>93.25</v>
      </c>
      <c r="D4037">
        <v>4631.7</v>
      </c>
    </row>
    <row r="4038" spans="1:4" x14ac:dyDescent="0.35">
      <c r="A4038">
        <v>0</v>
      </c>
      <c r="B4038">
        <v>18</v>
      </c>
      <c r="C4038">
        <v>20.25</v>
      </c>
      <c r="D4038">
        <v>401.95</v>
      </c>
    </row>
    <row r="4039" spans="1:4" x14ac:dyDescent="0.35">
      <c r="A4039">
        <v>0</v>
      </c>
      <c r="B4039">
        <v>59</v>
      </c>
      <c r="C4039">
        <v>25.45</v>
      </c>
      <c r="D4039">
        <v>1534.05</v>
      </c>
    </row>
    <row r="4040" spans="1:4" x14ac:dyDescent="0.35">
      <c r="A4040">
        <v>0</v>
      </c>
      <c r="B4040">
        <v>60</v>
      </c>
      <c r="C4040">
        <v>20.6</v>
      </c>
      <c r="D4040">
        <v>1093</v>
      </c>
    </row>
    <row r="4041" spans="1:4" x14ac:dyDescent="0.35">
      <c r="A4041">
        <v>0</v>
      </c>
      <c r="B4041">
        <v>7</v>
      </c>
      <c r="C4041">
        <v>94.1</v>
      </c>
      <c r="D4041">
        <v>701.3</v>
      </c>
    </row>
    <row r="4042" spans="1:4" x14ac:dyDescent="0.35">
      <c r="A4042">
        <v>0</v>
      </c>
      <c r="B4042">
        <v>59</v>
      </c>
      <c r="C4042">
        <v>34.799999999999997</v>
      </c>
      <c r="D4042">
        <v>1980.3</v>
      </c>
    </row>
    <row r="4043" spans="1:4" x14ac:dyDescent="0.35">
      <c r="A4043">
        <v>0</v>
      </c>
      <c r="B4043">
        <v>46</v>
      </c>
      <c r="C4043">
        <v>60.75</v>
      </c>
      <c r="D4043">
        <v>2893.4</v>
      </c>
    </row>
    <row r="4044" spans="1:4" x14ac:dyDescent="0.35">
      <c r="A4044">
        <v>0</v>
      </c>
      <c r="B4044">
        <v>5</v>
      </c>
      <c r="C4044">
        <v>51.35</v>
      </c>
      <c r="D4044">
        <v>262.3</v>
      </c>
    </row>
    <row r="4045" spans="1:4" x14ac:dyDescent="0.35">
      <c r="A4045">
        <v>1</v>
      </c>
      <c r="B4045">
        <v>59</v>
      </c>
      <c r="C4045">
        <v>64.05</v>
      </c>
      <c r="D4045">
        <v>3886.85</v>
      </c>
    </row>
    <row r="4046" spans="1:4" x14ac:dyDescent="0.35">
      <c r="A4046">
        <v>0</v>
      </c>
      <c r="B4046">
        <v>70</v>
      </c>
      <c r="C4046">
        <v>84.8</v>
      </c>
      <c r="D4046">
        <v>5917.55</v>
      </c>
    </row>
    <row r="4047" spans="1:4" x14ac:dyDescent="0.35">
      <c r="A4047">
        <v>0</v>
      </c>
      <c r="B4047">
        <v>14</v>
      </c>
      <c r="C4047">
        <v>71</v>
      </c>
      <c r="D4047">
        <v>914</v>
      </c>
    </row>
    <row r="4048" spans="1:4" x14ac:dyDescent="0.35">
      <c r="A4048">
        <v>0</v>
      </c>
      <c r="B4048">
        <v>44</v>
      </c>
      <c r="C4048">
        <v>50.15</v>
      </c>
      <c r="D4048">
        <v>2139.1</v>
      </c>
    </row>
    <row r="4049" spans="1:4" x14ac:dyDescent="0.35">
      <c r="A4049">
        <v>0</v>
      </c>
      <c r="B4049">
        <v>64</v>
      </c>
      <c r="C4049">
        <v>94.6</v>
      </c>
      <c r="D4049">
        <v>5948.7</v>
      </c>
    </row>
    <row r="4050" spans="1:4" x14ac:dyDescent="0.35">
      <c r="A4050">
        <v>0</v>
      </c>
      <c r="B4050">
        <v>58</v>
      </c>
      <c r="C4050">
        <v>59.75</v>
      </c>
      <c r="D4050">
        <v>3624.35</v>
      </c>
    </row>
    <row r="4051" spans="1:4" x14ac:dyDescent="0.35">
      <c r="A4051">
        <v>1</v>
      </c>
      <c r="B4051">
        <v>46</v>
      </c>
      <c r="C4051">
        <v>100.25</v>
      </c>
      <c r="D4051">
        <v>4753.8500000000004</v>
      </c>
    </row>
    <row r="4052" spans="1:4" x14ac:dyDescent="0.35">
      <c r="A4052">
        <v>1</v>
      </c>
      <c r="B4052">
        <v>58</v>
      </c>
      <c r="C4052">
        <v>98.9</v>
      </c>
      <c r="D4052">
        <v>5780.7</v>
      </c>
    </row>
    <row r="4053" spans="1:4" x14ac:dyDescent="0.35">
      <c r="A4053">
        <v>0</v>
      </c>
      <c r="B4053">
        <v>72</v>
      </c>
      <c r="C4053">
        <v>97.7</v>
      </c>
      <c r="D4053">
        <v>6869.7</v>
      </c>
    </row>
    <row r="4054" spans="1:4" x14ac:dyDescent="0.35">
      <c r="A4054">
        <v>1</v>
      </c>
      <c r="B4054">
        <v>30</v>
      </c>
      <c r="C4054">
        <v>40.299999999999997</v>
      </c>
      <c r="D4054">
        <v>1172.95</v>
      </c>
    </row>
    <row r="4055" spans="1:4" x14ac:dyDescent="0.35">
      <c r="A4055">
        <v>1</v>
      </c>
      <c r="B4055">
        <v>11</v>
      </c>
      <c r="C4055">
        <v>60.25</v>
      </c>
      <c r="D4055">
        <v>662.95</v>
      </c>
    </row>
    <row r="4056" spans="1:4" x14ac:dyDescent="0.35">
      <c r="A4056">
        <v>1</v>
      </c>
      <c r="B4056">
        <v>34</v>
      </c>
      <c r="C4056">
        <v>56.25</v>
      </c>
      <c r="D4056">
        <v>1765.95</v>
      </c>
    </row>
    <row r="4057" spans="1:4" x14ac:dyDescent="0.35">
      <c r="A4057">
        <v>0</v>
      </c>
      <c r="B4057">
        <v>54</v>
      </c>
      <c r="C4057">
        <v>46.2</v>
      </c>
      <c r="D4057">
        <v>2431.9499999999998</v>
      </c>
    </row>
    <row r="4058" spans="1:4" x14ac:dyDescent="0.35">
      <c r="A4058">
        <v>0</v>
      </c>
      <c r="B4058">
        <v>3</v>
      </c>
      <c r="C4058">
        <v>50.6</v>
      </c>
      <c r="D4058">
        <v>155.35</v>
      </c>
    </row>
    <row r="4059" spans="1:4" x14ac:dyDescent="0.35">
      <c r="A4059">
        <v>0</v>
      </c>
      <c r="B4059">
        <v>72</v>
      </c>
      <c r="C4059">
        <v>24.9</v>
      </c>
      <c r="D4059">
        <v>1859.2</v>
      </c>
    </row>
    <row r="4060" spans="1:4" x14ac:dyDescent="0.35">
      <c r="A4060">
        <v>0</v>
      </c>
      <c r="B4060">
        <v>40</v>
      </c>
      <c r="C4060">
        <v>84.85</v>
      </c>
      <c r="D4060">
        <v>3303.05</v>
      </c>
    </row>
    <row r="4061" spans="1:4" x14ac:dyDescent="0.35">
      <c r="A4061">
        <v>0</v>
      </c>
      <c r="B4061">
        <v>2</v>
      </c>
      <c r="C4061">
        <v>65.7</v>
      </c>
      <c r="D4061">
        <v>134.35</v>
      </c>
    </row>
    <row r="4062" spans="1:4" x14ac:dyDescent="0.35">
      <c r="A4062">
        <v>0</v>
      </c>
      <c r="B4062">
        <v>54</v>
      </c>
      <c r="C4062">
        <v>63.35</v>
      </c>
      <c r="D4062">
        <v>3409.1</v>
      </c>
    </row>
    <row r="4063" spans="1:4" x14ac:dyDescent="0.35">
      <c r="A4063">
        <v>0</v>
      </c>
      <c r="B4063">
        <v>14</v>
      </c>
      <c r="C4063">
        <v>50.1</v>
      </c>
      <c r="D4063">
        <v>709.5</v>
      </c>
    </row>
    <row r="4064" spans="1:4" x14ac:dyDescent="0.35">
      <c r="A4064">
        <v>0</v>
      </c>
      <c r="B4064">
        <v>1</v>
      </c>
      <c r="C4064">
        <v>70.5</v>
      </c>
      <c r="D4064">
        <v>70.5</v>
      </c>
    </row>
    <row r="4065" spans="1:4" x14ac:dyDescent="0.35">
      <c r="A4065">
        <v>0</v>
      </c>
      <c r="B4065">
        <v>10</v>
      </c>
      <c r="C4065">
        <v>94.85</v>
      </c>
      <c r="D4065">
        <v>953.45</v>
      </c>
    </row>
    <row r="4066" spans="1:4" x14ac:dyDescent="0.35">
      <c r="A4066">
        <v>0</v>
      </c>
      <c r="B4066">
        <v>1</v>
      </c>
      <c r="C4066">
        <v>50.15</v>
      </c>
      <c r="D4066">
        <v>50.15</v>
      </c>
    </row>
    <row r="4067" spans="1:4" x14ac:dyDescent="0.35">
      <c r="A4067">
        <v>0</v>
      </c>
      <c r="B4067">
        <v>1</v>
      </c>
      <c r="C4067">
        <v>19.75</v>
      </c>
      <c r="D4067">
        <v>19.75</v>
      </c>
    </row>
    <row r="4068" spans="1:4" x14ac:dyDescent="0.35">
      <c r="A4068">
        <v>0</v>
      </c>
      <c r="B4068">
        <v>56</v>
      </c>
      <c r="C4068">
        <v>64.650000000000006</v>
      </c>
      <c r="D4068">
        <v>3665.55</v>
      </c>
    </row>
    <row r="4069" spans="1:4" x14ac:dyDescent="0.35">
      <c r="A4069">
        <v>0</v>
      </c>
      <c r="B4069">
        <v>68</v>
      </c>
      <c r="C4069">
        <v>79.599999999999994</v>
      </c>
      <c r="D4069">
        <v>5515.8</v>
      </c>
    </row>
    <row r="4070" spans="1:4" x14ac:dyDescent="0.35">
      <c r="A4070">
        <v>0</v>
      </c>
      <c r="B4070">
        <v>14</v>
      </c>
      <c r="C4070">
        <v>19.5</v>
      </c>
      <c r="D4070">
        <v>272</v>
      </c>
    </row>
    <row r="4071" spans="1:4" x14ac:dyDescent="0.35">
      <c r="A4071">
        <v>0</v>
      </c>
      <c r="B4071">
        <v>68</v>
      </c>
      <c r="C4071">
        <v>99.55</v>
      </c>
      <c r="D4071">
        <v>6668</v>
      </c>
    </row>
    <row r="4072" spans="1:4" x14ac:dyDescent="0.35">
      <c r="A4072">
        <v>1</v>
      </c>
      <c r="B4072">
        <v>55</v>
      </c>
      <c r="C4072">
        <v>74</v>
      </c>
      <c r="D4072">
        <v>4052.4</v>
      </c>
    </row>
    <row r="4073" spans="1:4" x14ac:dyDescent="0.35">
      <c r="A4073">
        <v>0</v>
      </c>
      <c r="B4073">
        <v>16</v>
      </c>
      <c r="C4073">
        <v>38.9</v>
      </c>
      <c r="D4073">
        <v>664.4</v>
      </c>
    </row>
    <row r="4074" spans="1:4" x14ac:dyDescent="0.35">
      <c r="A4074">
        <v>1</v>
      </c>
      <c r="B4074">
        <v>9</v>
      </c>
      <c r="C4074">
        <v>79.55</v>
      </c>
      <c r="D4074">
        <v>718.55</v>
      </c>
    </row>
    <row r="4075" spans="1:4" x14ac:dyDescent="0.35">
      <c r="A4075">
        <v>0</v>
      </c>
      <c r="B4075">
        <v>14</v>
      </c>
      <c r="C4075">
        <v>65.45</v>
      </c>
      <c r="D4075">
        <v>937.6</v>
      </c>
    </row>
    <row r="4076" spans="1:4" x14ac:dyDescent="0.35">
      <c r="A4076">
        <v>1</v>
      </c>
      <c r="B4076">
        <v>58</v>
      </c>
      <c r="C4076">
        <v>98.7</v>
      </c>
      <c r="D4076">
        <v>5812.6</v>
      </c>
    </row>
    <row r="4077" spans="1:4" x14ac:dyDescent="0.35">
      <c r="A4077">
        <v>0</v>
      </c>
      <c r="B4077">
        <v>53</v>
      </c>
      <c r="C4077">
        <v>46.3</v>
      </c>
      <c r="D4077">
        <v>2546.85</v>
      </c>
    </row>
    <row r="4078" spans="1:4" x14ac:dyDescent="0.35">
      <c r="A4078">
        <v>0</v>
      </c>
      <c r="B4078">
        <v>70</v>
      </c>
      <c r="C4078">
        <v>99.35</v>
      </c>
      <c r="D4078">
        <v>6944.5</v>
      </c>
    </row>
    <row r="4079" spans="1:4" x14ac:dyDescent="0.35">
      <c r="A4079">
        <v>1</v>
      </c>
      <c r="B4079">
        <v>14</v>
      </c>
      <c r="C4079">
        <v>95.8</v>
      </c>
      <c r="D4079">
        <v>1346.3</v>
      </c>
    </row>
    <row r="4080" spans="1:4" x14ac:dyDescent="0.35">
      <c r="A4080">
        <v>0</v>
      </c>
      <c r="B4080">
        <v>22</v>
      </c>
      <c r="C4080">
        <v>67.5</v>
      </c>
      <c r="D4080">
        <v>1544.05</v>
      </c>
    </row>
    <row r="4081" spans="1:4" x14ac:dyDescent="0.35">
      <c r="A4081">
        <v>0</v>
      </c>
      <c r="B4081">
        <v>10</v>
      </c>
      <c r="C4081">
        <v>78.150000000000006</v>
      </c>
      <c r="D4081">
        <v>765.15</v>
      </c>
    </row>
    <row r="4082" spans="1:4" x14ac:dyDescent="0.35">
      <c r="A4082">
        <v>0</v>
      </c>
      <c r="B4082">
        <v>29</v>
      </c>
      <c r="C4082">
        <v>26.1</v>
      </c>
      <c r="D4082">
        <v>692.55</v>
      </c>
    </row>
    <row r="4083" spans="1:4" x14ac:dyDescent="0.35">
      <c r="A4083">
        <v>0</v>
      </c>
      <c r="B4083">
        <v>1</v>
      </c>
      <c r="C4083">
        <v>69.599999999999994</v>
      </c>
      <c r="D4083">
        <v>69.599999999999994</v>
      </c>
    </row>
    <row r="4084" spans="1:4" x14ac:dyDescent="0.35">
      <c r="A4084">
        <v>0</v>
      </c>
      <c r="B4084">
        <v>49</v>
      </c>
      <c r="C4084">
        <v>84.35</v>
      </c>
      <c r="D4084">
        <v>4059.35</v>
      </c>
    </row>
    <row r="4085" spans="1:4" x14ac:dyDescent="0.35">
      <c r="A4085">
        <v>1</v>
      </c>
      <c r="B4085">
        <v>68</v>
      </c>
      <c r="C4085">
        <v>100.2</v>
      </c>
      <c r="D4085">
        <v>6851.65</v>
      </c>
    </row>
    <row r="4086" spans="1:4" x14ac:dyDescent="0.35">
      <c r="A4086">
        <v>0</v>
      </c>
      <c r="B4086">
        <v>1</v>
      </c>
      <c r="C4086">
        <v>78.05</v>
      </c>
      <c r="D4086">
        <v>78.05</v>
      </c>
    </row>
    <row r="4087" spans="1:4" x14ac:dyDescent="0.35">
      <c r="A4087">
        <v>0</v>
      </c>
      <c r="B4087">
        <v>30</v>
      </c>
      <c r="C4087">
        <v>40.35</v>
      </c>
      <c r="D4087">
        <v>1187.05</v>
      </c>
    </row>
    <row r="4088" spans="1:4" x14ac:dyDescent="0.35">
      <c r="A4088">
        <v>0</v>
      </c>
      <c r="B4088">
        <v>72</v>
      </c>
      <c r="C4088">
        <v>79.2</v>
      </c>
      <c r="D4088">
        <v>5401.9</v>
      </c>
    </row>
    <row r="4089" spans="1:4" x14ac:dyDescent="0.35">
      <c r="A4089">
        <v>0</v>
      </c>
      <c r="B4089">
        <v>10</v>
      </c>
      <c r="C4089">
        <v>20.9</v>
      </c>
      <c r="D4089">
        <v>247</v>
      </c>
    </row>
    <row r="4090" spans="1:4" x14ac:dyDescent="0.35">
      <c r="A4090">
        <v>0</v>
      </c>
      <c r="B4090">
        <v>7</v>
      </c>
      <c r="C4090">
        <v>73.599999999999994</v>
      </c>
      <c r="D4090">
        <v>520</v>
      </c>
    </row>
    <row r="4091" spans="1:4" x14ac:dyDescent="0.35">
      <c r="A4091">
        <v>0</v>
      </c>
      <c r="B4091">
        <v>9</v>
      </c>
      <c r="C4091">
        <v>74.75</v>
      </c>
      <c r="D4091">
        <v>706.6</v>
      </c>
    </row>
    <row r="4092" spans="1:4" x14ac:dyDescent="0.35">
      <c r="A4092">
        <v>0</v>
      </c>
      <c r="B4092">
        <v>1</v>
      </c>
      <c r="C4092">
        <v>49.9</v>
      </c>
      <c r="D4092">
        <v>49.9</v>
      </c>
    </row>
    <row r="4093" spans="1:4" x14ac:dyDescent="0.35">
      <c r="A4093">
        <v>0</v>
      </c>
      <c r="B4093">
        <v>20</v>
      </c>
      <c r="C4093">
        <v>68.900000000000006</v>
      </c>
      <c r="D4093">
        <v>1370.35</v>
      </c>
    </row>
    <row r="4094" spans="1:4" x14ac:dyDescent="0.35">
      <c r="A4094">
        <v>0</v>
      </c>
      <c r="B4094">
        <v>1</v>
      </c>
      <c r="C4094">
        <v>20.25</v>
      </c>
      <c r="D4094">
        <v>20.25</v>
      </c>
    </row>
    <row r="4095" spans="1:4" x14ac:dyDescent="0.35">
      <c r="A4095">
        <v>0</v>
      </c>
      <c r="B4095">
        <v>29</v>
      </c>
      <c r="C4095">
        <v>76</v>
      </c>
      <c r="D4095">
        <v>2215.25</v>
      </c>
    </row>
    <row r="4096" spans="1:4" x14ac:dyDescent="0.35">
      <c r="A4096">
        <v>0</v>
      </c>
      <c r="B4096">
        <v>1</v>
      </c>
      <c r="C4096">
        <v>74</v>
      </c>
      <c r="D4096">
        <v>74</v>
      </c>
    </row>
    <row r="4097" spans="1:4" x14ac:dyDescent="0.35">
      <c r="A4097">
        <v>0</v>
      </c>
      <c r="B4097">
        <v>3</v>
      </c>
      <c r="C4097">
        <v>82.3</v>
      </c>
      <c r="D4097">
        <v>214.4</v>
      </c>
    </row>
    <row r="4098" spans="1:4" x14ac:dyDescent="0.35">
      <c r="A4098">
        <v>0</v>
      </c>
      <c r="B4098">
        <v>20</v>
      </c>
      <c r="C4098">
        <v>89.4</v>
      </c>
      <c r="D4098">
        <v>1871.15</v>
      </c>
    </row>
    <row r="4099" spans="1:4" x14ac:dyDescent="0.35">
      <c r="A4099">
        <v>0</v>
      </c>
      <c r="B4099">
        <v>64</v>
      </c>
      <c r="C4099">
        <v>99.15</v>
      </c>
      <c r="D4099">
        <v>6171.2</v>
      </c>
    </row>
    <row r="4100" spans="1:4" x14ac:dyDescent="0.35">
      <c r="A4100">
        <v>0</v>
      </c>
      <c r="B4100">
        <v>1</v>
      </c>
      <c r="C4100">
        <v>20.2</v>
      </c>
      <c r="D4100">
        <v>20.2</v>
      </c>
    </row>
    <row r="4101" spans="1:4" x14ac:dyDescent="0.35">
      <c r="A4101">
        <v>0</v>
      </c>
      <c r="B4101">
        <v>6</v>
      </c>
      <c r="C4101">
        <v>29.45</v>
      </c>
      <c r="D4101">
        <v>161.44999999999999</v>
      </c>
    </row>
    <row r="4102" spans="1:4" x14ac:dyDescent="0.35">
      <c r="A4102">
        <v>0</v>
      </c>
      <c r="B4102">
        <v>50</v>
      </c>
      <c r="C4102">
        <v>19.8</v>
      </c>
      <c r="D4102">
        <v>1013.2</v>
      </c>
    </row>
    <row r="4103" spans="1:4" x14ac:dyDescent="0.35">
      <c r="A4103">
        <v>0</v>
      </c>
      <c r="B4103">
        <v>6</v>
      </c>
      <c r="C4103">
        <v>59.15</v>
      </c>
      <c r="D4103">
        <v>336.7</v>
      </c>
    </row>
    <row r="4104" spans="1:4" x14ac:dyDescent="0.35">
      <c r="A4104">
        <v>0</v>
      </c>
      <c r="B4104">
        <v>7</v>
      </c>
      <c r="C4104">
        <v>44.75</v>
      </c>
      <c r="D4104">
        <v>333.65</v>
      </c>
    </row>
    <row r="4105" spans="1:4" x14ac:dyDescent="0.35">
      <c r="A4105">
        <v>0</v>
      </c>
      <c r="B4105">
        <v>72</v>
      </c>
      <c r="C4105">
        <v>90.8</v>
      </c>
      <c r="D4105">
        <v>6511.8</v>
      </c>
    </row>
    <row r="4106" spans="1:4" x14ac:dyDescent="0.35">
      <c r="A4106">
        <v>0</v>
      </c>
      <c r="B4106">
        <v>8</v>
      </c>
      <c r="C4106">
        <v>49.55</v>
      </c>
      <c r="D4106">
        <v>393.45</v>
      </c>
    </row>
    <row r="4107" spans="1:4" x14ac:dyDescent="0.35">
      <c r="A4107">
        <v>0</v>
      </c>
      <c r="B4107">
        <v>67</v>
      </c>
      <c r="C4107">
        <v>106.7</v>
      </c>
      <c r="D4107">
        <v>7009.5</v>
      </c>
    </row>
    <row r="4108" spans="1:4" x14ac:dyDescent="0.35">
      <c r="A4108">
        <v>1</v>
      </c>
      <c r="B4108">
        <v>24</v>
      </c>
      <c r="C4108">
        <v>93.55</v>
      </c>
      <c r="D4108">
        <v>2264.0500000000002</v>
      </c>
    </row>
    <row r="4109" spans="1:4" x14ac:dyDescent="0.35">
      <c r="A4109">
        <v>0</v>
      </c>
      <c r="B4109">
        <v>72</v>
      </c>
      <c r="C4109">
        <v>94.45</v>
      </c>
      <c r="D4109">
        <v>6921.7</v>
      </c>
    </row>
    <row r="4110" spans="1:4" x14ac:dyDescent="0.35">
      <c r="A4110">
        <v>0</v>
      </c>
      <c r="B4110">
        <v>33</v>
      </c>
      <c r="C4110">
        <v>19.45</v>
      </c>
      <c r="D4110">
        <v>600.25</v>
      </c>
    </row>
    <row r="4111" spans="1:4" x14ac:dyDescent="0.35">
      <c r="A4111">
        <v>0</v>
      </c>
      <c r="B4111">
        <v>2</v>
      </c>
      <c r="C4111">
        <v>25.05</v>
      </c>
      <c r="D4111">
        <v>56.35</v>
      </c>
    </row>
    <row r="4112" spans="1:4" x14ac:dyDescent="0.35">
      <c r="A4112">
        <v>0</v>
      </c>
      <c r="B4112">
        <v>70</v>
      </c>
      <c r="C4112">
        <v>67.95</v>
      </c>
      <c r="D4112">
        <v>4664.1499999999996</v>
      </c>
    </row>
    <row r="4113" spans="1:4" x14ac:dyDescent="0.35">
      <c r="A4113">
        <v>0</v>
      </c>
      <c r="B4113">
        <v>22</v>
      </c>
      <c r="C4113">
        <v>65.25</v>
      </c>
      <c r="D4113">
        <v>1441.8</v>
      </c>
    </row>
    <row r="4114" spans="1:4" x14ac:dyDescent="0.35">
      <c r="A4114">
        <v>0</v>
      </c>
      <c r="B4114">
        <v>59</v>
      </c>
      <c r="C4114">
        <v>99.45</v>
      </c>
      <c r="D4114">
        <v>5623.7</v>
      </c>
    </row>
    <row r="4115" spans="1:4" x14ac:dyDescent="0.35">
      <c r="A4115">
        <v>0</v>
      </c>
      <c r="B4115">
        <v>36</v>
      </c>
      <c r="C4115">
        <v>20.350000000000001</v>
      </c>
      <c r="D4115">
        <v>695.85</v>
      </c>
    </row>
    <row r="4116" spans="1:4" x14ac:dyDescent="0.35">
      <c r="A4116">
        <v>0</v>
      </c>
      <c r="B4116">
        <v>51</v>
      </c>
      <c r="C4116">
        <v>19.95</v>
      </c>
      <c r="D4116">
        <v>1028.75</v>
      </c>
    </row>
    <row r="4117" spans="1:4" x14ac:dyDescent="0.35">
      <c r="A4117">
        <v>0</v>
      </c>
      <c r="B4117">
        <v>53</v>
      </c>
      <c r="C4117">
        <v>77.400000000000006</v>
      </c>
      <c r="D4117">
        <v>4155.95</v>
      </c>
    </row>
    <row r="4118" spans="1:4" x14ac:dyDescent="0.35">
      <c r="A4118">
        <v>0</v>
      </c>
      <c r="B4118">
        <v>20</v>
      </c>
      <c r="C4118">
        <v>19.7</v>
      </c>
      <c r="D4118">
        <v>395.6</v>
      </c>
    </row>
    <row r="4119" spans="1:4" x14ac:dyDescent="0.35">
      <c r="A4119">
        <v>0</v>
      </c>
      <c r="B4119">
        <v>63</v>
      </c>
      <c r="C4119">
        <v>99.7</v>
      </c>
      <c r="D4119">
        <v>6330.4</v>
      </c>
    </row>
    <row r="4120" spans="1:4" x14ac:dyDescent="0.35">
      <c r="A4120">
        <v>0</v>
      </c>
      <c r="B4120">
        <v>40</v>
      </c>
      <c r="C4120">
        <v>74.8</v>
      </c>
      <c r="D4120">
        <v>2971.7</v>
      </c>
    </row>
    <row r="4121" spans="1:4" x14ac:dyDescent="0.35">
      <c r="A4121">
        <v>0</v>
      </c>
      <c r="B4121">
        <v>35</v>
      </c>
      <c r="C4121">
        <v>19.149999999999999</v>
      </c>
      <c r="D4121">
        <v>638</v>
      </c>
    </row>
    <row r="4122" spans="1:4" x14ac:dyDescent="0.35">
      <c r="A4122">
        <v>0</v>
      </c>
      <c r="B4122">
        <v>26</v>
      </c>
      <c r="C4122">
        <v>78.95</v>
      </c>
      <c r="D4122">
        <v>2034.25</v>
      </c>
    </row>
    <row r="4123" spans="1:4" x14ac:dyDescent="0.35">
      <c r="A4123">
        <v>1</v>
      </c>
      <c r="B4123">
        <v>27</v>
      </c>
      <c r="C4123">
        <v>95.55</v>
      </c>
      <c r="D4123">
        <v>2510.1999999999998</v>
      </c>
    </row>
    <row r="4124" spans="1:4" x14ac:dyDescent="0.35">
      <c r="A4124">
        <v>0</v>
      </c>
      <c r="B4124">
        <v>53</v>
      </c>
      <c r="C4124">
        <v>62.85</v>
      </c>
      <c r="D4124">
        <v>3419.5</v>
      </c>
    </row>
    <row r="4125" spans="1:4" x14ac:dyDescent="0.35">
      <c r="A4125">
        <v>1</v>
      </c>
      <c r="B4125">
        <v>34</v>
      </c>
      <c r="C4125">
        <v>71.55</v>
      </c>
      <c r="D4125">
        <v>2427.35</v>
      </c>
    </row>
    <row r="4126" spans="1:4" x14ac:dyDescent="0.35">
      <c r="A4126">
        <v>1</v>
      </c>
      <c r="B4126">
        <v>19</v>
      </c>
      <c r="C4126">
        <v>94.95</v>
      </c>
      <c r="D4126">
        <v>1760.25</v>
      </c>
    </row>
    <row r="4127" spans="1:4" x14ac:dyDescent="0.35">
      <c r="A4127">
        <v>0</v>
      </c>
      <c r="B4127">
        <v>43</v>
      </c>
      <c r="C4127">
        <v>86.1</v>
      </c>
      <c r="D4127">
        <v>3551.65</v>
      </c>
    </row>
    <row r="4128" spans="1:4" x14ac:dyDescent="0.35">
      <c r="A4128">
        <v>0</v>
      </c>
      <c r="B4128">
        <v>6</v>
      </c>
      <c r="C4128">
        <v>19.55</v>
      </c>
      <c r="D4128">
        <v>122.9</v>
      </c>
    </row>
    <row r="4129" spans="1:4" x14ac:dyDescent="0.35">
      <c r="A4129">
        <v>0</v>
      </c>
      <c r="B4129">
        <v>56</v>
      </c>
      <c r="C4129">
        <v>24.8</v>
      </c>
      <c r="D4129">
        <v>1424.2</v>
      </c>
    </row>
    <row r="4130" spans="1:4" x14ac:dyDescent="0.35">
      <c r="A4130">
        <v>0</v>
      </c>
      <c r="B4130">
        <v>57</v>
      </c>
      <c r="C4130">
        <v>39.299999999999997</v>
      </c>
      <c r="D4130">
        <v>2111.4499999999998</v>
      </c>
    </row>
    <row r="4131" spans="1:4" x14ac:dyDescent="0.35">
      <c r="A4131">
        <v>0</v>
      </c>
      <c r="B4131">
        <v>34</v>
      </c>
      <c r="C4131">
        <v>84.05</v>
      </c>
      <c r="D4131">
        <v>2909.95</v>
      </c>
    </row>
    <row r="4132" spans="1:4" x14ac:dyDescent="0.35">
      <c r="A4132">
        <v>0</v>
      </c>
      <c r="B4132">
        <v>10</v>
      </c>
      <c r="C4132">
        <v>36.25</v>
      </c>
      <c r="D4132">
        <v>374</v>
      </c>
    </row>
    <row r="4133" spans="1:4" x14ac:dyDescent="0.35">
      <c r="A4133">
        <v>0</v>
      </c>
      <c r="B4133">
        <v>1</v>
      </c>
      <c r="C4133">
        <v>20.25</v>
      </c>
      <c r="D4133">
        <v>20.25</v>
      </c>
    </row>
    <row r="4134" spans="1:4" x14ac:dyDescent="0.35">
      <c r="A4134">
        <v>0</v>
      </c>
      <c r="B4134">
        <v>13</v>
      </c>
      <c r="C4134">
        <v>23.9</v>
      </c>
      <c r="D4134">
        <v>300.8</v>
      </c>
    </row>
    <row r="4135" spans="1:4" x14ac:dyDescent="0.35">
      <c r="A4135">
        <v>0</v>
      </c>
      <c r="B4135">
        <v>56</v>
      </c>
      <c r="C4135">
        <v>98.6</v>
      </c>
      <c r="D4135">
        <v>5581.05</v>
      </c>
    </row>
    <row r="4136" spans="1:4" x14ac:dyDescent="0.35">
      <c r="A4136">
        <v>0</v>
      </c>
      <c r="B4136">
        <v>55</v>
      </c>
      <c r="C4136">
        <v>103.65</v>
      </c>
      <c r="D4136">
        <v>5676.65</v>
      </c>
    </row>
    <row r="4137" spans="1:4" x14ac:dyDescent="0.35">
      <c r="A4137">
        <v>0</v>
      </c>
      <c r="B4137">
        <v>36</v>
      </c>
      <c r="C4137">
        <v>92.9</v>
      </c>
      <c r="D4137">
        <v>3379.25</v>
      </c>
    </row>
    <row r="4138" spans="1:4" x14ac:dyDescent="0.35">
      <c r="A4138">
        <v>0</v>
      </c>
      <c r="B4138">
        <v>47</v>
      </c>
      <c r="C4138">
        <v>19.899999999999999</v>
      </c>
      <c r="D4138">
        <v>942.95</v>
      </c>
    </row>
    <row r="4139" spans="1:4" x14ac:dyDescent="0.35">
      <c r="A4139">
        <v>0</v>
      </c>
      <c r="B4139">
        <v>12</v>
      </c>
      <c r="C4139">
        <v>20.100000000000001</v>
      </c>
      <c r="D4139">
        <v>232.4</v>
      </c>
    </row>
    <row r="4140" spans="1:4" x14ac:dyDescent="0.35">
      <c r="A4140">
        <v>0</v>
      </c>
      <c r="B4140">
        <v>1</v>
      </c>
      <c r="C4140">
        <v>85.45</v>
      </c>
      <c r="D4140">
        <v>85.45</v>
      </c>
    </row>
    <row r="4141" spans="1:4" x14ac:dyDescent="0.35">
      <c r="A4141">
        <v>1</v>
      </c>
      <c r="B4141">
        <v>24</v>
      </c>
      <c r="C4141">
        <v>80.5</v>
      </c>
      <c r="D4141">
        <v>2088.4499999999998</v>
      </c>
    </row>
    <row r="4142" spans="1:4" x14ac:dyDescent="0.35">
      <c r="A4142">
        <v>0</v>
      </c>
      <c r="B4142">
        <v>63</v>
      </c>
      <c r="C4142">
        <v>99.9</v>
      </c>
      <c r="D4142">
        <v>6137</v>
      </c>
    </row>
    <row r="4143" spans="1:4" x14ac:dyDescent="0.35">
      <c r="A4143">
        <v>1</v>
      </c>
      <c r="B4143">
        <v>35</v>
      </c>
      <c r="C4143">
        <v>39.85</v>
      </c>
      <c r="D4143">
        <v>1434.6</v>
      </c>
    </row>
    <row r="4144" spans="1:4" x14ac:dyDescent="0.35">
      <c r="A4144">
        <v>0</v>
      </c>
      <c r="B4144">
        <v>67</v>
      </c>
      <c r="C4144">
        <v>60.5</v>
      </c>
      <c r="D4144">
        <v>3870</v>
      </c>
    </row>
    <row r="4145" spans="1:4" x14ac:dyDescent="0.35">
      <c r="A4145">
        <v>0</v>
      </c>
      <c r="B4145">
        <v>25</v>
      </c>
      <c r="C4145">
        <v>84.8</v>
      </c>
      <c r="D4145">
        <v>2043.45</v>
      </c>
    </row>
    <row r="4146" spans="1:4" x14ac:dyDescent="0.35">
      <c r="A4146">
        <v>0</v>
      </c>
      <c r="B4146">
        <v>21</v>
      </c>
      <c r="C4146">
        <v>103.85</v>
      </c>
      <c r="D4146">
        <v>2215</v>
      </c>
    </row>
    <row r="4147" spans="1:4" x14ac:dyDescent="0.35">
      <c r="A4147">
        <v>0</v>
      </c>
      <c r="B4147">
        <v>13</v>
      </c>
      <c r="C4147">
        <v>67.8</v>
      </c>
      <c r="D4147">
        <v>842.25</v>
      </c>
    </row>
    <row r="4148" spans="1:4" x14ac:dyDescent="0.35">
      <c r="A4148">
        <v>0</v>
      </c>
      <c r="B4148">
        <v>35</v>
      </c>
      <c r="C4148">
        <v>75.2</v>
      </c>
      <c r="D4148">
        <v>2576.1999999999998</v>
      </c>
    </row>
    <row r="4149" spans="1:4" x14ac:dyDescent="0.35">
      <c r="A4149">
        <v>1</v>
      </c>
      <c r="B4149">
        <v>71</v>
      </c>
      <c r="C4149">
        <v>24.85</v>
      </c>
      <c r="D4149">
        <v>1901</v>
      </c>
    </row>
    <row r="4150" spans="1:4" x14ac:dyDescent="0.35">
      <c r="A4150">
        <v>0</v>
      </c>
      <c r="B4150">
        <v>29</v>
      </c>
      <c r="C4150">
        <v>19.350000000000001</v>
      </c>
      <c r="D4150">
        <v>601.6</v>
      </c>
    </row>
    <row r="4151" spans="1:4" x14ac:dyDescent="0.35">
      <c r="A4151">
        <v>0</v>
      </c>
      <c r="B4151">
        <v>71</v>
      </c>
      <c r="C4151">
        <v>49.35</v>
      </c>
      <c r="D4151">
        <v>3515.25</v>
      </c>
    </row>
    <row r="4152" spans="1:4" x14ac:dyDescent="0.35">
      <c r="A4152">
        <v>1</v>
      </c>
      <c r="B4152">
        <v>7</v>
      </c>
      <c r="C4152">
        <v>89</v>
      </c>
      <c r="D4152">
        <v>605.45000000000005</v>
      </c>
    </row>
    <row r="4153" spans="1:4" x14ac:dyDescent="0.35">
      <c r="A4153">
        <v>1</v>
      </c>
      <c r="B4153">
        <v>57</v>
      </c>
      <c r="C4153">
        <v>55</v>
      </c>
      <c r="D4153">
        <v>3094.05</v>
      </c>
    </row>
    <row r="4154" spans="1:4" x14ac:dyDescent="0.35">
      <c r="A4154">
        <v>0</v>
      </c>
      <c r="B4154">
        <v>65</v>
      </c>
      <c r="C4154">
        <v>76.150000000000006</v>
      </c>
      <c r="D4154">
        <v>4929.55</v>
      </c>
    </row>
    <row r="4155" spans="1:4" x14ac:dyDescent="0.35">
      <c r="A4155">
        <v>0</v>
      </c>
      <c r="B4155">
        <v>27</v>
      </c>
      <c r="C4155">
        <v>20.3</v>
      </c>
      <c r="D4155">
        <v>595.04999999999995</v>
      </c>
    </row>
    <row r="4156" spans="1:4" x14ac:dyDescent="0.35">
      <c r="A4156">
        <v>0</v>
      </c>
      <c r="B4156">
        <v>6</v>
      </c>
      <c r="C4156">
        <v>74.900000000000006</v>
      </c>
      <c r="D4156">
        <v>469.8</v>
      </c>
    </row>
    <row r="4157" spans="1:4" x14ac:dyDescent="0.35">
      <c r="A4157">
        <v>1</v>
      </c>
      <c r="B4157">
        <v>72</v>
      </c>
      <c r="C4157">
        <v>117.35</v>
      </c>
      <c r="D4157">
        <v>8436.25</v>
      </c>
    </row>
    <row r="4158" spans="1:4" x14ac:dyDescent="0.35">
      <c r="A4158">
        <v>0</v>
      </c>
      <c r="B4158">
        <v>1</v>
      </c>
      <c r="C4158">
        <v>19.75</v>
      </c>
      <c r="D4158">
        <v>19.75</v>
      </c>
    </row>
    <row r="4159" spans="1:4" x14ac:dyDescent="0.35">
      <c r="A4159">
        <v>0</v>
      </c>
      <c r="B4159">
        <v>11</v>
      </c>
      <c r="C4159">
        <v>45.2</v>
      </c>
      <c r="D4159">
        <v>492</v>
      </c>
    </row>
    <row r="4160" spans="1:4" x14ac:dyDescent="0.35">
      <c r="A4160">
        <v>0</v>
      </c>
      <c r="B4160">
        <v>39</v>
      </c>
      <c r="C4160">
        <v>25.2</v>
      </c>
      <c r="D4160">
        <v>987.95</v>
      </c>
    </row>
    <row r="4161" spans="1:4" x14ac:dyDescent="0.35">
      <c r="A4161">
        <v>1</v>
      </c>
      <c r="B4161">
        <v>59</v>
      </c>
      <c r="C4161">
        <v>89.75</v>
      </c>
      <c r="D4161">
        <v>5496.9</v>
      </c>
    </row>
    <row r="4162" spans="1:4" x14ac:dyDescent="0.35">
      <c r="A4162">
        <v>0</v>
      </c>
      <c r="B4162">
        <v>26</v>
      </c>
      <c r="C4162">
        <v>75</v>
      </c>
      <c r="D4162">
        <v>1908.35</v>
      </c>
    </row>
    <row r="4163" spans="1:4" x14ac:dyDescent="0.35">
      <c r="A4163">
        <v>1</v>
      </c>
      <c r="B4163">
        <v>2</v>
      </c>
      <c r="C4163">
        <v>49.95</v>
      </c>
      <c r="D4163">
        <v>107.1</v>
      </c>
    </row>
    <row r="4164" spans="1:4" x14ac:dyDescent="0.35">
      <c r="A4164">
        <v>0</v>
      </c>
      <c r="B4164">
        <v>72</v>
      </c>
      <c r="C4164">
        <v>65.7</v>
      </c>
      <c r="D4164">
        <v>4575.3500000000004</v>
      </c>
    </row>
    <row r="4165" spans="1:4" x14ac:dyDescent="0.35">
      <c r="A4165">
        <v>0</v>
      </c>
      <c r="B4165">
        <v>65</v>
      </c>
      <c r="C4165">
        <v>67.05</v>
      </c>
      <c r="D4165">
        <v>4309.55</v>
      </c>
    </row>
    <row r="4166" spans="1:4" x14ac:dyDescent="0.35">
      <c r="A4166">
        <v>0</v>
      </c>
      <c r="B4166">
        <v>72</v>
      </c>
      <c r="C4166">
        <v>110.9</v>
      </c>
      <c r="D4166">
        <v>7922.75</v>
      </c>
    </row>
    <row r="4167" spans="1:4" x14ac:dyDescent="0.35">
      <c r="A4167">
        <v>0</v>
      </c>
      <c r="B4167">
        <v>6</v>
      </c>
      <c r="C4167">
        <v>87.95</v>
      </c>
      <c r="D4167">
        <v>522.35</v>
      </c>
    </row>
    <row r="4168" spans="1:4" x14ac:dyDescent="0.35">
      <c r="A4168">
        <v>1</v>
      </c>
      <c r="B4168">
        <v>32</v>
      </c>
      <c r="C4168">
        <v>19.8</v>
      </c>
      <c r="D4168">
        <v>587.70000000000005</v>
      </c>
    </row>
    <row r="4169" spans="1:4" x14ac:dyDescent="0.35">
      <c r="A4169">
        <v>0</v>
      </c>
      <c r="B4169">
        <v>50</v>
      </c>
      <c r="C4169">
        <v>75.7</v>
      </c>
      <c r="D4169">
        <v>3876.2</v>
      </c>
    </row>
    <row r="4170" spans="1:4" x14ac:dyDescent="0.35">
      <c r="A4170">
        <v>0</v>
      </c>
      <c r="B4170">
        <v>61</v>
      </c>
      <c r="C4170">
        <v>62.15</v>
      </c>
      <c r="D4170">
        <v>3778.85</v>
      </c>
    </row>
    <row r="4171" spans="1:4" x14ac:dyDescent="0.35">
      <c r="A4171">
        <v>0</v>
      </c>
      <c r="B4171">
        <v>15</v>
      </c>
      <c r="C4171">
        <v>101.25</v>
      </c>
      <c r="D4171">
        <v>1457.25</v>
      </c>
    </row>
    <row r="4172" spans="1:4" x14ac:dyDescent="0.35">
      <c r="A4172">
        <v>0</v>
      </c>
      <c r="B4172">
        <v>72</v>
      </c>
      <c r="C4172">
        <v>115.15</v>
      </c>
      <c r="D4172">
        <v>8349.4500000000007</v>
      </c>
    </row>
    <row r="4173" spans="1:4" x14ac:dyDescent="0.35">
      <c r="A4173">
        <v>0</v>
      </c>
      <c r="B4173">
        <v>9</v>
      </c>
      <c r="C4173">
        <v>18.95</v>
      </c>
      <c r="D4173">
        <v>185.6</v>
      </c>
    </row>
    <row r="4174" spans="1:4" x14ac:dyDescent="0.35">
      <c r="A4174">
        <v>0</v>
      </c>
      <c r="B4174">
        <v>1</v>
      </c>
      <c r="C4174">
        <v>19.5</v>
      </c>
      <c r="D4174">
        <v>19.5</v>
      </c>
    </row>
    <row r="4175" spans="1:4" x14ac:dyDescent="0.35">
      <c r="A4175">
        <v>0</v>
      </c>
      <c r="B4175">
        <v>12</v>
      </c>
      <c r="C4175">
        <v>86.55</v>
      </c>
      <c r="D4175">
        <v>1066.9000000000001</v>
      </c>
    </row>
    <row r="4176" spans="1:4" x14ac:dyDescent="0.35">
      <c r="A4176">
        <v>0</v>
      </c>
      <c r="B4176">
        <v>37</v>
      </c>
      <c r="C4176">
        <v>28.6</v>
      </c>
      <c r="D4176">
        <v>973.55</v>
      </c>
    </row>
    <row r="4177" spans="1:4" x14ac:dyDescent="0.35">
      <c r="A4177">
        <v>0</v>
      </c>
      <c r="B4177">
        <v>61</v>
      </c>
      <c r="C4177">
        <v>20.399999999999999</v>
      </c>
      <c r="D4177">
        <v>1226.45</v>
      </c>
    </row>
    <row r="4178" spans="1:4" x14ac:dyDescent="0.35">
      <c r="A4178">
        <v>0</v>
      </c>
      <c r="B4178">
        <v>18</v>
      </c>
      <c r="C4178">
        <v>19.8</v>
      </c>
      <c r="D4178">
        <v>342.3</v>
      </c>
    </row>
    <row r="4179" spans="1:4" x14ac:dyDescent="0.35">
      <c r="A4179">
        <v>0</v>
      </c>
      <c r="B4179">
        <v>21</v>
      </c>
      <c r="C4179">
        <v>45.65</v>
      </c>
      <c r="D4179">
        <v>985.05</v>
      </c>
    </row>
    <row r="4180" spans="1:4" x14ac:dyDescent="0.35">
      <c r="A4180">
        <v>0</v>
      </c>
      <c r="B4180">
        <v>68</v>
      </c>
      <c r="C4180">
        <v>56.4</v>
      </c>
      <c r="D4180">
        <v>3948.45</v>
      </c>
    </row>
    <row r="4181" spans="1:4" x14ac:dyDescent="0.35">
      <c r="A4181">
        <v>1</v>
      </c>
      <c r="B4181">
        <v>12</v>
      </c>
      <c r="C4181">
        <v>73.3</v>
      </c>
      <c r="D4181">
        <v>828.05</v>
      </c>
    </row>
    <row r="4182" spans="1:4" x14ac:dyDescent="0.35">
      <c r="A4182">
        <v>1</v>
      </c>
      <c r="B4182">
        <v>2</v>
      </c>
      <c r="C4182">
        <v>24.35</v>
      </c>
      <c r="D4182">
        <v>41.85</v>
      </c>
    </row>
    <row r="4183" spans="1:4" x14ac:dyDescent="0.35">
      <c r="A4183">
        <v>0</v>
      </c>
      <c r="B4183">
        <v>62</v>
      </c>
      <c r="C4183">
        <v>101.35</v>
      </c>
      <c r="D4183">
        <v>6164.7</v>
      </c>
    </row>
    <row r="4184" spans="1:4" x14ac:dyDescent="0.35">
      <c r="A4184">
        <v>1</v>
      </c>
      <c r="B4184">
        <v>29</v>
      </c>
      <c r="C4184">
        <v>98.65</v>
      </c>
      <c r="D4184">
        <v>2862.75</v>
      </c>
    </row>
    <row r="4185" spans="1:4" x14ac:dyDescent="0.35">
      <c r="A4185">
        <v>0</v>
      </c>
      <c r="B4185">
        <v>1</v>
      </c>
      <c r="C4185">
        <v>33.6</v>
      </c>
      <c r="D4185">
        <v>33.6</v>
      </c>
    </row>
    <row r="4186" spans="1:4" x14ac:dyDescent="0.35">
      <c r="A4186">
        <v>1</v>
      </c>
      <c r="B4186">
        <v>5</v>
      </c>
      <c r="C4186">
        <v>79.900000000000006</v>
      </c>
      <c r="D4186">
        <v>343.95</v>
      </c>
    </row>
    <row r="4187" spans="1:4" x14ac:dyDescent="0.35">
      <c r="A4187">
        <v>0</v>
      </c>
      <c r="B4187">
        <v>1</v>
      </c>
      <c r="C4187">
        <v>20.7</v>
      </c>
      <c r="D4187">
        <v>20.7</v>
      </c>
    </row>
    <row r="4188" spans="1:4" x14ac:dyDescent="0.35">
      <c r="A4188">
        <v>0</v>
      </c>
      <c r="B4188">
        <v>62</v>
      </c>
      <c r="C4188">
        <v>104.05</v>
      </c>
      <c r="D4188">
        <v>6590.5</v>
      </c>
    </row>
    <row r="4189" spans="1:4" x14ac:dyDescent="0.35">
      <c r="A4189">
        <v>0</v>
      </c>
      <c r="B4189">
        <v>36</v>
      </c>
      <c r="C4189">
        <v>20.25</v>
      </c>
      <c r="D4189">
        <v>717.95</v>
      </c>
    </row>
    <row r="4190" spans="1:4" x14ac:dyDescent="0.35">
      <c r="A4190">
        <v>1</v>
      </c>
      <c r="B4190">
        <v>28</v>
      </c>
      <c r="C4190">
        <v>103.3</v>
      </c>
      <c r="D4190">
        <v>2890.65</v>
      </c>
    </row>
    <row r="4191" spans="1:4" x14ac:dyDescent="0.35">
      <c r="A4191">
        <v>0</v>
      </c>
      <c r="B4191">
        <v>69</v>
      </c>
      <c r="C4191">
        <v>73.7</v>
      </c>
      <c r="D4191">
        <v>4885.8500000000004</v>
      </c>
    </row>
    <row r="4192" spans="1:4" x14ac:dyDescent="0.35">
      <c r="A4192">
        <v>0</v>
      </c>
      <c r="B4192">
        <v>11</v>
      </c>
      <c r="C4192">
        <v>96.2</v>
      </c>
      <c r="D4192">
        <v>1222.05</v>
      </c>
    </row>
    <row r="4193" spans="1:4" x14ac:dyDescent="0.35">
      <c r="A4193">
        <v>0</v>
      </c>
      <c r="B4193">
        <v>63</v>
      </c>
      <c r="C4193">
        <v>108.75</v>
      </c>
      <c r="D4193">
        <v>6871.7</v>
      </c>
    </row>
    <row r="4194" spans="1:4" x14ac:dyDescent="0.35">
      <c r="A4194">
        <v>0</v>
      </c>
      <c r="B4194">
        <v>23</v>
      </c>
      <c r="C4194">
        <v>20.149999999999999</v>
      </c>
      <c r="D4194">
        <v>405.6</v>
      </c>
    </row>
    <row r="4195" spans="1:4" x14ac:dyDescent="0.35">
      <c r="A4195">
        <v>0</v>
      </c>
      <c r="B4195">
        <v>10</v>
      </c>
      <c r="C4195">
        <v>19.75</v>
      </c>
      <c r="D4195">
        <v>208.25</v>
      </c>
    </row>
    <row r="4196" spans="1:4" x14ac:dyDescent="0.35">
      <c r="A4196">
        <v>0</v>
      </c>
      <c r="B4196">
        <v>71</v>
      </c>
      <c r="C4196">
        <v>25.95</v>
      </c>
      <c r="D4196">
        <v>1801.9</v>
      </c>
    </row>
    <row r="4197" spans="1:4" x14ac:dyDescent="0.35">
      <c r="A4197">
        <v>1</v>
      </c>
      <c r="B4197">
        <v>45</v>
      </c>
      <c r="C4197">
        <v>70.05</v>
      </c>
      <c r="D4197">
        <v>3062.45</v>
      </c>
    </row>
    <row r="4198" spans="1:4" x14ac:dyDescent="0.35">
      <c r="A4198">
        <v>0</v>
      </c>
      <c r="B4198">
        <v>70</v>
      </c>
      <c r="C4198">
        <v>24.05</v>
      </c>
      <c r="D4198">
        <v>1764.75</v>
      </c>
    </row>
    <row r="4199" spans="1:4" x14ac:dyDescent="0.35">
      <c r="A4199">
        <v>0</v>
      </c>
      <c r="B4199">
        <v>22</v>
      </c>
      <c r="C4199">
        <v>84.75</v>
      </c>
      <c r="D4199">
        <v>1816.75</v>
      </c>
    </row>
    <row r="4200" spans="1:4" x14ac:dyDescent="0.35">
      <c r="A4200">
        <v>0</v>
      </c>
      <c r="B4200">
        <v>52</v>
      </c>
      <c r="C4200">
        <v>23.05</v>
      </c>
      <c r="D4200">
        <v>1255.0999999999999</v>
      </c>
    </row>
    <row r="4201" spans="1:4" x14ac:dyDescent="0.35">
      <c r="A4201">
        <v>0</v>
      </c>
      <c r="B4201">
        <v>55</v>
      </c>
      <c r="C4201">
        <v>104.15</v>
      </c>
      <c r="D4201">
        <v>5743.05</v>
      </c>
    </row>
    <row r="4202" spans="1:4" x14ac:dyDescent="0.35">
      <c r="A4202">
        <v>0</v>
      </c>
      <c r="B4202">
        <v>65</v>
      </c>
      <c r="C4202">
        <v>59.95</v>
      </c>
      <c r="D4202">
        <v>3921.1</v>
      </c>
    </row>
    <row r="4203" spans="1:4" x14ac:dyDescent="0.35">
      <c r="A4203">
        <v>0</v>
      </c>
      <c r="B4203">
        <v>72</v>
      </c>
      <c r="C4203">
        <v>19.55</v>
      </c>
      <c r="D4203">
        <v>1463.45</v>
      </c>
    </row>
    <row r="4204" spans="1:4" x14ac:dyDescent="0.35">
      <c r="A4204">
        <v>0</v>
      </c>
      <c r="B4204">
        <v>10</v>
      </c>
      <c r="C4204">
        <v>19.600000000000001</v>
      </c>
      <c r="D4204">
        <v>189.45</v>
      </c>
    </row>
    <row r="4205" spans="1:4" x14ac:dyDescent="0.35">
      <c r="A4205">
        <v>0</v>
      </c>
      <c r="B4205">
        <v>7</v>
      </c>
      <c r="C4205">
        <v>20.05</v>
      </c>
      <c r="D4205">
        <v>96.8</v>
      </c>
    </row>
    <row r="4206" spans="1:4" x14ac:dyDescent="0.35">
      <c r="A4206">
        <v>1</v>
      </c>
      <c r="B4206">
        <v>5</v>
      </c>
      <c r="C4206">
        <v>85.55</v>
      </c>
      <c r="D4206">
        <v>408.5</v>
      </c>
    </row>
    <row r="4207" spans="1:4" x14ac:dyDescent="0.35">
      <c r="A4207">
        <v>0</v>
      </c>
      <c r="B4207">
        <v>24</v>
      </c>
      <c r="C4207">
        <v>78.599999999999994</v>
      </c>
      <c r="D4207">
        <v>1846.65</v>
      </c>
    </row>
    <row r="4208" spans="1:4" x14ac:dyDescent="0.35">
      <c r="A4208">
        <v>0</v>
      </c>
      <c r="B4208">
        <v>72</v>
      </c>
      <c r="C4208">
        <v>116.8</v>
      </c>
      <c r="D4208">
        <v>8456.75</v>
      </c>
    </row>
    <row r="4209" spans="1:4" x14ac:dyDescent="0.35">
      <c r="A4209">
        <v>0</v>
      </c>
      <c r="B4209">
        <v>21</v>
      </c>
      <c r="C4209">
        <v>43.55</v>
      </c>
      <c r="D4209">
        <v>1011.5</v>
      </c>
    </row>
    <row r="4210" spans="1:4" x14ac:dyDescent="0.35">
      <c r="A4210">
        <v>0</v>
      </c>
      <c r="B4210">
        <v>69</v>
      </c>
      <c r="C4210">
        <v>60.8</v>
      </c>
      <c r="D4210">
        <v>4263.3999999999996</v>
      </c>
    </row>
    <row r="4211" spans="1:4" x14ac:dyDescent="0.35">
      <c r="A4211">
        <v>0</v>
      </c>
      <c r="B4211">
        <v>44</v>
      </c>
      <c r="C4211">
        <v>54.9</v>
      </c>
      <c r="D4211">
        <v>2549.1</v>
      </c>
    </row>
    <row r="4212" spans="1:4" x14ac:dyDescent="0.35">
      <c r="A4212">
        <v>1</v>
      </c>
      <c r="B4212">
        <v>61</v>
      </c>
      <c r="C4212">
        <v>65.2</v>
      </c>
      <c r="D4212">
        <v>3965.05</v>
      </c>
    </row>
    <row r="4213" spans="1:4" x14ac:dyDescent="0.35">
      <c r="A4213">
        <v>1</v>
      </c>
      <c r="B4213">
        <v>24</v>
      </c>
      <c r="C4213">
        <v>102.95</v>
      </c>
      <c r="D4213">
        <v>2496.6999999999998</v>
      </c>
    </row>
    <row r="4214" spans="1:4" x14ac:dyDescent="0.35">
      <c r="A4214">
        <v>0</v>
      </c>
      <c r="B4214">
        <v>1</v>
      </c>
      <c r="C4214">
        <v>90.6</v>
      </c>
      <c r="D4214">
        <v>90.6</v>
      </c>
    </row>
    <row r="4215" spans="1:4" x14ac:dyDescent="0.35">
      <c r="A4215">
        <v>0</v>
      </c>
      <c r="B4215">
        <v>6</v>
      </c>
      <c r="C4215">
        <v>50.8</v>
      </c>
      <c r="D4215">
        <v>288.05</v>
      </c>
    </row>
    <row r="4216" spans="1:4" x14ac:dyDescent="0.35">
      <c r="A4216">
        <v>0</v>
      </c>
      <c r="B4216">
        <v>4</v>
      </c>
      <c r="C4216">
        <v>90.05</v>
      </c>
      <c r="D4216">
        <v>368.1</v>
      </c>
    </row>
    <row r="4217" spans="1:4" x14ac:dyDescent="0.35">
      <c r="A4217">
        <v>0</v>
      </c>
      <c r="B4217">
        <v>72</v>
      </c>
      <c r="C4217">
        <v>108.2</v>
      </c>
      <c r="D4217">
        <v>7840.6</v>
      </c>
    </row>
    <row r="4218" spans="1:4" x14ac:dyDescent="0.35">
      <c r="A4218">
        <v>0</v>
      </c>
      <c r="B4218">
        <v>72</v>
      </c>
      <c r="C4218">
        <v>92</v>
      </c>
      <c r="D4218">
        <v>6632.75</v>
      </c>
    </row>
    <row r="4219" spans="1:4" x14ac:dyDescent="0.35">
      <c r="A4219">
        <v>1</v>
      </c>
      <c r="B4219">
        <v>14</v>
      </c>
      <c r="C4219">
        <v>75.099999999999994</v>
      </c>
      <c r="D4219">
        <v>1013.35</v>
      </c>
    </row>
    <row r="4220" spans="1:4" x14ac:dyDescent="0.35">
      <c r="A4220">
        <v>0</v>
      </c>
      <c r="B4220">
        <v>7</v>
      </c>
      <c r="C4220">
        <v>25.05</v>
      </c>
      <c r="D4220">
        <v>152.94999999999999</v>
      </c>
    </row>
    <row r="4221" spans="1:4" x14ac:dyDescent="0.35">
      <c r="A4221">
        <v>0</v>
      </c>
      <c r="B4221">
        <v>48</v>
      </c>
      <c r="C4221">
        <v>75.150000000000006</v>
      </c>
      <c r="D4221">
        <v>3772.65</v>
      </c>
    </row>
    <row r="4222" spans="1:4" x14ac:dyDescent="0.35">
      <c r="A4222">
        <v>0</v>
      </c>
      <c r="B4222">
        <v>55</v>
      </c>
      <c r="C4222">
        <v>19.5</v>
      </c>
      <c r="D4222">
        <v>1026.3499999999999</v>
      </c>
    </row>
    <row r="4223" spans="1:4" x14ac:dyDescent="0.35">
      <c r="A4223">
        <v>0</v>
      </c>
      <c r="B4223">
        <v>1</v>
      </c>
      <c r="C4223">
        <v>19.3</v>
      </c>
      <c r="D4223">
        <v>19.3</v>
      </c>
    </row>
    <row r="4224" spans="1:4" x14ac:dyDescent="0.35">
      <c r="A4224">
        <v>0</v>
      </c>
      <c r="B4224">
        <v>45</v>
      </c>
      <c r="C4224">
        <v>112.2</v>
      </c>
      <c r="D4224">
        <v>5031.8500000000004</v>
      </c>
    </row>
    <row r="4225" spans="1:4" x14ac:dyDescent="0.35">
      <c r="A4225">
        <v>0</v>
      </c>
      <c r="B4225">
        <v>3</v>
      </c>
      <c r="C4225">
        <v>70.3</v>
      </c>
      <c r="D4225">
        <v>220.4</v>
      </c>
    </row>
    <row r="4226" spans="1:4" x14ac:dyDescent="0.35">
      <c r="A4226">
        <v>0</v>
      </c>
      <c r="B4226">
        <v>71</v>
      </c>
      <c r="C4226">
        <v>19.600000000000001</v>
      </c>
      <c r="D4226">
        <v>1416.5</v>
      </c>
    </row>
    <row r="4227" spans="1:4" x14ac:dyDescent="0.35">
      <c r="A4227">
        <v>0</v>
      </c>
      <c r="B4227">
        <v>8</v>
      </c>
      <c r="C4227">
        <v>20.25</v>
      </c>
      <c r="D4227">
        <v>158.35</v>
      </c>
    </row>
    <row r="4228" spans="1:4" x14ac:dyDescent="0.35">
      <c r="A4228">
        <v>0</v>
      </c>
      <c r="B4228">
        <v>3</v>
      </c>
      <c r="C4228">
        <v>75.849999999999994</v>
      </c>
      <c r="D4228">
        <v>256.60000000000002</v>
      </c>
    </row>
    <row r="4229" spans="1:4" x14ac:dyDescent="0.35">
      <c r="A4229">
        <v>0</v>
      </c>
      <c r="B4229">
        <v>69</v>
      </c>
      <c r="C4229">
        <v>80.650000000000006</v>
      </c>
      <c r="D4229">
        <v>5542.55</v>
      </c>
    </row>
    <row r="4230" spans="1:4" x14ac:dyDescent="0.35">
      <c r="A4230">
        <v>0</v>
      </c>
      <c r="B4230">
        <v>1</v>
      </c>
      <c r="C4230">
        <v>68.5</v>
      </c>
      <c r="D4230">
        <v>68.5</v>
      </c>
    </row>
    <row r="4231" spans="1:4" x14ac:dyDescent="0.35">
      <c r="A4231">
        <v>1</v>
      </c>
      <c r="B4231">
        <v>72</v>
      </c>
      <c r="C4231">
        <v>115.75</v>
      </c>
      <c r="D4231">
        <v>8443.7000000000007</v>
      </c>
    </row>
    <row r="4232" spans="1:4" x14ac:dyDescent="0.35">
      <c r="A4232">
        <v>0</v>
      </c>
      <c r="B4232">
        <v>11</v>
      </c>
      <c r="C4232">
        <v>73.5</v>
      </c>
      <c r="D4232">
        <v>791.75</v>
      </c>
    </row>
    <row r="4233" spans="1:4" x14ac:dyDescent="0.35">
      <c r="A4233">
        <v>0</v>
      </c>
      <c r="B4233">
        <v>71</v>
      </c>
      <c r="C4233">
        <v>80.599999999999994</v>
      </c>
      <c r="D4233">
        <v>5708.2</v>
      </c>
    </row>
    <row r="4234" spans="1:4" x14ac:dyDescent="0.35">
      <c r="A4234">
        <v>0</v>
      </c>
      <c r="B4234">
        <v>1</v>
      </c>
      <c r="C4234">
        <v>69.95</v>
      </c>
      <c r="D4234">
        <v>69.95</v>
      </c>
    </row>
    <row r="4235" spans="1:4" x14ac:dyDescent="0.35">
      <c r="A4235">
        <v>0</v>
      </c>
      <c r="B4235">
        <v>33</v>
      </c>
      <c r="C4235">
        <v>59.55</v>
      </c>
      <c r="D4235">
        <v>2016.3</v>
      </c>
    </row>
    <row r="4236" spans="1:4" x14ac:dyDescent="0.35">
      <c r="A4236">
        <v>0</v>
      </c>
      <c r="B4236">
        <v>16</v>
      </c>
      <c r="C4236">
        <v>19.05</v>
      </c>
      <c r="D4236">
        <v>326.64999999999998</v>
      </c>
    </row>
    <row r="4237" spans="1:4" x14ac:dyDescent="0.35">
      <c r="A4237">
        <v>1</v>
      </c>
      <c r="B4237">
        <v>56</v>
      </c>
      <c r="C4237">
        <v>95.65</v>
      </c>
      <c r="D4237">
        <v>5471.75</v>
      </c>
    </row>
    <row r="4238" spans="1:4" x14ac:dyDescent="0.35">
      <c r="A4238">
        <v>0</v>
      </c>
      <c r="B4238">
        <v>1</v>
      </c>
      <c r="C4238">
        <v>19.95</v>
      </c>
      <c r="D4238">
        <v>19.95</v>
      </c>
    </row>
    <row r="4239" spans="1:4" x14ac:dyDescent="0.35">
      <c r="A4239">
        <v>0</v>
      </c>
      <c r="B4239">
        <v>5</v>
      </c>
      <c r="C4239">
        <v>70.05</v>
      </c>
      <c r="D4239">
        <v>346.4</v>
      </c>
    </row>
    <row r="4240" spans="1:4" x14ac:dyDescent="0.35">
      <c r="A4240">
        <v>0</v>
      </c>
      <c r="B4240">
        <v>57</v>
      </c>
      <c r="C4240">
        <v>19.399999999999999</v>
      </c>
      <c r="D4240">
        <v>1061.5999999999999</v>
      </c>
    </row>
    <row r="4241" spans="1:4" x14ac:dyDescent="0.35">
      <c r="A4241">
        <v>0</v>
      </c>
      <c r="B4241">
        <v>56</v>
      </c>
      <c r="C4241">
        <v>36.1</v>
      </c>
      <c r="D4241">
        <v>1971.5</v>
      </c>
    </row>
    <row r="4242" spans="1:4" x14ac:dyDescent="0.35">
      <c r="A4242">
        <v>0</v>
      </c>
      <c r="B4242">
        <v>8</v>
      </c>
      <c r="C4242">
        <v>94</v>
      </c>
      <c r="D4242">
        <v>773.65</v>
      </c>
    </row>
    <row r="4243" spans="1:4" x14ac:dyDescent="0.35">
      <c r="A4243">
        <v>0</v>
      </c>
      <c r="B4243">
        <v>22</v>
      </c>
      <c r="C4243">
        <v>61.15</v>
      </c>
      <c r="D4243">
        <v>1422.05</v>
      </c>
    </row>
    <row r="4244" spans="1:4" x14ac:dyDescent="0.35">
      <c r="A4244">
        <v>0</v>
      </c>
      <c r="B4244">
        <v>1</v>
      </c>
      <c r="C4244">
        <v>19.75</v>
      </c>
      <c r="D4244">
        <v>19.75</v>
      </c>
    </row>
    <row r="4245" spans="1:4" x14ac:dyDescent="0.35">
      <c r="A4245">
        <v>0</v>
      </c>
      <c r="B4245">
        <v>40</v>
      </c>
      <c r="C4245">
        <v>64.099999999999994</v>
      </c>
      <c r="D4245">
        <v>2460.35</v>
      </c>
    </row>
    <row r="4246" spans="1:4" x14ac:dyDescent="0.35">
      <c r="A4246">
        <v>0</v>
      </c>
      <c r="B4246">
        <v>46</v>
      </c>
      <c r="C4246">
        <v>19.75</v>
      </c>
      <c r="D4246">
        <v>856.5</v>
      </c>
    </row>
    <row r="4247" spans="1:4" x14ac:dyDescent="0.35">
      <c r="A4247">
        <v>0</v>
      </c>
      <c r="B4247">
        <v>63</v>
      </c>
      <c r="C4247">
        <v>19.7</v>
      </c>
      <c r="D4247">
        <v>1275.8499999999999</v>
      </c>
    </row>
    <row r="4248" spans="1:4" x14ac:dyDescent="0.35">
      <c r="A4248">
        <v>0</v>
      </c>
      <c r="B4248">
        <v>68</v>
      </c>
      <c r="C4248">
        <v>110.2</v>
      </c>
      <c r="D4248">
        <v>7467.5</v>
      </c>
    </row>
    <row r="4249" spans="1:4" x14ac:dyDescent="0.35">
      <c r="A4249">
        <v>0</v>
      </c>
      <c r="B4249">
        <v>69</v>
      </c>
      <c r="C4249">
        <v>106.35</v>
      </c>
      <c r="D4249">
        <v>7261.75</v>
      </c>
    </row>
    <row r="4250" spans="1:4" x14ac:dyDescent="0.35">
      <c r="A4250">
        <v>0</v>
      </c>
      <c r="B4250">
        <v>56</v>
      </c>
      <c r="C4250">
        <v>90.55</v>
      </c>
      <c r="D4250">
        <v>5116.6000000000004</v>
      </c>
    </row>
    <row r="4251" spans="1:4" x14ac:dyDescent="0.35">
      <c r="A4251">
        <v>0</v>
      </c>
      <c r="B4251">
        <v>10</v>
      </c>
      <c r="C4251">
        <v>65.900000000000006</v>
      </c>
      <c r="D4251">
        <v>660.05</v>
      </c>
    </row>
    <row r="4252" spans="1:4" x14ac:dyDescent="0.35">
      <c r="A4252">
        <v>0</v>
      </c>
      <c r="B4252">
        <v>63</v>
      </c>
      <c r="C4252">
        <v>104.5</v>
      </c>
      <c r="D4252">
        <v>6590.8</v>
      </c>
    </row>
    <row r="4253" spans="1:4" x14ac:dyDescent="0.35">
      <c r="A4253">
        <v>0</v>
      </c>
      <c r="B4253">
        <v>24</v>
      </c>
      <c r="C4253">
        <v>52.5</v>
      </c>
      <c r="D4253">
        <v>1208.1500000000001</v>
      </c>
    </row>
    <row r="4254" spans="1:4" x14ac:dyDescent="0.35">
      <c r="A4254">
        <v>0</v>
      </c>
      <c r="B4254">
        <v>19</v>
      </c>
      <c r="C4254">
        <v>56.1</v>
      </c>
      <c r="D4254">
        <v>1033.9000000000001</v>
      </c>
    </row>
    <row r="4255" spans="1:4" x14ac:dyDescent="0.35">
      <c r="A4255">
        <v>0</v>
      </c>
      <c r="B4255">
        <v>22</v>
      </c>
      <c r="C4255">
        <v>88.75</v>
      </c>
      <c r="D4255">
        <v>1885.15</v>
      </c>
    </row>
    <row r="4256" spans="1:4" x14ac:dyDescent="0.35">
      <c r="A4256">
        <v>0</v>
      </c>
      <c r="B4256">
        <v>29</v>
      </c>
      <c r="C4256">
        <v>84.45</v>
      </c>
      <c r="D4256">
        <v>2467.1</v>
      </c>
    </row>
    <row r="4257" spans="1:4" x14ac:dyDescent="0.35">
      <c r="A4257">
        <v>0</v>
      </c>
      <c r="B4257">
        <v>13</v>
      </c>
      <c r="C4257">
        <v>75.3</v>
      </c>
      <c r="D4257">
        <v>989.45</v>
      </c>
    </row>
    <row r="4258" spans="1:4" x14ac:dyDescent="0.35">
      <c r="A4258">
        <v>0</v>
      </c>
      <c r="B4258">
        <v>70</v>
      </c>
      <c r="C4258">
        <v>26</v>
      </c>
      <c r="D4258">
        <v>2006.95</v>
      </c>
    </row>
    <row r="4259" spans="1:4" x14ac:dyDescent="0.35">
      <c r="A4259">
        <v>0</v>
      </c>
      <c r="B4259">
        <v>49</v>
      </c>
      <c r="C4259">
        <v>99.4</v>
      </c>
      <c r="D4259">
        <v>5025</v>
      </c>
    </row>
    <row r="4260" spans="1:4" x14ac:dyDescent="0.35">
      <c r="A4260">
        <v>1</v>
      </c>
      <c r="B4260">
        <v>43</v>
      </c>
      <c r="C4260">
        <v>109.55</v>
      </c>
      <c r="D4260">
        <v>4830.25</v>
      </c>
    </row>
    <row r="4261" spans="1:4" x14ac:dyDescent="0.35">
      <c r="A4261">
        <v>0</v>
      </c>
      <c r="B4261">
        <v>3</v>
      </c>
      <c r="C4261">
        <v>19.600000000000001</v>
      </c>
      <c r="D4261">
        <v>59.75</v>
      </c>
    </row>
    <row r="4262" spans="1:4" x14ac:dyDescent="0.35">
      <c r="A4262">
        <v>0</v>
      </c>
      <c r="B4262">
        <v>42</v>
      </c>
      <c r="C4262">
        <v>73.150000000000006</v>
      </c>
      <c r="D4262">
        <v>3088.25</v>
      </c>
    </row>
    <row r="4263" spans="1:4" x14ac:dyDescent="0.35">
      <c r="A4263">
        <v>0</v>
      </c>
      <c r="B4263">
        <v>57</v>
      </c>
      <c r="C4263">
        <v>54.65</v>
      </c>
      <c r="D4263">
        <v>3134.7</v>
      </c>
    </row>
    <row r="4264" spans="1:4" x14ac:dyDescent="0.35">
      <c r="A4264">
        <v>1</v>
      </c>
      <c r="B4264">
        <v>2</v>
      </c>
      <c r="C4264">
        <v>66.400000000000006</v>
      </c>
      <c r="D4264">
        <v>94.55</v>
      </c>
    </row>
    <row r="4265" spans="1:4" x14ac:dyDescent="0.35">
      <c r="A4265">
        <v>0</v>
      </c>
      <c r="B4265">
        <v>72</v>
      </c>
      <c r="C4265">
        <v>115.55</v>
      </c>
      <c r="D4265">
        <v>8312.4</v>
      </c>
    </row>
    <row r="4266" spans="1:4" x14ac:dyDescent="0.35">
      <c r="A4266">
        <v>1</v>
      </c>
      <c r="B4266">
        <v>46</v>
      </c>
      <c r="C4266">
        <v>104.45</v>
      </c>
      <c r="D4266">
        <v>4863.8500000000004</v>
      </c>
    </row>
    <row r="4267" spans="1:4" x14ac:dyDescent="0.35">
      <c r="A4267">
        <v>1</v>
      </c>
      <c r="B4267">
        <v>66</v>
      </c>
      <c r="C4267">
        <v>100.05</v>
      </c>
      <c r="D4267">
        <v>6871.9</v>
      </c>
    </row>
    <row r="4268" spans="1:4" x14ac:dyDescent="0.35">
      <c r="A4268">
        <v>0</v>
      </c>
      <c r="B4268">
        <v>62</v>
      </c>
      <c r="C4268">
        <v>102</v>
      </c>
      <c r="D4268">
        <v>6529.25</v>
      </c>
    </row>
    <row r="4269" spans="1:4" x14ac:dyDescent="0.35">
      <c r="A4269">
        <v>0</v>
      </c>
      <c r="B4269">
        <v>72</v>
      </c>
      <c r="C4269">
        <v>91.15</v>
      </c>
      <c r="D4269">
        <v>6637.9</v>
      </c>
    </row>
    <row r="4270" spans="1:4" x14ac:dyDescent="0.35">
      <c r="A4270">
        <v>0</v>
      </c>
      <c r="B4270">
        <v>35</v>
      </c>
      <c r="C4270">
        <v>89.7</v>
      </c>
      <c r="D4270">
        <v>3165.6</v>
      </c>
    </row>
    <row r="4271" spans="1:4" x14ac:dyDescent="0.35">
      <c r="A4271">
        <v>0</v>
      </c>
      <c r="B4271">
        <v>17</v>
      </c>
      <c r="C4271">
        <v>90.2</v>
      </c>
      <c r="D4271">
        <v>1454.15</v>
      </c>
    </row>
    <row r="4272" spans="1:4" x14ac:dyDescent="0.35">
      <c r="A4272">
        <v>0</v>
      </c>
      <c r="B4272">
        <v>72</v>
      </c>
      <c r="C4272">
        <v>92.4</v>
      </c>
      <c r="D4272">
        <v>6786.1</v>
      </c>
    </row>
    <row r="4273" spans="1:4" x14ac:dyDescent="0.35">
      <c r="A4273">
        <v>0</v>
      </c>
      <c r="B4273">
        <v>28</v>
      </c>
      <c r="C4273">
        <v>19.899999999999999</v>
      </c>
      <c r="D4273">
        <v>543</v>
      </c>
    </row>
    <row r="4274" spans="1:4" x14ac:dyDescent="0.35">
      <c r="A4274">
        <v>0</v>
      </c>
      <c r="B4274">
        <v>56</v>
      </c>
      <c r="C4274">
        <v>25.15</v>
      </c>
      <c r="D4274">
        <v>1327.15</v>
      </c>
    </row>
    <row r="4275" spans="1:4" x14ac:dyDescent="0.35">
      <c r="A4275">
        <v>0</v>
      </c>
      <c r="B4275">
        <v>31</v>
      </c>
      <c r="C4275">
        <v>79.849999999999994</v>
      </c>
      <c r="D4275">
        <v>2404.15</v>
      </c>
    </row>
    <row r="4276" spans="1:4" x14ac:dyDescent="0.35">
      <c r="A4276">
        <v>0</v>
      </c>
      <c r="B4276">
        <v>45</v>
      </c>
      <c r="C4276">
        <v>18.850000000000001</v>
      </c>
      <c r="D4276">
        <v>867.3</v>
      </c>
    </row>
    <row r="4277" spans="1:4" x14ac:dyDescent="0.35">
      <c r="A4277">
        <v>0</v>
      </c>
      <c r="B4277">
        <v>1</v>
      </c>
      <c r="C4277">
        <v>25.75</v>
      </c>
      <c r="D4277">
        <v>25.75</v>
      </c>
    </row>
    <row r="4278" spans="1:4" x14ac:dyDescent="0.35">
      <c r="A4278">
        <v>0</v>
      </c>
      <c r="B4278">
        <v>2</v>
      </c>
      <c r="C4278">
        <v>49.6</v>
      </c>
      <c r="D4278">
        <v>114.7</v>
      </c>
    </row>
    <row r="4279" spans="1:4" x14ac:dyDescent="0.35">
      <c r="A4279">
        <v>0</v>
      </c>
      <c r="B4279">
        <v>6</v>
      </c>
      <c r="C4279">
        <v>20.95</v>
      </c>
      <c r="D4279">
        <v>109.5</v>
      </c>
    </row>
    <row r="4280" spans="1:4" x14ac:dyDescent="0.35">
      <c r="A4280">
        <v>0</v>
      </c>
      <c r="B4280">
        <v>48</v>
      </c>
      <c r="C4280">
        <v>97.05</v>
      </c>
      <c r="D4280">
        <v>4692.95</v>
      </c>
    </row>
    <row r="4281" spans="1:4" x14ac:dyDescent="0.35">
      <c r="A4281">
        <v>0</v>
      </c>
      <c r="B4281">
        <v>25</v>
      </c>
      <c r="C4281">
        <v>25.4</v>
      </c>
      <c r="D4281">
        <v>546.85</v>
      </c>
    </row>
    <row r="4282" spans="1:4" x14ac:dyDescent="0.35">
      <c r="A4282">
        <v>0</v>
      </c>
      <c r="B4282">
        <v>64</v>
      </c>
      <c r="C4282">
        <v>19.7</v>
      </c>
      <c r="D4282">
        <v>1274.05</v>
      </c>
    </row>
    <row r="4283" spans="1:4" x14ac:dyDescent="0.35">
      <c r="A4283">
        <v>0</v>
      </c>
      <c r="B4283">
        <v>50</v>
      </c>
      <c r="C4283">
        <v>35</v>
      </c>
      <c r="D4283">
        <v>1782.4</v>
      </c>
    </row>
    <row r="4284" spans="1:4" x14ac:dyDescent="0.35">
      <c r="A4284">
        <v>0</v>
      </c>
      <c r="B4284">
        <v>52</v>
      </c>
      <c r="C4284">
        <v>101.25</v>
      </c>
      <c r="D4284">
        <v>5301.1</v>
      </c>
    </row>
    <row r="4285" spans="1:4" x14ac:dyDescent="0.35">
      <c r="A4285">
        <v>1</v>
      </c>
      <c r="B4285">
        <v>4</v>
      </c>
      <c r="C4285">
        <v>70.2</v>
      </c>
      <c r="D4285">
        <v>280.35000000000002</v>
      </c>
    </row>
    <row r="4286" spans="1:4" x14ac:dyDescent="0.35">
      <c r="A4286">
        <v>1</v>
      </c>
      <c r="B4286">
        <v>32</v>
      </c>
      <c r="C4286">
        <v>90.95</v>
      </c>
      <c r="D4286">
        <v>2897.95</v>
      </c>
    </row>
    <row r="4287" spans="1:4" x14ac:dyDescent="0.35">
      <c r="A4287">
        <v>0</v>
      </c>
      <c r="B4287">
        <v>45</v>
      </c>
      <c r="C4287">
        <v>73.849999999999994</v>
      </c>
      <c r="D4287">
        <v>3371</v>
      </c>
    </row>
    <row r="4288" spans="1:4" x14ac:dyDescent="0.35">
      <c r="A4288">
        <v>0</v>
      </c>
      <c r="B4288">
        <v>9</v>
      </c>
      <c r="C4288">
        <v>88.05</v>
      </c>
      <c r="D4288">
        <v>801.3</v>
      </c>
    </row>
    <row r="4289" spans="1:4" x14ac:dyDescent="0.35">
      <c r="A4289">
        <v>1</v>
      </c>
      <c r="B4289">
        <v>66</v>
      </c>
      <c r="C4289">
        <v>105.95</v>
      </c>
      <c r="D4289">
        <v>6975.25</v>
      </c>
    </row>
    <row r="4290" spans="1:4" x14ac:dyDescent="0.35">
      <c r="A4290">
        <v>0</v>
      </c>
      <c r="B4290">
        <v>3</v>
      </c>
      <c r="C4290">
        <v>91.85</v>
      </c>
      <c r="D4290">
        <v>257.05</v>
      </c>
    </row>
    <row r="4291" spans="1:4" x14ac:dyDescent="0.35">
      <c r="A4291">
        <v>0</v>
      </c>
      <c r="B4291">
        <v>54</v>
      </c>
      <c r="C4291">
        <v>20.100000000000001</v>
      </c>
      <c r="D4291">
        <v>1079.45</v>
      </c>
    </row>
    <row r="4292" spans="1:4" x14ac:dyDescent="0.35">
      <c r="A4292">
        <v>0</v>
      </c>
      <c r="B4292">
        <v>1</v>
      </c>
      <c r="C4292">
        <v>40.1</v>
      </c>
      <c r="D4292">
        <v>40.1</v>
      </c>
    </row>
    <row r="4293" spans="1:4" x14ac:dyDescent="0.35">
      <c r="A4293">
        <v>0</v>
      </c>
      <c r="B4293">
        <v>64</v>
      </c>
      <c r="C4293">
        <v>110.3</v>
      </c>
      <c r="D4293">
        <v>6997.3</v>
      </c>
    </row>
    <row r="4294" spans="1:4" x14ac:dyDescent="0.35">
      <c r="A4294">
        <v>1</v>
      </c>
      <c r="B4294">
        <v>31</v>
      </c>
      <c r="C4294">
        <v>73.900000000000006</v>
      </c>
      <c r="D4294">
        <v>2217.15</v>
      </c>
    </row>
    <row r="4295" spans="1:4" x14ac:dyDescent="0.35">
      <c r="A4295">
        <v>0</v>
      </c>
      <c r="B4295">
        <v>14</v>
      </c>
      <c r="C4295">
        <v>89.8</v>
      </c>
      <c r="D4295">
        <v>1129.0999999999999</v>
      </c>
    </row>
    <row r="4296" spans="1:4" x14ac:dyDescent="0.35">
      <c r="A4296">
        <v>0</v>
      </c>
      <c r="B4296">
        <v>12</v>
      </c>
      <c r="C4296">
        <v>85.15</v>
      </c>
      <c r="D4296">
        <v>979.05</v>
      </c>
    </row>
    <row r="4297" spans="1:4" x14ac:dyDescent="0.35">
      <c r="A4297">
        <v>1</v>
      </c>
      <c r="B4297">
        <v>67</v>
      </c>
      <c r="C4297">
        <v>60.95</v>
      </c>
      <c r="D4297">
        <v>4119.3999999999996</v>
      </c>
    </row>
    <row r="4298" spans="1:4" x14ac:dyDescent="0.35">
      <c r="A4298">
        <v>0</v>
      </c>
      <c r="B4298">
        <v>35</v>
      </c>
      <c r="C4298">
        <v>72.25</v>
      </c>
      <c r="D4298">
        <v>2568.5500000000002</v>
      </c>
    </row>
    <row r="4299" spans="1:4" x14ac:dyDescent="0.35">
      <c r="A4299">
        <v>0</v>
      </c>
      <c r="B4299">
        <v>45</v>
      </c>
      <c r="C4299">
        <v>73.55</v>
      </c>
      <c r="D4299">
        <v>3349.1</v>
      </c>
    </row>
    <row r="4300" spans="1:4" x14ac:dyDescent="0.35">
      <c r="A4300">
        <v>0</v>
      </c>
      <c r="B4300">
        <v>10</v>
      </c>
      <c r="C4300">
        <v>46</v>
      </c>
      <c r="D4300">
        <v>492.1</v>
      </c>
    </row>
    <row r="4301" spans="1:4" x14ac:dyDescent="0.35">
      <c r="A4301">
        <v>1</v>
      </c>
      <c r="B4301">
        <v>29</v>
      </c>
      <c r="C4301">
        <v>58.55</v>
      </c>
      <c r="D4301">
        <v>1718.95</v>
      </c>
    </row>
    <row r="4302" spans="1:4" x14ac:dyDescent="0.35">
      <c r="A4302">
        <v>0</v>
      </c>
      <c r="B4302">
        <v>24</v>
      </c>
      <c r="C4302">
        <v>24.6</v>
      </c>
      <c r="D4302">
        <v>605.25</v>
      </c>
    </row>
    <row r="4303" spans="1:4" x14ac:dyDescent="0.35">
      <c r="A4303">
        <v>0</v>
      </c>
      <c r="B4303">
        <v>66</v>
      </c>
      <c r="C4303">
        <v>19.75</v>
      </c>
      <c r="D4303">
        <v>1344.5</v>
      </c>
    </row>
    <row r="4304" spans="1:4" x14ac:dyDescent="0.35">
      <c r="A4304">
        <v>0</v>
      </c>
      <c r="B4304">
        <v>51</v>
      </c>
      <c r="C4304">
        <v>86.35</v>
      </c>
      <c r="D4304">
        <v>4267.1499999999996</v>
      </c>
    </row>
    <row r="4305" spans="1:4" x14ac:dyDescent="0.35">
      <c r="A4305">
        <v>0</v>
      </c>
      <c r="B4305">
        <v>45</v>
      </c>
      <c r="C4305">
        <v>25.5</v>
      </c>
      <c r="D4305">
        <v>1121.05</v>
      </c>
    </row>
    <row r="4306" spans="1:4" x14ac:dyDescent="0.35">
      <c r="A4306">
        <v>0</v>
      </c>
      <c r="B4306">
        <v>49</v>
      </c>
      <c r="C4306">
        <v>19</v>
      </c>
      <c r="D4306">
        <v>918.7</v>
      </c>
    </row>
    <row r="4307" spans="1:4" x14ac:dyDescent="0.35">
      <c r="A4307">
        <v>0</v>
      </c>
      <c r="B4307">
        <v>29</v>
      </c>
      <c r="C4307">
        <v>19.55</v>
      </c>
      <c r="D4307">
        <v>521.79999999999995</v>
      </c>
    </row>
    <row r="4308" spans="1:4" x14ac:dyDescent="0.35">
      <c r="A4308">
        <v>0</v>
      </c>
      <c r="B4308">
        <v>40</v>
      </c>
      <c r="C4308">
        <v>110.1</v>
      </c>
      <c r="D4308">
        <v>4469.1000000000004</v>
      </c>
    </row>
    <row r="4309" spans="1:4" x14ac:dyDescent="0.35">
      <c r="A4309">
        <v>1</v>
      </c>
      <c r="B4309">
        <v>37</v>
      </c>
      <c r="C4309">
        <v>96.55</v>
      </c>
      <c r="D4309">
        <v>3580.3</v>
      </c>
    </row>
    <row r="4310" spans="1:4" x14ac:dyDescent="0.35">
      <c r="A4310">
        <v>0</v>
      </c>
      <c r="B4310">
        <v>25</v>
      </c>
      <c r="C4310">
        <v>69.75</v>
      </c>
      <c r="D4310">
        <v>1729.35</v>
      </c>
    </row>
    <row r="4311" spans="1:4" x14ac:dyDescent="0.35">
      <c r="A4311">
        <v>0</v>
      </c>
      <c r="B4311">
        <v>22</v>
      </c>
      <c r="C4311">
        <v>50.6</v>
      </c>
      <c r="D4311">
        <v>1073.3</v>
      </c>
    </row>
    <row r="4312" spans="1:4" x14ac:dyDescent="0.35">
      <c r="A4312">
        <v>0</v>
      </c>
      <c r="B4312">
        <v>72</v>
      </c>
      <c r="C4312">
        <v>65.599999999999994</v>
      </c>
      <c r="D4312">
        <v>4566.5</v>
      </c>
    </row>
    <row r="4313" spans="1:4" x14ac:dyDescent="0.35">
      <c r="A4313">
        <v>0</v>
      </c>
      <c r="B4313">
        <v>7</v>
      </c>
      <c r="C4313">
        <v>40.1</v>
      </c>
      <c r="D4313">
        <v>293.3</v>
      </c>
    </row>
    <row r="4314" spans="1:4" x14ac:dyDescent="0.35">
      <c r="A4314">
        <v>0</v>
      </c>
      <c r="B4314">
        <v>33</v>
      </c>
      <c r="C4314">
        <v>82.1</v>
      </c>
      <c r="D4314">
        <v>2603.1</v>
      </c>
    </row>
    <row r="4315" spans="1:4" x14ac:dyDescent="0.35">
      <c r="A4315">
        <v>0</v>
      </c>
      <c r="B4315">
        <v>23</v>
      </c>
      <c r="C4315">
        <v>79.099999999999994</v>
      </c>
      <c r="D4315">
        <v>1783.75</v>
      </c>
    </row>
    <row r="4316" spans="1:4" x14ac:dyDescent="0.35">
      <c r="A4316">
        <v>1</v>
      </c>
      <c r="B4316">
        <v>24</v>
      </c>
      <c r="C4316">
        <v>101.25</v>
      </c>
      <c r="D4316">
        <v>2440.15</v>
      </c>
    </row>
    <row r="4317" spans="1:4" x14ac:dyDescent="0.35">
      <c r="A4317">
        <v>0</v>
      </c>
      <c r="B4317">
        <v>1</v>
      </c>
      <c r="C4317">
        <v>79.55</v>
      </c>
      <c r="D4317">
        <v>79.55</v>
      </c>
    </row>
    <row r="4318" spans="1:4" x14ac:dyDescent="0.35">
      <c r="A4318">
        <v>0</v>
      </c>
      <c r="B4318">
        <v>69</v>
      </c>
      <c r="C4318">
        <v>90.65</v>
      </c>
      <c r="D4318">
        <v>6322.1</v>
      </c>
    </row>
    <row r="4319" spans="1:4" x14ac:dyDescent="0.35">
      <c r="A4319">
        <v>0</v>
      </c>
      <c r="B4319">
        <v>3</v>
      </c>
      <c r="C4319">
        <v>20.55</v>
      </c>
      <c r="D4319">
        <v>57.4</v>
      </c>
    </row>
    <row r="4320" spans="1:4" x14ac:dyDescent="0.35">
      <c r="A4320">
        <v>0</v>
      </c>
      <c r="B4320">
        <v>56</v>
      </c>
      <c r="C4320">
        <v>75.75</v>
      </c>
      <c r="D4320">
        <v>4284.6499999999996</v>
      </c>
    </row>
    <row r="4321" spans="1:4" x14ac:dyDescent="0.35">
      <c r="A4321">
        <v>0</v>
      </c>
      <c r="B4321">
        <v>65</v>
      </c>
      <c r="C4321">
        <v>110</v>
      </c>
      <c r="D4321">
        <v>7138.65</v>
      </c>
    </row>
    <row r="4322" spans="1:4" x14ac:dyDescent="0.35">
      <c r="A4322">
        <v>0</v>
      </c>
      <c r="B4322">
        <v>71</v>
      </c>
      <c r="C4322">
        <v>20.85</v>
      </c>
      <c r="D4322">
        <v>1539.75</v>
      </c>
    </row>
    <row r="4323" spans="1:4" x14ac:dyDescent="0.35">
      <c r="A4323">
        <v>1</v>
      </c>
      <c r="B4323">
        <v>14</v>
      </c>
      <c r="C4323">
        <v>80.349999999999994</v>
      </c>
      <c r="D4323">
        <v>1058.0999999999999</v>
      </c>
    </row>
    <row r="4324" spans="1:4" x14ac:dyDescent="0.35">
      <c r="A4324">
        <v>0</v>
      </c>
      <c r="B4324">
        <v>2</v>
      </c>
      <c r="C4324">
        <v>70.150000000000006</v>
      </c>
      <c r="D4324">
        <v>123.8</v>
      </c>
    </row>
    <row r="4325" spans="1:4" x14ac:dyDescent="0.35">
      <c r="A4325">
        <v>0</v>
      </c>
      <c r="B4325">
        <v>32</v>
      </c>
      <c r="C4325">
        <v>84.05</v>
      </c>
      <c r="D4325">
        <v>2781.85</v>
      </c>
    </row>
    <row r="4326" spans="1:4" x14ac:dyDescent="0.35">
      <c r="A4326">
        <v>0</v>
      </c>
      <c r="B4326">
        <v>40</v>
      </c>
      <c r="C4326">
        <v>67.45</v>
      </c>
      <c r="D4326">
        <v>2731</v>
      </c>
    </row>
    <row r="4327" spans="1:4" x14ac:dyDescent="0.35">
      <c r="A4327">
        <v>0</v>
      </c>
      <c r="B4327">
        <v>1</v>
      </c>
      <c r="C4327">
        <v>20.75</v>
      </c>
      <c r="D4327">
        <v>20.75</v>
      </c>
    </row>
    <row r="4328" spans="1:4" x14ac:dyDescent="0.35">
      <c r="A4328">
        <v>0</v>
      </c>
      <c r="B4328">
        <v>1</v>
      </c>
      <c r="C4328">
        <v>89.1</v>
      </c>
      <c r="D4328">
        <v>89.1</v>
      </c>
    </row>
    <row r="4329" spans="1:4" x14ac:dyDescent="0.35">
      <c r="A4329">
        <v>0</v>
      </c>
      <c r="B4329">
        <v>7</v>
      </c>
      <c r="C4329">
        <v>69.900000000000006</v>
      </c>
      <c r="D4329">
        <v>497.3</v>
      </c>
    </row>
    <row r="4330" spans="1:4" x14ac:dyDescent="0.35">
      <c r="A4330">
        <v>0</v>
      </c>
      <c r="B4330">
        <v>15</v>
      </c>
      <c r="C4330">
        <v>51.1</v>
      </c>
      <c r="D4330">
        <v>711.15</v>
      </c>
    </row>
    <row r="4331" spans="1:4" x14ac:dyDescent="0.35">
      <c r="A4331">
        <v>0</v>
      </c>
      <c r="B4331">
        <v>17</v>
      </c>
      <c r="C4331">
        <v>94.4</v>
      </c>
      <c r="D4331">
        <v>1607.2</v>
      </c>
    </row>
    <row r="4332" spans="1:4" x14ac:dyDescent="0.35">
      <c r="A4332">
        <v>0</v>
      </c>
      <c r="B4332">
        <v>19</v>
      </c>
      <c r="C4332">
        <v>78.25</v>
      </c>
      <c r="D4332">
        <v>1490.95</v>
      </c>
    </row>
    <row r="4333" spans="1:4" x14ac:dyDescent="0.35">
      <c r="A4333">
        <v>0</v>
      </c>
      <c r="B4333">
        <v>71</v>
      </c>
      <c r="C4333">
        <v>25.55</v>
      </c>
      <c r="D4333">
        <v>1898.1</v>
      </c>
    </row>
    <row r="4334" spans="1:4" x14ac:dyDescent="0.35">
      <c r="A4334">
        <v>0</v>
      </c>
      <c r="B4334">
        <v>54</v>
      </c>
      <c r="C4334">
        <v>60</v>
      </c>
      <c r="D4334">
        <v>3273.95</v>
      </c>
    </row>
    <row r="4335" spans="1:4" x14ac:dyDescent="0.35">
      <c r="A4335">
        <v>0</v>
      </c>
      <c r="B4335">
        <v>31</v>
      </c>
      <c r="C4335">
        <v>90.55</v>
      </c>
      <c r="D4335">
        <v>2929.75</v>
      </c>
    </row>
    <row r="4336" spans="1:4" x14ac:dyDescent="0.35">
      <c r="A4336">
        <v>0</v>
      </c>
      <c r="B4336">
        <v>11</v>
      </c>
      <c r="C4336">
        <v>76.400000000000006</v>
      </c>
      <c r="D4336">
        <v>838.7</v>
      </c>
    </row>
    <row r="4337" spans="1:4" x14ac:dyDescent="0.35">
      <c r="A4337">
        <v>1</v>
      </c>
      <c r="B4337">
        <v>18</v>
      </c>
      <c r="C4337">
        <v>84.95</v>
      </c>
      <c r="D4337">
        <v>1443.65</v>
      </c>
    </row>
    <row r="4338" spans="1:4" x14ac:dyDescent="0.35">
      <c r="A4338">
        <v>1</v>
      </c>
      <c r="B4338">
        <v>72</v>
      </c>
      <c r="C4338">
        <v>110.1</v>
      </c>
      <c r="D4338">
        <v>7746.7</v>
      </c>
    </row>
    <row r="4339" spans="1:4" x14ac:dyDescent="0.35">
      <c r="A4339">
        <v>1</v>
      </c>
      <c r="B4339">
        <v>71</v>
      </c>
      <c r="C4339">
        <v>99.65</v>
      </c>
      <c r="D4339">
        <v>6951.15</v>
      </c>
    </row>
    <row r="4340" spans="1:4" x14ac:dyDescent="0.35">
      <c r="A4340">
        <v>1</v>
      </c>
      <c r="B4340">
        <v>5</v>
      </c>
      <c r="C4340">
        <v>45.4</v>
      </c>
      <c r="D4340">
        <v>214.75</v>
      </c>
    </row>
    <row r="4341" spans="1:4" x14ac:dyDescent="0.35">
      <c r="A4341">
        <v>0</v>
      </c>
      <c r="B4341">
        <v>38</v>
      </c>
      <c r="C4341">
        <v>69</v>
      </c>
      <c r="D4341">
        <v>2669.45</v>
      </c>
    </row>
    <row r="4342" spans="1:4" x14ac:dyDescent="0.35">
      <c r="A4342">
        <v>0</v>
      </c>
      <c r="B4342">
        <v>5</v>
      </c>
      <c r="C4342">
        <v>48.65</v>
      </c>
      <c r="D4342">
        <v>235.2</v>
      </c>
    </row>
    <row r="4343" spans="1:4" x14ac:dyDescent="0.35">
      <c r="A4343">
        <v>1</v>
      </c>
      <c r="B4343">
        <v>2</v>
      </c>
      <c r="C4343">
        <v>44.15</v>
      </c>
      <c r="D4343">
        <v>92.65</v>
      </c>
    </row>
    <row r="4344" spans="1:4" x14ac:dyDescent="0.35">
      <c r="A4344">
        <v>1</v>
      </c>
      <c r="B4344">
        <v>52</v>
      </c>
      <c r="C4344">
        <v>59.85</v>
      </c>
      <c r="D4344">
        <v>3103.25</v>
      </c>
    </row>
    <row r="4345" spans="1:4" x14ac:dyDescent="0.35">
      <c r="A4345">
        <v>1</v>
      </c>
      <c r="B4345">
        <v>8</v>
      </c>
      <c r="C4345">
        <v>75.75</v>
      </c>
      <c r="D4345">
        <v>606.25</v>
      </c>
    </row>
    <row r="4346" spans="1:4" x14ac:dyDescent="0.35">
      <c r="A4346">
        <v>0</v>
      </c>
      <c r="B4346">
        <v>68</v>
      </c>
      <c r="C4346">
        <v>80.650000000000006</v>
      </c>
      <c r="D4346">
        <v>5330.2</v>
      </c>
    </row>
    <row r="4347" spans="1:4" x14ac:dyDescent="0.35">
      <c r="A4347">
        <v>0</v>
      </c>
      <c r="B4347">
        <v>69</v>
      </c>
      <c r="C4347">
        <v>20.55</v>
      </c>
      <c r="D4347">
        <v>1403.1</v>
      </c>
    </row>
    <row r="4348" spans="1:4" x14ac:dyDescent="0.35">
      <c r="A4348">
        <v>0</v>
      </c>
      <c r="B4348">
        <v>42</v>
      </c>
      <c r="C4348">
        <v>66.400000000000006</v>
      </c>
      <c r="D4348">
        <v>2727.8</v>
      </c>
    </row>
    <row r="4349" spans="1:4" x14ac:dyDescent="0.35">
      <c r="A4349">
        <v>0</v>
      </c>
      <c r="B4349">
        <v>50</v>
      </c>
      <c r="C4349">
        <v>100.2</v>
      </c>
      <c r="D4349">
        <v>5038.45</v>
      </c>
    </row>
    <row r="4350" spans="1:4" x14ac:dyDescent="0.35">
      <c r="A4350">
        <v>0</v>
      </c>
      <c r="B4350">
        <v>1</v>
      </c>
      <c r="C4350">
        <v>19.100000000000001</v>
      </c>
      <c r="D4350">
        <v>19.100000000000001</v>
      </c>
    </row>
    <row r="4351" spans="1:4" x14ac:dyDescent="0.35">
      <c r="A4351">
        <v>1</v>
      </c>
      <c r="B4351">
        <v>1</v>
      </c>
      <c r="C4351">
        <v>80.3</v>
      </c>
      <c r="D4351">
        <v>80.3</v>
      </c>
    </row>
    <row r="4352" spans="1:4" x14ac:dyDescent="0.35">
      <c r="A4352">
        <v>0</v>
      </c>
      <c r="B4352">
        <v>33</v>
      </c>
      <c r="C4352">
        <v>44.55</v>
      </c>
      <c r="D4352">
        <v>1462.6</v>
      </c>
    </row>
    <row r="4353" spans="1:4" x14ac:dyDescent="0.35">
      <c r="A4353">
        <v>0</v>
      </c>
      <c r="B4353">
        <v>7</v>
      </c>
      <c r="C4353">
        <v>20.350000000000001</v>
      </c>
      <c r="D4353">
        <v>150.6</v>
      </c>
    </row>
    <row r="4354" spans="1:4" x14ac:dyDescent="0.35">
      <c r="A4354">
        <v>0</v>
      </c>
      <c r="B4354">
        <v>64</v>
      </c>
      <c r="C4354">
        <v>91.8</v>
      </c>
      <c r="D4354">
        <v>5960.5</v>
      </c>
    </row>
    <row r="4355" spans="1:4" x14ac:dyDescent="0.35">
      <c r="A4355">
        <v>0</v>
      </c>
      <c r="B4355">
        <v>1</v>
      </c>
      <c r="C4355">
        <v>74.900000000000006</v>
      </c>
      <c r="D4355">
        <v>74.900000000000006</v>
      </c>
    </row>
    <row r="4356" spans="1:4" x14ac:dyDescent="0.35">
      <c r="A4356">
        <v>0</v>
      </c>
      <c r="B4356">
        <v>59</v>
      </c>
      <c r="C4356">
        <v>20.2</v>
      </c>
      <c r="D4356">
        <v>1192.3</v>
      </c>
    </row>
    <row r="4357" spans="1:4" x14ac:dyDescent="0.35">
      <c r="A4357">
        <v>0</v>
      </c>
      <c r="B4357">
        <v>6</v>
      </c>
      <c r="C4357">
        <v>50.35</v>
      </c>
      <c r="D4357">
        <v>314.55</v>
      </c>
    </row>
    <row r="4358" spans="1:4" x14ac:dyDescent="0.35">
      <c r="A4358">
        <v>0</v>
      </c>
      <c r="B4358">
        <v>3</v>
      </c>
      <c r="C4358">
        <v>18.8</v>
      </c>
      <c r="D4358">
        <v>56</v>
      </c>
    </row>
    <row r="4359" spans="1:4" x14ac:dyDescent="0.35">
      <c r="A4359">
        <v>0</v>
      </c>
      <c r="B4359">
        <v>15</v>
      </c>
      <c r="C4359">
        <v>20.45</v>
      </c>
      <c r="D4359">
        <v>330.8</v>
      </c>
    </row>
    <row r="4360" spans="1:4" x14ac:dyDescent="0.35">
      <c r="A4360">
        <v>0</v>
      </c>
      <c r="B4360">
        <v>13</v>
      </c>
      <c r="C4360">
        <v>64.75</v>
      </c>
      <c r="D4360">
        <v>877.35</v>
      </c>
    </row>
    <row r="4361" spans="1:4" x14ac:dyDescent="0.35">
      <c r="A4361">
        <v>0</v>
      </c>
      <c r="B4361">
        <v>23</v>
      </c>
      <c r="C4361">
        <v>98.7</v>
      </c>
      <c r="D4361">
        <v>2249.1</v>
      </c>
    </row>
    <row r="4362" spans="1:4" x14ac:dyDescent="0.35">
      <c r="A4362">
        <v>1</v>
      </c>
      <c r="B4362">
        <v>31</v>
      </c>
      <c r="C4362">
        <v>89.45</v>
      </c>
      <c r="D4362">
        <v>2807.65</v>
      </c>
    </row>
    <row r="4363" spans="1:4" x14ac:dyDescent="0.35">
      <c r="A4363">
        <v>0</v>
      </c>
      <c r="B4363">
        <v>29</v>
      </c>
      <c r="C4363">
        <v>58.75</v>
      </c>
      <c r="D4363">
        <v>1696.2</v>
      </c>
    </row>
    <row r="4364" spans="1:4" x14ac:dyDescent="0.35">
      <c r="A4364">
        <v>0</v>
      </c>
      <c r="B4364">
        <v>49</v>
      </c>
      <c r="C4364">
        <v>20.7</v>
      </c>
      <c r="D4364">
        <v>1032.05</v>
      </c>
    </row>
    <row r="4365" spans="1:4" x14ac:dyDescent="0.35">
      <c r="A4365">
        <v>0</v>
      </c>
      <c r="B4365">
        <v>56</v>
      </c>
      <c r="C4365">
        <v>85.6</v>
      </c>
      <c r="D4365">
        <v>4902.8</v>
      </c>
    </row>
    <row r="4366" spans="1:4" x14ac:dyDescent="0.35">
      <c r="A4366">
        <v>0</v>
      </c>
      <c r="B4366">
        <v>63</v>
      </c>
      <c r="C4366">
        <v>80.3</v>
      </c>
      <c r="D4366">
        <v>4995.3500000000004</v>
      </c>
    </row>
    <row r="4367" spans="1:4" x14ac:dyDescent="0.35">
      <c r="A4367">
        <v>0</v>
      </c>
      <c r="B4367">
        <v>63</v>
      </c>
      <c r="C4367">
        <v>79.8</v>
      </c>
      <c r="D4367">
        <v>5034.05</v>
      </c>
    </row>
    <row r="4368" spans="1:4" x14ac:dyDescent="0.35">
      <c r="A4368">
        <v>1</v>
      </c>
      <c r="B4368">
        <v>24</v>
      </c>
      <c r="C4368">
        <v>79.849999999999994</v>
      </c>
      <c r="D4368">
        <v>1857.75</v>
      </c>
    </row>
    <row r="4369" spans="1:4" x14ac:dyDescent="0.35">
      <c r="A4369">
        <v>1</v>
      </c>
      <c r="B4369">
        <v>36</v>
      </c>
      <c r="C4369">
        <v>54.1</v>
      </c>
      <c r="D4369">
        <v>1992.85</v>
      </c>
    </row>
    <row r="4370" spans="1:4" x14ac:dyDescent="0.35">
      <c r="A4370">
        <v>1</v>
      </c>
      <c r="B4370">
        <v>9</v>
      </c>
      <c r="C4370">
        <v>80.849999999999994</v>
      </c>
      <c r="D4370">
        <v>751.65</v>
      </c>
    </row>
    <row r="4371" spans="1:4" x14ac:dyDescent="0.35">
      <c r="A4371">
        <v>0</v>
      </c>
      <c r="B4371">
        <v>3</v>
      </c>
      <c r="C4371">
        <v>24.75</v>
      </c>
      <c r="D4371">
        <v>66.95</v>
      </c>
    </row>
    <row r="4372" spans="1:4" x14ac:dyDescent="0.35">
      <c r="A4372">
        <v>0</v>
      </c>
      <c r="B4372">
        <v>21</v>
      </c>
      <c r="C4372">
        <v>80.900000000000006</v>
      </c>
      <c r="D4372">
        <v>1714.95</v>
      </c>
    </row>
    <row r="4373" spans="1:4" x14ac:dyDescent="0.35">
      <c r="A4373">
        <v>0</v>
      </c>
      <c r="B4373">
        <v>13</v>
      </c>
      <c r="C4373">
        <v>24.5</v>
      </c>
      <c r="D4373">
        <v>343.6</v>
      </c>
    </row>
    <row r="4374" spans="1:4" x14ac:dyDescent="0.35">
      <c r="A4374">
        <v>0</v>
      </c>
      <c r="B4374">
        <v>1</v>
      </c>
      <c r="C4374">
        <v>20.149999999999999</v>
      </c>
      <c r="D4374">
        <v>20.149999999999999</v>
      </c>
    </row>
    <row r="4375" spans="1:4" x14ac:dyDescent="0.35">
      <c r="A4375">
        <v>0</v>
      </c>
      <c r="B4375">
        <v>25</v>
      </c>
      <c r="C4375">
        <v>20.05</v>
      </c>
      <c r="D4375">
        <v>520.1</v>
      </c>
    </row>
    <row r="4376" spans="1:4" x14ac:dyDescent="0.35">
      <c r="A4376">
        <v>0</v>
      </c>
      <c r="B4376">
        <v>71</v>
      </c>
      <c r="C4376">
        <v>19.600000000000001</v>
      </c>
      <c r="D4376">
        <v>1387.45</v>
      </c>
    </row>
    <row r="4377" spans="1:4" x14ac:dyDescent="0.35">
      <c r="A4377">
        <v>0</v>
      </c>
      <c r="B4377">
        <v>66</v>
      </c>
      <c r="C4377">
        <v>114.3</v>
      </c>
      <c r="D4377">
        <v>7383.7</v>
      </c>
    </row>
    <row r="4378" spans="1:4" x14ac:dyDescent="0.35">
      <c r="A4378">
        <v>0</v>
      </c>
      <c r="B4378">
        <v>45</v>
      </c>
      <c r="C4378">
        <v>100.3</v>
      </c>
      <c r="D4378">
        <v>4483.95</v>
      </c>
    </row>
    <row r="4379" spans="1:4" x14ac:dyDescent="0.35">
      <c r="A4379">
        <v>0</v>
      </c>
      <c r="B4379">
        <v>22</v>
      </c>
      <c r="C4379">
        <v>80</v>
      </c>
      <c r="D4379">
        <v>1706.45</v>
      </c>
    </row>
    <row r="4380" spans="1:4" x14ac:dyDescent="0.35">
      <c r="A4380">
        <v>0</v>
      </c>
      <c r="B4380">
        <v>67</v>
      </c>
      <c r="C4380">
        <v>20.85</v>
      </c>
      <c r="D4380">
        <v>1327.4</v>
      </c>
    </row>
    <row r="4381" spans="1:4" x14ac:dyDescent="0.35">
      <c r="A4381">
        <v>0</v>
      </c>
      <c r="B4381">
        <v>68</v>
      </c>
      <c r="C4381">
        <v>89.95</v>
      </c>
      <c r="D4381">
        <v>5974.3</v>
      </c>
    </row>
    <row r="4382" spans="1:4" x14ac:dyDescent="0.35">
      <c r="A4382">
        <v>0</v>
      </c>
      <c r="B4382">
        <v>0</v>
      </c>
      <c r="C4382">
        <v>20</v>
      </c>
    </row>
    <row r="4383" spans="1:4" x14ac:dyDescent="0.35">
      <c r="A4383">
        <v>1</v>
      </c>
      <c r="B4383">
        <v>49</v>
      </c>
      <c r="C4383">
        <v>90.85</v>
      </c>
      <c r="D4383">
        <v>4515.8500000000004</v>
      </c>
    </row>
    <row r="4384" spans="1:4" x14ac:dyDescent="0.35">
      <c r="A4384">
        <v>1</v>
      </c>
      <c r="B4384">
        <v>4</v>
      </c>
      <c r="C4384">
        <v>48.75</v>
      </c>
      <c r="D4384">
        <v>179.85</v>
      </c>
    </row>
    <row r="4385" spans="1:4" x14ac:dyDescent="0.35">
      <c r="A4385">
        <v>0</v>
      </c>
      <c r="B4385">
        <v>63</v>
      </c>
      <c r="C4385">
        <v>80</v>
      </c>
      <c r="D4385">
        <v>5040.2</v>
      </c>
    </row>
    <row r="4386" spans="1:4" x14ac:dyDescent="0.35">
      <c r="A4386">
        <v>0</v>
      </c>
      <c r="B4386">
        <v>2</v>
      </c>
      <c r="C4386">
        <v>79.7</v>
      </c>
      <c r="D4386">
        <v>165</v>
      </c>
    </row>
    <row r="4387" spans="1:4" x14ac:dyDescent="0.35">
      <c r="A4387">
        <v>0</v>
      </c>
      <c r="B4387">
        <v>21</v>
      </c>
      <c r="C4387">
        <v>20.350000000000001</v>
      </c>
      <c r="D4387">
        <v>422.7</v>
      </c>
    </row>
    <row r="4388" spans="1:4" x14ac:dyDescent="0.35">
      <c r="A4388">
        <v>0</v>
      </c>
      <c r="B4388">
        <v>55</v>
      </c>
      <c r="C4388">
        <v>57.55</v>
      </c>
      <c r="D4388">
        <v>3046.4</v>
      </c>
    </row>
    <row r="4389" spans="1:4" x14ac:dyDescent="0.35">
      <c r="A4389">
        <v>0</v>
      </c>
      <c r="B4389">
        <v>1</v>
      </c>
      <c r="C4389">
        <v>20.25</v>
      </c>
      <c r="D4389">
        <v>20.25</v>
      </c>
    </row>
    <row r="4390" spans="1:4" x14ac:dyDescent="0.35">
      <c r="A4390">
        <v>0</v>
      </c>
      <c r="B4390">
        <v>17</v>
      </c>
      <c r="C4390">
        <v>19.399999999999999</v>
      </c>
      <c r="D4390">
        <v>358.05</v>
      </c>
    </row>
    <row r="4391" spans="1:4" x14ac:dyDescent="0.35">
      <c r="A4391">
        <v>0</v>
      </c>
      <c r="B4391">
        <v>30</v>
      </c>
      <c r="C4391">
        <v>100.4</v>
      </c>
      <c r="D4391">
        <v>2936.25</v>
      </c>
    </row>
    <row r="4392" spans="1:4" x14ac:dyDescent="0.35">
      <c r="A4392">
        <v>0</v>
      </c>
      <c r="B4392">
        <v>22</v>
      </c>
      <c r="C4392">
        <v>57.95</v>
      </c>
      <c r="D4392">
        <v>1271.8</v>
      </c>
    </row>
    <row r="4393" spans="1:4" x14ac:dyDescent="0.35">
      <c r="A4393">
        <v>0</v>
      </c>
      <c r="B4393">
        <v>9</v>
      </c>
      <c r="C4393">
        <v>59.5</v>
      </c>
      <c r="D4393">
        <v>530.04999999999995</v>
      </c>
    </row>
    <row r="4394" spans="1:4" x14ac:dyDescent="0.35">
      <c r="A4394">
        <v>0</v>
      </c>
      <c r="B4394">
        <v>1</v>
      </c>
      <c r="C4394">
        <v>19.2</v>
      </c>
      <c r="D4394">
        <v>19.2</v>
      </c>
    </row>
    <row r="4395" spans="1:4" x14ac:dyDescent="0.35">
      <c r="A4395">
        <v>0</v>
      </c>
      <c r="B4395">
        <v>21</v>
      </c>
      <c r="C4395">
        <v>86.5</v>
      </c>
      <c r="D4395">
        <v>1808.7</v>
      </c>
    </row>
    <row r="4396" spans="1:4" x14ac:dyDescent="0.35">
      <c r="A4396">
        <v>0</v>
      </c>
      <c r="B4396">
        <v>19</v>
      </c>
      <c r="C4396">
        <v>59.55</v>
      </c>
      <c r="D4396">
        <v>1144.5999999999999</v>
      </c>
    </row>
    <row r="4397" spans="1:4" x14ac:dyDescent="0.35">
      <c r="A4397">
        <v>0</v>
      </c>
      <c r="B4397">
        <v>69</v>
      </c>
      <c r="C4397">
        <v>103.95</v>
      </c>
      <c r="D4397">
        <v>7446.9</v>
      </c>
    </row>
    <row r="4398" spans="1:4" x14ac:dyDescent="0.35">
      <c r="A4398">
        <v>1</v>
      </c>
      <c r="B4398">
        <v>1</v>
      </c>
      <c r="C4398">
        <v>25.1</v>
      </c>
      <c r="D4398">
        <v>25.1</v>
      </c>
    </row>
    <row r="4399" spans="1:4" x14ac:dyDescent="0.35">
      <c r="A4399">
        <v>0</v>
      </c>
      <c r="B4399">
        <v>72</v>
      </c>
      <c r="C4399">
        <v>103.95</v>
      </c>
      <c r="D4399">
        <v>7556.9</v>
      </c>
    </row>
    <row r="4400" spans="1:4" x14ac:dyDescent="0.35">
      <c r="A4400">
        <v>0</v>
      </c>
      <c r="B4400">
        <v>70</v>
      </c>
      <c r="C4400">
        <v>68.95</v>
      </c>
      <c r="D4400">
        <v>4858.7</v>
      </c>
    </row>
    <row r="4401" spans="1:4" x14ac:dyDescent="0.35">
      <c r="A4401">
        <v>0</v>
      </c>
      <c r="B4401">
        <v>66</v>
      </c>
      <c r="C4401">
        <v>103.1</v>
      </c>
      <c r="D4401">
        <v>6595</v>
      </c>
    </row>
    <row r="4402" spans="1:4" x14ac:dyDescent="0.35">
      <c r="A4402">
        <v>0</v>
      </c>
      <c r="B4402">
        <v>7</v>
      </c>
      <c r="C4402">
        <v>24.7</v>
      </c>
      <c r="D4402">
        <v>149.05000000000001</v>
      </c>
    </row>
    <row r="4403" spans="1:4" x14ac:dyDescent="0.35">
      <c r="A4403">
        <v>1</v>
      </c>
      <c r="B4403">
        <v>46</v>
      </c>
      <c r="C4403">
        <v>110.2</v>
      </c>
      <c r="D4403">
        <v>4972.1000000000004</v>
      </c>
    </row>
    <row r="4404" spans="1:4" x14ac:dyDescent="0.35">
      <c r="A4404">
        <v>0</v>
      </c>
      <c r="B4404">
        <v>39</v>
      </c>
      <c r="C4404">
        <v>48.95</v>
      </c>
      <c r="D4404">
        <v>1880.85</v>
      </c>
    </row>
    <row r="4405" spans="1:4" x14ac:dyDescent="0.35">
      <c r="A4405">
        <v>0</v>
      </c>
      <c r="B4405">
        <v>32</v>
      </c>
      <c r="C4405">
        <v>62.45</v>
      </c>
      <c r="D4405">
        <v>2045.55</v>
      </c>
    </row>
    <row r="4406" spans="1:4" x14ac:dyDescent="0.35">
      <c r="A4406">
        <v>0</v>
      </c>
      <c r="B4406">
        <v>24</v>
      </c>
      <c r="C4406">
        <v>89.55</v>
      </c>
      <c r="D4406">
        <v>2187.15</v>
      </c>
    </row>
    <row r="4407" spans="1:4" x14ac:dyDescent="0.35">
      <c r="A4407">
        <v>0</v>
      </c>
      <c r="B4407">
        <v>6</v>
      </c>
      <c r="C4407">
        <v>83.55</v>
      </c>
      <c r="D4407">
        <v>477.55</v>
      </c>
    </row>
    <row r="4408" spans="1:4" x14ac:dyDescent="0.35">
      <c r="A4408">
        <v>0</v>
      </c>
      <c r="B4408">
        <v>37</v>
      </c>
      <c r="C4408">
        <v>78.900000000000006</v>
      </c>
      <c r="D4408">
        <v>2976.95</v>
      </c>
    </row>
    <row r="4409" spans="1:4" x14ac:dyDescent="0.35">
      <c r="A4409">
        <v>0</v>
      </c>
      <c r="B4409">
        <v>8</v>
      </c>
      <c r="C4409">
        <v>20.350000000000001</v>
      </c>
      <c r="D4409">
        <v>178.7</v>
      </c>
    </row>
    <row r="4410" spans="1:4" x14ac:dyDescent="0.35">
      <c r="A4410">
        <v>0</v>
      </c>
      <c r="B4410">
        <v>72</v>
      </c>
      <c r="C4410">
        <v>71.45</v>
      </c>
      <c r="D4410">
        <v>5025.8500000000004</v>
      </c>
    </row>
    <row r="4411" spans="1:4" x14ac:dyDescent="0.35">
      <c r="A4411">
        <v>1</v>
      </c>
      <c r="B4411">
        <v>71</v>
      </c>
      <c r="C4411">
        <v>46.35</v>
      </c>
      <c r="D4411">
        <v>3353.4</v>
      </c>
    </row>
    <row r="4412" spans="1:4" x14ac:dyDescent="0.35">
      <c r="A4412">
        <v>0</v>
      </c>
      <c r="B4412">
        <v>16</v>
      </c>
      <c r="C4412">
        <v>94.65</v>
      </c>
      <c r="D4412">
        <v>1461.15</v>
      </c>
    </row>
    <row r="4413" spans="1:4" x14ac:dyDescent="0.35">
      <c r="A4413">
        <v>0</v>
      </c>
      <c r="B4413">
        <v>57</v>
      </c>
      <c r="C4413">
        <v>49.9</v>
      </c>
      <c r="D4413">
        <v>2782.4</v>
      </c>
    </row>
    <row r="4414" spans="1:4" x14ac:dyDescent="0.35">
      <c r="A4414">
        <v>0</v>
      </c>
      <c r="B4414">
        <v>66</v>
      </c>
      <c r="C4414">
        <v>25.45</v>
      </c>
      <c r="D4414">
        <v>1699.15</v>
      </c>
    </row>
    <row r="4415" spans="1:4" x14ac:dyDescent="0.35">
      <c r="A4415">
        <v>1</v>
      </c>
      <c r="B4415">
        <v>17</v>
      </c>
      <c r="C4415">
        <v>89.15</v>
      </c>
      <c r="D4415">
        <v>1496.9</v>
      </c>
    </row>
    <row r="4416" spans="1:4" x14ac:dyDescent="0.35">
      <c r="A4416">
        <v>0</v>
      </c>
      <c r="B4416">
        <v>21</v>
      </c>
      <c r="C4416">
        <v>20.75</v>
      </c>
      <c r="D4416">
        <v>452.2</v>
      </c>
    </row>
    <row r="4417" spans="1:4" x14ac:dyDescent="0.35">
      <c r="A4417">
        <v>0</v>
      </c>
      <c r="B4417">
        <v>66</v>
      </c>
      <c r="C4417">
        <v>66.099999999999994</v>
      </c>
      <c r="D4417">
        <v>4428.45</v>
      </c>
    </row>
    <row r="4418" spans="1:4" x14ac:dyDescent="0.35">
      <c r="A4418">
        <v>0</v>
      </c>
      <c r="B4418">
        <v>17</v>
      </c>
      <c r="C4418">
        <v>75.400000000000006</v>
      </c>
      <c r="D4418">
        <v>1322.55</v>
      </c>
    </row>
    <row r="4419" spans="1:4" x14ac:dyDescent="0.35">
      <c r="A4419">
        <v>0</v>
      </c>
      <c r="B4419">
        <v>1</v>
      </c>
      <c r="C4419">
        <v>70.45</v>
      </c>
      <c r="D4419">
        <v>70.45</v>
      </c>
    </row>
    <row r="4420" spans="1:4" x14ac:dyDescent="0.35">
      <c r="A4420">
        <v>0</v>
      </c>
      <c r="B4420">
        <v>58</v>
      </c>
      <c r="C4420">
        <v>60.3</v>
      </c>
      <c r="D4420">
        <v>3563.8</v>
      </c>
    </row>
    <row r="4421" spans="1:4" x14ac:dyDescent="0.35">
      <c r="A4421">
        <v>0</v>
      </c>
      <c r="B4421">
        <v>8</v>
      </c>
      <c r="C4421">
        <v>21.05</v>
      </c>
      <c r="D4421">
        <v>139.75</v>
      </c>
    </row>
    <row r="4422" spans="1:4" x14ac:dyDescent="0.35">
      <c r="A4422">
        <v>0</v>
      </c>
      <c r="B4422">
        <v>27</v>
      </c>
      <c r="C4422">
        <v>69.349999999999994</v>
      </c>
      <c r="D4422">
        <v>1927.3</v>
      </c>
    </row>
    <row r="4423" spans="1:4" x14ac:dyDescent="0.35">
      <c r="A4423">
        <v>0</v>
      </c>
      <c r="B4423">
        <v>34</v>
      </c>
      <c r="C4423">
        <v>88.85</v>
      </c>
      <c r="D4423">
        <v>3000.25</v>
      </c>
    </row>
    <row r="4424" spans="1:4" x14ac:dyDescent="0.35">
      <c r="A4424">
        <v>0</v>
      </c>
      <c r="B4424">
        <v>30</v>
      </c>
      <c r="C4424">
        <v>97</v>
      </c>
      <c r="D4424">
        <v>3021.3</v>
      </c>
    </row>
    <row r="4425" spans="1:4" x14ac:dyDescent="0.35">
      <c r="A4425">
        <v>0</v>
      </c>
      <c r="B4425">
        <v>33</v>
      </c>
      <c r="C4425">
        <v>66.400000000000006</v>
      </c>
      <c r="D4425">
        <v>2245.4</v>
      </c>
    </row>
    <row r="4426" spans="1:4" x14ac:dyDescent="0.35">
      <c r="A4426">
        <v>0</v>
      </c>
      <c r="B4426">
        <v>1</v>
      </c>
      <c r="C4426">
        <v>24.75</v>
      </c>
      <c r="D4426">
        <v>24.75</v>
      </c>
    </row>
    <row r="4427" spans="1:4" x14ac:dyDescent="0.35">
      <c r="A4427">
        <v>0</v>
      </c>
      <c r="B4427">
        <v>14</v>
      </c>
      <c r="C4427">
        <v>69.2</v>
      </c>
      <c r="D4427">
        <v>944.65</v>
      </c>
    </row>
    <row r="4428" spans="1:4" x14ac:dyDescent="0.35">
      <c r="A4428">
        <v>0</v>
      </c>
      <c r="B4428">
        <v>16</v>
      </c>
      <c r="C4428">
        <v>79.5</v>
      </c>
      <c r="D4428">
        <v>1264.2</v>
      </c>
    </row>
    <row r="4429" spans="1:4" x14ac:dyDescent="0.35">
      <c r="A4429">
        <v>0</v>
      </c>
      <c r="B4429">
        <v>49</v>
      </c>
      <c r="C4429">
        <v>100.65</v>
      </c>
      <c r="D4429">
        <v>4917.75</v>
      </c>
    </row>
    <row r="4430" spans="1:4" x14ac:dyDescent="0.35">
      <c r="A4430">
        <v>0</v>
      </c>
      <c r="B4430">
        <v>19</v>
      </c>
      <c r="C4430">
        <v>103.3</v>
      </c>
      <c r="D4430">
        <v>2012.7</v>
      </c>
    </row>
    <row r="4431" spans="1:4" x14ac:dyDescent="0.35">
      <c r="A4431">
        <v>0</v>
      </c>
      <c r="B4431">
        <v>70</v>
      </c>
      <c r="C4431">
        <v>79.7</v>
      </c>
      <c r="D4431">
        <v>5743.3</v>
      </c>
    </row>
    <row r="4432" spans="1:4" x14ac:dyDescent="0.35">
      <c r="A4432">
        <v>0</v>
      </c>
      <c r="B4432">
        <v>32</v>
      </c>
      <c r="C4432">
        <v>61.4</v>
      </c>
      <c r="D4432">
        <v>1864.65</v>
      </c>
    </row>
    <row r="4433" spans="1:4" x14ac:dyDescent="0.35">
      <c r="A4433">
        <v>0</v>
      </c>
      <c r="B4433">
        <v>18</v>
      </c>
      <c r="C4433">
        <v>69.8</v>
      </c>
      <c r="D4433">
        <v>1221.6500000000001</v>
      </c>
    </row>
    <row r="4434" spans="1:4" x14ac:dyDescent="0.35">
      <c r="A4434">
        <v>0</v>
      </c>
      <c r="B4434">
        <v>37</v>
      </c>
      <c r="C4434">
        <v>40.549999999999997</v>
      </c>
      <c r="D4434">
        <v>1390.85</v>
      </c>
    </row>
    <row r="4435" spans="1:4" x14ac:dyDescent="0.35">
      <c r="A4435">
        <v>0</v>
      </c>
      <c r="B4435">
        <v>4</v>
      </c>
      <c r="C4435">
        <v>75.650000000000006</v>
      </c>
      <c r="D4435">
        <v>302.35000000000002</v>
      </c>
    </row>
    <row r="4436" spans="1:4" x14ac:dyDescent="0.35">
      <c r="A4436">
        <v>0</v>
      </c>
      <c r="B4436">
        <v>16</v>
      </c>
      <c r="C4436">
        <v>90.7</v>
      </c>
      <c r="D4436">
        <v>1374.9</v>
      </c>
    </row>
    <row r="4437" spans="1:4" x14ac:dyDescent="0.35">
      <c r="A4437">
        <v>0</v>
      </c>
      <c r="B4437">
        <v>17</v>
      </c>
      <c r="C4437">
        <v>80.5</v>
      </c>
      <c r="D4437">
        <v>1336.9</v>
      </c>
    </row>
    <row r="4438" spans="1:4" x14ac:dyDescent="0.35">
      <c r="A4438">
        <v>0</v>
      </c>
      <c r="B4438">
        <v>19</v>
      </c>
      <c r="C4438">
        <v>60.6</v>
      </c>
      <c r="D4438">
        <v>1297.8</v>
      </c>
    </row>
    <row r="4439" spans="1:4" x14ac:dyDescent="0.35">
      <c r="A4439">
        <v>0</v>
      </c>
      <c r="B4439">
        <v>60</v>
      </c>
      <c r="C4439">
        <v>101.15</v>
      </c>
      <c r="D4439">
        <v>6067.4</v>
      </c>
    </row>
    <row r="4440" spans="1:4" x14ac:dyDescent="0.35">
      <c r="A4440">
        <v>0</v>
      </c>
      <c r="B4440">
        <v>51</v>
      </c>
      <c r="C4440">
        <v>24.95</v>
      </c>
      <c r="D4440">
        <v>1222.25</v>
      </c>
    </row>
    <row r="4441" spans="1:4" x14ac:dyDescent="0.35">
      <c r="A4441">
        <v>0</v>
      </c>
      <c r="B4441">
        <v>28</v>
      </c>
      <c r="C4441">
        <v>20.3</v>
      </c>
      <c r="D4441">
        <v>487.95</v>
      </c>
    </row>
    <row r="4442" spans="1:4" x14ac:dyDescent="0.35">
      <c r="A4442">
        <v>0</v>
      </c>
      <c r="B4442">
        <v>43</v>
      </c>
      <c r="C4442">
        <v>60</v>
      </c>
      <c r="D4442">
        <v>2548.5500000000002</v>
      </c>
    </row>
    <row r="4443" spans="1:4" x14ac:dyDescent="0.35">
      <c r="A4443">
        <v>0</v>
      </c>
      <c r="B4443">
        <v>42</v>
      </c>
      <c r="C4443">
        <v>20.25</v>
      </c>
      <c r="D4443">
        <v>835.5</v>
      </c>
    </row>
    <row r="4444" spans="1:4" x14ac:dyDescent="0.35">
      <c r="A4444">
        <v>0</v>
      </c>
      <c r="B4444">
        <v>3</v>
      </c>
      <c r="C4444">
        <v>78.5</v>
      </c>
      <c r="D4444">
        <v>242.05</v>
      </c>
    </row>
    <row r="4445" spans="1:4" x14ac:dyDescent="0.35">
      <c r="A4445">
        <v>0</v>
      </c>
      <c r="B4445">
        <v>1</v>
      </c>
      <c r="C4445">
        <v>44.75</v>
      </c>
      <c r="D4445">
        <v>44.75</v>
      </c>
    </row>
    <row r="4446" spans="1:4" x14ac:dyDescent="0.35">
      <c r="A4446">
        <v>0</v>
      </c>
      <c r="B4446">
        <v>3</v>
      </c>
      <c r="C4446">
        <v>19.850000000000001</v>
      </c>
      <c r="D4446">
        <v>63.75</v>
      </c>
    </row>
    <row r="4447" spans="1:4" x14ac:dyDescent="0.35">
      <c r="A4447">
        <v>0</v>
      </c>
      <c r="B4447">
        <v>63</v>
      </c>
      <c r="C4447">
        <v>98</v>
      </c>
      <c r="D4447">
        <v>6218.45</v>
      </c>
    </row>
    <row r="4448" spans="1:4" x14ac:dyDescent="0.35">
      <c r="A4448">
        <v>1</v>
      </c>
      <c r="B4448">
        <v>3</v>
      </c>
      <c r="C4448">
        <v>79.900000000000006</v>
      </c>
      <c r="D4448">
        <v>260.89999999999998</v>
      </c>
    </row>
    <row r="4449" spans="1:4" x14ac:dyDescent="0.35">
      <c r="A4449">
        <v>0</v>
      </c>
      <c r="B4449">
        <v>68</v>
      </c>
      <c r="C4449">
        <v>107.7</v>
      </c>
      <c r="D4449">
        <v>7320.9</v>
      </c>
    </row>
    <row r="4450" spans="1:4" x14ac:dyDescent="0.35">
      <c r="A4450">
        <v>1</v>
      </c>
      <c r="B4450">
        <v>30</v>
      </c>
      <c r="C4450">
        <v>99.7</v>
      </c>
      <c r="D4450">
        <v>2967.35</v>
      </c>
    </row>
    <row r="4451" spans="1:4" x14ac:dyDescent="0.35">
      <c r="A4451">
        <v>0</v>
      </c>
      <c r="B4451">
        <v>60</v>
      </c>
      <c r="C4451">
        <v>104.7</v>
      </c>
      <c r="D4451">
        <v>6333.8</v>
      </c>
    </row>
    <row r="4452" spans="1:4" x14ac:dyDescent="0.35">
      <c r="A4452">
        <v>0</v>
      </c>
      <c r="B4452">
        <v>15</v>
      </c>
      <c r="C4452">
        <v>58.6</v>
      </c>
      <c r="D4452">
        <v>939.7</v>
      </c>
    </row>
    <row r="4453" spans="1:4" x14ac:dyDescent="0.35">
      <c r="A4453">
        <v>1</v>
      </c>
      <c r="B4453">
        <v>45</v>
      </c>
      <c r="C4453">
        <v>93.9</v>
      </c>
      <c r="D4453">
        <v>4200.25</v>
      </c>
    </row>
    <row r="4454" spans="1:4" x14ac:dyDescent="0.35">
      <c r="A4454">
        <v>0</v>
      </c>
      <c r="B4454">
        <v>70</v>
      </c>
      <c r="C4454">
        <v>86.45</v>
      </c>
      <c r="D4454">
        <v>5950.2</v>
      </c>
    </row>
    <row r="4455" spans="1:4" x14ac:dyDescent="0.35">
      <c r="A4455">
        <v>0</v>
      </c>
      <c r="B4455">
        <v>10</v>
      </c>
      <c r="C4455">
        <v>98.5</v>
      </c>
      <c r="D4455">
        <v>1037.75</v>
      </c>
    </row>
    <row r="4456" spans="1:4" x14ac:dyDescent="0.35">
      <c r="A4456">
        <v>0</v>
      </c>
      <c r="B4456">
        <v>4</v>
      </c>
      <c r="C4456">
        <v>19.399999999999999</v>
      </c>
      <c r="D4456">
        <v>93.4</v>
      </c>
    </row>
    <row r="4457" spans="1:4" x14ac:dyDescent="0.35">
      <c r="A4457">
        <v>0</v>
      </c>
      <c r="B4457">
        <v>1</v>
      </c>
      <c r="C4457">
        <v>50.45</v>
      </c>
      <c r="D4457">
        <v>50.45</v>
      </c>
    </row>
    <row r="4458" spans="1:4" x14ac:dyDescent="0.35">
      <c r="A4458">
        <v>0</v>
      </c>
      <c r="B4458">
        <v>68</v>
      </c>
      <c r="C4458">
        <v>24.95</v>
      </c>
      <c r="D4458">
        <v>1614.9</v>
      </c>
    </row>
    <row r="4459" spans="1:4" x14ac:dyDescent="0.35">
      <c r="A4459">
        <v>0</v>
      </c>
      <c r="B4459">
        <v>22</v>
      </c>
      <c r="C4459">
        <v>75</v>
      </c>
      <c r="D4459">
        <v>1573.95</v>
      </c>
    </row>
    <row r="4460" spans="1:4" x14ac:dyDescent="0.35">
      <c r="A4460">
        <v>0</v>
      </c>
      <c r="B4460">
        <v>38</v>
      </c>
      <c r="C4460">
        <v>94.65</v>
      </c>
      <c r="D4460">
        <v>3624.3</v>
      </c>
    </row>
    <row r="4461" spans="1:4" x14ac:dyDescent="0.35">
      <c r="A4461">
        <v>0</v>
      </c>
      <c r="B4461">
        <v>1</v>
      </c>
      <c r="C4461">
        <v>100.25</v>
      </c>
      <c r="D4461">
        <v>100.25</v>
      </c>
    </row>
    <row r="4462" spans="1:4" x14ac:dyDescent="0.35">
      <c r="A4462">
        <v>0</v>
      </c>
      <c r="B4462">
        <v>18</v>
      </c>
      <c r="C4462">
        <v>78.2</v>
      </c>
      <c r="D4462">
        <v>1468.75</v>
      </c>
    </row>
    <row r="4463" spans="1:4" x14ac:dyDescent="0.35">
      <c r="A4463">
        <v>0</v>
      </c>
      <c r="B4463">
        <v>29</v>
      </c>
      <c r="C4463">
        <v>94.2</v>
      </c>
      <c r="D4463">
        <v>2607.6</v>
      </c>
    </row>
    <row r="4464" spans="1:4" x14ac:dyDescent="0.35">
      <c r="A4464">
        <v>0</v>
      </c>
      <c r="B4464">
        <v>16</v>
      </c>
      <c r="C4464">
        <v>88.45</v>
      </c>
      <c r="D4464">
        <v>1422.1</v>
      </c>
    </row>
    <row r="4465" spans="1:4" x14ac:dyDescent="0.35">
      <c r="A4465">
        <v>0</v>
      </c>
      <c r="B4465">
        <v>1</v>
      </c>
      <c r="C4465">
        <v>69.849999999999994</v>
      </c>
      <c r="D4465">
        <v>69.849999999999994</v>
      </c>
    </row>
    <row r="4466" spans="1:4" x14ac:dyDescent="0.35">
      <c r="A4466">
        <v>0</v>
      </c>
      <c r="B4466">
        <v>12</v>
      </c>
      <c r="C4466">
        <v>81.7</v>
      </c>
      <c r="D4466">
        <v>858.6</v>
      </c>
    </row>
    <row r="4467" spans="1:4" x14ac:dyDescent="0.35">
      <c r="A4467">
        <v>0</v>
      </c>
      <c r="B4467">
        <v>31</v>
      </c>
      <c r="C4467">
        <v>50.05</v>
      </c>
      <c r="D4467">
        <v>1523.4</v>
      </c>
    </row>
    <row r="4468" spans="1:4" x14ac:dyDescent="0.35">
      <c r="A4468">
        <v>0</v>
      </c>
      <c r="B4468">
        <v>4</v>
      </c>
      <c r="C4468">
        <v>79.900000000000006</v>
      </c>
      <c r="D4468">
        <v>324.3</v>
      </c>
    </row>
    <row r="4469" spans="1:4" x14ac:dyDescent="0.35">
      <c r="A4469">
        <v>0</v>
      </c>
      <c r="B4469">
        <v>48</v>
      </c>
      <c r="C4469">
        <v>69.55</v>
      </c>
      <c r="D4469">
        <v>3435.6</v>
      </c>
    </row>
    <row r="4470" spans="1:4" x14ac:dyDescent="0.35">
      <c r="A4470">
        <v>0</v>
      </c>
      <c r="B4470">
        <v>15</v>
      </c>
      <c r="C4470">
        <v>25.4</v>
      </c>
      <c r="D4470">
        <v>399.6</v>
      </c>
    </row>
    <row r="4471" spans="1:4" x14ac:dyDescent="0.35">
      <c r="A4471">
        <v>0</v>
      </c>
      <c r="B4471">
        <v>50</v>
      </c>
      <c r="C4471">
        <v>90.1</v>
      </c>
      <c r="D4471">
        <v>4549.45</v>
      </c>
    </row>
    <row r="4472" spans="1:4" x14ac:dyDescent="0.35">
      <c r="A4472">
        <v>0</v>
      </c>
      <c r="B4472">
        <v>7</v>
      </c>
      <c r="C4472">
        <v>44.65</v>
      </c>
      <c r="D4472">
        <v>322.5</v>
      </c>
    </row>
    <row r="4473" spans="1:4" x14ac:dyDescent="0.35">
      <c r="A4473">
        <v>1</v>
      </c>
      <c r="B4473">
        <v>41</v>
      </c>
      <c r="C4473">
        <v>83.75</v>
      </c>
      <c r="D4473">
        <v>3273.55</v>
      </c>
    </row>
    <row r="4474" spans="1:4" x14ac:dyDescent="0.35">
      <c r="A4474">
        <v>0</v>
      </c>
      <c r="B4474">
        <v>68</v>
      </c>
      <c r="C4474">
        <v>80.349999999999994</v>
      </c>
      <c r="D4474">
        <v>5375.15</v>
      </c>
    </row>
    <row r="4475" spans="1:4" x14ac:dyDescent="0.35">
      <c r="A4475">
        <v>1</v>
      </c>
      <c r="B4475">
        <v>26</v>
      </c>
      <c r="C4475">
        <v>98.1</v>
      </c>
      <c r="D4475">
        <v>2510.6999999999998</v>
      </c>
    </row>
    <row r="4476" spans="1:4" x14ac:dyDescent="0.35">
      <c r="A4476">
        <v>0</v>
      </c>
      <c r="B4476">
        <v>57</v>
      </c>
      <c r="C4476">
        <v>53.35</v>
      </c>
      <c r="D4476">
        <v>3090.05</v>
      </c>
    </row>
    <row r="4477" spans="1:4" x14ac:dyDescent="0.35">
      <c r="A4477">
        <v>0</v>
      </c>
      <c r="B4477">
        <v>3</v>
      </c>
      <c r="C4477">
        <v>19.55</v>
      </c>
      <c r="D4477">
        <v>61.05</v>
      </c>
    </row>
    <row r="4478" spans="1:4" x14ac:dyDescent="0.35">
      <c r="A4478">
        <v>0</v>
      </c>
      <c r="B4478">
        <v>1</v>
      </c>
      <c r="C4478">
        <v>20.9</v>
      </c>
      <c r="D4478">
        <v>20.9</v>
      </c>
    </row>
    <row r="4479" spans="1:4" x14ac:dyDescent="0.35">
      <c r="A4479">
        <v>0</v>
      </c>
      <c r="B4479">
        <v>19</v>
      </c>
      <c r="C4479">
        <v>48.95</v>
      </c>
      <c r="D4479">
        <v>955.6</v>
      </c>
    </row>
    <row r="4480" spans="1:4" x14ac:dyDescent="0.35">
      <c r="A4480">
        <v>0</v>
      </c>
      <c r="B4480">
        <v>3</v>
      </c>
      <c r="C4480">
        <v>54.2</v>
      </c>
      <c r="D4480">
        <v>140.4</v>
      </c>
    </row>
    <row r="4481" spans="1:4" x14ac:dyDescent="0.35">
      <c r="A4481">
        <v>0</v>
      </c>
      <c r="B4481">
        <v>59</v>
      </c>
      <c r="C4481">
        <v>24.45</v>
      </c>
      <c r="D4481">
        <v>1493.1</v>
      </c>
    </row>
    <row r="4482" spans="1:4" x14ac:dyDescent="0.35">
      <c r="A4482">
        <v>0</v>
      </c>
      <c r="B4482">
        <v>1</v>
      </c>
      <c r="C4482">
        <v>69.400000000000006</v>
      </c>
      <c r="D4482">
        <v>69.400000000000006</v>
      </c>
    </row>
    <row r="4483" spans="1:4" x14ac:dyDescent="0.35">
      <c r="A4483">
        <v>0</v>
      </c>
      <c r="B4483">
        <v>42</v>
      </c>
      <c r="C4483">
        <v>40.15</v>
      </c>
      <c r="D4483">
        <v>1626.05</v>
      </c>
    </row>
    <row r="4484" spans="1:4" x14ac:dyDescent="0.35">
      <c r="A4484">
        <v>0</v>
      </c>
      <c r="B4484">
        <v>7</v>
      </c>
      <c r="C4484">
        <v>74.900000000000006</v>
      </c>
      <c r="D4484">
        <v>541.15</v>
      </c>
    </row>
    <row r="4485" spans="1:4" x14ac:dyDescent="0.35">
      <c r="A4485">
        <v>0</v>
      </c>
      <c r="B4485">
        <v>67</v>
      </c>
      <c r="C4485">
        <v>25.6</v>
      </c>
      <c r="D4485">
        <v>1784.9</v>
      </c>
    </row>
    <row r="4486" spans="1:4" x14ac:dyDescent="0.35">
      <c r="A4486">
        <v>0</v>
      </c>
      <c r="B4486">
        <v>1</v>
      </c>
      <c r="C4486">
        <v>70.349999999999994</v>
      </c>
      <c r="D4486">
        <v>70.349999999999994</v>
      </c>
    </row>
    <row r="4487" spans="1:4" x14ac:dyDescent="0.35">
      <c r="A4487">
        <v>0</v>
      </c>
      <c r="B4487">
        <v>66</v>
      </c>
      <c r="C4487">
        <v>91.7</v>
      </c>
      <c r="D4487">
        <v>6075.9</v>
      </c>
    </row>
    <row r="4488" spans="1:4" x14ac:dyDescent="0.35">
      <c r="A4488">
        <v>0</v>
      </c>
      <c r="B4488">
        <v>61</v>
      </c>
      <c r="C4488">
        <v>89.2</v>
      </c>
      <c r="D4488">
        <v>5500.6</v>
      </c>
    </row>
    <row r="4489" spans="1:4" x14ac:dyDescent="0.35">
      <c r="A4489">
        <v>0</v>
      </c>
      <c r="B4489">
        <v>4</v>
      </c>
      <c r="C4489">
        <v>24.1</v>
      </c>
      <c r="D4489">
        <v>73.099999999999994</v>
      </c>
    </row>
    <row r="4490" spans="1:4" x14ac:dyDescent="0.35">
      <c r="A4490">
        <v>1</v>
      </c>
      <c r="B4490">
        <v>42</v>
      </c>
      <c r="C4490">
        <v>74.150000000000006</v>
      </c>
      <c r="D4490">
        <v>3229.4</v>
      </c>
    </row>
    <row r="4491" spans="1:4" x14ac:dyDescent="0.35">
      <c r="A4491">
        <v>0</v>
      </c>
      <c r="B4491">
        <v>64</v>
      </c>
      <c r="C4491">
        <v>53.85</v>
      </c>
      <c r="D4491">
        <v>3399.85</v>
      </c>
    </row>
    <row r="4492" spans="1:4" x14ac:dyDescent="0.35">
      <c r="A4492">
        <v>1</v>
      </c>
      <c r="B4492">
        <v>54</v>
      </c>
      <c r="C4492">
        <v>115.6</v>
      </c>
      <c r="D4492">
        <v>6431.05</v>
      </c>
    </row>
    <row r="4493" spans="1:4" x14ac:dyDescent="0.35">
      <c r="A4493">
        <v>0</v>
      </c>
      <c r="B4493">
        <v>1</v>
      </c>
      <c r="C4493">
        <v>19.75</v>
      </c>
      <c r="D4493">
        <v>19.75</v>
      </c>
    </row>
    <row r="4494" spans="1:4" x14ac:dyDescent="0.35">
      <c r="A4494">
        <v>0</v>
      </c>
      <c r="B4494">
        <v>54</v>
      </c>
      <c r="C4494">
        <v>24.05</v>
      </c>
      <c r="D4494">
        <v>1230.9000000000001</v>
      </c>
    </row>
    <row r="4495" spans="1:4" x14ac:dyDescent="0.35">
      <c r="A4495">
        <v>0</v>
      </c>
      <c r="B4495">
        <v>18</v>
      </c>
      <c r="C4495">
        <v>25.3</v>
      </c>
      <c r="D4495">
        <v>454.65</v>
      </c>
    </row>
    <row r="4496" spans="1:4" x14ac:dyDescent="0.35">
      <c r="A4496">
        <v>0</v>
      </c>
      <c r="B4496">
        <v>3</v>
      </c>
      <c r="C4496">
        <v>84.3</v>
      </c>
      <c r="D4496">
        <v>235.05</v>
      </c>
    </row>
    <row r="4497" spans="1:4" x14ac:dyDescent="0.35">
      <c r="A4497">
        <v>0</v>
      </c>
      <c r="B4497">
        <v>1</v>
      </c>
      <c r="C4497">
        <v>70.099999999999994</v>
      </c>
      <c r="D4497">
        <v>70.099999999999994</v>
      </c>
    </row>
    <row r="4498" spans="1:4" x14ac:dyDescent="0.35">
      <c r="A4498">
        <v>0</v>
      </c>
      <c r="B4498">
        <v>72</v>
      </c>
      <c r="C4498">
        <v>89.75</v>
      </c>
      <c r="D4498">
        <v>6595.9</v>
      </c>
    </row>
    <row r="4499" spans="1:4" x14ac:dyDescent="0.35">
      <c r="A4499">
        <v>1</v>
      </c>
      <c r="B4499">
        <v>60</v>
      </c>
      <c r="C4499">
        <v>97.95</v>
      </c>
      <c r="D4499">
        <v>5867</v>
      </c>
    </row>
    <row r="4500" spans="1:4" x14ac:dyDescent="0.35">
      <c r="A4500">
        <v>0</v>
      </c>
      <c r="B4500">
        <v>11</v>
      </c>
      <c r="C4500">
        <v>20</v>
      </c>
      <c r="D4500">
        <v>196.35</v>
      </c>
    </row>
    <row r="4501" spans="1:4" x14ac:dyDescent="0.35">
      <c r="A4501">
        <v>0</v>
      </c>
      <c r="B4501">
        <v>12</v>
      </c>
      <c r="C4501">
        <v>78.3</v>
      </c>
      <c r="D4501">
        <v>909.25</v>
      </c>
    </row>
    <row r="4502" spans="1:4" x14ac:dyDescent="0.35">
      <c r="A4502">
        <v>0</v>
      </c>
      <c r="B4502">
        <v>61</v>
      </c>
      <c r="C4502">
        <v>103.9</v>
      </c>
      <c r="D4502">
        <v>6449.15</v>
      </c>
    </row>
    <row r="4503" spans="1:4" x14ac:dyDescent="0.35">
      <c r="A4503">
        <v>0</v>
      </c>
      <c r="B4503">
        <v>39</v>
      </c>
      <c r="C4503">
        <v>20.7</v>
      </c>
      <c r="D4503">
        <v>762.45</v>
      </c>
    </row>
    <row r="4504" spans="1:4" x14ac:dyDescent="0.35">
      <c r="A4504">
        <v>0</v>
      </c>
      <c r="B4504">
        <v>55</v>
      </c>
      <c r="C4504">
        <v>96.8</v>
      </c>
      <c r="D4504">
        <v>5283.95</v>
      </c>
    </row>
    <row r="4505" spans="1:4" x14ac:dyDescent="0.35">
      <c r="A4505">
        <v>0</v>
      </c>
      <c r="B4505">
        <v>17</v>
      </c>
      <c r="C4505">
        <v>94.4</v>
      </c>
      <c r="D4505">
        <v>1617.5</v>
      </c>
    </row>
    <row r="4506" spans="1:4" x14ac:dyDescent="0.35">
      <c r="A4506">
        <v>0</v>
      </c>
      <c r="B4506">
        <v>37</v>
      </c>
      <c r="C4506">
        <v>20.149999999999999</v>
      </c>
      <c r="D4506">
        <v>785.75</v>
      </c>
    </row>
    <row r="4507" spans="1:4" x14ac:dyDescent="0.35">
      <c r="A4507">
        <v>0</v>
      </c>
      <c r="B4507">
        <v>72</v>
      </c>
      <c r="C4507">
        <v>26</v>
      </c>
      <c r="D4507">
        <v>1776</v>
      </c>
    </row>
    <row r="4508" spans="1:4" x14ac:dyDescent="0.35">
      <c r="A4508">
        <v>1</v>
      </c>
      <c r="B4508">
        <v>72</v>
      </c>
      <c r="C4508">
        <v>77.349999999999994</v>
      </c>
      <c r="D4508">
        <v>5396.25</v>
      </c>
    </row>
    <row r="4509" spans="1:4" x14ac:dyDescent="0.35">
      <c r="A4509">
        <v>0</v>
      </c>
      <c r="B4509">
        <v>8</v>
      </c>
      <c r="C4509">
        <v>66.05</v>
      </c>
      <c r="D4509">
        <v>574.5</v>
      </c>
    </row>
    <row r="4510" spans="1:4" x14ac:dyDescent="0.35">
      <c r="A4510">
        <v>0</v>
      </c>
      <c r="B4510">
        <v>22</v>
      </c>
      <c r="C4510">
        <v>19.899999999999999</v>
      </c>
      <c r="D4510">
        <v>400.3</v>
      </c>
    </row>
    <row r="4511" spans="1:4" x14ac:dyDescent="0.35">
      <c r="A4511">
        <v>0</v>
      </c>
      <c r="B4511">
        <v>1</v>
      </c>
      <c r="C4511">
        <v>84.3</v>
      </c>
      <c r="D4511">
        <v>84.3</v>
      </c>
    </row>
    <row r="4512" spans="1:4" x14ac:dyDescent="0.35">
      <c r="A4512">
        <v>0</v>
      </c>
      <c r="B4512">
        <v>38</v>
      </c>
      <c r="C4512">
        <v>68.150000000000006</v>
      </c>
      <c r="D4512">
        <v>2656.3</v>
      </c>
    </row>
    <row r="4513" spans="1:4" x14ac:dyDescent="0.35">
      <c r="A4513">
        <v>0</v>
      </c>
      <c r="B4513">
        <v>17</v>
      </c>
      <c r="C4513">
        <v>80.849999999999994</v>
      </c>
      <c r="D4513">
        <v>1445.95</v>
      </c>
    </row>
    <row r="4514" spans="1:4" x14ac:dyDescent="0.35">
      <c r="A4514">
        <v>1</v>
      </c>
      <c r="B4514">
        <v>70</v>
      </c>
      <c r="C4514">
        <v>75.5</v>
      </c>
      <c r="D4514">
        <v>5212.6499999999996</v>
      </c>
    </row>
    <row r="4515" spans="1:4" x14ac:dyDescent="0.35">
      <c r="A4515">
        <v>1</v>
      </c>
      <c r="B4515">
        <v>72</v>
      </c>
      <c r="C4515">
        <v>92.45</v>
      </c>
      <c r="D4515">
        <v>6440.25</v>
      </c>
    </row>
    <row r="4516" spans="1:4" x14ac:dyDescent="0.35">
      <c r="A4516">
        <v>0</v>
      </c>
      <c r="B4516">
        <v>28</v>
      </c>
      <c r="C4516">
        <v>80.599999999999994</v>
      </c>
      <c r="D4516">
        <v>2244.9499999999998</v>
      </c>
    </row>
    <row r="4517" spans="1:4" x14ac:dyDescent="0.35">
      <c r="A4517">
        <v>0</v>
      </c>
      <c r="B4517">
        <v>15</v>
      </c>
      <c r="C4517">
        <v>83.2</v>
      </c>
      <c r="D4517">
        <v>1130</v>
      </c>
    </row>
    <row r="4518" spans="1:4" x14ac:dyDescent="0.35">
      <c r="A4518">
        <v>0</v>
      </c>
      <c r="B4518">
        <v>72</v>
      </c>
      <c r="C4518">
        <v>87.55</v>
      </c>
      <c r="D4518">
        <v>6463.15</v>
      </c>
    </row>
    <row r="4519" spans="1:4" x14ac:dyDescent="0.35">
      <c r="A4519">
        <v>1</v>
      </c>
      <c r="B4519">
        <v>11</v>
      </c>
      <c r="C4519">
        <v>99.55</v>
      </c>
      <c r="D4519">
        <v>1131.2</v>
      </c>
    </row>
    <row r="4520" spans="1:4" x14ac:dyDescent="0.35">
      <c r="A4520">
        <v>1</v>
      </c>
      <c r="B4520">
        <v>8</v>
      </c>
      <c r="C4520">
        <v>81.25</v>
      </c>
      <c r="D4520">
        <v>585.95000000000005</v>
      </c>
    </row>
    <row r="4521" spans="1:4" x14ac:dyDescent="0.35">
      <c r="A4521">
        <v>0</v>
      </c>
      <c r="B4521">
        <v>57</v>
      </c>
      <c r="C4521">
        <v>109.4</v>
      </c>
      <c r="D4521">
        <v>6252.7</v>
      </c>
    </row>
    <row r="4522" spans="1:4" x14ac:dyDescent="0.35">
      <c r="A4522">
        <v>0</v>
      </c>
      <c r="B4522">
        <v>1</v>
      </c>
      <c r="C4522">
        <v>19.95</v>
      </c>
      <c r="D4522">
        <v>19.95</v>
      </c>
    </row>
    <row r="4523" spans="1:4" x14ac:dyDescent="0.35">
      <c r="A4523">
        <v>0</v>
      </c>
      <c r="B4523">
        <v>46</v>
      </c>
      <c r="C4523">
        <v>45.55</v>
      </c>
      <c r="D4523">
        <v>2062.15</v>
      </c>
    </row>
    <row r="4524" spans="1:4" x14ac:dyDescent="0.35">
      <c r="A4524">
        <v>0</v>
      </c>
      <c r="B4524">
        <v>30</v>
      </c>
      <c r="C4524">
        <v>20.7</v>
      </c>
      <c r="D4524">
        <v>587.1</v>
      </c>
    </row>
    <row r="4525" spans="1:4" x14ac:dyDescent="0.35">
      <c r="A4525">
        <v>1</v>
      </c>
      <c r="B4525">
        <v>10</v>
      </c>
      <c r="C4525">
        <v>75.3</v>
      </c>
      <c r="D4525">
        <v>720.45</v>
      </c>
    </row>
    <row r="4526" spans="1:4" x14ac:dyDescent="0.35">
      <c r="A4526">
        <v>0</v>
      </c>
      <c r="B4526">
        <v>23</v>
      </c>
      <c r="C4526">
        <v>99.25</v>
      </c>
      <c r="D4526">
        <v>2186.4</v>
      </c>
    </row>
    <row r="4527" spans="1:4" x14ac:dyDescent="0.35">
      <c r="A4527">
        <v>0</v>
      </c>
      <c r="B4527">
        <v>32</v>
      </c>
      <c r="C4527">
        <v>93.4</v>
      </c>
      <c r="D4527">
        <v>2979.3</v>
      </c>
    </row>
    <row r="4528" spans="1:4" x14ac:dyDescent="0.35">
      <c r="A4528">
        <v>0</v>
      </c>
      <c r="B4528">
        <v>13</v>
      </c>
      <c r="C4528">
        <v>73.75</v>
      </c>
      <c r="D4528">
        <v>956.65</v>
      </c>
    </row>
    <row r="4529" spans="1:4" x14ac:dyDescent="0.35">
      <c r="A4529">
        <v>0</v>
      </c>
      <c r="B4529">
        <v>39</v>
      </c>
      <c r="C4529">
        <v>80.45</v>
      </c>
      <c r="D4529">
        <v>3201.55</v>
      </c>
    </row>
    <row r="4530" spans="1:4" x14ac:dyDescent="0.35">
      <c r="A4530">
        <v>0</v>
      </c>
      <c r="B4530">
        <v>44</v>
      </c>
      <c r="C4530">
        <v>88.15</v>
      </c>
      <c r="D4530">
        <v>3973.2</v>
      </c>
    </row>
    <row r="4531" spans="1:4" x14ac:dyDescent="0.35">
      <c r="A4531">
        <v>1</v>
      </c>
      <c r="B4531">
        <v>9</v>
      </c>
      <c r="C4531">
        <v>49.2</v>
      </c>
      <c r="D4531">
        <v>447.9</v>
      </c>
    </row>
    <row r="4532" spans="1:4" x14ac:dyDescent="0.35">
      <c r="A4532">
        <v>0</v>
      </c>
      <c r="B4532">
        <v>67</v>
      </c>
      <c r="C4532">
        <v>19.649999999999999</v>
      </c>
      <c r="D4532">
        <v>1335.2</v>
      </c>
    </row>
    <row r="4533" spans="1:4" x14ac:dyDescent="0.35">
      <c r="A4533">
        <v>0</v>
      </c>
      <c r="B4533">
        <v>9</v>
      </c>
      <c r="C4533">
        <v>79.349999999999994</v>
      </c>
      <c r="D4533">
        <v>661.25</v>
      </c>
    </row>
    <row r="4534" spans="1:4" x14ac:dyDescent="0.35">
      <c r="A4534">
        <v>0</v>
      </c>
      <c r="B4534">
        <v>15</v>
      </c>
      <c r="C4534">
        <v>79.75</v>
      </c>
      <c r="D4534">
        <v>1111.8499999999999</v>
      </c>
    </row>
    <row r="4535" spans="1:4" x14ac:dyDescent="0.35">
      <c r="A4535">
        <v>0</v>
      </c>
      <c r="B4535">
        <v>71</v>
      </c>
      <c r="C4535">
        <v>105.15</v>
      </c>
      <c r="D4535">
        <v>7555</v>
      </c>
    </row>
    <row r="4536" spans="1:4" x14ac:dyDescent="0.35">
      <c r="A4536">
        <v>0</v>
      </c>
      <c r="B4536">
        <v>1</v>
      </c>
      <c r="C4536">
        <v>49</v>
      </c>
      <c r="D4536">
        <v>49</v>
      </c>
    </row>
    <row r="4537" spans="1:4" x14ac:dyDescent="0.35">
      <c r="A4537">
        <v>0</v>
      </c>
      <c r="B4537">
        <v>30</v>
      </c>
      <c r="C4537">
        <v>100.05</v>
      </c>
      <c r="D4537">
        <v>3046.15</v>
      </c>
    </row>
    <row r="4538" spans="1:4" x14ac:dyDescent="0.35">
      <c r="A4538">
        <v>0</v>
      </c>
      <c r="B4538">
        <v>1</v>
      </c>
      <c r="C4538">
        <v>69.349999999999994</v>
      </c>
      <c r="D4538">
        <v>69.349999999999994</v>
      </c>
    </row>
    <row r="4539" spans="1:4" x14ac:dyDescent="0.35">
      <c r="A4539">
        <v>0</v>
      </c>
      <c r="B4539">
        <v>17</v>
      </c>
      <c r="C4539">
        <v>49.8</v>
      </c>
      <c r="D4539">
        <v>836.35</v>
      </c>
    </row>
    <row r="4540" spans="1:4" x14ac:dyDescent="0.35">
      <c r="A4540">
        <v>0</v>
      </c>
      <c r="B4540">
        <v>3</v>
      </c>
      <c r="C4540">
        <v>85.8</v>
      </c>
      <c r="D4540">
        <v>272.2</v>
      </c>
    </row>
    <row r="4541" spans="1:4" x14ac:dyDescent="0.35">
      <c r="A4541">
        <v>0</v>
      </c>
      <c r="B4541">
        <v>67</v>
      </c>
      <c r="C4541">
        <v>79.7</v>
      </c>
      <c r="D4541">
        <v>5293.4</v>
      </c>
    </row>
    <row r="4542" spans="1:4" x14ac:dyDescent="0.35">
      <c r="A4542">
        <v>0</v>
      </c>
      <c r="B4542">
        <v>1</v>
      </c>
      <c r="C4542">
        <v>20.95</v>
      </c>
      <c r="D4542">
        <v>20.95</v>
      </c>
    </row>
    <row r="4543" spans="1:4" x14ac:dyDescent="0.35">
      <c r="A4543">
        <v>1</v>
      </c>
      <c r="B4543">
        <v>1</v>
      </c>
      <c r="C4543">
        <v>50.55</v>
      </c>
      <c r="D4543">
        <v>50.55</v>
      </c>
    </row>
    <row r="4544" spans="1:4" x14ac:dyDescent="0.35">
      <c r="A4544">
        <v>1</v>
      </c>
      <c r="B4544">
        <v>32</v>
      </c>
      <c r="C4544">
        <v>79.3</v>
      </c>
      <c r="D4544">
        <v>2570</v>
      </c>
    </row>
    <row r="4545" spans="1:4" x14ac:dyDescent="0.35">
      <c r="A4545">
        <v>0</v>
      </c>
      <c r="B4545">
        <v>41</v>
      </c>
      <c r="C4545">
        <v>19.5</v>
      </c>
      <c r="D4545">
        <v>798.2</v>
      </c>
    </row>
    <row r="4546" spans="1:4" x14ac:dyDescent="0.35">
      <c r="A4546">
        <v>0</v>
      </c>
      <c r="B4546">
        <v>1</v>
      </c>
      <c r="C4546">
        <v>80.55</v>
      </c>
      <c r="D4546">
        <v>80.55</v>
      </c>
    </row>
    <row r="4547" spans="1:4" x14ac:dyDescent="0.35">
      <c r="A4547">
        <v>0</v>
      </c>
      <c r="B4547">
        <v>1</v>
      </c>
      <c r="C4547">
        <v>44.15</v>
      </c>
      <c r="D4547">
        <v>44.15</v>
      </c>
    </row>
    <row r="4548" spans="1:4" x14ac:dyDescent="0.35">
      <c r="A4548">
        <v>0</v>
      </c>
      <c r="B4548">
        <v>12</v>
      </c>
      <c r="C4548">
        <v>84.5</v>
      </c>
      <c r="D4548">
        <v>916.9</v>
      </c>
    </row>
    <row r="4549" spans="1:4" x14ac:dyDescent="0.35">
      <c r="A4549">
        <v>0</v>
      </c>
      <c r="B4549">
        <v>62</v>
      </c>
      <c r="C4549">
        <v>105.5</v>
      </c>
      <c r="D4549">
        <v>6487.2</v>
      </c>
    </row>
    <row r="4550" spans="1:4" x14ac:dyDescent="0.35">
      <c r="A4550">
        <v>0</v>
      </c>
      <c r="B4550">
        <v>22</v>
      </c>
      <c r="C4550">
        <v>84.3</v>
      </c>
      <c r="D4550">
        <v>1855.65</v>
      </c>
    </row>
    <row r="4551" spans="1:4" x14ac:dyDescent="0.35">
      <c r="A4551">
        <v>0</v>
      </c>
      <c r="B4551">
        <v>17</v>
      </c>
      <c r="C4551">
        <v>92.7</v>
      </c>
      <c r="D4551">
        <v>1556.85</v>
      </c>
    </row>
    <row r="4552" spans="1:4" x14ac:dyDescent="0.35">
      <c r="A4552">
        <v>0</v>
      </c>
      <c r="B4552">
        <v>72</v>
      </c>
      <c r="C4552">
        <v>26.25</v>
      </c>
      <c r="D4552">
        <v>1988.05</v>
      </c>
    </row>
    <row r="4553" spans="1:4" x14ac:dyDescent="0.35">
      <c r="A4553">
        <v>0</v>
      </c>
      <c r="B4553">
        <v>56</v>
      </c>
      <c r="C4553">
        <v>96.95</v>
      </c>
      <c r="D4553">
        <v>5432.2</v>
      </c>
    </row>
    <row r="4554" spans="1:4" x14ac:dyDescent="0.35">
      <c r="A4554">
        <v>0</v>
      </c>
      <c r="B4554">
        <v>9</v>
      </c>
      <c r="C4554">
        <v>20.45</v>
      </c>
      <c r="D4554">
        <v>147.55000000000001</v>
      </c>
    </row>
    <row r="4555" spans="1:4" x14ac:dyDescent="0.35">
      <c r="A4555">
        <v>0</v>
      </c>
      <c r="B4555">
        <v>72</v>
      </c>
      <c r="C4555">
        <v>115.8</v>
      </c>
      <c r="D4555">
        <v>8424.9</v>
      </c>
    </row>
    <row r="4556" spans="1:4" x14ac:dyDescent="0.35">
      <c r="A4556">
        <v>0</v>
      </c>
      <c r="B4556">
        <v>20</v>
      </c>
      <c r="C4556">
        <v>108.2</v>
      </c>
      <c r="D4556">
        <v>2203.6999999999998</v>
      </c>
    </row>
    <row r="4557" spans="1:4" x14ac:dyDescent="0.35">
      <c r="A4557">
        <v>0</v>
      </c>
      <c r="B4557">
        <v>19</v>
      </c>
      <c r="C4557">
        <v>20.2</v>
      </c>
      <c r="D4557">
        <v>387.4</v>
      </c>
    </row>
    <row r="4558" spans="1:4" x14ac:dyDescent="0.35">
      <c r="A4558">
        <v>0</v>
      </c>
      <c r="B4558">
        <v>2</v>
      </c>
      <c r="C4558">
        <v>67.75</v>
      </c>
      <c r="D4558">
        <v>116.65</v>
      </c>
    </row>
    <row r="4559" spans="1:4" x14ac:dyDescent="0.35">
      <c r="A4559">
        <v>0</v>
      </c>
      <c r="B4559">
        <v>53</v>
      </c>
      <c r="C4559">
        <v>54.9</v>
      </c>
      <c r="D4559">
        <v>3045.75</v>
      </c>
    </row>
    <row r="4560" spans="1:4" x14ac:dyDescent="0.35">
      <c r="A4560">
        <v>1</v>
      </c>
      <c r="B4560">
        <v>27</v>
      </c>
      <c r="C4560">
        <v>85.25</v>
      </c>
      <c r="D4560">
        <v>2287.25</v>
      </c>
    </row>
    <row r="4561" spans="1:4" x14ac:dyDescent="0.35">
      <c r="A4561">
        <v>0</v>
      </c>
      <c r="B4561">
        <v>6</v>
      </c>
      <c r="C4561">
        <v>20.149999999999999</v>
      </c>
      <c r="D4561">
        <v>130.5</v>
      </c>
    </row>
    <row r="4562" spans="1:4" x14ac:dyDescent="0.35">
      <c r="A4562">
        <v>0</v>
      </c>
      <c r="B4562">
        <v>9</v>
      </c>
      <c r="C4562">
        <v>90.35</v>
      </c>
      <c r="D4562">
        <v>767.9</v>
      </c>
    </row>
    <row r="4563" spans="1:4" x14ac:dyDescent="0.35">
      <c r="A4563">
        <v>0</v>
      </c>
      <c r="B4563">
        <v>8</v>
      </c>
      <c r="C4563">
        <v>55.75</v>
      </c>
      <c r="D4563">
        <v>446.8</v>
      </c>
    </row>
    <row r="4564" spans="1:4" x14ac:dyDescent="0.35">
      <c r="A4564">
        <v>0</v>
      </c>
      <c r="B4564">
        <v>71</v>
      </c>
      <c r="C4564">
        <v>114.6</v>
      </c>
      <c r="D4564">
        <v>8100.25</v>
      </c>
    </row>
    <row r="4565" spans="1:4" x14ac:dyDescent="0.35">
      <c r="A4565">
        <v>0</v>
      </c>
      <c r="B4565">
        <v>10</v>
      </c>
      <c r="C4565">
        <v>80.05</v>
      </c>
      <c r="D4565">
        <v>830.7</v>
      </c>
    </row>
    <row r="4566" spans="1:4" x14ac:dyDescent="0.35">
      <c r="A4566">
        <v>0</v>
      </c>
      <c r="B4566">
        <v>1</v>
      </c>
      <c r="C4566">
        <v>20</v>
      </c>
      <c r="D4566">
        <v>20</v>
      </c>
    </row>
    <row r="4567" spans="1:4" x14ac:dyDescent="0.35">
      <c r="A4567">
        <v>0</v>
      </c>
      <c r="B4567">
        <v>71</v>
      </c>
      <c r="C4567">
        <v>66.8</v>
      </c>
      <c r="D4567">
        <v>4689.1499999999996</v>
      </c>
    </row>
    <row r="4568" spans="1:4" x14ac:dyDescent="0.35">
      <c r="A4568">
        <v>0</v>
      </c>
      <c r="B4568">
        <v>68</v>
      </c>
      <c r="C4568">
        <v>100.3</v>
      </c>
      <c r="D4568">
        <v>6754.35</v>
      </c>
    </row>
    <row r="4569" spans="1:4" x14ac:dyDescent="0.35">
      <c r="A4569">
        <v>0</v>
      </c>
      <c r="B4569">
        <v>34</v>
      </c>
      <c r="C4569">
        <v>105.35</v>
      </c>
      <c r="D4569">
        <v>3540.65</v>
      </c>
    </row>
    <row r="4570" spans="1:4" x14ac:dyDescent="0.35">
      <c r="A4570">
        <v>0</v>
      </c>
      <c r="B4570">
        <v>26</v>
      </c>
      <c r="C4570">
        <v>85.2</v>
      </c>
      <c r="D4570">
        <v>2184.6</v>
      </c>
    </row>
    <row r="4571" spans="1:4" x14ac:dyDescent="0.35">
      <c r="A4571">
        <v>0</v>
      </c>
      <c r="B4571">
        <v>22</v>
      </c>
      <c r="C4571">
        <v>48.8</v>
      </c>
      <c r="D4571">
        <v>1054.5999999999999</v>
      </c>
    </row>
    <row r="4572" spans="1:4" x14ac:dyDescent="0.35">
      <c r="A4572">
        <v>0</v>
      </c>
      <c r="B4572">
        <v>7</v>
      </c>
      <c r="C4572">
        <v>18.95</v>
      </c>
      <c r="D4572">
        <v>130.55000000000001</v>
      </c>
    </row>
    <row r="4573" spans="1:4" x14ac:dyDescent="0.35">
      <c r="A4573">
        <v>0</v>
      </c>
      <c r="B4573">
        <v>20</v>
      </c>
      <c r="C4573">
        <v>69.8</v>
      </c>
      <c r="D4573">
        <v>1540.35</v>
      </c>
    </row>
    <row r="4574" spans="1:4" x14ac:dyDescent="0.35">
      <c r="A4574">
        <v>0</v>
      </c>
      <c r="B4574">
        <v>60</v>
      </c>
      <c r="C4574">
        <v>106.15</v>
      </c>
      <c r="D4574">
        <v>6411.25</v>
      </c>
    </row>
    <row r="4575" spans="1:4" x14ac:dyDescent="0.35">
      <c r="A4575">
        <v>0</v>
      </c>
      <c r="B4575">
        <v>72</v>
      </c>
      <c r="C4575">
        <v>20.55</v>
      </c>
      <c r="D4575">
        <v>1432.55</v>
      </c>
    </row>
    <row r="4576" spans="1:4" x14ac:dyDescent="0.35">
      <c r="A4576">
        <v>1</v>
      </c>
      <c r="B4576">
        <v>72</v>
      </c>
      <c r="C4576">
        <v>105.75</v>
      </c>
      <c r="D4576">
        <v>7629.85</v>
      </c>
    </row>
    <row r="4577" spans="1:4" x14ac:dyDescent="0.35">
      <c r="A4577">
        <v>0</v>
      </c>
      <c r="B4577">
        <v>4</v>
      </c>
      <c r="C4577">
        <v>25.25</v>
      </c>
      <c r="D4577">
        <v>101.9</v>
      </c>
    </row>
    <row r="4578" spans="1:4" x14ac:dyDescent="0.35">
      <c r="A4578">
        <v>0</v>
      </c>
      <c r="B4578">
        <v>16</v>
      </c>
      <c r="C4578">
        <v>19.75</v>
      </c>
      <c r="D4578">
        <v>313.39999999999998</v>
      </c>
    </row>
    <row r="4579" spans="1:4" x14ac:dyDescent="0.35">
      <c r="A4579">
        <v>1</v>
      </c>
      <c r="B4579">
        <v>62</v>
      </c>
      <c r="C4579">
        <v>104.85</v>
      </c>
      <c r="D4579">
        <v>6312.9</v>
      </c>
    </row>
    <row r="4580" spans="1:4" x14ac:dyDescent="0.35">
      <c r="A4580">
        <v>0</v>
      </c>
      <c r="B4580">
        <v>10</v>
      </c>
      <c r="C4580">
        <v>60.95</v>
      </c>
      <c r="D4580">
        <v>629.54999999999995</v>
      </c>
    </row>
    <row r="4581" spans="1:4" x14ac:dyDescent="0.35">
      <c r="A4581">
        <v>0</v>
      </c>
      <c r="B4581">
        <v>31</v>
      </c>
      <c r="C4581">
        <v>81.150000000000006</v>
      </c>
      <c r="D4581">
        <v>2640.55</v>
      </c>
    </row>
    <row r="4582" spans="1:4" x14ac:dyDescent="0.35">
      <c r="A4582">
        <v>0</v>
      </c>
      <c r="B4582">
        <v>71</v>
      </c>
      <c r="C4582">
        <v>19.100000000000001</v>
      </c>
      <c r="D4582">
        <v>1372.45</v>
      </c>
    </row>
    <row r="4583" spans="1:4" x14ac:dyDescent="0.35">
      <c r="A4583">
        <v>0</v>
      </c>
      <c r="B4583">
        <v>58</v>
      </c>
      <c r="C4583">
        <v>20.8</v>
      </c>
      <c r="D4583">
        <v>1212.25</v>
      </c>
    </row>
    <row r="4584" spans="1:4" x14ac:dyDescent="0.35">
      <c r="A4584">
        <v>0</v>
      </c>
      <c r="B4584">
        <v>70</v>
      </c>
      <c r="C4584">
        <v>90.15</v>
      </c>
      <c r="D4584">
        <v>6237.05</v>
      </c>
    </row>
    <row r="4585" spans="1:4" x14ac:dyDescent="0.35">
      <c r="A4585">
        <v>0</v>
      </c>
      <c r="B4585">
        <v>71</v>
      </c>
      <c r="C4585">
        <v>90.1</v>
      </c>
      <c r="D4585">
        <v>6310.9</v>
      </c>
    </row>
    <row r="4586" spans="1:4" x14ac:dyDescent="0.35">
      <c r="A4586">
        <v>1</v>
      </c>
      <c r="B4586">
        <v>69</v>
      </c>
      <c r="C4586">
        <v>74.099999999999994</v>
      </c>
      <c r="D4586">
        <v>5031</v>
      </c>
    </row>
    <row r="4587" spans="1:4" x14ac:dyDescent="0.35">
      <c r="A4587">
        <v>1</v>
      </c>
      <c r="B4587">
        <v>1</v>
      </c>
      <c r="C4587">
        <v>85.05</v>
      </c>
      <c r="D4587">
        <v>85.05</v>
      </c>
    </row>
    <row r="4588" spans="1:4" x14ac:dyDescent="0.35">
      <c r="A4588">
        <v>0</v>
      </c>
      <c r="B4588">
        <v>72</v>
      </c>
      <c r="C4588">
        <v>118.75</v>
      </c>
      <c r="D4588">
        <v>8672.4500000000007</v>
      </c>
    </row>
    <row r="4589" spans="1:4" x14ac:dyDescent="0.35">
      <c r="A4589">
        <v>0</v>
      </c>
      <c r="B4589">
        <v>26</v>
      </c>
      <c r="C4589">
        <v>85.9</v>
      </c>
      <c r="D4589">
        <v>2196.4499999999998</v>
      </c>
    </row>
    <row r="4590" spans="1:4" x14ac:dyDescent="0.35">
      <c r="A4590">
        <v>0</v>
      </c>
      <c r="B4590">
        <v>33</v>
      </c>
      <c r="C4590">
        <v>95</v>
      </c>
      <c r="D4590">
        <v>3008.15</v>
      </c>
    </row>
    <row r="4591" spans="1:4" x14ac:dyDescent="0.35">
      <c r="A4591">
        <v>0</v>
      </c>
      <c r="B4591">
        <v>10</v>
      </c>
      <c r="C4591">
        <v>20.149999999999999</v>
      </c>
      <c r="D4591">
        <v>220.8</v>
      </c>
    </row>
    <row r="4592" spans="1:4" x14ac:dyDescent="0.35">
      <c r="A4592">
        <v>1</v>
      </c>
      <c r="B4592">
        <v>57</v>
      </c>
      <c r="C4592">
        <v>101.3</v>
      </c>
      <c r="D4592">
        <v>5779.6</v>
      </c>
    </row>
    <row r="4593" spans="1:4" x14ac:dyDescent="0.35">
      <c r="A4593">
        <v>0</v>
      </c>
      <c r="B4593">
        <v>10</v>
      </c>
      <c r="C4593">
        <v>21.2</v>
      </c>
      <c r="D4593">
        <v>222.65</v>
      </c>
    </row>
    <row r="4594" spans="1:4" x14ac:dyDescent="0.35">
      <c r="A4594">
        <v>0</v>
      </c>
      <c r="B4594">
        <v>39</v>
      </c>
      <c r="C4594">
        <v>24.2</v>
      </c>
      <c r="D4594">
        <v>914.6</v>
      </c>
    </row>
    <row r="4595" spans="1:4" x14ac:dyDescent="0.35">
      <c r="A4595">
        <v>0</v>
      </c>
      <c r="B4595">
        <v>11</v>
      </c>
      <c r="C4595">
        <v>20.3</v>
      </c>
      <c r="D4595">
        <v>246.3</v>
      </c>
    </row>
    <row r="4596" spans="1:4" x14ac:dyDescent="0.35">
      <c r="A4596">
        <v>0</v>
      </c>
      <c r="B4596">
        <v>21</v>
      </c>
      <c r="C4596">
        <v>102.8</v>
      </c>
      <c r="D4596">
        <v>2110.15</v>
      </c>
    </row>
    <row r="4597" spans="1:4" x14ac:dyDescent="0.35">
      <c r="A4597">
        <v>0</v>
      </c>
      <c r="B4597">
        <v>68</v>
      </c>
      <c r="C4597">
        <v>85.3</v>
      </c>
      <c r="D4597">
        <v>5560</v>
      </c>
    </row>
    <row r="4598" spans="1:4" x14ac:dyDescent="0.35">
      <c r="A4598">
        <v>0</v>
      </c>
      <c r="B4598">
        <v>18</v>
      </c>
      <c r="C4598">
        <v>89.6</v>
      </c>
      <c r="D4598">
        <v>1633</v>
      </c>
    </row>
    <row r="4599" spans="1:4" x14ac:dyDescent="0.35">
      <c r="A4599">
        <v>0</v>
      </c>
      <c r="B4599">
        <v>6</v>
      </c>
      <c r="C4599">
        <v>99.95</v>
      </c>
      <c r="D4599">
        <v>547.65</v>
      </c>
    </row>
    <row r="4600" spans="1:4" x14ac:dyDescent="0.35">
      <c r="A4600">
        <v>0</v>
      </c>
      <c r="B4600">
        <v>18</v>
      </c>
      <c r="C4600">
        <v>56.25</v>
      </c>
      <c r="D4600">
        <v>969.85</v>
      </c>
    </row>
    <row r="4601" spans="1:4" x14ac:dyDescent="0.35">
      <c r="A4601">
        <v>0</v>
      </c>
      <c r="B4601">
        <v>52</v>
      </c>
      <c r="C4601">
        <v>50.95</v>
      </c>
      <c r="D4601">
        <v>2610.65</v>
      </c>
    </row>
    <row r="4602" spans="1:4" x14ac:dyDescent="0.35">
      <c r="A4602">
        <v>0</v>
      </c>
      <c r="B4602">
        <v>56</v>
      </c>
      <c r="C4602">
        <v>115.85</v>
      </c>
      <c r="D4602">
        <v>6567.9</v>
      </c>
    </row>
    <row r="4603" spans="1:4" x14ac:dyDescent="0.35">
      <c r="A4603">
        <v>0</v>
      </c>
      <c r="B4603">
        <v>45</v>
      </c>
      <c r="C4603">
        <v>103.65</v>
      </c>
      <c r="D4603">
        <v>4747.8500000000004</v>
      </c>
    </row>
    <row r="4604" spans="1:4" x14ac:dyDescent="0.35">
      <c r="A4604">
        <v>0</v>
      </c>
      <c r="B4604">
        <v>67</v>
      </c>
      <c r="C4604">
        <v>26.1</v>
      </c>
      <c r="D4604">
        <v>1759.55</v>
      </c>
    </row>
    <row r="4605" spans="1:4" x14ac:dyDescent="0.35">
      <c r="A4605">
        <v>0</v>
      </c>
      <c r="B4605">
        <v>3</v>
      </c>
      <c r="C4605">
        <v>35.1</v>
      </c>
      <c r="D4605">
        <v>101.1</v>
      </c>
    </row>
    <row r="4606" spans="1:4" x14ac:dyDescent="0.35">
      <c r="A4606">
        <v>1</v>
      </c>
      <c r="B4606">
        <v>65</v>
      </c>
      <c r="C4606">
        <v>99.1</v>
      </c>
      <c r="D4606">
        <v>6496.15</v>
      </c>
    </row>
    <row r="4607" spans="1:4" x14ac:dyDescent="0.35">
      <c r="A4607">
        <v>0</v>
      </c>
      <c r="B4607">
        <v>63</v>
      </c>
      <c r="C4607">
        <v>67.25</v>
      </c>
      <c r="D4607">
        <v>4234.1499999999996</v>
      </c>
    </row>
    <row r="4608" spans="1:4" x14ac:dyDescent="0.35">
      <c r="A4608">
        <v>0</v>
      </c>
      <c r="B4608">
        <v>11</v>
      </c>
      <c r="C4608">
        <v>25</v>
      </c>
      <c r="D4608">
        <v>300.7</v>
      </c>
    </row>
    <row r="4609" spans="1:4" x14ac:dyDescent="0.35">
      <c r="A4609">
        <v>0</v>
      </c>
      <c r="B4609">
        <v>1</v>
      </c>
      <c r="C4609">
        <v>59.55</v>
      </c>
      <c r="D4609">
        <v>59.55</v>
      </c>
    </row>
    <row r="4610" spans="1:4" x14ac:dyDescent="0.35">
      <c r="A4610">
        <v>0</v>
      </c>
      <c r="B4610">
        <v>55</v>
      </c>
      <c r="C4610">
        <v>77.8</v>
      </c>
      <c r="D4610">
        <v>4323.3500000000004</v>
      </c>
    </row>
    <row r="4611" spans="1:4" x14ac:dyDescent="0.35">
      <c r="A4611">
        <v>0</v>
      </c>
      <c r="B4611">
        <v>25</v>
      </c>
      <c r="C4611">
        <v>55.1</v>
      </c>
      <c r="D4611">
        <v>1466.1</v>
      </c>
    </row>
    <row r="4612" spans="1:4" x14ac:dyDescent="0.35">
      <c r="A4612">
        <v>0</v>
      </c>
      <c r="B4612">
        <v>72</v>
      </c>
      <c r="C4612">
        <v>117.8</v>
      </c>
      <c r="D4612">
        <v>8684.7999999999993</v>
      </c>
    </row>
    <row r="4613" spans="1:4" x14ac:dyDescent="0.35">
      <c r="A4613">
        <v>0</v>
      </c>
      <c r="B4613">
        <v>72</v>
      </c>
      <c r="C4613">
        <v>24.15</v>
      </c>
      <c r="D4613">
        <v>1776.45</v>
      </c>
    </row>
    <row r="4614" spans="1:4" x14ac:dyDescent="0.35">
      <c r="A4614">
        <v>0</v>
      </c>
      <c r="B4614">
        <v>65</v>
      </c>
      <c r="C4614">
        <v>45.25</v>
      </c>
      <c r="D4614">
        <v>2933.95</v>
      </c>
    </row>
    <row r="4615" spans="1:4" x14ac:dyDescent="0.35">
      <c r="A4615">
        <v>1</v>
      </c>
      <c r="B4615">
        <v>54</v>
      </c>
      <c r="C4615">
        <v>79.5</v>
      </c>
      <c r="D4615">
        <v>4370.25</v>
      </c>
    </row>
    <row r="4616" spans="1:4" x14ac:dyDescent="0.35">
      <c r="A4616">
        <v>0</v>
      </c>
      <c r="B4616">
        <v>7</v>
      </c>
      <c r="C4616">
        <v>20.25</v>
      </c>
      <c r="D4616">
        <v>144.35</v>
      </c>
    </row>
    <row r="4617" spans="1:4" x14ac:dyDescent="0.35">
      <c r="A4617">
        <v>0</v>
      </c>
      <c r="B4617">
        <v>72</v>
      </c>
      <c r="C4617">
        <v>64.75</v>
      </c>
      <c r="D4617">
        <v>4804.75</v>
      </c>
    </row>
    <row r="4618" spans="1:4" x14ac:dyDescent="0.35">
      <c r="A4618">
        <v>0</v>
      </c>
      <c r="B4618">
        <v>21</v>
      </c>
      <c r="C4618">
        <v>54.6</v>
      </c>
      <c r="D4618">
        <v>1125.2</v>
      </c>
    </row>
    <row r="4619" spans="1:4" x14ac:dyDescent="0.35">
      <c r="A4619">
        <v>0</v>
      </c>
      <c r="B4619">
        <v>2</v>
      </c>
      <c r="C4619">
        <v>20.7</v>
      </c>
      <c r="D4619">
        <v>39.85</v>
      </c>
    </row>
    <row r="4620" spans="1:4" x14ac:dyDescent="0.35">
      <c r="A4620">
        <v>1</v>
      </c>
      <c r="B4620">
        <v>4</v>
      </c>
      <c r="C4620">
        <v>94.75</v>
      </c>
      <c r="D4620">
        <v>422.4</v>
      </c>
    </row>
    <row r="4621" spans="1:4" x14ac:dyDescent="0.35">
      <c r="A4621">
        <v>0</v>
      </c>
      <c r="B4621">
        <v>3</v>
      </c>
      <c r="C4621">
        <v>79.650000000000006</v>
      </c>
      <c r="D4621">
        <v>251.75</v>
      </c>
    </row>
    <row r="4622" spans="1:4" x14ac:dyDescent="0.35">
      <c r="A4622">
        <v>0</v>
      </c>
      <c r="B4622">
        <v>72</v>
      </c>
      <c r="C4622">
        <v>115.8</v>
      </c>
      <c r="D4622">
        <v>8332.15</v>
      </c>
    </row>
    <row r="4623" spans="1:4" x14ac:dyDescent="0.35">
      <c r="A4623">
        <v>0</v>
      </c>
      <c r="B4623">
        <v>6</v>
      </c>
      <c r="C4623">
        <v>49.45</v>
      </c>
      <c r="D4623">
        <v>314.60000000000002</v>
      </c>
    </row>
    <row r="4624" spans="1:4" x14ac:dyDescent="0.35">
      <c r="A4624">
        <v>0</v>
      </c>
      <c r="B4624">
        <v>52</v>
      </c>
      <c r="C4624">
        <v>83.8</v>
      </c>
      <c r="D4624">
        <v>4331.3999999999996</v>
      </c>
    </row>
    <row r="4625" spans="1:4" x14ac:dyDescent="0.35">
      <c r="A4625">
        <v>1</v>
      </c>
      <c r="B4625">
        <v>69</v>
      </c>
      <c r="C4625">
        <v>95.35</v>
      </c>
      <c r="D4625">
        <v>6382</v>
      </c>
    </row>
    <row r="4626" spans="1:4" x14ac:dyDescent="0.35">
      <c r="A4626">
        <v>0</v>
      </c>
      <c r="B4626">
        <v>8</v>
      </c>
      <c r="C4626">
        <v>94.7</v>
      </c>
      <c r="D4626">
        <v>740.3</v>
      </c>
    </row>
    <row r="4627" spans="1:4" x14ac:dyDescent="0.35">
      <c r="A4627">
        <v>1</v>
      </c>
      <c r="B4627">
        <v>8</v>
      </c>
      <c r="C4627">
        <v>74.05</v>
      </c>
      <c r="D4627">
        <v>600.15</v>
      </c>
    </row>
    <row r="4628" spans="1:4" x14ac:dyDescent="0.35">
      <c r="A4628">
        <v>1</v>
      </c>
      <c r="B4628">
        <v>63</v>
      </c>
      <c r="C4628">
        <v>89.6</v>
      </c>
      <c r="D4628">
        <v>5538.8</v>
      </c>
    </row>
    <row r="4629" spans="1:4" x14ac:dyDescent="0.35">
      <c r="A4629">
        <v>0</v>
      </c>
      <c r="B4629">
        <v>60</v>
      </c>
      <c r="C4629">
        <v>116.6</v>
      </c>
      <c r="D4629">
        <v>7049.5</v>
      </c>
    </row>
    <row r="4630" spans="1:4" x14ac:dyDescent="0.35">
      <c r="A4630">
        <v>0</v>
      </c>
      <c r="B4630">
        <v>12</v>
      </c>
      <c r="C4630">
        <v>54.2</v>
      </c>
      <c r="D4630">
        <v>690.5</v>
      </c>
    </row>
    <row r="4631" spans="1:4" x14ac:dyDescent="0.35">
      <c r="A4631">
        <v>0</v>
      </c>
      <c r="B4631">
        <v>13</v>
      </c>
      <c r="C4631">
        <v>19.3</v>
      </c>
      <c r="D4631">
        <v>279.3</v>
      </c>
    </row>
    <row r="4632" spans="1:4" x14ac:dyDescent="0.35">
      <c r="A4632">
        <v>0</v>
      </c>
      <c r="B4632">
        <v>22</v>
      </c>
      <c r="C4632">
        <v>65.05</v>
      </c>
      <c r="D4632">
        <v>1427.55</v>
      </c>
    </row>
    <row r="4633" spans="1:4" x14ac:dyDescent="0.35">
      <c r="A4633">
        <v>0</v>
      </c>
      <c r="B4633">
        <v>5</v>
      </c>
      <c r="C4633">
        <v>92.5</v>
      </c>
      <c r="D4633">
        <v>452.7</v>
      </c>
    </row>
    <row r="4634" spans="1:4" x14ac:dyDescent="0.35">
      <c r="A4634">
        <v>0</v>
      </c>
      <c r="B4634">
        <v>1</v>
      </c>
      <c r="C4634">
        <v>19.45</v>
      </c>
      <c r="D4634">
        <v>19.45</v>
      </c>
    </row>
    <row r="4635" spans="1:4" x14ac:dyDescent="0.35">
      <c r="A4635">
        <v>0</v>
      </c>
      <c r="B4635">
        <v>72</v>
      </c>
      <c r="C4635">
        <v>24.05</v>
      </c>
      <c r="D4635">
        <v>1709.15</v>
      </c>
    </row>
    <row r="4636" spans="1:4" x14ac:dyDescent="0.35">
      <c r="A4636">
        <v>0</v>
      </c>
      <c r="B4636">
        <v>2</v>
      </c>
      <c r="C4636">
        <v>18.75</v>
      </c>
      <c r="D4636">
        <v>53.15</v>
      </c>
    </row>
    <row r="4637" spans="1:4" x14ac:dyDescent="0.35">
      <c r="A4637">
        <v>0</v>
      </c>
      <c r="B4637">
        <v>40</v>
      </c>
      <c r="C4637">
        <v>20.149999999999999</v>
      </c>
      <c r="D4637">
        <v>777.35</v>
      </c>
    </row>
    <row r="4638" spans="1:4" x14ac:dyDescent="0.35">
      <c r="A4638">
        <v>0</v>
      </c>
      <c r="B4638">
        <v>44</v>
      </c>
      <c r="C4638">
        <v>20</v>
      </c>
      <c r="D4638">
        <v>860.85</v>
      </c>
    </row>
    <row r="4639" spans="1:4" x14ac:dyDescent="0.35">
      <c r="A4639">
        <v>1</v>
      </c>
      <c r="B4639">
        <v>71</v>
      </c>
      <c r="C4639">
        <v>71</v>
      </c>
      <c r="D4639">
        <v>5012.1000000000004</v>
      </c>
    </row>
    <row r="4640" spans="1:4" x14ac:dyDescent="0.35">
      <c r="A4640">
        <v>0</v>
      </c>
      <c r="B4640">
        <v>2</v>
      </c>
      <c r="C4640">
        <v>75.55</v>
      </c>
      <c r="D4640">
        <v>166.3</v>
      </c>
    </row>
    <row r="4641" spans="1:4" x14ac:dyDescent="0.35">
      <c r="A4641">
        <v>1</v>
      </c>
      <c r="B4641">
        <v>26</v>
      </c>
      <c r="C4641">
        <v>93.6</v>
      </c>
      <c r="D4641">
        <v>2404.1</v>
      </c>
    </row>
    <row r="4642" spans="1:4" x14ac:dyDescent="0.35">
      <c r="A4642">
        <v>0</v>
      </c>
      <c r="B4642">
        <v>1</v>
      </c>
      <c r="C4642">
        <v>70</v>
      </c>
      <c r="D4642">
        <v>70</v>
      </c>
    </row>
    <row r="4643" spans="1:4" x14ac:dyDescent="0.35">
      <c r="A4643">
        <v>0</v>
      </c>
      <c r="B4643">
        <v>1</v>
      </c>
      <c r="C4643">
        <v>24.4</v>
      </c>
      <c r="D4643">
        <v>24.4</v>
      </c>
    </row>
    <row r="4644" spans="1:4" x14ac:dyDescent="0.35">
      <c r="A4644">
        <v>0</v>
      </c>
      <c r="B4644">
        <v>65</v>
      </c>
      <c r="C4644">
        <v>74.8</v>
      </c>
      <c r="D4644">
        <v>4820.1499999999996</v>
      </c>
    </row>
    <row r="4645" spans="1:4" x14ac:dyDescent="0.35">
      <c r="A4645">
        <v>0</v>
      </c>
      <c r="B4645">
        <v>3</v>
      </c>
      <c r="C4645">
        <v>65.25</v>
      </c>
      <c r="D4645">
        <v>209.9</v>
      </c>
    </row>
    <row r="4646" spans="1:4" x14ac:dyDescent="0.35">
      <c r="A4646">
        <v>0</v>
      </c>
      <c r="B4646">
        <v>13</v>
      </c>
      <c r="C4646">
        <v>50.55</v>
      </c>
      <c r="D4646">
        <v>610.75</v>
      </c>
    </row>
    <row r="4647" spans="1:4" x14ac:dyDescent="0.35">
      <c r="A4647">
        <v>0</v>
      </c>
      <c r="B4647">
        <v>33</v>
      </c>
      <c r="C4647">
        <v>104.4</v>
      </c>
      <c r="D4647">
        <v>3409.6</v>
      </c>
    </row>
    <row r="4648" spans="1:4" x14ac:dyDescent="0.35">
      <c r="A4648">
        <v>0</v>
      </c>
      <c r="B4648">
        <v>1</v>
      </c>
      <c r="C4648">
        <v>70.7</v>
      </c>
      <c r="D4648">
        <v>70.7</v>
      </c>
    </row>
    <row r="4649" spans="1:4" x14ac:dyDescent="0.35">
      <c r="A4649">
        <v>0</v>
      </c>
      <c r="B4649">
        <v>4</v>
      </c>
      <c r="C4649">
        <v>45.25</v>
      </c>
      <c r="D4649">
        <v>155.35</v>
      </c>
    </row>
    <row r="4650" spans="1:4" x14ac:dyDescent="0.35">
      <c r="A4650">
        <v>0</v>
      </c>
      <c r="B4650">
        <v>2</v>
      </c>
      <c r="C4650">
        <v>70.3</v>
      </c>
      <c r="D4650">
        <v>144</v>
      </c>
    </row>
    <row r="4651" spans="1:4" x14ac:dyDescent="0.35">
      <c r="A4651">
        <v>0</v>
      </c>
      <c r="B4651">
        <v>72</v>
      </c>
      <c r="C4651">
        <v>108.95</v>
      </c>
      <c r="D4651">
        <v>7875</v>
      </c>
    </row>
    <row r="4652" spans="1:4" x14ac:dyDescent="0.35">
      <c r="A4652">
        <v>0</v>
      </c>
      <c r="B4652">
        <v>37</v>
      </c>
      <c r="C4652">
        <v>26.45</v>
      </c>
      <c r="D4652">
        <v>911.6</v>
      </c>
    </row>
    <row r="4653" spans="1:4" x14ac:dyDescent="0.35">
      <c r="A4653">
        <v>0</v>
      </c>
      <c r="B4653">
        <v>15</v>
      </c>
      <c r="C4653">
        <v>86.2</v>
      </c>
      <c r="D4653">
        <v>1270.2</v>
      </c>
    </row>
    <row r="4654" spans="1:4" x14ac:dyDescent="0.35">
      <c r="A4654">
        <v>0</v>
      </c>
      <c r="B4654">
        <v>23</v>
      </c>
      <c r="C4654">
        <v>19.649999999999999</v>
      </c>
      <c r="D4654">
        <v>478.1</v>
      </c>
    </row>
    <row r="4655" spans="1:4" x14ac:dyDescent="0.35">
      <c r="A4655">
        <v>0</v>
      </c>
      <c r="B4655">
        <v>30</v>
      </c>
      <c r="C4655">
        <v>51.2</v>
      </c>
      <c r="D4655">
        <v>1561.5</v>
      </c>
    </row>
    <row r="4656" spans="1:4" x14ac:dyDescent="0.35">
      <c r="A4656">
        <v>0</v>
      </c>
      <c r="B4656">
        <v>42</v>
      </c>
      <c r="C4656">
        <v>19.05</v>
      </c>
      <c r="D4656">
        <v>761.85</v>
      </c>
    </row>
    <row r="4657" spans="1:4" x14ac:dyDescent="0.35">
      <c r="A4657">
        <v>0</v>
      </c>
      <c r="B4657">
        <v>32</v>
      </c>
      <c r="C4657">
        <v>74.75</v>
      </c>
      <c r="D4657">
        <v>2282.9499999999998</v>
      </c>
    </row>
    <row r="4658" spans="1:4" x14ac:dyDescent="0.35">
      <c r="A4658">
        <v>0</v>
      </c>
      <c r="B4658">
        <v>22</v>
      </c>
      <c r="C4658">
        <v>75.8</v>
      </c>
      <c r="D4658">
        <v>1615.1</v>
      </c>
    </row>
    <row r="4659" spans="1:4" x14ac:dyDescent="0.35">
      <c r="A4659">
        <v>0</v>
      </c>
      <c r="B4659">
        <v>42</v>
      </c>
      <c r="C4659">
        <v>25.1</v>
      </c>
      <c r="D4659">
        <v>1097.1500000000001</v>
      </c>
    </row>
    <row r="4660" spans="1:4" x14ac:dyDescent="0.35">
      <c r="A4660">
        <v>0</v>
      </c>
      <c r="B4660">
        <v>8</v>
      </c>
      <c r="C4660">
        <v>44.45</v>
      </c>
      <c r="D4660">
        <v>369.3</v>
      </c>
    </row>
    <row r="4661" spans="1:4" x14ac:dyDescent="0.35">
      <c r="A4661">
        <v>0</v>
      </c>
      <c r="B4661">
        <v>65</v>
      </c>
      <c r="C4661">
        <v>104.3</v>
      </c>
      <c r="D4661">
        <v>6725.3</v>
      </c>
    </row>
    <row r="4662" spans="1:4" x14ac:dyDescent="0.35">
      <c r="A4662">
        <v>0</v>
      </c>
      <c r="B4662">
        <v>2</v>
      </c>
      <c r="C4662">
        <v>19.5</v>
      </c>
      <c r="D4662">
        <v>31.55</v>
      </c>
    </row>
    <row r="4663" spans="1:4" x14ac:dyDescent="0.35">
      <c r="A4663">
        <v>0</v>
      </c>
      <c r="B4663">
        <v>70</v>
      </c>
      <c r="C4663">
        <v>89</v>
      </c>
      <c r="D4663">
        <v>6293.2</v>
      </c>
    </row>
    <row r="4664" spans="1:4" x14ac:dyDescent="0.35">
      <c r="A4664">
        <v>0</v>
      </c>
      <c r="B4664">
        <v>22</v>
      </c>
      <c r="C4664">
        <v>20.149999999999999</v>
      </c>
      <c r="D4664">
        <v>432.5</v>
      </c>
    </row>
    <row r="4665" spans="1:4" x14ac:dyDescent="0.35">
      <c r="A4665">
        <v>1</v>
      </c>
      <c r="B4665">
        <v>4</v>
      </c>
      <c r="C4665">
        <v>74.900000000000006</v>
      </c>
      <c r="D4665">
        <v>321.75</v>
      </c>
    </row>
    <row r="4666" spans="1:4" x14ac:dyDescent="0.35">
      <c r="A4666">
        <v>0</v>
      </c>
      <c r="B4666">
        <v>2</v>
      </c>
      <c r="C4666">
        <v>74.900000000000006</v>
      </c>
      <c r="D4666">
        <v>147.15</v>
      </c>
    </row>
    <row r="4667" spans="1:4" x14ac:dyDescent="0.35">
      <c r="A4667">
        <v>0</v>
      </c>
      <c r="B4667">
        <v>67</v>
      </c>
      <c r="C4667">
        <v>36.15</v>
      </c>
      <c r="D4667">
        <v>2434.4499999999998</v>
      </c>
    </row>
    <row r="4668" spans="1:4" x14ac:dyDescent="0.35">
      <c r="A4668">
        <v>0</v>
      </c>
      <c r="B4668">
        <v>25</v>
      </c>
      <c r="C4668">
        <v>19.2</v>
      </c>
      <c r="D4668">
        <v>532.1</v>
      </c>
    </row>
    <row r="4669" spans="1:4" x14ac:dyDescent="0.35">
      <c r="A4669">
        <v>0</v>
      </c>
      <c r="B4669">
        <v>20</v>
      </c>
      <c r="C4669">
        <v>19.25</v>
      </c>
      <c r="D4669">
        <v>375.25</v>
      </c>
    </row>
    <row r="4670" spans="1:4" x14ac:dyDescent="0.35">
      <c r="A4670">
        <v>0</v>
      </c>
      <c r="B4670">
        <v>2</v>
      </c>
      <c r="C4670">
        <v>61.2</v>
      </c>
      <c r="D4670">
        <v>125.95</v>
      </c>
    </row>
    <row r="4671" spans="1:4" x14ac:dyDescent="0.35">
      <c r="A4671">
        <v>0</v>
      </c>
      <c r="B4671">
        <v>51</v>
      </c>
      <c r="C4671">
        <v>20.45</v>
      </c>
      <c r="D4671">
        <v>1042.6500000000001</v>
      </c>
    </row>
    <row r="4672" spans="1:4" x14ac:dyDescent="0.35">
      <c r="A4672">
        <v>0</v>
      </c>
      <c r="B4672">
        <v>46</v>
      </c>
      <c r="C4672">
        <v>35.049999999999997</v>
      </c>
      <c r="D4672">
        <v>1620.25</v>
      </c>
    </row>
    <row r="4673" spans="1:4" x14ac:dyDescent="0.35">
      <c r="A4673">
        <v>0</v>
      </c>
      <c r="B4673">
        <v>25</v>
      </c>
      <c r="C4673">
        <v>100.25</v>
      </c>
      <c r="D4673">
        <v>2387.75</v>
      </c>
    </row>
    <row r="4674" spans="1:4" x14ac:dyDescent="0.35">
      <c r="A4674">
        <v>0</v>
      </c>
      <c r="B4674">
        <v>13</v>
      </c>
      <c r="C4674">
        <v>44</v>
      </c>
      <c r="D4674">
        <v>659.35</v>
      </c>
    </row>
    <row r="4675" spans="1:4" x14ac:dyDescent="0.35">
      <c r="A4675">
        <v>1</v>
      </c>
      <c r="B4675">
        <v>25</v>
      </c>
      <c r="C4675">
        <v>102.8</v>
      </c>
      <c r="D4675">
        <v>2660.2</v>
      </c>
    </row>
    <row r="4676" spans="1:4" x14ac:dyDescent="0.35">
      <c r="A4676">
        <v>0</v>
      </c>
      <c r="B4676">
        <v>26</v>
      </c>
      <c r="C4676">
        <v>50.35</v>
      </c>
      <c r="D4676">
        <v>1285.8</v>
      </c>
    </row>
    <row r="4677" spans="1:4" x14ac:dyDescent="0.35">
      <c r="A4677">
        <v>0</v>
      </c>
      <c r="B4677">
        <v>43</v>
      </c>
      <c r="C4677">
        <v>100</v>
      </c>
      <c r="D4677">
        <v>4211.55</v>
      </c>
    </row>
    <row r="4678" spans="1:4" x14ac:dyDescent="0.35">
      <c r="A4678">
        <v>0</v>
      </c>
      <c r="B4678">
        <v>19</v>
      </c>
      <c r="C4678">
        <v>20</v>
      </c>
      <c r="D4678">
        <v>377.55</v>
      </c>
    </row>
    <row r="4679" spans="1:4" x14ac:dyDescent="0.35">
      <c r="A4679">
        <v>0</v>
      </c>
      <c r="B4679">
        <v>10</v>
      </c>
      <c r="C4679">
        <v>99.85</v>
      </c>
      <c r="D4679">
        <v>990.9</v>
      </c>
    </row>
    <row r="4680" spans="1:4" x14ac:dyDescent="0.35">
      <c r="A4680">
        <v>0</v>
      </c>
      <c r="B4680">
        <v>2</v>
      </c>
      <c r="C4680">
        <v>94.2</v>
      </c>
      <c r="D4680">
        <v>193.8</v>
      </c>
    </row>
    <row r="4681" spans="1:4" x14ac:dyDescent="0.35">
      <c r="A4681">
        <v>0</v>
      </c>
      <c r="B4681">
        <v>72</v>
      </c>
      <c r="C4681">
        <v>86.4</v>
      </c>
      <c r="D4681">
        <v>6058.95</v>
      </c>
    </row>
    <row r="4682" spans="1:4" x14ac:dyDescent="0.35">
      <c r="A4682">
        <v>1</v>
      </c>
      <c r="B4682">
        <v>18</v>
      </c>
      <c r="C4682">
        <v>58.4</v>
      </c>
      <c r="D4682">
        <v>964.9</v>
      </c>
    </row>
    <row r="4683" spans="1:4" x14ac:dyDescent="0.35">
      <c r="A4683">
        <v>1</v>
      </c>
      <c r="B4683">
        <v>9</v>
      </c>
      <c r="C4683">
        <v>83.85</v>
      </c>
      <c r="D4683">
        <v>790.15</v>
      </c>
    </row>
    <row r="4684" spans="1:4" x14ac:dyDescent="0.35">
      <c r="A4684">
        <v>1</v>
      </c>
      <c r="B4684">
        <v>27</v>
      </c>
      <c r="C4684">
        <v>88.3</v>
      </c>
      <c r="D4684">
        <v>2467.75</v>
      </c>
    </row>
    <row r="4685" spans="1:4" x14ac:dyDescent="0.35">
      <c r="A4685">
        <v>0</v>
      </c>
      <c r="B4685">
        <v>24</v>
      </c>
      <c r="C4685">
        <v>94.1</v>
      </c>
      <c r="D4685">
        <v>2322.85</v>
      </c>
    </row>
    <row r="4686" spans="1:4" x14ac:dyDescent="0.35">
      <c r="A4686">
        <v>0</v>
      </c>
      <c r="B4686">
        <v>69</v>
      </c>
      <c r="C4686">
        <v>104.05</v>
      </c>
      <c r="D4686">
        <v>7262</v>
      </c>
    </row>
    <row r="4687" spans="1:4" x14ac:dyDescent="0.35">
      <c r="A4687">
        <v>0</v>
      </c>
      <c r="B4687">
        <v>46</v>
      </c>
      <c r="C4687">
        <v>108.9</v>
      </c>
      <c r="D4687">
        <v>4854.3</v>
      </c>
    </row>
    <row r="4688" spans="1:4" x14ac:dyDescent="0.35">
      <c r="A4688">
        <v>1</v>
      </c>
      <c r="B4688">
        <v>72</v>
      </c>
      <c r="C4688">
        <v>107.4</v>
      </c>
      <c r="D4688">
        <v>7748.75</v>
      </c>
    </row>
    <row r="4689" spans="1:4" x14ac:dyDescent="0.35">
      <c r="A4689">
        <v>0</v>
      </c>
      <c r="B4689">
        <v>22</v>
      </c>
      <c r="C4689">
        <v>94.7</v>
      </c>
      <c r="D4689">
        <v>1914.9</v>
      </c>
    </row>
    <row r="4690" spans="1:4" x14ac:dyDescent="0.35">
      <c r="A4690">
        <v>1</v>
      </c>
      <c r="B4690">
        <v>70</v>
      </c>
      <c r="C4690">
        <v>90.85</v>
      </c>
      <c r="D4690">
        <v>6470.1</v>
      </c>
    </row>
    <row r="4691" spans="1:4" x14ac:dyDescent="0.35">
      <c r="A4691">
        <v>0</v>
      </c>
      <c r="B4691">
        <v>2</v>
      </c>
      <c r="C4691">
        <v>19.899999999999999</v>
      </c>
      <c r="D4691">
        <v>57.4</v>
      </c>
    </row>
    <row r="4692" spans="1:4" x14ac:dyDescent="0.35">
      <c r="A4692">
        <v>0</v>
      </c>
      <c r="B4692">
        <v>31</v>
      </c>
      <c r="C4692">
        <v>66.400000000000006</v>
      </c>
      <c r="D4692">
        <v>2019.8</v>
      </c>
    </row>
    <row r="4693" spans="1:4" x14ac:dyDescent="0.35">
      <c r="A4693">
        <v>1</v>
      </c>
      <c r="B4693">
        <v>56</v>
      </c>
      <c r="C4693">
        <v>100.65</v>
      </c>
      <c r="D4693">
        <v>5688.05</v>
      </c>
    </row>
    <row r="4694" spans="1:4" x14ac:dyDescent="0.35">
      <c r="A4694">
        <v>0</v>
      </c>
      <c r="B4694">
        <v>16</v>
      </c>
      <c r="C4694">
        <v>100.7</v>
      </c>
      <c r="D4694">
        <v>1522.7</v>
      </c>
    </row>
    <row r="4695" spans="1:4" x14ac:dyDescent="0.35">
      <c r="A4695">
        <v>0</v>
      </c>
      <c r="B4695">
        <v>52</v>
      </c>
      <c r="C4695">
        <v>25.6</v>
      </c>
      <c r="D4695">
        <v>1334.5</v>
      </c>
    </row>
    <row r="4696" spans="1:4" x14ac:dyDescent="0.35">
      <c r="A4696">
        <v>0</v>
      </c>
      <c r="B4696">
        <v>13</v>
      </c>
      <c r="C4696">
        <v>19.850000000000001</v>
      </c>
      <c r="D4696">
        <v>252</v>
      </c>
    </row>
    <row r="4697" spans="1:4" x14ac:dyDescent="0.35">
      <c r="A4697">
        <v>0</v>
      </c>
      <c r="B4697">
        <v>35</v>
      </c>
      <c r="C4697">
        <v>20.75</v>
      </c>
      <c r="D4697">
        <v>700.45</v>
      </c>
    </row>
    <row r="4698" spans="1:4" x14ac:dyDescent="0.35">
      <c r="A4698">
        <v>0</v>
      </c>
      <c r="B4698">
        <v>59</v>
      </c>
      <c r="C4698">
        <v>95.8</v>
      </c>
      <c r="D4698">
        <v>5655.45</v>
      </c>
    </row>
    <row r="4699" spans="1:4" x14ac:dyDescent="0.35">
      <c r="A4699">
        <v>0</v>
      </c>
      <c r="B4699">
        <v>72</v>
      </c>
      <c r="C4699">
        <v>94.65</v>
      </c>
      <c r="D4699">
        <v>6747.35</v>
      </c>
    </row>
    <row r="4700" spans="1:4" x14ac:dyDescent="0.35">
      <c r="A4700">
        <v>1</v>
      </c>
      <c r="B4700">
        <v>66</v>
      </c>
      <c r="C4700">
        <v>80.55</v>
      </c>
      <c r="D4700">
        <v>5265.1</v>
      </c>
    </row>
    <row r="4701" spans="1:4" x14ac:dyDescent="0.35">
      <c r="A4701">
        <v>0</v>
      </c>
      <c r="B4701">
        <v>49</v>
      </c>
      <c r="C4701">
        <v>106.65</v>
      </c>
      <c r="D4701">
        <v>5174.3500000000004</v>
      </c>
    </row>
    <row r="4702" spans="1:4" x14ac:dyDescent="0.35">
      <c r="A4702">
        <v>0</v>
      </c>
      <c r="B4702">
        <v>2</v>
      </c>
      <c r="C4702">
        <v>45.85</v>
      </c>
      <c r="D4702">
        <v>105.6</v>
      </c>
    </row>
    <row r="4703" spans="1:4" x14ac:dyDescent="0.35">
      <c r="A4703">
        <v>1</v>
      </c>
      <c r="B4703">
        <v>21</v>
      </c>
      <c r="C4703">
        <v>104.35</v>
      </c>
      <c r="D4703">
        <v>2271.85</v>
      </c>
    </row>
    <row r="4704" spans="1:4" x14ac:dyDescent="0.35">
      <c r="A4704">
        <v>1</v>
      </c>
      <c r="B4704">
        <v>54</v>
      </c>
      <c r="C4704">
        <v>55.45</v>
      </c>
      <c r="D4704">
        <v>2966.95</v>
      </c>
    </row>
    <row r="4705" spans="1:4" x14ac:dyDescent="0.35">
      <c r="A4705">
        <v>1</v>
      </c>
      <c r="B4705">
        <v>24</v>
      </c>
      <c r="C4705">
        <v>78.849999999999994</v>
      </c>
      <c r="D4705">
        <v>1772.25</v>
      </c>
    </row>
    <row r="4706" spans="1:4" x14ac:dyDescent="0.35">
      <c r="A4706">
        <v>0</v>
      </c>
      <c r="B4706">
        <v>1</v>
      </c>
      <c r="C4706">
        <v>61.15</v>
      </c>
      <c r="D4706">
        <v>61.15</v>
      </c>
    </row>
    <row r="4707" spans="1:4" x14ac:dyDescent="0.35">
      <c r="A4707">
        <v>0</v>
      </c>
      <c r="B4707">
        <v>6</v>
      </c>
      <c r="C4707">
        <v>78.95</v>
      </c>
      <c r="D4707">
        <v>494.95</v>
      </c>
    </row>
    <row r="4708" spans="1:4" x14ac:dyDescent="0.35">
      <c r="A4708">
        <v>0</v>
      </c>
      <c r="B4708">
        <v>1</v>
      </c>
      <c r="C4708">
        <v>44.45</v>
      </c>
      <c r="D4708">
        <v>44.45</v>
      </c>
    </row>
    <row r="4709" spans="1:4" x14ac:dyDescent="0.35">
      <c r="A4709">
        <v>0</v>
      </c>
      <c r="B4709">
        <v>49</v>
      </c>
      <c r="C4709">
        <v>109.2</v>
      </c>
      <c r="D4709">
        <v>5290.45</v>
      </c>
    </row>
    <row r="4710" spans="1:4" x14ac:dyDescent="0.35">
      <c r="A4710">
        <v>0</v>
      </c>
      <c r="B4710">
        <v>56</v>
      </c>
      <c r="C4710">
        <v>61.3</v>
      </c>
      <c r="D4710">
        <v>3346.8</v>
      </c>
    </row>
    <row r="4711" spans="1:4" x14ac:dyDescent="0.35">
      <c r="A4711">
        <v>1</v>
      </c>
      <c r="B4711">
        <v>56</v>
      </c>
      <c r="C4711">
        <v>96.85</v>
      </c>
      <c r="D4711">
        <v>5219.6499999999996</v>
      </c>
    </row>
    <row r="4712" spans="1:4" x14ac:dyDescent="0.35">
      <c r="A4712">
        <v>0</v>
      </c>
      <c r="B4712">
        <v>6</v>
      </c>
      <c r="C4712">
        <v>40.549999999999997</v>
      </c>
      <c r="D4712">
        <v>217.5</v>
      </c>
    </row>
    <row r="4713" spans="1:4" x14ac:dyDescent="0.35">
      <c r="A4713">
        <v>0</v>
      </c>
      <c r="B4713">
        <v>32</v>
      </c>
      <c r="C4713">
        <v>19.8</v>
      </c>
      <c r="D4713">
        <v>607.70000000000005</v>
      </c>
    </row>
    <row r="4714" spans="1:4" x14ac:dyDescent="0.35">
      <c r="A4714">
        <v>0</v>
      </c>
      <c r="B4714">
        <v>50</v>
      </c>
      <c r="C4714">
        <v>108.25</v>
      </c>
      <c r="D4714">
        <v>5431.4</v>
      </c>
    </row>
    <row r="4715" spans="1:4" x14ac:dyDescent="0.35">
      <c r="A4715">
        <v>0</v>
      </c>
      <c r="B4715">
        <v>58</v>
      </c>
      <c r="C4715">
        <v>105.05</v>
      </c>
      <c r="D4715">
        <v>6004.85</v>
      </c>
    </row>
    <row r="4716" spans="1:4" x14ac:dyDescent="0.35">
      <c r="A4716">
        <v>0</v>
      </c>
      <c r="B4716">
        <v>65</v>
      </c>
      <c r="C4716">
        <v>90.45</v>
      </c>
      <c r="D4716">
        <v>5957.9</v>
      </c>
    </row>
    <row r="4717" spans="1:4" x14ac:dyDescent="0.35">
      <c r="A4717">
        <v>0</v>
      </c>
      <c r="B4717">
        <v>64</v>
      </c>
      <c r="C4717">
        <v>86.4</v>
      </c>
      <c r="D4717">
        <v>5442.05</v>
      </c>
    </row>
    <row r="4718" spans="1:4" x14ac:dyDescent="0.35">
      <c r="A4718">
        <v>0</v>
      </c>
      <c r="B4718">
        <v>66</v>
      </c>
      <c r="C4718">
        <v>66.900000000000006</v>
      </c>
      <c r="D4718">
        <v>4370.25</v>
      </c>
    </row>
    <row r="4719" spans="1:4" x14ac:dyDescent="0.35">
      <c r="A4719">
        <v>0</v>
      </c>
      <c r="B4719">
        <v>38</v>
      </c>
      <c r="C4719">
        <v>110.7</v>
      </c>
      <c r="D4719">
        <v>4428.6000000000004</v>
      </c>
    </row>
    <row r="4720" spans="1:4" x14ac:dyDescent="0.35">
      <c r="A4720">
        <v>0</v>
      </c>
      <c r="B4720">
        <v>20</v>
      </c>
      <c r="C4720">
        <v>20</v>
      </c>
      <c r="D4720">
        <v>416.45</v>
      </c>
    </row>
    <row r="4721" spans="1:4" x14ac:dyDescent="0.35">
      <c r="A4721">
        <v>0</v>
      </c>
      <c r="B4721">
        <v>36</v>
      </c>
      <c r="C4721">
        <v>84.9</v>
      </c>
      <c r="D4721">
        <v>3067.2</v>
      </c>
    </row>
    <row r="4722" spans="1:4" x14ac:dyDescent="0.35">
      <c r="A4722">
        <v>1</v>
      </c>
      <c r="B4722">
        <v>64</v>
      </c>
      <c r="C4722">
        <v>102.1</v>
      </c>
      <c r="D4722">
        <v>6688.1</v>
      </c>
    </row>
    <row r="4723" spans="1:4" x14ac:dyDescent="0.35">
      <c r="A4723">
        <v>0</v>
      </c>
      <c r="B4723">
        <v>1</v>
      </c>
      <c r="C4723">
        <v>20.25</v>
      </c>
      <c r="D4723">
        <v>20.25</v>
      </c>
    </row>
    <row r="4724" spans="1:4" x14ac:dyDescent="0.35">
      <c r="A4724">
        <v>0</v>
      </c>
      <c r="B4724">
        <v>60</v>
      </c>
      <c r="C4724">
        <v>70.150000000000006</v>
      </c>
      <c r="D4724">
        <v>4224.7</v>
      </c>
    </row>
    <row r="4725" spans="1:4" x14ac:dyDescent="0.35">
      <c r="A4725">
        <v>0</v>
      </c>
      <c r="B4725">
        <v>1</v>
      </c>
      <c r="C4725">
        <v>74.349999999999994</v>
      </c>
      <c r="D4725">
        <v>74.349999999999994</v>
      </c>
    </row>
    <row r="4726" spans="1:4" x14ac:dyDescent="0.35">
      <c r="A4726">
        <v>0</v>
      </c>
      <c r="B4726">
        <v>50</v>
      </c>
      <c r="C4726">
        <v>80.05</v>
      </c>
      <c r="D4726">
        <v>4042.2</v>
      </c>
    </row>
    <row r="4727" spans="1:4" x14ac:dyDescent="0.35">
      <c r="A4727">
        <v>0</v>
      </c>
      <c r="B4727">
        <v>1</v>
      </c>
      <c r="C4727">
        <v>62.05</v>
      </c>
      <c r="D4727">
        <v>62.05</v>
      </c>
    </row>
    <row r="4728" spans="1:4" x14ac:dyDescent="0.35">
      <c r="A4728">
        <v>0</v>
      </c>
      <c r="B4728">
        <v>72</v>
      </c>
      <c r="C4728">
        <v>49.2</v>
      </c>
      <c r="D4728">
        <v>3580.95</v>
      </c>
    </row>
    <row r="4729" spans="1:4" x14ac:dyDescent="0.35">
      <c r="A4729">
        <v>0</v>
      </c>
      <c r="B4729">
        <v>60</v>
      </c>
      <c r="C4729">
        <v>20.5</v>
      </c>
      <c r="D4729">
        <v>1198.8</v>
      </c>
    </row>
    <row r="4730" spans="1:4" x14ac:dyDescent="0.35">
      <c r="A4730">
        <v>0</v>
      </c>
      <c r="B4730">
        <v>46</v>
      </c>
      <c r="C4730">
        <v>38.25</v>
      </c>
      <c r="D4730">
        <v>1755.35</v>
      </c>
    </row>
    <row r="4731" spans="1:4" x14ac:dyDescent="0.35">
      <c r="A4731">
        <v>0</v>
      </c>
      <c r="B4731">
        <v>69</v>
      </c>
      <c r="C4731">
        <v>54.95</v>
      </c>
      <c r="D4731">
        <v>3772.5</v>
      </c>
    </row>
    <row r="4732" spans="1:4" x14ac:dyDescent="0.35">
      <c r="A4732">
        <v>1</v>
      </c>
      <c r="B4732">
        <v>31</v>
      </c>
      <c r="C4732">
        <v>96.6</v>
      </c>
      <c r="D4732">
        <v>2877.95</v>
      </c>
    </row>
    <row r="4733" spans="1:4" x14ac:dyDescent="0.35">
      <c r="A4733">
        <v>0</v>
      </c>
      <c r="B4733">
        <v>19</v>
      </c>
      <c r="C4733">
        <v>19.899999999999999</v>
      </c>
      <c r="D4733">
        <v>357.7</v>
      </c>
    </row>
    <row r="4734" spans="1:4" x14ac:dyDescent="0.35">
      <c r="A4734">
        <v>0</v>
      </c>
      <c r="B4734">
        <v>71</v>
      </c>
      <c r="C4734">
        <v>19.899999999999999</v>
      </c>
      <c r="D4734">
        <v>1397.3</v>
      </c>
    </row>
    <row r="4735" spans="1:4" x14ac:dyDescent="0.35">
      <c r="A4735">
        <v>0</v>
      </c>
      <c r="B4735">
        <v>12</v>
      </c>
      <c r="C4735">
        <v>84.6</v>
      </c>
      <c r="D4735">
        <v>959.9</v>
      </c>
    </row>
    <row r="4736" spans="1:4" x14ac:dyDescent="0.35">
      <c r="A4736">
        <v>0</v>
      </c>
      <c r="B4736">
        <v>39</v>
      </c>
      <c r="C4736">
        <v>80</v>
      </c>
      <c r="D4736">
        <v>3182.95</v>
      </c>
    </row>
    <row r="4737" spans="1:4" x14ac:dyDescent="0.35">
      <c r="A4737">
        <v>0</v>
      </c>
      <c r="B4737">
        <v>44</v>
      </c>
      <c r="C4737">
        <v>85.25</v>
      </c>
      <c r="D4737">
        <v>3704.15</v>
      </c>
    </row>
    <row r="4738" spans="1:4" x14ac:dyDescent="0.35">
      <c r="A4738">
        <v>0</v>
      </c>
      <c r="B4738">
        <v>56</v>
      </c>
      <c r="C4738">
        <v>81.25</v>
      </c>
      <c r="D4738">
        <v>4620.3999999999996</v>
      </c>
    </row>
    <row r="4739" spans="1:4" x14ac:dyDescent="0.35">
      <c r="A4739">
        <v>0</v>
      </c>
      <c r="B4739">
        <v>72</v>
      </c>
      <c r="C4739">
        <v>115.5</v>
      </c>
      <c r="D4739">
        <v>8312.75</v>
      </c>
    </row>
    <row r="4740" spans="1:4" x14ac:dyDescent="0.35">
      <c r="A4740">
        <v>0</v>
      </c>
      <c r="B4740">
        <v>5</v>
      </c>
      <c r="C4740">
        <v>104.1</v>
      </c>
      <c r="D4740">
        <v>541.9</v>
      </c>
    </row>
    <row r="4741" spans="1:4" x14ac:dyDescent="0.35">
      <c r="A4741">
        <v>0</v>
      </c>
      <c r="B4741">
        <v>11</v>
      </c>
      <c r="C4741">
        <v>79</v>
      </c>
      <c r="D4741">
        <v>929.3</v>
      </c>
    </row>
    <row r="4742" spans="1:4" x14ac:dyDescent="0.35">
      <c r="A4742">
        <v>1</v>
      </c>
      <c r="B4742">
        <v>24</v>
      </c>
      <c r="C4742">
        <v>39.1</v>
      </c>
      <c r="D4742">
        <v>971.3</v>
      </c>
    </row>
    <row r="4743" spans="1:4" x14ac:dyDescent="0.35">
      <c r="A4743">
        <v>1</v>
      </c>
      <c r="B4743">
        <v>15</v>
      </c>
      <c r="C4743">
        <v>94.65</v>
      </c>
      <c r="D4743">
        <v>1285.05</v>
      </c>
    </row>
    <row r="4744" spans="1:4" x14ac:dyDescent="0.35">
      <c r="A4744">
        <v>0</v>
      </c>
      <c r="B4744">
        <v>72</v>
      </c>
      <c r="C4744">
        <v>20.8</v>
      </c>
      <c r="D4744">
        <v>1521.2</v>
      </c>
    </row>
    <row r="4745" spans="1:4" x14ac:dyDescent="0.35">
      <c r="A4745">
        <v>0</v>
      </c>
      <c r="B4745">
        <v>56</v>
      </c>
      <c r="C4745">
        <v>59.5</v>
      </c>
      <c r="D4745">
        <v>3389.25</v>
      </c>
    </row>
    <row r="4746" spans="1:4" x14ac:dyDescent="0.35">
      <c r="A4746">
        <v>1</v>
      </c>
      <c r="B4746">
        <v>64</v>
      </c>
      <c r="C4746">
        <v>20.05</v>
      </c>
      <c r="D4746">
        <v>1198.05</v>
      </c>
    </row>
    <row r="4747" spans="1:4" x14ac:dyDescent="0.35">
      <c r="A4747">
        <v>0</v>
      </c>
      <c r="B4747">
        <v>34</v>
      </c>
      <c r="C4747">
        <v>100.45</v>
      </c>
      <c r="D4747">
        <v>3414.65</v>
      </c>
    </row>
    <row r="4748" spans="1:4" x14ac:dyDescent="0.35">
      <c r="A4748">
        <v>0</v>
      </c>
      <c r="B4748">
        <v>2</v>
      </c>
      <c r="C4748">
        <v>76.5</v>
      </c>
      <c r="D4748">
        <v>162.44999999999999</v>
      </c>
    </row>
    <row r="4749" spans="1:4" x14ac:dyDescent="0.35">
      <c r="A4749">
        <v>0</v>
      </c>
      <c r="B4749">
        <v>35</v>
      </c>
      <c r="C4749">
        <v>20.6</v>
      </c>
      <c r="D4749">
        <v>754</v>
      </c>
    </row>
    <row r="4750" spans="1:4" x14ac:dyDescent="0.35">
      <c r="A4750">
        <v>0</v>
      </c>
      <c r="B4750">
        <v>22</v>
      </c>
      <c r="C4750">
        <v>20.3</v>
      </c>
      <c r="D4750">
        <v>467.15</v>
      </c>
    </row>
    <row r="4751" spans="1:4" x14ac:dyDescent="0.35">
      <c r="A4751">
        <v>0</v>
      </c>
      <c r="B4751">
        <v>5</v>
      </c>
      <c r="C4751">
        <v>49.2</v>
      </c>
      <c r="D4751">
        <v>216.9</v>
      </c>
    </row>
    <row r="4752" spans="1:4" x14ac:dyDescent="0.35">
      <c r="A4752">
        <v>0</v>
      </c>
      <c r="B4752">
        <v>9</v>
      </c>
      <c r="C4752">
        <v>39.549999999999997</v>
      </c>
      <c r="D4752">
        <v>373</v>
      </c>
    </row>
    <row r="4753" spans="1:4" x14ac:dyDescent="0.35">
      <c r="A4753">
        <v>0</v>
      </c>
      <c r="B4753">
        <v>11</v>
      </c>
      <c r="C4753">
        <v>23.15</v>
      </c>
      <c r="D4753">
        <v>245.2</v>
      </c>
    </row>
    <row r="4754" spans="1:4" x14ac:dyDescent="0.35">
      <c r="A4754">
        <v>0</v>
      </c>
      <c r="B4754">
        <v>23</v>
      </c>
      <c r="C4754">
        <v>20.45</v>
      </c>
      <c r="D4754">
        <v>481.1</v>
      </c>
    </row>
    <row r="4755" spans="1:4" x14ac:dyDescent="0.35">
      <c r="A4755">
        <v>0</v>
      </c>
      <c r="B4755">
        <v>4</v>
      </c>
      <c r="C4755">
        <v>80.849999999999994</v>
      </c>
      <c r="D4755">
        <v>302.75</v>
      </c>
    </row>
    <row r="4756" spans="1:4" x14ac:dyDescent="0.35">
      <c r="A4756">
        <v>0</v>
      </c>
      <c r="B4756">
        <v>68</v>
      </c>
      <c r="C4756">
        <v>25.25</v>
      </c>
      <c r="D4756">
        <v>1728.2</v>
      </c>
    </row>
    <row r="4757" spans="1:4" x14ac:dyDescent="0.35">
      <c r="A4757">
        <v>0</v>
      </c>
      <c r="B4757">
        <v>33</v>
      </c>
      <c r="C4757">
        <v>91.25</v>
      </c>
      <c r="D4757">
        <v>2964.05</v>
      </c>
    </row>
    <row r="4758" spans="1:4" x14ac:dyDescent="0.35">
      <c r="A4758">
        <v>0</v>
      </c>
      <c r="B4758">
        <v>31</v>
      </c>
      <c r="C4758">
        <v>72.45</v>
      </c>
      <c r="D4758">
        <v>2156.25</v>
      </c>
    </row>
    <row r="4759" spans="1:4" x14ac:dyDescent="0.35">
      <c r="A4759">
        <v>0</v>
      </c>
      <c r="B4759">
        <v>1</v>
      </c>
      <c r="C4759">
        <v>60.1</v>
      </c>
      <c r="D4759">
        <v>60.1</v>
      </c>
    </row>
    <row r="4760" spans="1:4" x14ac:dyDescent="0.35">
      <c r="A4760">
        <v>0</v>
      </c>
      <c r="B4760">
        <v>56</v>
      </c>
      <c r="C4760">
        <v>19.7</v>
      </c>
      <c r="D4760">
        <v>1051.9000000000001</v>
      </c>
    </row>
    <row r="4761" spans="1:4" x14ac:dyDescent="0.35">
      <c r="A4761">
        <v>0</v>
      </c>
      <c r="B4761">
        <v>1</v>
      </c>
      <c r="C4761">
        <v>78.95</v>
      </c>
      <c r="D4761">
        <v>78.95</v>
      </c>
    </row>
    <row r="4762" spans="1:4" x14ac:dyDescent="0.35">
      <c r="A4762">
        <v>0</v>
      </c>
      <c r="B4762">
        <v>66</v>
      </c>
      <c r="C4762">
        <v>75.099999999999994</v>
      </c>
      <c r="D4762">
        <v>5013</v>
      </c>
    </row>
    <row r="4763" spans="1:4" x14ac:dyDescent="0.35">
      <c r="A4763">
        <v>0</v>
      </c>
      <c r="B4763">
        <v>72</v>
      </c>
      <c r="C4763">
        <v>25</v>
      </c>
      <c r="D4763">
        <v>1738.9</v>
      </c>
    </row>
    <row r="4764" spans="1:4" x14ac:dyDescent="0.35">
      <c r="A4764">
        <v>1</v>
      </c>
      <c r="B4764">
        <v>34</v>
      </c>
      <c r="C4764">
        <v>69.150000000000006</v>
      </c>
      <c r="D4764">
        <v>2275.1</v>
      </c>
    </row>
    <row r="4765" spans="1:4" x14ac:dyDescent="0.35">
      <c r="A4765">
        <v>0</v>
      </c>
      <c r="B4765">
        <v>58</v>
      </c>
      <c r="C4765">
        <v>91.55</v>
      </c>
      <c r="D4765">
        <v>5511.65</v>
      </c>
    </row>
    <row r="4766" spans="1:4" x14ac:dyDescent="0.35">
      <c r="A4766">
        <v>0</v>
      </c>
      <c r="B4766">
        <v>2</v>
      </c>
      <c r="C4766">
        <v>45.15</v>
      </c>
      <c r="D4766">
        <v>98.5</v>
      </c>
    </row>
    <row r="4767" spans="1:4" x14ac:dyDescent="0.35">
      <c r="A4767">
        <v>0</v>
      </c>
      <c r="B4767">
        <v>37</v>
      </c>
      <c r="C4767">
        <v>35.799999999999997</v>
      </c>
      <c r="D4767">
        <v>1316.9</v>
      </c>
    </row>
    <row r="4768" spans="1:4" x14ac:dyDescent="0.35">
      <c r="A4768">
        <v>0</v>
      </c>
      <c r="B4768">
        <v>71</v>
      </c>
      <c r="C4768">
        <v>113.15</v>
      </c>
      <c r="D4768">
        <v>7993.3</v>
      </c>
    </row>
    <row r="4769" spans="1:4" x14ac:dyDescent="0.35">
      <c r="A4769">
        <v>0</v>
      </c>
      <c r="B4769">
        <v>1</v>
      </c>
      <c r="C4769">
        <v>19.850000000000001</v>
      </c>
      <c r="D4769">
        <v>19.850000000000001</v>
      </c>
    </row>
    <row r="4770" spans="1:4" x14ac:dyDescent="0.35">
      <c r="A4770">
        <v>1</v>
      </c>
      <c r="B4770">
        <v>71</v>
      </c>
      <c r="C4770">
        <v>19.8</v>
      </c>
      <c r="D4770">
        <v>1388.45</v>
      </c>
    </row>
    <row r="4771" spans="1:4" x14ac:dyDescent="0.35">
      <c r="A4771">
        <v>0</v>
      </c>
      <c r="B4771">
        <v>35</v>
      </c>
      <c r="C4771">
        <v>19.899999999999999</v>
      </c>
      <c r="D4771">
        <v>666</v>
      </c>
    </row>
    <row r="4772" spans="1:4" x14ac:dyDescent="0.35">
      <c r="A4772">
        <v>0</v>
      </c>
      <c r="B4772">
        <v>6</v>
      </c>
      <c r="C4772">
        <v>19.7</v>
      </c>
      <c r="D4772">
        <v>94.45</v>
      </c>
    </row>
    <row r="4773" spans="1:4" x14ac:dyDescent="0.35">
      <c r="A4773">
        <v>0</v>
      </c>
      <c r="B4773">
        <v>3</v>
      </c>
      <c r="C4773">
        <v>79.400000000000006</v>
      </c>
      <c r="D4773">
        <v>244.65</v>
      </c>
    </row>
    <row r="4774" spans="1:4" x14ac:dyDescent="0.35">
      <c r="A4774">
        <v>0</v>
      </c>
      <c r="B4774">
        <v>69</v>
      </c>
      <c r="C4774">
        <v>59.1</v>
      </c>
      <c r="D4774">
        <v>4134.7</v>
      </c>
    </row>
    <row r="4775" spans="1:4" x14ac:dyDescent="0.35">
      <c r="A4775">
        <v>0</v>
      </c>
      <c r="B4775">
        <v>44</v>
      </c>
      <c r="C4775">
        <v>53.95</v>
      </c>
      <c r="D4775">
        <v>2375.4</v>
      </c>
    </row>
    <row r="4776" spans="1:4" x14ac:dyDescent="0.35">
      <c r="A4776">
        <v>0</v>
      </c>
      <c r="B4776">
        <v>53</v>
      </c>
      <c r="C4776">
        <v>91.15</v>
      </c>
      <c r="D4776">
        <v>4862.5</v>
      </c>
    </row>
    <row r="4777" spans="1:4" x14ac:dyDescent="0.35">
      <c r="A4777">
        <v>0</v>
      </c>
      <c r="B4777">
        <v>24</v>
      </c>
      <c r="C4777">
        <v>99.3</v>
      </c>
      <c r="D4777">
        <v>2431.35</v>
      </c>
    </row>
    <row r="4778" spans="1:4" x14ac:dyDescent="0.35">
      <c r="A4778">
        <v>0</v>
      </c>
      <c r="B4778">
        <v>5</v>
      </c>
      <c r="C4778">
        <v>68.95</v>
      </c>
      <c r="D4778">
        <v>351.5</v>
      </c>
    </row>
    <row r="4779" spans="1:4" x14ac:dyDescent="0.35">
      <c r="A4779">
        <v>0</v>
      </c>
      <c r="B4779">
        <v>2</v>
      </c>
      <c r="C4779">
        <v>51.55</v>
      </c>
      <c r="D4779">
        <v>106.2</v>
      </c>
    </row>
    <row r="4780" spans="1:4" x14ac:dyDescent="0.35">
      <c r="A4780">
        <v>0</v>
      </c>
      <c r="B4780">
        <v>62</v>
      </c>
      <c r="C4780">
        <v>24.4</v>
      </c>
      <c r="D4780">
        <v>1413</v>
      </c>
    </row>
    <row r="4781" spans="1:4" x14ac:dyDescent="0.35">
      <c r="A4781">
        <v>0</v>
      </c>
      <c r="B4781">
        <v>19</v>
      </c>
      <c r="C4781">
        <v>96.8</v>
      </c>
      <c r="D4781">
        <v>1743.05</v>
      </c>
    </row>
    <row r="4782" spans="1:4" x14ac:dyDescent="0.35">
      <c r="A4782">
        <v>0</v>
      </c>
      <c r="B4782">
        <v>9</v>
      </c>
      <c r="C4782">
        <v>70.05</v>
      </c>
      <c r="D4782">
        <v>657.5</v>
      </c>
    </row>
    <row r="4783" spans="1:4" x14ac:dyDescent="0.35">
      <c r="A4783">
        <v>0</v>
      </c>
      <c r="B4783">
        <v>53</v>
      </c>
      <c r="C4783">
        <v>19.5</v>
      </c>
      <c r="D4783">
        <v>1050.5</v>
      </c>
    </row>
    <row r="4784" spans="1:4" x14ac:dyDescent="0.35">
      <c r="A4784">
        <v>0</v>
      </c>
      <c r="B4784">
        <v>5</v>
      </c>
      <c r="C4784">
        <v>78.75</v>
      </c>
      <c r="D4784">
        <v>426.35</v>
      </c>
    </row>
    <row r="4785" spans="1:4" x14ac:dyDescent="0.35">
      <c r="A4785">
        <v>1</v>
      </c>
      <c r="B4785">
        <v>71</v>
      </c>
      <c r="C4785">
        <v>69.2</v>
      </c>
      <c r="D4785">
        <v>4982.5</v>
      </c>
    </row>
    <row r="4786" spans="1:4" x14ac:dyDescent="0.35">
      <c r="A4786">
        <v>0</v>
      </c>
      <c r="B4786">
        <v>1</v>
      </c>
      <c r="C4786">
        <v>19.55</v>
      </c>
      <c r="D4786">
        <v>19.55</v>
      </c>
    </row>
    <row r="4787" spans="1:4" x14ac:dyDescent="0.35">
      <c r="A4787">
        <v>0</v>
      </c>
      <c r="B4787">
        <v>18</v>
      </c>
      <c r="C4787">
        <v>80.650000000000006</v>
      </c>
      <c r="D4787">
        <v>1451.9</v>
      </c>
    </row>
    <row r="4788" spans="1:4" x14ac:dyDescent="0.35">
      <c r="A4788">
        <v>0</v>
      </c>
      <c r="B4788">
        <v>72</v>
      </c>
      <c r="C4788">
        <v>103.65</v>
      </c>
      <c r="D4788">
        <v>7634.8</v>
      </c>
    </row>
    <row r="4789" spans="1:4" x14ac:dyDescent="0.35">
      <c r="A4789">
        <v>0</v>
      </c>
      <c r="B4789">
        <v>4</v>
      </c>
      <c r="C4789">
        <v>54.7</v>
      </c>
      <c r="D4789">
        <v>235.05</v>
      </c>
    </row>
    <row r="4790" spans="1:4" x14ac:dyDescent="0.35">
      <c r="A4790">
        <v>0</v>
      </c>
      <c r="B4790">
        <v>59</v>
      </c>
      <c r="C4790">
        <v>54.15</v>
      </c>
      <c r="D4790">
        <v>3116.15</v>
      </c>
    </row>
    <row r="4791" spans="1:4" x14ac:dyDescent="0.35">
      <c r="A4791">
        <v>0</v>
      </c>
      <c r="B4791">
        <v>1</v>
      </c>
      <c r="C4791">
        <v>71.099999999999994</v>
      </c>
      <c r="D4791">
        <v>71.099999999999994</v>
      </c>
    </row>
    <row r="4792" spans="1:4" x14ac:dyDescent="0.35">
      <c r="A4792">
        <v>1</v>
      </c>
      <c r="B4792">
        <v>31</v>
      </c>
      <c r="C4792">
        <v>84.85</v>
      </c>
      <c r="D4792">
        <v>2633.4</v>
      </c>
    </row>
    <row r="4793" spans="1:4" x14ac:dyDescent="0.35">
      <c r="A4793">
        <v>0</v>
      </c>
      <c r="B4793">
        <v>3</v>
      </c>
      <c r="C4793">
        <v>20</v>
      </c>
      <c r="D4793">
        <v>49.65</v>
      </c>
    </row>
    <row r="4794" spans="1:4" x14ac:dyDescent="0.35">
      <c r="A4794">
        <v>1</v>
      </c>
      <c r="B4794">
        <v>65</v>
      </c>
      <c r="C4794">
        <v>106.25</v>
      </c>
      <c r="D4794">
        <v>6979.8</v>
      </c>
    </row>
    <row r="4795" spans="1:4" x14ac:dyDescent="0.35">
      <c r="A4795">
        <v>0</v>
      </c>
      <c r="B4795">
        <v>49</v>
      </c>
      <c r="C4795">
        <v>99.25</v>
      </c>
      <c r="D4795">
        <v>4920.8</v>
      </c>
    </row>
    <row r="4796" spans="1:4" x14ac:dyDescent="0.35">
      <c r="A4796">
        <v>0</v>
      </c>
      <c r="B4796">
        <v>2</v>
      </c>
      <c r="C4796">
        <v>19.350000000000001</v>
      </c>
      <c r="D4796">
        <v>46.35</v>
      </c>
    </row>
    <row r="4797" spans="1:4" x14ac:dyDescent="0.35">
      <c r="A4797">
        <v>0</v>
      </c>
      <c r="B4797">
        <v>53</v>
      </c>
      <c r="C4797">
        <v>20.8</v>
      </c>
      <c r="D4797">
        <v>1021.8</v>
      </c>
    </row>
    <row r="4798" spans="1:4" x14ac:dyDescent="0.35">
      <c r="A4798">
        <v>0</v>
      </c>
      <c r="B4798">
        <v>55</v>
      </c>
      <c r="C4798">
        <v>94.75</v>
      </c>
      <c r="D4798">
        <v>5276.1</v>
      </c>
    </row>
    <row r="4799" spans="1:4" x14ac:dyDescent="0.35">
      <c r="A4799">
        <v>0</v>
      </c>
      <c r="B4799">
        <v>72</v>
      </c>
      <c r="C4799">
        <v>114.05</v>
      </c>
      <c r="D4799">
        <v>8289.2000000000007</v>
      </c>
    </row>
    <row r="4800" spans="1:4" x14ac:dyDescent="0.35">
      <c r="A4800">
        <v>1</v>
      </c>
      <c r="B4800">
        <v>36</v>
      </c>
      <c r="C4800">
        <v>74.900000000000006</v>
      </c>
      <c r="D4800">
        <v>2659.45</v>
      </c>
    </row>
    <row r="4801" spans="1:4" x14ac:dyDescent="0.35">
      <c r="A4801">
        <v>0</v>
      </c>
      <c r="B4801">
        <v>10</v>
      </c>
      <c r="C4801">
        <v>19.8</v>
      </c>
      <c r="D4801">
        <v>196.75</v>
      </c>
    </row>
    <row r="4802" spans="1:4" x14ac:dyDescent="0.35">
      <c r="A4802">
        <v>1</v>
      </c>
      <c r="B4802">
        <v>1</v>
      </c>
      <c r="C4802">
        <v>94</v>
      </c>
      <c r="D4802">
        <v>94</v>
      </c>
    </row>
    <row r="4803" spans="1:4" x14ac:dyDescent="0.35">
      <c r="A4803">
        <v>0</v>
      </c>
      <c r="B4803">
        <v>72</v>
      </c>
      <c r="C4803">
        <v>80.849999999999994</v>
      </c>
      <c r="D4803">
        <v>5824.75</v>
      </c>
    </row>
    <row r="4804" spans="1:4" x14ac:dyDescent="0.35">
      <c r="A4804">
        <v>0</v>
      </c>
      <c r="B4804">
        <v>28</v>
      </c>
      <c r="C4804">
        <v>54.65</v>
      </c>
      <c r="D4804">
        <v>1517.5</v>
      </c>
    </row>
    <row r="4805" spans="1:4" x14ac:dyDescent="0.35">
      <c r="A4805">
        <v>0</v>
      </c>
      <c r="B4805">
        <v>38</v>
      </c>
      <c r="C4805">
        <v>91.7</v>
      </c>
      <c r="D4805">
        <v>3479.05</v>
      </c>
    </row>
    <row r="4806" spans="1:4" x14ac:dyDescent="0.35">
      <c r="A4806">
        <v>0</v>
      </c>
      <c r="B4806">
        <v>61</v>
      </c>
      <c r="C4806">
        <v>118.6</v>
      </c>
      <c r="D4806">
        <v>7365.7</v>
      </c>
    </row>
    <row r="4807" spans="1:4" x14ac:dyDescent="0.35">
      <c r="A4807">
        <v>0</v>
      </c>
      <c r="B4807">
        <v>52</v>
      </c>
      <c r="C4807">
        <v>24.55</v>
      </c>
      <c r="D4807">
        <v>1331.05</v>
      </c>
    </row>
    <row r="4808" spans="1:4" x14ac:dyDescent="0.35">
      <c r="A4808">
        <v>0</v>
      </c>
      <c r="B4808">
        <v>67</v>
      </c>
      <c r="C4808">
        <v>19.45</v>
      </c>
      <c r="D4808">
        <v>1195.95</v>
      </c>
    </row>
    <row r="4809" spans="1:4" x14ac:dyDescent="0.35">
      <c r="A4809">
        <v>0</v>
      </c>
      <c r="B4809">
        <v>34</v>
      </c>
      <c r="C4809">
        <v>116.15</v>
      </c>
      <c r="D4809">
        <v>3946.9</v>
      </c>
    </row>
    <row r="4810" spans="1:4" x14ac:dyDescent="0.35">
      <c r="A4810">
        <v>0</v>
      </c>
      <c r="B4810">
        <v>54</v>
      </c>
      <c r="C4810">
        <v>80.599999999999994</v>
      </c>
      <c r="D4810">
        <v>4299.95</v>
      </c>
    </row>
    <row r="4811" spans="1:4" x14ac:dyDescent="0.35">
      <c r="A4811">
        <v>0</v>
      </c>
      <c r="B4811">
        <v>1</v>
      </c>
      <c r="C4811">
        <v>20.3</v>
      </c>
      <c r="D4811">
        <v>20.3</v>
      </c>
    </row>
    <row r="4812" spans="1:4" x14ac:dyDescent="0.35">
      <c r="A4812">
        <v>1</v>
      </c>
      <c r="B4812">
        <v>15</v>
      </c>
      <c r="C4812">
        <v>89.85</v>
      </c>
      <c r="D4812">
        <v>1424.95</v>
      </c>
    </row>
    <row r="4813" spans="1:4" x14ac:dyDescent="0.35">
      <c r="A4813">
        <v>0</v>
      </c>
      <c r="B4813">
        <v>4</v>
      </c>
      <c r="C4813">
        <v>46</v>
      </c>
      <c r="D4813">
        <v>193.6</v>
      </c>
    </row>
    <row r="4814" spans="1:4" x14ac:dyDescent="0.35">
      <c r="A4814">
        <v>0</v>
      </c>
      <c r="B4814">
        <v>9</v>
      </c>
      <c r="C4814">
        <v>66.25</v>
      </c>
      <c r="D4814">
        <v>620.54999999999995</v>
      </c>
    </row>
    <row r="4815" spans="1:4" x14ac:dyDescent="0.35">
      <c r="A4815">
        <v>0</v>
      </c>
      <c r="B4815">
        <v>46</v>
      </c>
      <c r="C4815">
        <v>99.8</v>
      </c>
      <c r="D4815">
        <v>4391.25</v>
      </c>
    </row>
    <row r="4816" spans="1:4" x14ac:dyDescent="0.35">
      <c r="A4816">
        <v>0</v>
      </c>
      <c r="B4816">
        <v>22</v>
      </c>
      <c r="C4816">
        <v>90</v>
      </c>
      <c r="D4816">
        <v>1993.8</v>
      </c>
    </row>
    <row r="4817" spans="1:4" x14ac:dyDescent="0.35">
      <c r="A4817">
        <v>0</v>
      </c>
      <c r="B4817">
        <v>38</v>
      </c>
      <c r="C4817">
        <v>70.45</v>
      </c>
      <c r="D4817">
        <v>2597.6</v>
      </c>
    </row>
    <row r="4818" spans="1:4" x14ac:dyDescent="0.35">
      <c r="A4818">
        <v>0</v>
      </c>
      <c r="B4818">
        <v>55</v>
      </c>
      <c r="C4818">
        <v>75</v>
      </c>
      <c r="D4818">
        <v>4213.8999999999996</v>
      </c>
    </row>
    <row r="4819" spans="1:4" x14ac:dyDescent="0.35">
      <c r="A4819">
        <v>0</v>
      </c>
      <c r="B4819">
        <v>1</v>
      </c>
      <c r="C4819">
        <v>19.899999999999999</v>
      </c>
      <c r="D4819">
        <v>19.899999999999999</v>
      </c>
    </row>
    <row r="4820" spans="1:4" x14ac:dyDescent="0.35">
      <c r="A4820">
        <v>1</v>
      </c>
      <c r="B4820">
        <v>64</v>
      </c>
      <c r="C4820">
        <v>80.3</v>
      </c>
      <c r="D4820">
        <v>5017.7</v>
      </c>
    </row>
    <row r="4821" spans="1:4" x14ac:dyDescent="0.35">
      <c r="A4821">
        <v>0</v>
      </c>
      <c r="B4821">
        <v>53</v>
      </c>
      <c r="C4821">
        <v>19.75</v>
      </c>
      <c r="D4821">
        <v>1052.3499999999999</v>
      </c>
    </row>
    <row r="4822" spans="1:4" x14ac:dyDescent="0.35">
      <c r="A4822">
        <v>0</v>
      </c>
      <c r="B4822">
        <v>58</v>
      </c>
      <c r="C4822">
        <v>84.3</v>
      </c>
      <c r="D4822">
        <v>4916.3999999999996</v>
      </c>
    </row>
    <row r="4823" spans="1:4" x14ac:dyDescent="0.35">
      <c r="A4823">
        <v>0</v>
      </c>
      <c r="B4823">
        <v>56</v>
      </c>
      <c r="C4823">
        <v>54.05</v>
      </c>
      <c r="D4823">
        <v>2959.8</v>
      </c>
    </row>
    <row r="4824" spans="1:4" x14ac:dyDescent="0.35">
      <c r="A4824">
        <v>0</v>
      </c>
      <c r="B4824">
        <v>72</v>
      </c>
      <c r="C4824">
        <v>104.9</v>
      </c>
      <c r="D4824">
        <v>7559.55</v>
      </c>
    </row>
    <row r="4825" spans="1:4" x14ac:dyDescent="0.35">
      <c r="A4825">
        <v>0</v>
      </c>
      <c r="B4825">
        <v>1</v>
      </c>
      <c r="C4825">
        <v>53.95</v>
      </c>
      <c r="D4825">
        <v>53.95</v>
      </c>
    </row>
    <row r="4826" spans="1:4" x14ac:dyDescent="0.35">
      <c r="A4826">
        <v>1</v>
      </c>
      <c r="B4826">
        <v>72</v>
      </c>
      <c r="C4826">
        <v>97.25</v>
      </c>
      <c r="D4826">
        <v>7133.1</v>
      </c>
    </row>
    <row r="4827" spans="1:4" x14ac:dyDescent="0.35">
      <c r="A4827">
        <v>0</v>
      </c>
      <c r="B4827">
        <v>22</v>
      </c>
      <c r="C4827">
        <v>83.05</v>
      </c>
      <c r="D4827">
        <v>1799.3</v>
      </c>
    </row>
    <row r="4828" spans="1:4" x14ac:dyDescent="0.35">
      <c r="A4828">
        <v>1</v>
      </c>
      <c r="B4828">
        <v>8</v>
      </c>
      <c r="C4828">
        <v>105.5</v>
      </c>
      <c r="D4828">
        <v>829.55</v>
      </c>
    </row>
    <row r="4829" spans="1:4" x14ac:dyDescent="0.35">
      <c r="A4829">
        <v>0</v>
      </c>
      <c r="B4829">
        <v>16</v>
      </c>
      <c r="C4829">
        <v>81</v>
      </c>
      <c r="D4829">
        <v>1312.15</v>
      </c>
    </row>
    <row r="4830" spans="1:4" x14ac:dyDescent="0.35">
      <c r="A4830">
        <v>0</v>
      </c>
      <c r="B4830">
        <v>39</v>
      </c>
      <c r="C4830">
        <v>41.1</v>
      </c>
      <c r="D4830">
        <v>1597.05</v>
      </c>
    </row>
    <row r="4831" spans="1:4" x14ac:dyDescent="0.35">
      <c r="A4831">
        <v>0</v>
      </c>
      <c r="B4831">
        <v>12</v>
      </c>
      <c r="C4831">
        <v>45</v>
      </c>
      <c r="D4831">
        <v>524.35</v>
      </c>
    </row>
    <row r="4832" spans="1:4" x14ac:dyDescent="0.35">
      <c r="A4832">
        <v>0</v>
      </c>
      <c r="B4832">
        <v>54</v>
      </c>
      <c r="C4832">
        <v>74.55</v>
      </c>
      <c r="D4832">
        <v>4191.45</v>
      </c>
    </row>
    <row r="4833" spans="1:4" x14ac:dyDescent="0.35">
      <c r="A4833">
        <v>0</v>
      </c>
      <c r="B4833">
        <v>18</v>
      </c>
      <c r="C4833">
        <v>40.200000000000003</v>
      </c>
      <c r="D4833">
        <v>711.95</v>
      </c>
    </row>
    <row r="4834" spans="1:4" x14ac:dyDescent="0.35">
      <c r="A4834">
        <v>0</v>
      </c>
      <c r="B4834">
        <v>32</v>
      </c>
      <c r="C4834">
        <v>70.5</v>
      </c>
      <c r="D4834">
        <v>2201.75</v>
      </c>
    </row>
    <row r="4835" spans="1:4" x14ac:dyDescent="0.35">
      <c r="A4835">
        <v>0</v>
      </c>
      <c r="B4835">
        <v>41</v>
      </c>
      <c r="C4835">
        <v>19.75</v>
      </c>
      <c r="D4835">
        <v>806.95</v>
      </c>
    </row>
    <row r="4836" spans="1:4" x14ac:dyDescent="0.35">
      <c r="A4836">
        <v>0</v>
      </c>
      <c r="B4836">
        <v>67</v>
      </c>
      <c r="C4836">
        <v>24.65</v>
      </c>
      <c r="D4836">
        <v>1620.45</v>
      </c>
    </row>
    <row r="4837" spans="1:4" x14ac:dyDescent="0.35">
      <c r="A4837">
        <v>0</v>
      </c>
      <c r="B4837">
        <v>65</v>
      </c>
      <c r="C4837">
        <v>104.25</v>
      </c>
      <c r="D4837">
        <v>6812.95</v>
      </c>
    </row>
    <row r="4838" spans="1:4" x14ac:dyDescent="0.35">
      <c r="A4838">
        <v>0</v>
      </c>
      <c r="B4838">
        <v>25</v>
      </c>
      <c r="C4838">
        <v>78.349999999999994</v>
      </c>
      <c r="D4838">
        <v>1837.9</v>
      </c>
    </row>
    <row r="4839" spans="1:4" x14ac:dyDescent="0.35">
      <c r="A4839">
        <v>0</v>
      </c>
      <c r="B4839">
        <v>1</v>
      </c>
      <c r="C4839">
        <v>69.8</v>
      </c>
      <c r="D4839">
        <v>69.8</v>
      </c>
    </row>
    <row r="4840" spans="1:4" x14ac:dyDescent="0.35">
      <c r="A4840">
        <v>0</v>
      </c>
      <c r="B4840">
        <v>67</v>
      </c>
      <c r="C4840">
        <v>109.7</v>
      </c>
      <c r="D4840">
        <v>7344.45</v>
      </c>
    </row>
    <row r="4841" spans="1:4" x14ac:dyDescent="0.35">
      <c r="A4841">
        <v>1</v>
      </c>
      <c r="B4841">
        <v>7</v>
      </c>
      <c r="C4841">
        <v>73.75</v>
      </c>
      <c r="D4841">
        <v>545.15</v>
      </c>
    </row>
    <row r="4842" spans="1:4" x14ac:dyDescent="0.35">
      <c r="A4842">
        <v>1</v>
      </c>
      <c r="B4842">
        <v>43</v>
      </c>
      <c r="C4842">
        <v>33.450000000000003</v>
      </c>
      <c r="D4842">
        <v>1500.25</v>
      </c>
    </row>
    <row r="4843" spans="1:4" x14ac:dyDescent="0.35">
      <c r="A4843">
        <v>0</v>
      </c>
      <c r="B4843">
        <v>24</v>
      </c>
      <c r="C4843">
        <v>94.6</v>
      </c>
      <c r="D4843">
        <v>2283.15</v>
      </c>
    </row>
    <row r="4844" spans="1:4" x14ac:dyDescent="0.35">
      <c r="A4844">
        <v>1</v>
      </c>
      <c r="B4844">
        <v>9</v>
      </c>
      <c r="C4844">
        <v>54.55</v>
      </c>
      <c r="D4844">
        <v>494.05</v>
      </c>
    </row>
    <row r="4845" spans="1:4" x14ac:dyDescent="0.35">
      <c r="A4845">
        <v>0</v>
      </c>
      <c r="B4845">
        <v>69</v>
      </c>
      <c r="C4845">
        <v>20.2</v>
      </c>
      <c r="D4845">
        <v>1376.5</v>
      </c>
    </row>
    <row r="4846" spans="1:4" x14ac:dyDescent="0.35">
      <c r="A4846">
        <v>0</v>
      </c>
      <c r="B4846">
        <v>37</v>
      </c>
      <c r="C4846">
        <v>20.3</v>
      </c>
      <c r="D4846">
        <v>755.4</v>
      </c>
    </row>
    <row r="4847" spans="1:4" x14ac:dyDescent="0.35">
      <c r="A4847">
        <v>0</v>
      </c>
      <c r="B4847">
        <v>20</v>
      </c>
      <c r="C4847">
        <v>39.4</v>
      </c>
      <c r="D4847">
        <v>825.4</v>
      </c>
    </row>
    <row r="4848" spans="1:4" x14ac:dyDescent="0.35">
      <c r="A4848">
        <v>0</v>
      </c>
      <c r="B4848">
        <v>7</v>
      </c>
      <c r="C4848">
        <v>69.150000000000006</v>
      </c>
      <c r="D4848">
        <v>488.65</v>
      </c>
    </row>
    <row r="4849" spans="1:4" x14ac:dyDescent="0.35">
      <c r="A4849">
        <v>1</v>
      </c>
      <c r="B4849">
        <v>37</v>
      </c>
      <c r="C4849">
        <v>76.25</v>
      </c>
      <c r="D4849">
        <v>2841.55</v>
      </c>
    </row>
    <row r="4850" spans="1:4" x14ac:dyDescent="0.35">
      <c r="A4850">
        <v>0</v>
      </c>
      <c r="B4850">
        <v>5</v>
      </c>
      <c r="C4850">
        <v>93.9</v>
      </c>
      <c r="D4850">
        <v>486.85</v>
      </c>
    </row>
    <row r="4851" spans="1:4" x14ac:dyDescent="0.35">
      <c r="A4851">
        <v>0</v>
      </c>
      <c r="B4851">
        <v>41</v>
      </c>
      <c r="C4851">
        <v>51.35</v>
      </c>
      <c r="D4851">
        <v>2075.1</v>
      </c>
    </row>
    <row r="4852" spans="1:4" x14ac:dyDescent="0.35">
      <c r="A4852">
        <v>0</v>
      </c>
      <c r="B4852">
        <v>54</v>
      </c>
      <c r="C4852">
        <v>100.05</v>
      </c>
      <c r="D4852">
        <v>5299.65</v>
      </c>
    </row>
    <row r="4853" spans="1:4" x14ac:dyDescent="0.35">
      <c r="A4853">
        <v>1</v>
      </c>
      <c r="B4853">
        <v>3</v>
      </c>
      <c r="C4853">
        <v>70.400000000000006</v>
      </c>
      <c r="D4853">
        <v>204.7</v>
      </c>
    </row>
    <row r="4854" spans="1:4" x14ac:dyDescent="0.35">
      <c r="A4854">
        <v>1</v>
      </c>
      <c r="B4854">
        <v>69</v>
      </c>
      <c r="C4854">
        <v>20.3</v>
      </c>
      <c r="D4854">
        <v>1356.3</v>
      </c>
    </row>
    <row r="4855" spans="1:4" x14ac:dyDescent="0.35">
      <c r="A4855">
        <v>0</v>
      </c>
      <c r="B4855">
        <v>53</v>
      </c>
      <c r="C4855">
        <v>94.45</v>
      </c>
      <c r="D4855">
        <v>5042.75</v>
      </c>
    </row>
    <row r="4856" spans="1:4" x14ac:dyDescent="0.35">
      <c r="A4856">
        <v>0</v>
      </c>
      <c r="B4856">
        <v>18</v>
      </c>
      <c r="C4856">
        <v>46.4</v>
      </c>
      <c r="D4856">
        <v>812.4</v>
      </c>
    </row>
    <row r="4857" spans="1:4" x14ac:dyDescent="0.35">
      <c r="A4857">
        <v>0</v>
      </c>
      <c r="B4857">
        <v>64</v>
      </c>
      <c r="C4857">
        <v>104.05</v>
      </c>
      <c r="D4857">
        <v>6605.55</v>
      </c>
    </row>
    <row r="4858" spans="1:4" x14ac:dyDescent="0.35">
      <c r="A4858">
        <v>0</v>
      </c>
      <c r="B4858">
        <v>31</v>
      </c>
      <c r="C4858">
        <v>91.15</v>
      </c>
      <c r="D4858">
        <v>2995.45</v>
      </c>
    </row>
    <row r="4859" spans="1:4" x14ac:dyDescent="0.35">
      <c r="A4859">
        <v>0</v>
      </c>
      <c r="B4859">
        <v>20</v>
      </c>
      <c r="C4859">
        <v>24.9</v>
      </c>
      <c r="D4859">
        <v>505.95</v>
      </c>
    </row>
    <row r="4860" spans="1:4" x14ac:dyDescent="0.35">
      <c r="A4860">
        <v>0</v>
      </c>
      <c r="B4860">
        <v>57</v>
      </c>
      <c r="C4860">
        <v>59.6</v>
      </c>
      <c r="D4860">
        <v>3509.4</v>
      </c>
    </row>
    <row r="4861" spans="1:4" x14ac:dyDescent="0.35">
      <c r="A4861">
        <v>1</v>
      </c>
      <c r="B4861">
        <v>63</v>
      </c>
      <c r="C4861">
        <v>108.5</v>
      </c>
      <c r="D4861">
        <v>6991.9</v>
      </c>
    </row>
    <row r="4862" spans="1:4" x14ac:dyDescent="0.35">
      <c r="A4862">
        <v>0</v>
      </c>
      <c r="B4862">
        <v>13</v>
      </c>
      <c r="C4862">
        <v>40.549999999999997</v>
      </c>
      <c r="D4862">
        <v>590.35</v>
      </c>
    </row>
    <row r="4863" spans="1:4" x14ac:dyDescent="0.35">
      <c r="A4863">
        <v>1</v>
      </c>
      <c r="B4863">
        <v>48</v>
      </c>
      <c r="C4863">
        <v>58.95</v>
      </c>
      <c r="D4863">
        <v>2789.7</v>
      </c>
    </row>
    <row r="4864" spans="1:4" x14ac:dyDescent="0.35">
      <c r="A4864">
        <v>0</v>
      </c>
      <c r="B4864">
        <v>2</v>
      </c>
      <c r="C4864">
        <v>70.95</v>
      </c>
      <c r="D4864">
        <v>137.94999999999999</v>
      </c>
    </row>
    <row r="4865" spans="1:4" x14ac:dyDescent="0.35">
      <c r="A4865">
        <v>0</v>
      </c>
      <c r="B4865">
        <v>57</v>
      </c>
      <c r="C4865">
        <v>20.75</v>
      </c>
      <c r="D4865">
        <v>1123.1500000000001</v>
      </c>
    </row>
    <row r="4866" spans="1:4" x14ac:dyDescent="0.35">
      <c r="A4866">
        <v>0</v>
      </c>
      <c r="B4866">
        <v>71</v>
      </c>
      <c r="C4866">
        <v>113.15</v>
      </c>
      <c r="D4866">
        <v>7953.25</v>
      </c>
    </row>
    <row r="4867" spans="1:4" x14ac:dyDescent="0.35">
      <c r="A4867">
        <v>0</v>
      </c>
      <c r="B4867">
        <v>7</v>
      </c>
      <c r="C4867">
        <v>48.8</v>
      </c>
      <c r="D4867">
        <v>349.8</v>
      </c>
    </row>
    <row r="4868" spans="1:4" x14ac:dyDescent="0.35">
      <c r="A4868">
        <v>0</v>
      </c>
      <c r="B4868">
        <v>16</v>
      </c>
      <c r="C4868">
        <v>63.05</v>
      </c>
      <c r="D4868">
        <v>1067.05</v>
      </c>
    </row>
    <row r="4869" spans="1:4" x14ac:dyDescent="0.35">
      <c r="A4869">
        <v>0</v>
      </c>
      <c r="B4869">
        <v>34</v>
      </c>
      <c r="C4869">
        <v>100.85</v>
      </c>
      <c r="D4869">
        <v>3527.3</v>
      </c>
    </row>
    <row r="4870" spans="1:4" x14ac:dyDescent="0.35">
      <c r="A4870">
        <v>0</v>
      </c>
      <c r="B4870">
        <v>37</v>
      </c>
      <c r="C4870">
        <v>99.5</v>
      </c>
      <c r="D4870">
        <v>3762</v>
      </c>
    </row>
    <row r="4871" spans="1:4" x14ac:dyDescent="0.35">
      <c r="A4871">
        <v>0</v>
      </c>
      <c r="B4871">
        <v>16</v>
      </c>
      <c r="C4871">
        <v>80.55</v>
      </c>
      <c r="D4871">
        <v>1248.9000000000001</v>
      </c>
    </row>
    <row r="4872" spans="1:4" x14ac:dyDescent="0.35">
      <c r="A4872">
        <v>0</v>
      </c>
      <c r="B4872">
        <v>48</v>
      </c>
      <c r="C4872">
        <v>64.400000000000006</v>
      </c>
      <c r="D4872">
        <v>3035.35</v>
      </c>
    </row>
    <row r="4873" spans="1:4" x14ac:dyDescent="0.35">
      <c r="A4873">
        <v>0</v>
      </c>
      <c r="B4873">
        <v>58</v>
      </c>
      <c r="C4873">
        <v>75.2</v>
      </c>
      <c r="D4873">
        <v>4300.8</v>
      </c>
    </row>
    <row r="4874" spans="1:4" x14ac:dyDescent="0.35">
      <c r="A4874">
        <v>0</v>
      </c>
      <c r="B4874">
        <v>72</v>
      </c>
      <c r="C4874">
        <v>84.9</v>
      </c>
      <c r="D4874">
        <v>6065.3</v>
      </c>
    </row>
    <row r="4875" spans="1:4" x14ac:dyDescent="0.35">
      <c r="A4875">
        <v>0</v>
      </c>
      <c r="B4875">
        <v>7</v>
      </c>
      <c r="C4875">
        <v>19.3</v>
      </c>
      <c r="D4875">
        <v>144.94999999999999</v>
      </c>
    </row>
    <row r="4876" spans="1:4" x14ac:dyDescent="0.35">
      <c r="A4876">
        <v>0</v>
      </c>
      <c r="B4876">
        <v>38</v>
      </c>
      <c r="C4876">
        <v>83.9</v>
      </c>
      <c r="D4876">
        <v>3233.6</v>
      </c>
    </row>
    <row r="4877" spans="1:4" x14ac:dyDescent="0.35">
      <c r="A4877">
        <v>1</v>
      </c>
      <c r="B4877">
        <v>48</v>
      </c>
      <c r="C4877">
        <v>117.45</v>
      </c>
      <c r="D4877">
        <v>5438.9</v>
      </c>
    </row>
    <row r="4878" spans="1:4" x14ac:dyDescent="0.35">
      <c r="A4878">
        <v>0</v>
      </c>
      <c r="B4878">
        <v>10</v>
      </c>
      <c r="C4878">
        <v>104.4</v>
      </c>
      <c r="D4878">
        <v>1081.45</v>
      </c>
    </row>
    <row r="4879" spans="1:4" x14ac:dyDescent="0.35">
      <c r="A4879">
        <v>0</v>
      </c>
      <c r="B4879">
        <v>30</v>
      </c>
      <c r="C4879">
        <v>74.650000000000006</v>
      </c>
      <c r="D4879">
        <v>2308.6</v>
      </c>
    </row>
    <row r="4880" spans="1:4" x14ac:dyDescent="0.35">
      <c r="A4880">
        <v>0</v>
      </c>
      <c r="B4880">
        <v>31</v>
      </c>
      <c r="C4880">
        <v>59.05</v>
      </c>
      <c r="D4880">
        <v>1882.8</v>
      </c>
    </row>
    <row r="4881" spans="1:4" x14ac:dyDescent="0.35">
      <c r="A4881">
        <v>1</v>
      </c>
      <c r="B4881">
        <v>46</v>
      </c>
      <c r="C4881">
        <v>69.099999999999994</v>
      </c>
      <c r="D4881">
        <v>3255.35</v>
      </c>
    </row>
    <row r="4882" spans="1:4" x14ac:dyDescent="0.35">
      <c r="A4882">
        <v>0</v>
      </c>
      <c r="B4882">
        <v>50</v>
      </c>
      <c r="C4882">
        <v>20.55</v>
      </c>
      <c r="D4882">
        <v>1067.6500000000001</v>
      </c>
    </row>
    <row r="4883" spans="1:4" x14ac:dyDescent="0.35">
      <c r="A4883">
        <v>0</v>
      </c>
      <c r="B4883">
        <v>28</v>
      </c>
      <c r="C4883">
        <v>76.55</v>
      </c>
      <c r="D4883">
        <v>2065.4</v>
      </c>
    </row>
    <row r="4884" spans="1:4" x14ac:dyDescent="0.35">
      <c r="A4884">
        <v>0</v>
      </c>
      <c r="B4884">
        <v>66</v>
      </c>
      <c r="C4884">
        <v>62.5</v>
      </c>
      <c r="D4884">
        <v>4136.3999999999996</v>
      </c>
    </row>
    <row r="4885" spans="1:4" x14ac:dyDescent="0.35">
      <c r="A4885">
        <v>1</v>
      </c>
      <c r="B4885">
        <v>8</v>
      </c>
      <c r="C4885">
        <v>29.4</v>
      </c>
      <c r="D4885">
        <v>221.9</v>
      </c>
    </row>
    <row r="4886" spans="1:4" x14ac:dyDescent="0.35">
      <c r="A4886">
        <v>0</v>
      </c>
      <c r="B4886">
        <v>41</v>
      </c>
      <c r="C4886">
        <v>94.9</v>
      </c>
      <c r="D4886">
        <v>3848</v>
      </c>
    </row>
    <row r="4887" spans="1:4" x14ac:dyDescent="0.35">
      <c r="A4887">
        <v>1</v>
      </c>
      <c r="B4887">
        <v>72</v>
      </c>
      <c r="C4887">
        <v>111.65</v>
      </c>
      <c r="D4887">
        <v>8022.85</v>
      </c>
    </row>
    <row r="4888" spans="1:4" x14ac:dyDescent="0.35">
      <c r="A4888">
        <v>0</v>
      </c>
      <c r="B4888">
        <v>7</v>
      </c>
      <c r="C4888">
        <v>19.899999999999999</v>
      </c>
      <c r="D4888">
        <v>173.15</v>
      </c>
    </row>
    <row r="4889" spans="1:4" x14ac:dyDescent="0.35">
      <c r="A4889">
        <v>0</v>
      </c>
      <c r="B4889">
        <v>38</v>
      </c>
      <c r="C4889">
        <v>20.45</v>
      </c>
      <c r="D4889">
        <v>781.25</v>
      </c>
    </row>
    <row r="4890" spans="1:4" x14ac:dyDescent="0.35">
      <c r="A4890">
        <v>0</v>
      </c>
      <c r="B4890">
        <v>44</v>
      </c>
      <c r="C4890">
        <v>106.05</v>
      </c>
      <c r="D4890">
        <v>4510.8</v>
      </c>
    </row>
    <row r="4891" spans="1:4" x14ac:dyDescent="0.35">
      <c r="A4891">
        <v>0</v>
      </c>
      <c r="B4891">
        <v>47</v>
      </c>
      <c r="C4891">
        <v>113.45</v>
      </c>
      <c r="D4891">
        <v>5317.8</v>
      </c>
    </row>
    <row r="4892" spans="1:4" x14ac:dyDescent="0.35">
      <c r="A4892">
        <v>0</v>
      </c>
      <c r="B4892">
        <v>53</v>
      </c>
      <c r="C4892">
        <v>92.55</v>
      </c>
      <c r="D4892">
        <v>4779.45</v>
      </c>
    </row>
    <row r="4893" spans="1:4" x14ac:dyDescent="0.35">
      <c r="A4893">
        <v>0</v>
      </c>
      <c r="B4893">
        <v>4</v>
      </c>
      <c r="C4893">
        <v>65.599999999999994</v>
      </c>
      <c r="D4893">
        <v>250.1</v>
      </c>
    </row>
    <row r="4894" spans="1:4" x14ac:dyDescent="0.35">
      <c r="A4894">
        <v>1</v>
      </c>
      <c r="B4894">
        <v>20</v>
      </c>
      <c r="C4894">
        <v>84.35</v>
      </c>
      <c r="D4894">
        <v>1745.2</v>
      </c>
    </row>
    <row r="4895" spans="1:4" x14ac:dyDescent="0.35">
      <c r="A4895">
        <v>0</v>
      </c>
      <c r="B4895">
        <v>2</v>
      </c>
      <c r="C4895">
        <v>44.65</v>
      </c>
      <c r="D4895">
        <v>74.900000000000006</v>
      </c>
    </row>
    <row r="4896" spans="1:4" x14ac:dyDescent="0.35">
      <c r="A4896">
        <v>1</v>
      </c>
      <c r="B4896">
        <v>57</v>
      </c>
      <c r="C4896">
        <v>71.099999999999994</v>
      </c>
      <c r="D4896">
        <v>4140.1000000000004</v>
      </c>
    </row>
    <row r="4897" spans="1:4" x14ac:dyDescent="0.35">
      <c r="A4897">
        <v>1</v>
      </c>
      <c r="B4897">
        <v>44</v>
      </c>
      <c r="C4897">
        <v>85.15</v>
      </c>
      <c r="D4897">
        <v>3670.5</v>
      </c>
    </row>
    <row r="4898" spans="1:4" x14ac:dyDescent="0.35">
      <c r="A4898">
        <v>0</v>
      </c>
      <c r="B4898">
        <v>24</v>
      </c>
      <c r="C4898">
        <v>49.7</v>
      </c>
      <c r="D4898">
        <v>1167.8</v>
      </c>
    </row>
    <row r="4899" spans="1:4" x14ac:dyDescent="0.35">
      <c r="A4899">
        <v>0</v>
      </c>
      <c r="B4899">
        <v>15</v>
      </c>
      <c r="C4899">
        <v>30.2</v>
      </c>
      <c r="D4899">
        <v>469.65</v>
      </c>
    </row>
    <row r="4900" spans="1:4" x14ac:dyDescent="0.35">
      <c r="A4900">
        <v>0</v>
      </c>
      <c r="B4900">
        <v>3</v>
      </c>
      <c r="C4900">
        <v>25.25</v>
      </c>
      <c r="D4900">
        <v>58.9</v>
      </c>
    </row>
    <row r="4901" spans="1:4" x14ac:dyDescent="0.35">
      <c r="A4901">
        <v>0</v>
      </c>
      <c r="B4901">
        <v>4</v>
      </c>
      <c r="C4901">
        <v>84.05</v>
      </c>
      <c r="D4901">
        <v>333.55</v>
      </c>
    </row>
    <row r="4902" spans="1:4" x14ac:dyDescent="0.35">
      <c r="A4902">
        <v>1</v>
      </c>
      <c r="B4902">
        <v>37</v>
      </c>
      <c r="C4902">
        <v>85.7</v>
      </c>
      <c r="D4902">
        <v>3171.15</v>
      </c>
    </row>
    <row r="4903" spans="1:4" x14ac:dyDescent="0.35">
      <c r="A4903">
        <v>0</v>
      </c>
      <c r="B4903">
        <v>1</v>
      </c>
      <c r="C4903">
        <v>74.7</v>
      </c>
      <c r="D4903">
        <v>74.7</v>
      </c>
    </row>
    <row r="4904" spans="1:4" x14ac:dyDescent="0.35">
      <c r="A4904">
        <v>0</v>
      </c>
      <c r="B4904">
        <v>24</v>
      </c>
      <c r="C4904">
        <v>56.35</v>
      </c>
      <c r="D4904">
        <v>1381.2</v>
      </c>
    </row>
    <row r="4905" spans="1:4" x14ac:dyDescent="0.35">
      <c r="A4905">
        <v>0</v>
      </c>
      <c r="B4905">
        <v>5</v>
      </c>
      <c r="C4905">
        <v>90.8</v>
      </c>
      <c r="D4905">
        <v>455.5</v>
      </c>
    </row>
    <row r="4906" spans="1:4" x14ac:dyDescent="0.35">
      <c r="A4906">
        <v>0</v>
      </c>
      <c r="B4906">
        <v>33</v>
      </c>
      <c r="C4906">
        <v>107.55</v>
      </c>
      <c r="D4906">
        <v>3645.5</v>
      </c>
    </row>
    <row r="4907" spans="1:4" x14ac:dyDescent="0.35">
      <c r="A4907">
        <v>0</v>
      </c>
      <c r="B4907">
        <v>58</v>
      </c>
      <c r="C4907">
        <v>19.850000000000001</v>
      </c>
      <c r="D4907">
        <v>1158.8499999999999</v>
      </c>
    </row>
    <row r="4908" spans="1:4" x14ac:dyDescent="0.35">
      <c r="A4908">
        <v>0</v>
      </c>
      <c r="B4908">
        <v>72</v>
      </c>
      <c r="C4908">
        <v>95.9</v>
      </c>
      <c r="D4908">
        <v>6954.15</v>
      </c>
    </row>
    <row r="4909" spans="1:4" x14ac:dyDescent="0.35">
      <c r="A4909">
        <v>0</v>
      </c>
      <c r="B4909">
        <v>71</v>
      </c>
      <c r="C4909">
        <v>23.85</v>
      </c>
      <c r="D4909">
        <v>1672.1</v>
      </c>
    </row>
    <row r="4910" spans="1:4" x14ac:dyDescent="0.35">
      <c r="A4910">
        <v>1</v>
      </c>
      <c r="B4910">
        <v>28</v>
      </c>
      <c r="C4910">
        <v>106.15</v>
      </c>
      <c r="D4910">
        <v>3152.5</v>
      </c>
    </row>
    <row r="4911" spans="1:4" x14ac:dyDescent="0.35">
      <c r="A4911">
        <v>0</v>
      </c>
      <c r="B4911">
        <v>51</v>
      </c>
      <c r="C4911">
        <v>83.85</v>
      </c>
      <c r="D4911">
        <v>4307.1000000000004</v>
      </c>
    </row>
    <row r="4912" spans="1:4" x14ac:dyDescent="0.35">
      <c r="A4912">
        <v>0</v>
      </c>
      <c r="B4912">
        <v>30</v>
      </c>
      <c r="C4912">
        <v>85.35</v>
      </c>
      <c r="D4912">
        <v>2530.4</v>
      </c>
    </row>
    <row r="4913" spans="1:4" x14ac:dyDescent="0.35">
      <c r="A4913">
        <v>1</v>
      </c>
      <c r="B4913">
        <v>72</v>
      </c>
      <c r="C4913">
        <v>84.8</v>
      </c>
      <c r="D4913">
        <v>6141.65</v>
      </c>
    </row>
    <row r="4914" spans="1:4" x14ac:dyDescent="0.35">
      <c r="A4914">
        <v>1</v>
      </c>
      <c r="B4914">
        <v>36</v>
      </c>
      <c r="C4914">
        <v>90.85</v>
      </c>
      <c r="D4914">
        <v>3186.7</v>
      </c>
    </row>
    <row r="4915" spans="1:4" x14ac:dyDescent="0.35">
      <c r="A4915">
        <v>0</v>
      </c>
      <c r="B4915">
        <v>14</v>
      </c>
      <c r="C4915">
        <v>76.099999999999994</v>
      </c>
      <c r="D4915">
        <v>1054.8</v>
      </c>
    </row>
    <row r="4916" spans="1:4" x14ac:dyDescent="0.35">
      <c r="A4916">
        <v>0</v>
      </c>
      <c r="B4916">
        <v>72</v>
      </c>
      <c r="C4916">
        <v>74.55</v>
      </c>
      <c r="D4916">
        <v>5430.65</v>
      </c>
    </row>
    <row r="4917" spans="1:4" x14ac:dyDescent="0.35">
      <c r="A4917">
        <v>0</v>
      </c>
      <c r="B4917">
        <v>22</v>
      </c>
      <c r="C4917">
        <v>39.200000000000003</v>
      </c>
      <c r="D4917">
        <v>849.9</v>
      </c>
    </row>
    <row r="4918" spans="1:4" x14ac:dyDescent="0.35">
      <c r="A4918">
        <v>0</v>
      </c>
      <c r="B4918">
        <v>2</v>
      </c>
      <c r="C4918">
        <v>79.55</v>
      </c>
      <c r="D4918">
        <v>151.75</v>
      </c>
    </row>
    <row r="4919" spans="1:4" x14ac:dyDescent="0.35">
      <c r="A4919">
        <v>0</v>
      </c>
      <c r="B4919">
        <v>15</v>
      </c>
      <c r="C4919">
        <v>19.600000000000001</v>
      </c>
      <c r="D4919">
        <v>299.39999999999998</v>
      </c>
    </row>
    <row r="4920" spans="1:4" x14ac:dyDescent="0.35">
      <c r="A4920">
        <v>0</v>
      </c>
      <c r="B4920">
        <v>51</v>
      </c>
      <c r="C4920">
        <v>19.55</v>
      </c>
      <c r="D4920">
        <v>1086.75</v>
      </c>
    </row>
    <row r="4921" spans="1:4" x14ac:dyDescent="0.35">
      <c r="A4921">
        <v>0</v>
      </c>
      <c r="B4921">
        <v>70</v>
      </c>
      <c r="C4921">
        <v>39.15</v>
      </c>
      <c r="D4921">
        <v>2692.75</v>
      </c>
    </row>
    <row r="4922" spans="1:4" x14ac:dyDescent="0.35">
      <c r="A4922">
        <v>0</v>
      </c>
      <c r="B4922">
        <v>71</v>
      </c>
      <c r="C4922">
        <v>20.100000000000001</v>
      </c>
      <c r="D4922">
        <v>1389.6</v>
      </c>
    </row>
    <row r="4923" spans="1:4" x14ac:dyDescent="0.35">
      <c r="A4923">
        <v>0</v>
      </c>
      <c r="B4923">
        <v>39</v>
      </c>
      <c r="C4923">
        <v>99.95</v>
      </c>
      <c r="D4923">
        <v>3767.4</v>
      </c>
    </row>
    <row r="4924" spans="1:4" x14ac:dyDescent="0.35">
      <c r="A4924">
        <v>0</v>
      </c>
      <c r="B4924">
        <v>61</v>
      </c>
      <c r="C4924">
        <v>59.8</v>
      </c>
      <c r="D4924">
        <v>3641.5</v>
      </c>
    </row>
    <row r="4925" spans="1:4" x14ac:dyDescent="0.35">
      <c r="A4925">
        <v>0</v>
      </c>
      <c r="B4925">
        <v>52</v>
      </c>
      <c r="C4925">
        <v>49.75</v>
      </c>
      <c r="D4925">
        <v>2535.5500000000002</v>
      </c>
    </row>
    <row r="4926" spans="1:4" x14ac:dyDescent="0.35">
      <c r="A4926">
        <v>0</v>
      </c>
      <c r="B4926">
        <v>1</v>
      </c>
      <c r="C4926">
        <v>35.75</v>
      </c>
      <c r="D4926">
        <v>35.75</v>
      </c>
    </row>
    <row r="4927" spans="1:4" x14ac:dyDescent="0.35">
      <c r="A4927">
        <v>0</v>
      </c>
      <c r="B4927">
        <v>64</v>
      </c>
      <c r="C4927">
        <v>108.5</v>
      </c>
      <c r="D4927">
        <v>6880.85</v>
      </c>
    </row>
    <row r="4928" spans="1:4" x14ac:dyDescent="0.35">
      <c r="A4928">
        <v>0</v>
      </c>
      <c r="B4928">
        <v>62</v>
      </c>
      <c r="C4928">
        <v>60.15</v>
      </c>
      <c r="D4928">
        <v>3753.2</v>
      </c>
    </row>
    <row r="4929" spans="1:4" x14ac:dyDescent="0.35">
      <c r="A4929">
        <v>0</v>
      </c>
      <c r="B4929">
        <v>30</v>
      </c>
      <c r="C4929">
        <v>19.05</v>
      </c>
      <c r="D4929">
        <v>637.54999999999995</v>
      </c>
    </row>
    <row r="4930" spans="1:4" x14ac:dyDescent="0.35">
      <c r="A4930">
        <v>1</v>
      </c>
      <c r="B4930">
        <v>4</v>
      </c>
      <c r="C4930">
        <v>46</v>
      </c>
      <c r="D4930">
        <v>181.6</v>
      </c>
    </row>
    <row r="4931" spans="1:4" x14ac:dyDescent="0.35">
      <c r="A4931">
        <v>1</v>
      </c>
      <c r="B4931">
        <v>63</v>
      </c>
      <c r="C4931">
        <v>84</v>
      </c>
      <c r="D4931">
        <v>5329.55</v>
      </c>
    </row>
    <row r="4932" spans="1:4" x14ac:dyDescent="0.35">
      <c r="A4932">
        <v>0</v>
      </c>
      <c r="B4932">
        <v>1</v>
      </c>
      <c r="C4932">
        <v>44.55</v>
      </c>
      <c r="D4932">
        <v>44.55</v>
      </c>
    </row>
    <row r="4933" spans="1:4" x14ac:dyDescent="0.35">
      <c r="A4933">
        <v>0</v>
      </c>
      <c r="B4933">
        <v>15</v>
      </c>
      <c r="C4933">
        <v>103.45</v>
      </c>
      <c r="D4933">
        <v>1539.8</v>
      </c>
    </row>
    <row r="4934" spans="1:4" x14ac:dyDescent="0.35">
      <c r="A4934">
        <v>0</v>
      </c>
      <c r="B4934">
        <v>27</v>
      </c>
      <c r="C4934">
        <v>80.650000000000006</v>
      </c>
      <c r="D4934">
        <v>2209.75</v>
      </c>
    </row>
    <row r="4935" spans="1:4" x14ac:dyDescent="0.35">
      <c r="A4935">
        <v>0</v>
      </c>
      <c r="B4935">
        <v>4</v>
      </c>
      <c r="C4935">
        <v>57.2</v>
      </c>
      <c r="D4935">
        <v>223.75</v>
      </c>
    </row>
    <row r="4936" spans="1:4" x14ac:dyDescent="0.35">
      <c r="A4936">
        <v>0</v>
      </c>
      <c r="B4936">
        <v>72</v>
      </c>
      <c r="C4936">
        <v>110.75</v>
      </c>
      <c r="D4936">
        <v>7751.7</v>
      </c>
    </row>
    <row r="4937" spans="1:4" x14ac:dyDescent="0.35">
      <c r="A4937">
        <v>1</v>
      </c>
      <c r="B4937">
        <v>45</v>
      </c>
      <c r="C4937">
        <v>24.7</v>
      </c>
      <c r="D4937">
        <v>1174.3499999999999</v>
      </c>
    </row>
    <row r="4938" spans="1:4" x14ac:dyDescent="0.35">
      <c r="A4938">
        <v>1</v>
      </c>
      <c r="B4938">
        <v>45</v>
      </c>
      <c r="C4938">
        <v>97.05</v>
      </c>
      <c r="D4938">
        <v>4385.05</v>
      </c>
    </row>
    <row r="4939" spans="1:4" x14ac:dyDescent="0.35">
      <c r="A4939">
        <v>0</v>
      </c>
      <c r="B4939">
        <v>36</v>
      </c>
      <c r="C4939">
        <v>76.349999999999994</v>
      </c>
      <c r="D4939">
        <v>2606.35</v>
      </c>
    </row>
    <row r="4940" spans="1:4" x14ac:dyDescent="0.35">
      <c r="A4940">
        <v>0</v>
      </c>
      <c r="B4940">
        <v>17</v>
      </c>
      <c r="C4940">
        <v>89.4</v>
      </c>
      <c r="D4940">
        <v>1539.45</v>
      </c>
    </row>
    <row r="4941" spans="1:4" x14ac:dyDescent="0.35">
      <c r="A4941">
        <v>0</v>
      </c>
      <c r="B4941">
        <v>1</v>
      </c>
      <c r="C4941">
        <v>18.899999999999999</v>
      </c>
      <c r="D4941">
        <v>18.899999999999999</v>
      </c>
    </row>
    <row r="4942" spans="1:4" x14ac:dyDescent="0.35">
      <c r="A4942">
        <v>1</v>
      </c>
      <c r="B4942">
        <v>16</v>
      </c>
      <c r="C4942">
        <v>74.45</v>
      </c>
      <c r="D4942">
        <v>1261.3499999999999</v>
      </c>
    </row>
    <row r="4943" spans="1:4" x14ac:dyDescent="0.35">
      <c r="A4943">
        <v>0</v>
      </c>
      <c r="B4943">
        <v>3</v>
      </c>
      <c r="C4943">
        <v>19.8</v>
      </c>
      <c r="D4943">
        <v>58.15</v>
      </c>
    </row>
    <row r="4944" spans="1:4" x14ac:dyDescent="0.35">
      <c r="A4944">
        <v>0</v>
      </c>
      <c r="B4944">
        <v>4</v>
      </c>
      <c r="C4944">
        <v>50.9</v>
      </c>
      <c r="D4944">
        <v>225.6</v>
      </c>
    </row>
    <row r="4945" spans="1:4" x14ac:dyDescent="0.35">
      <c r="A4945">
        <v>0</v>
      </c>
      <c r="B4945">
        <v>71</v>
      </c>
      <c r="C4945">
        <v>84.4</v>
      </c>
      <c r="D4945">
        <v>5969.3</v>
      </c>
    </row>
    <row r="4946" spans="1:4" x14ac:dyDescent="0.35">
      <c r="A4946">
        <v>0</v>
      </c>
      <c r="B4946">
        <v>10</v>
      </c>
      <c r="C4946">
        <v>24.4</v>
      </c>
      <c r="D4946">
        <v>253.9</v>
      </c>
    </row>
    <row r="4947" spans="1:4" x14ac:dyDescent="0.35">
      <c r="A4947">
        <v>0</v>
      </c>
      <c r="B4947">
        <v>20</v>
      </c>
      <c r="C4947">
        <v>20.05</v>
      </c>
      <c r="D4947">
        <v>400</v>
      </c>
    </row>
    <row r="4948" spans="1:4" x14ac:dyDescent="0.35">
      <c r="A4948">
        <v>0</v>
      </c>
      <c r="B4948">
        <v>4</v>
      </c>
      <c r="C4948">
        <v>81</v>
      </c>
      <c r="D4948">
        <v>340.85</v>
      </c>
    </row>
    <row r="4949" spans="1:4" x14ac:dyDescent="0.35">
      <c r="A4949">
        <v>0</v>
      </c>
      <c r="B4949">
        <v>26</v>
      </c>
      <c r="C4949">
        <v>98.35</v>
      </c>
      <c r="D4949">
        <v>2515.3000000000002</v>
      </c>
    </row>
    <row r="4950" spans="1:4" x14ac:dyDescent="0.35">
      <c r="A4950">
        <v>0</v>
      </c>
      <c r="B4950">
        <v>4</v>
      </c>
      <c r="C4950">
        <v>55.5</v>
      </c>
      <c r="D4950">
        <v>227.35</v>
      </c>
    </row>
    <row r="4951" spans="1:4" x14ac:dyDescent="0.35">
      <c r="A4951">
        <v>0</v>
      </c>
      <c r="B4951">
        <v>5</v>
      </c>
      <c r="C4951">
        <v>51</v>
      </c>
      <c r="D4951">
        <v>305.95</v>
      </c>
    </row>
    <row r="4952" spans="1:4" x14ac:dyDescent="0.35">
      <c r="A4952">
        <v>0</v>
      </c>
      <c r="B4952">
        <v>4</v>
      </c>
      <c r="C4952">
        <v>91.65</v>
      </c>
      <c r="D4952">
        <v>365.4</v>
      </c>
    </row>
    <row r="4953" spans="1:4" x14ac:dyDescent="0.35">
      <c r="A4953">
        <v>1</v>
      </c>
      <c r="B4953">
        <v>29</v>
      </c>
      <c r="C4953">
        <v>84.3</v>
      </c>
      <c r="D4953">
        <v>2357.75</v>
      </c>
    </row>
    <row r="4954" spans="1:4" x14ac:dyDescent="0.35">
      <c r="A4954">
        <v>0</v>
      </c>
      <c r="B4954">
        <v>2</v>
      </c>
      <c r="C4954">
        <v>100.2</v>
      </c>
      <c r="D4954">
        <v>198.5</v>
      </c>
    </row>
    <row r="4955" spans="1:4" x14ac:dyDescent="0.35">
      <c r="A4955">
        <v>0</v>
      </c>
      <c r="B4955">
        <v>29</v>
      </c>
      <c r="C4955">
        <v>19.399999999999999</v>
      </c>
      <c r="D4955">
        <v>554.25</v>
      </c>
    </row>
    <row r="4956" spans="1:4" x14ac:dyDescent="0.35">
      <c r="A4956">
        <v>0</v>
      </c>
      <c r="B4956">
        <v>1</v>
      </c>
      <c r="C4956">
        <v>90.85</v>
      </c>
      <c r="D4956">
        <v>90.85</v>
      </c>
    </row>
    <row r="4957" spans="1:4" x14ac:dyDescent="0.35">
      <c r="A4957">
        <v>0</v>
      </c>
      <c r="B4957">
        <v>1</v>
      </c>
      <c r="C4957">
        <v>69.400000000000006</v>
      </c>
      <c r="D4957">
        <v>69.400000000000006</v>
      </c>
    </row>
    <row r="4958" spans="1:4" x14ac:dyDescent="0.35">
      <c r="A4958">
        <v>1</v>
      </c>
      <c r="B4958">
        <v>8</v>
      </c>
      <c r="C4958">
        <v>94.45</v>
      </c>
      <c r="D4958">
        <v>742.95</v>
      </c>
    </row>
    <row r="4959" spans="1:4" x14ac:dyDescent="0.35">
      <c r="A4959">
        <v>0</v>
      </c>
      <c r="B4959">
        <v>13</v>
      </c>
      <c r="C4959">
        <v>20.399999999999999</v>
      </c>
      <c r="D4959">
        <v>251.65</v>
      </c>
    </row>
    <row r="4960" spans="1:4" x14ac:dyDescent="0.35">
      <c r="A4960">
        <v>0</v>
      </c>
      <c r="B4960">
        <v>59</v>
      </c>
      <c r="C4960">
        <v>94.75</v>
      </c>
      <c r="D4960">
        <v>5597.65</v>
      </c>
    </row>
    <row r="4961" spans="1:4" x14ac:dyDescent="0.35">
      <c r="A4961">
        <v>0</v>
      </c>
      <c r="B4961">
        <v>1</v>
      </c>
      <c r="C4961">
        <v>20.149999999999999</v>
      </c>
      <c r="D4961">
        <v>20.149999999999999</v>
      </c>
    </row>
    <row r="4962" spans="1:4" x14ac:dyDescent="0.35">
      <c r="A4962">
        <v>1</v>
      </c>
      <c r="B4962">
        <v>50</v>
      </c>
      <c r="C4962">
        <v>95.7</v>
      </c>
      <c r="D4962">
        <v>4816.7</v>
      </c>
    </row>
    <row r="4963" spans="1:4" x14ac:dyDescent="0.35">
      <c r="A4963">
        <v>0</v>
      </c>
      <c r="B4963">
        <v>18</v>
      </c>
      <c r="C4963">
        <v>44.35</v>
      </c>
      <c r="D4963">
        <v>768.05</v>
      </c>
    </row>
    <row r="4964" spans="1:4" x14ac:dyDescent="0.35">
      <c r="A4964">
        <v>0</v>
      </c>
      <c r="B4964">
        <v>17</v>
      </c>
      <c r="C4964">
        <v>74.55</v>
      </c>
      <c r="D4964">
        <v>1215.8</v>
      </c>
    </row>
    <row r="4965" spans="1:4" x14ac:dyDescent="0.35">
      <c r="A4965">
        <v>0</v>
      </c>
      <c r="B4965">
        <v>47</v>
      </c>
      <c r="C4965">
        <v>73.599999999999994</v>
      </c>
      <c r="D4965">
        <v>3522.65</v>
      </c>
    </row>
    <row r="4966" spans="1:4" x14ac:dyDescent="0.35">
      <c r="A4966">
        <v>0</v>
      </c>
      <c r="B4966">
        <v>26</v>
      </c>
      <c r="C4966">
        <v>74.95</v>
      </c>
      <c r="D4966">
        <v>1834.95</v>
      </c>
    </row>
    <row r="4967" spans="1:4" x14ac:dyDescent="0.35">
      <c r="A4967">
        <v>0</v>
      </c>
      <c r="B4967">
        <v>6</v>
      </c>
      <c r="C4967">
        <v>47.95</v>
      </c>
      <c r="D4967">
        <v>305.10000000000002</v>
      </c>
    </row>
    <row r="4968" spans="1:4" x14ac:dyDescent="0.35">
      <c r="A4968">
        <v>0</v>
      </c>
      <c r="B4968">
        <v>19</v>
      </c>
      <c r="C4968">
        <v>50.1</v>
      </c>
      <c r="D4968">
        <v>910.45</v>
      </c>
    </row>
    <row r="4969" spans="1:4" x14ac:dyDescent="0.35">
      <c r="A4969">
        <v>0</v>
      </c>
      <c r="B4969">
        <v>3</v>
      </c>
      <c r="C4969">
        <v>63.6</v>
      </c>
      <c r="D4969">
        <v>155.65</v>
      </c>
    </row>
    <row r="4970" spans="1:4" x14ac:dyDescent="0.35">
      <c r="A4970">
        <v>1</v>
      </c>
      <c r="B4970">
        <v>68</v>
      </c>
      <c r="C4970">
        <v>53</v>
      </c>
      <c r="D4970">
        <v>3656.25</v>
      </c>
    </row>
    <row r="4971" spans="1:4" x14ac:dyDescent="0.35">
      <c r="A4971">
        <v>0</v>
      </c>
      <c r="B4971">
        <v>2</v>
      </c>
      <c r="C4971">
        <v>19.850000000000001</v>
      </c>
      <c r="D4971">
        <v>52</v>
      </c>
    </row>
    <row r="4972" spans="1:4" x14ac:dyDescent="0.35">
      <c r="A4972">
        <v>0</v>
      </c>
      <c r="B4972">
        <v>7</v>
      </c>
      <c r="C4972">
        <v>24.35</v>
      </c>
      <c r="D4972">
        <v>150.85</v>
      </c>
    </row>
    <row r="4973" spans="1:4" x14ac:dyDescent="0.35">
      <c r="A4973">
        <v>0</v>
      </c>
      <c r="B4973">
        <v>18</v>
      </c>
      <c r="C4973">
        <v>19.55</v>
      </c>
      <c r="D4973">
        <v>389.25</v>
      </c>
    </row>
    <row r="4974" spans="1:4" x14ac:dyDescent="0.35">
      <c r="A4974">
        <v>0</v>
      </c>
      <c r="B4974">
        <v>71</v>
      </c>
      <c r="C4974">
        <v>25.05</v>
      </c>
      <c r="D4974">
        <v>1873.7</v>
      </c>
    </row>
    <row r="4975" spans="1:4" x14ac:dyDescent="0.35">
      <c r="A4975">
        <v>1</v>
      </c>
      <c r="B4975">
        <v>13</v>
      </c>
      <c r="C4975">
        <v>93.8</v>
      </c>
      <c r="D4975">
        <v>1261</v>
      </c>
    </row>
    <row r="4976" spans="1:4" x14ac:dyDescent="0.35">
      <c r="A4976">
        <v>0</v>
      </c>
      <c r="B4976">
        <v>3</v>
      </c>
      <c r="C4976">
        <v>36.85</v>
      </c>
      <c r="D4976">
        <v>108.7</v>
      </c>
    </row>
    <row r="4977" spans="1:4" x14ac:dyDescent="0.35">
      <c r="A4977">
        <v>0</v>
      </c>
      <c r="B4977">
        <v>72</v>
      </c>
      <c r="C4977">
        <v>103.75</v>
      </c>
      <c r="D4977">
        <v>7346.2</v>
      </c>
    </row>
    <row r="4978" spans="1:4" x14ac:dyDescent="0.35">
      <c r="A4978">
        <v>0</v>
      </c>
      <c r="B4978">
        <v>66</v>
      </c>
      <c r="C4978">
        <v>56.75</v>
      </c>
      <c r="D4978">
        <v>3708.4</v>
      </c>
    </row>
    <row r="4979" spans="1:4" x14ac:dyDescent="0.35">
      <c r="A4979">
        <v>0</v>
      </c>
      <c r="B4979">
        <v>24</v>
      </c>
      <c r="C4979">
        <v>20.8</v>
      </c>
      <c r="D4979">
        <v>469.65</v>
      </c>
    </row>
    <row r="4980" spans="1:4" x14ac:dyDescent="0.35">
      <c r="A4980">
        <v>0</v>
      </c>
      <c r="B4980">
        <v>1</v>
      </c>
      <c r="C4980">
        <v>44.1</v>
      </c>
      <c r="D4980">
        <v>44.1</v>
      </c>
    </row>
    <row r="4981" spans="1:4" x14ac:dyDescent="0.35">
      <c r="A4981">
        <v>0</v>
      </c>
      <c r="B4981">
        <v>56</v>
      </c>
      <c r="C4981">
        <v>24.45</v>
      </c>
      <c r="D4981">
        <v>1385.85</v>
      </c>
    </row>
    <row r="4982" spans="1:4" x14ac:dyDescent="0.35">
      <c r="A4982">
        <v>1</v>
      </c>
      <c r="B4982">
        <v>22</v>
      </c>
      <c r="C4982">
        <v>25.6</v>
      </c>
      <c r="D4982">
        <v>548.79999999999995</v>
      </c>
    </row>
    <row r="4983" spans="1:4" x14ac:dyDescent="0.35">
      <c r="A4983">
        <v>0</v>
      </c>
      <c r="B4983">
        <v>14</v>
      </c>
      <c r="C4983">
        <v>50.75</v>
      </c>
      <c r="D4983">
        <v>712.75</v>
      </c>
    </row>
    <row r="4984" spans="1:4" x14ac:dyDescent="0.35">
      <c r="A4984">
        <v>1</v>
      </c>
      <c r="B4984">
        <v>61</v>
      </c>
      <c r="C4984">
        <v>104.4</v>
      </c>
      <c r="D4984">
        <v>6405</v>
      </c>
    </row>
    <row r="4985" spans="1:4" x14ac:dyDescent="0.35">
      <c r="A4985">
        <v>1</v>
      </c>
      <c r="B4985">
        <v>40</v>
      </c>
      <c r="C4985">
        <v>39.299999999999997</v>
      </c>
      <c r="D4985">
        <v>1637.4</v>
      </c>
    </row>
    <row r="4986" spans="1:4" x14ac:dyDescent="0.35">
      <c r="A4986">
        <v>0</v>
      </c>
      <c r="B4986">
        <v>42</v>
      </c>
      <c r="C4986">
        <v>59.65</v>
      </c>
      <c r="D4986">
        <v>2536.5500000000002</v>
      </c>
    </row>
    <row r="4987" spans="1:4" x14ac:dyDescent="0.35">
      <c r="A4987">
        <v>0</v>
      </c>
      <c r="B4987">
        <v>72</v>
      </c>
      <c r="C4987">
        <v>83.3</v>
      </c>
      <c r="D4987">
        <v>6042.7</v>
      </c>
    </row>
    <row r="4988" spans="1:4" x14ac:dyDescent="0.35">
      <c r="A4988">
        <v>0</v>
      </c>
      <c r="B4988">
        <v>12</v>
      </c>
      <c r="C4988">
        <v>79.55</v>
      </c>
      <c r="D4988">
        <v>958.25</v>
      </c>
    </row>
    <row r="4989" spans="1:4" x14ac:dyDescent="0.35">
      <c r="A4989">
        <v>0</v>
      </c>
      <c r="B4989">
        <v>71</v>
      </c>
      <c r="C4989">
        <v>24.45</v>
      </c>
      <c r="D4989">
        <v>1730.65</v>
      </c>
    </row>
    <row r="4990" spans="1:4" x14ac:dyDescent="0.35">
      <c r="A4990">
        <v>0</v>
      </c>
      <c r="B4990">
        <v>26</v>
      </c>
      <c r="C4990">
        <v>19.2</v>
      </c>
      <c r="D4990">
        <v>459.6</v>
      </c>
    </row>
    <row r="4991" spans="1:4" x14ac:dyDescent="0.35">
      <c r="A4991">
        <v>0</v>
      </c>
      <c r="B4991">
        <v>7</v>
      </c>
      <c r="C4991">
        <v>29.8</v>
      </c>
      <c r="D4991">
        <v>201.95</v>
      </c>
    </row>
    <row r="4992" spans="1:4" x14ac:dyDescent="0.35">
      <c r="A4992">
        <v>0</v>
      </c>
      <c r="B4992">
        <v>6</v>
      </c>
      <c r="C4992">
        <v>45.5</v>
      </c>
      <c r="D4992">
        <v>285.2</v>
      </c>
    </row>
    <row r="4993" spans="1:4" x14ac:dyDescent="0.35">
      <c r="A4993">
        <v>0</v>
      </c>
      <c r="B4993">
        <v>58</v>
      </c>
      <c r="C4993">
        <v>106.45</v>
      </c>
      <c r="D4993">
        <v>6145.85</v>
      </c>
    </row>
    <row r="4994" spans="1:4" x14ac:dyDescent="0.35">
      <c r="A4994">
        <v>0</v>
      </c>
      <c r="B4994">
        <v>51</v>
      </c>
      <c r="C4994">
        <v>30.05</v>
      </c>
      <c r="D4994">
        <v>1529.45</v>
      </c>
    </row>
    <row r="4995" spans="1:4" x14ac:dyDescent="0.35">
      <c r="A4995">
        <v>0</v>
      </c>
      <c r="B4995">
        <v>72</v>
      </c>
      <c r="C4995">
        <v>65.650000000000006</v>
      </c>
      <c r="D4995">
        <v>4664.5</v>
      </c>
    </row>
    <row r="4996" spans="1:4" x14ac:dyDescent="0.35">
      <c r="A4996">
        <v>0</v>
      </c>
      <c r="B4996">
        <v>18</v>
      </c>
      <c r="C4996">
        <v>96.05</v>
      </c>
      <c r="D4996">
        <v>1740.7</v>
      </c>
    </row>
    <row r="4997" spans="1:4" x14ac:dyDescent="0.35">
      <c r="A4997">
        <v>0</v>
      </c>
      <c r="B4997">
        <v>7</v>
      </c>
      <c r="C4997">
        <v>75.099999999999994</v>
      </c>
      <c r="D4997">
        <v>552.95000000000005</v>
      </c>
    </row>
    <row r="4998" spans="1:4" x14ac:dyDescent="0.35">
      <c r="A4998">
        <v>0</v>
      </c>
      <c r="B4998">
        <v>47</v>
      </c>
      <c r="C4998">
        <v>74.05</v>
      </c>
      <c r="D4998">
        <v>3496.3</v>
      </c>
    </row>
    <row r="4999" spans="1:4" x14ac:dyDescent="0.35">
      <c r="A4999">
        <v>1</v>
      </c>
      <c r="B4999">
        <v>2</v>
      </c>
      <c r="C4999">
        <v>44.7</v>
      </c>
      <c r="D4999">
        <v>93.7</v>
      </c>
    </row>
    <row r="5000" spans="1:4" x14ac:dyDescent="0.35">
      <c r="A5000">
        <v>1</v>
      </c>
      <c r="B5000">
        <v>62</v>
      </c>
      <c r="C5000">
        <v>110.75</v>
      </c>
      <c r="D5000">
        <v>7053.35</v>
      </c>
    </row>
    <row r="5001" spans="1:4" x14ac:dyDescent="0.35">
      <c r="A5001">
        <v>0</v>
      </c>
      <c r="B5001">
        <v>16</v>
      </c>
      <c r="C5001">
        <v>19.7</v>
      </c>
      <c r="D5001">
        <v>301.55</v>
      </c>
    </row>
    <row r="5002" spans="1:4" x14ac:dyDescent="0.35">
      <c r="A5002">
        <v>0</v>
      </c>
      <c r="B5002">
        <v>6</v>
      </c>
      <c r="C5002">
        <v>49.5</v>
      </c>
      <c r="D5002">
        <v>312.7</v>
      </c>
    </row>
    <row r="5003" spans="1:4" x14ac:dyDescent="0.35">
      <c r="A5003">
        <v>0</v>
      </c>
      <c r="B5003">
        <v>19</v>
      </c>
      <c r="C5003">
        <v>55</v>
      </c>
      <c r="D5003">
        <v>1046.5</v>
      </c>
    </row>
    <row r="5004" spans="1:4" x14ac:dyDescent="0.35">
      <c r="A5004">
        <v>0</v>
      </c>
      <c r="B5004">
        <v>69</v>
      </c>
      <c r="C5004">
        <v>43.95</v>
      </c>
      <c r="D5004">
        <v>2960.1</v>
      </c>
    </row>
    <row r="5005" spans="1:4" x14ac:dyDescent="0.35">
      <c r="A5005">
        <v>0</v>
      </c>
      <c r="B5005">
        <v>11</v>
      </c>
      <c r="C5005">
        <v>74.349999999999994</v>
      </c>
      <c r="D5005">
        <v>834.2</v>
      </c>
    </row>
    <row r="5006" spans="1:4" x14ac:dyDescent="0.35">
      <c r="A5006">
        <v>0</v>
      </c>
      <c r="B5006">
        <v>64</v>
      </c>
      <c r="C5006">
        <v>111.15</v>
      </c>
      <c r="D5006">
        <v>6953.4</v>
      </c>
    </row>
    <row r="5007" spans="1:4" x14ac:dyDescent="0.35">
      <c r="A5007">
        <v>0</v>
      </c>
      <c r="B5007">
        <v>39</v>
      </c>
      <c r="C5007">
        <v>104.7</v>
      </c>
      <c r="D5007">
        <v>4134.8500000000004</v>
      </c>
    </row>
    <row r="5008" spans="1:4" x14ac:dyDescent="0.35">
      <c r="A5008">
        <v>0</v>
      </c>
      <c r="B5008">
        <v>15</v>
      </c>
      <c r="C5008">
        <v>55.7</v>
      </c>
      <c r="D5008">
        <v>899.8</v>
      </c>
    </row>
    <row r="5009" spans="1:4" x14ac:dyDescent="0.35">
      <c r="A5009">
        <v>0</v>
      </c>
      <c r="B5009">
        <v>25</v>
      </c>
      <c r="C5009">
        <v>20.6</v>
      </c>
      <c r="D5009">
        <v>541.5</v>
      </c>
    </row>
    <row r="5010" spans="1:4" x14ac:dyDescent="0.35">
      <c r="A5010">
        <v>0</v>
      </c>
      <c r="B5010">
        <v>6</v>
      </c>
      <c r="C5010">
        <v>19.649999999999999</v>
      </c>
      <c r="D5010">
        <v>116.85</v>
      </c>
    </row>
    <row r="5011" spans="1:4" x14ac:dyDescent="0.35">
      <c r="A5011">
        <v>0</v>
      </c>
      <c r="B5011">
        <v>66</v>
      </c>
      <c r="C5011">
        <v>115.8</v>
      </c>
      <c r="D5011">
        <v>7942.15</v>
      </c>
    </row>
    <row r="5012" spans="1:4" x14ac:dyDescent="0.35">
      <c r="A5012">
        <v>0</v>
      </c>
      <c r="B5012">
        <v>61</v>
      </c>
      <c r="C5012">
        <v>88.65</v>
      </c>
      <c r="D5012">
        <v>5321.25</v>
      </c>
    </row>
    <row r="5013" spans="1:4" x14ac:dyDescent="0.35">
      <c r="A5013">
        <v>1</v>
      </c>
      <c r="B5013">
        <v>43</v>
      </c>
      <c r="C5013">
        <v>94.5</v>
      </c>
      <c r="D5013">
        <v>4156.8</v>
      </c>
    </row>
    <row r="5014" spans="1:4" x14ac:dyDescent="0.35">
      <c r="A5014">
        <v>0</v>
      </c>
      <c r="B5014">
        <v>12</v>
      </c>
      <c r="C5014">
        <v>20.100000000000001</v>
      </c>
      <c r="D5014">
        <v>223.6</v>
      </c>
    </row>
    <row r="5015" spans="1:4" x14ac:dyDescent="0.35">
      <c r="A5015">
        <v>1</v>
      </c>
      <c r="B5015">
        <v>23</v>
      </c>
      <c r="C5015">
        <v>34.65</v>
      </c>
      <c r="D5015">
        <v>768.45</v>
      </c>
    </row>
    <row r="5016" spans="1:4" x14ac:dyDescent="0.35">
      <c r="A5016">
        <v>1</v>
      </c>
      <c r="B5016">
        <v>71</v>
      </c>
      <c r="C5016">
        <v>52.3</v>
      </c>
      <c r="D5016">
        <v>3765.05</v>
      </c>
    </row>
    <row r="5017" spans="1:4" x14ac:dyDescent="0.35">
      <c r="A5017">
        <v>0</v>
      </c>
      <c r="B5017">
        <v>34</v>
      </c>
      <c r="C5017">
        <v>65</v>
      </c>
      <c r="D5017">
        <v>2157.5</v>
      </c>
    </row>
    <row r="5018" spans="1:4" x14ac:dyDescent="0.35">
      <c r="A5018">
        <v>0</v>
      </c>
      <c r="B5018">
        <v>5</v>
      </c>
      <c r="C5018">
        <v>19.850000000000001</v>
      </c>
      <c r="D5018">
        <v>108.05</v>
      </c>
    </row>
    <row r="5019" spans="1:4" x14ac:dyDescent="0.35">
      <c r="A5019">
        <v>0</v>
      </c>
      <c r="B5019">
        <v>41</v>
      </c>
      <c r="C5019">
        <v>35.450000000000003</v>
      </c>
      <c r="D5019">
        <v>1391.65</v>
      </c>
    </row>
    <row r="5020" spans="1:4" x14ac:dyDescent="0.35">
      <c r="A5020">
        <v>0</v>
      </c>
      <c r="B5020">
        <v>72</v>
      </c>
      <c r="C5020">
        <v>19.7</v>
      </c>
      <c r="D5020">
        <v>1379.8</v>
      </c>
    </row>
    <row r="5021" spans="1:4" x14ac:dyDescent="0.35">
      <c r="A5021">
        <v>1</v>
      </c>
      <c r="B5021">
        <v>14</v>
      </c>
      <c r="C5021">
        <v>95.6</v>
      </c>
      <c r="D5021">
        <v>1273.3</v>
      </c>
    </row>
    <row r="5022" spans="1:4" x14ac:dyDescent="0.35">
      <c r="A5022">
        <v>0</v>
      </c>
      <c r="B5022">
        <v>41</v>
      </c>
      <c r="C5022">
        <v>19.850000000000001</v>
      </c>
      <c r="D5022">
        <v>810.45</v>
      </c>
    </row>
    <row r="5023" spans="1:4" x14ac:dyDescent="0.35">
      <c r="A5023">
        <v>0</v>
      </c>
      <c r="B5023">
        <v>23</v>
      </c>
      <c r="C5023">
        <v>81.849999999999994</v>
      </c>
      <c r="D5023">
        <v>1810.85</v>
      </c>
    </row>
    <row r="5024" spans="1:4" x14ac:dyDescent="0.35">
      <c r="A5024">
        <v>0</v>
      </c>
      <c r="B5024">
        <v>71</v>
      </c>
      <c r="C5024">
        <v>109.3</v>
      </c>
      <c r="D5024">
        <v>7782.85</v>
      </c>
    </row>
    <row r="5025" spans="1:4" x14ac:dyDescent="0.35">
      <c r="A5025">
        <v>0</v>
      </c>
      <c r="B5025">
        <v>1</v>
      </c>
      <c r="C5025">
        <v>70.3</v>
      </c>
      <c r="D5025">
        <v>70.3</v>
      </c>
    </row>
    <row r="5026" spans="1:4" x14ac:dyDescent="0.35">
      <c r="A5026">
        <v>0</v>
      </c>
      <c r="B5026">
        <v>72</v>
      </c>
      <c r="C5026">
        <v>25.4</v>
      </c>
      <c r="D5026">
        <v>1797.1</v>
      </c>
    </row>
    <row r="5027" spans="1:4" x14ac:dyDescent="0.35">
      <c r="A5027">
        <v>0</v>
      </c>
      <c r="B5027">
        <v>6</v>
      </c>
      <c r="C5027">
        <v>69.8</v>
      </c>
      <c r="D5027">
        <v>377.85</v>
      </c>
    </row>
    <row r="5028" spans="1:4" x14ac:dyDescent="0.35">
      <c r="A5028">
        <v>0</v>
      </c>
      <c r="B5028">
        <v>23</v>
      </c>
      <c r="C5028">
        <v>20</v>
      </c>
      <c r="D5028">
        <v>445.3</v>
      </c>
    </row>
    <row r="5029" spans="1:4" x14ac:dyDescent="0.35">
      <c r="A5029">
        <v>1</v>
      </c>
      <c r="B5029">
        <v>10</v>
      </c>
      <c r="C5029">
        <v>85.55</v>
      </c>
      <c r="D5029">
        <v>851.75</v>
      </c>
    </row>
    <row r="5030" spans="1:4" x14ac:dyDescent="0.35">
      <c r="A5030">
        <v>0</v>
      </c>
      <c r="B5030">
        <v>72</v>
      </c>
      <c r="C5030">
        <v>109.9</v>
      </c>
      <c r="D5030">
        <v>7624.2</v>
      </c>
    </row>
    <row r="5031" spans="1:4" x14ac:dyDescent="0.35">
      <c r="A5031">
        <v>0</v>
      </c>
      <c r="B5031">
        <v>7</v>
      </c>
      <c r="C5031">
        <v>50.3</v>
      </c>
      <c r="D5031">
        <v>355.1</v>
      </c>
    </row>
    <row r="5032" spans="1:4" x14ac:dyDescent="0.35">
      <c r="A5032">
        <v>0</v>
      </c>
      <c r="B5032">
        <v>6</v>
      </c>
      <c r="C5032">
        <v>94.5</v>
      </c>
      <c r="D5032">
        <v>575.45000000000005</v>
      </c>
    </row>
    <row r="5033" spans="1:4" x14ac:dyDescent="0.35">
      <c r="A5033">
        <v>0</v>
      </c>
      <c r="B5033">
        <v>9</v>
      </c>
      <c r="C5033">
        <v>101.5</v>
      </c>
      <c r="D5033">
        <v>906.85</v>
      </c>
    </row>
    <row r="5034" spans="1:4" x14ac:dyDescent="0.35">
      <c r="A5034">
        <v>0</v>
      </c>
      <c r="B5034">
        <v>12</v>
      </c>
      <c r="C5034">
        <v>89.15</v>
      </c>
      <c r="D5034">
        <v>1057.55</v>
      </c>
    </row>
    <row r="5035" spans="1:4" x14ac:dyDescent="0.35">
      <c r="A5035">
        <v>0</v>
      </c>
      <c r="B5035">
        <v>1</v>
      </c>
      <c r="C5035">
        <v>19.399999999999999</v>
      </c>
      <c r="D5035">
        <v>19.399999999999999</v>
      </c>
    </row>
    <row r="5036" spans="1:4" x14ac:dyDescent="0.35">
      <c r="A5036">
        <v>1</v>
      </c>
      <c r="B5036">
        <v>48</v>
      </c>
      <c r="C5036">
        <v>29.9</v>
      </c>
      <c r="D5036">
        <v>1388.75</v>
      </c>
    </row>
    <row r="5037" spans="1:4" x14ac:dyDescent="0.35">
      <c r="A5037">
        <v>0</v>
      </c>
      <c r="B5037">
        <v>20</v>
      </c>
      <c r="C5037">
        <v>78.8</v>
      </c>
      <c r="D5037">
        <v>1641.3</v>
      </c>
    </row>
    <row r="5038" spans="1:4" x14ac:dyDescent="0.35">
      <c r="A5038">
        <v>1</v>
      </c>
      <c r="B5038">
        <v>16</v>
      </c>
      <c r="C5038">
        <v>85.35</v>
      </c>
      <c r="D5038">
        <v>1375.15</v>
      </c>
    </row>
    <row r="5039" spans="1:4" x14ac:dyDescent="0.35">
      <c r="A5039">
        <v>0</v>
      </c>
      <c r="B5039">
        <v>2</v>
      </c>
      <c r="C5039">
        <v>79.650000000000006</v>
      </c>
      <c r="D5039">
        <v>152.69999999999999</v>
      </c>
    </row>
    <row r="5040" spans="1:4" x14ac:dyDescent="0.35">
      <c r="A5040">
        <v>0</v>
      </c>
      <c r="B5040">
        <v>10</v>
      </c>
      <c r="C5040">
        <v>19.3</v>
      </c>
      <c r="D5040">
        <v>185.2</v>
      </c>
    </row>
    <row r="5041" spans="1:4" x14ac:dyDescent="0.35">
      <c r="A5041">
        <v>1</v>
      </c>
      <c r="B5041">
        <v>2</v>
      </c>
      <c r="C5041">
        <v>79.599999999999994</v>
      </c>
      <c r="D5041">
        <v>195.05</v>
      </c>
    </row>
    <row r="5042" spans="1:4" x14ac:dyDescent="0.35">
      <c r="A5042">
        <v>0</v>
      </c>
      <c r="B5042">
        <v>20</v>
      </c>
      <c r="C5042">
        <v>96.8</v>
      </c>
      <c r="D5042">
        <v>1826.7</v>
      </c>
    </row>
    <row r="5043" spans="1:4" x14ac:dyDescent="0.35">
      <c r="A5043">
        <v>0</v>
      </c>
      <c r="B5043">
        <v>20</v>
      </c>
      <c r="C5043">
        <v>20.65</v>
      </c>
      <c r="D5043">
        <v>417.5</v>
      </c>
    </row>
    <row r="5044" spans="1:4" x14ac:dyDescent="0.35">
      <c r="A5044">
        <v>0</v>
      </c>
      <c r="B5044">
        <v>19</v>
      </c>
      <c r="C5044">
        <v>19.8</v>
      </c>
      <c r="D5044">
        <v>344.5</v>
      </c>
    </row>
    <row r="5045" spans="1:4" x14ac:dyDescent="0.35">
      <c r="A5045">
        <v>1</v>
      </c>
      <c r="B5045">
        <v>19</v>
      </c>
      <c r="C5045">
        <v>90.6</v>
      </c>
      <c r="D5045">
        <v>1660</v>
      </c>
    </row>
    <row r="5046" spans="1:4" x14ac:dyDescent="0.35">
      <c r="A5046">
        <v>0</v>
      </c>
      <c r="B5046">
        <v>22</v>
      </c>
      <c r="C5046">
        <v>104.6</v>
      </c>
      <c r="D5046">
        <v>2180.5500000000002</v>
      </c>
    </row>
    <row r="5047" spans="1:4" x14ac:dyDescent="0.35">
      <c r="A5047">
        <v>0</v>
      </c>
      <c r="B5047">
        <v>35</v>
      </c>
      <c r="C5047">
        <v>80.05</v>
      </c>
      <c r="D5047">
        <v>2835.9</v>
      </c>
    </row>
    <row r="5048" spans="1:4" x14ac:dyDescent="0.35">
      <c r="A5048">
        <v>0</v>
      </c>
      <c r="B5048">
        <v>1</v>
      </c>
      <c r="C5048">
        <v>45.15</v>
      </c>
      <c r="D5048">
        <v>45.15</v>
      </c>
    </row>
    <row r="5049" spans="1:4" x14ac:dyDescent="0.35">
      <c r="A5049">
        <v>0</v>
      </c>
      <c r="B5049">
        <v>39</v>
      </c>
      <c r="C5049">
        <v>73.150000000000006</v>
      </c>
      <c r="D5049">
        <v>2730.85</v>
      </c>
    </row>
    <row r="5050" spans="1:4" x14ac:dyDescent="0.35">
      <c r="A5050">
        <v>1</v>
      </c>
      <c r="B5050">
        <v>54</v>
      </c>
      <c r="C5050">
        <v>99.1</v>
      </c>
      <c r="D5050">
        <v>5437.1</v>
      </c>
    </row>
    <row r="5051" spans="1:4" x14ac:dyDescent="0.35">
      <c r="A5051">
        <v>0</v>
      </c>
      <c r="B5051">
        <v>1</v>
      </c>
      <c r="C5051">
        <v>20.2</v>
      </c>
      <c r="D5051">
        <v>20.2</v>
      </c>
    </row>
    <row r="5052" spans="1:4" x14ac:dyDescent="0.35">
      <c r="A5052">
        <v>0</v>
      </c>
      <c r="B5052">
        <v>66</v>
      </c>
      <c r="C5052">
        <v>106.05</v>
      </c>
      <c r="D5052">
        <v>6981.35</v>
      </c>
    </row>
    <row r="5053" spans="1:4" x14ac:dyDescent="0.35">
      <c r="A5053">
        <v>0</v>
      </c>
      <c r="B5053">
        <v>56</v>
      </c>
      <c r="C5053">
        <v>105.35</v>
      </c>
      <c r="D5053">
        <v>5794.45</v>
      </c>
    </row>
    <row r="5054" spans="1:4" x14ac:dyDescent="0.35">
      <c r="A5054">
        <v>0</v>
      </c>
      <c r="B5054">
        <v>18</v>
      </c>
      <c r="C5054">
        <v>45.65</v>
      </c>
      <c r="D5054">
        <v>747.2</v>
      </c>
    </row>
    <row r="5055" spans="1:4" x14ac:dyDescent="0.35">
      <c r="A5055">
        <v>0</v>
      </c>
      <c r="B5055">
        <v>16</v>
      </c>
      <c r="C5055">
        <v>79.95</v>
      </c>
      <c r="D5055">
        <v>1267.95</v>
      </c>
    </row>
    <row r="5056" spans="1:4" x14ac:dyDescent="0.35">
      <c r="A5056">
        <v>0</v>
      </c>
      <c r="B5056">
        <v>68</v>
      </c>
      <c r="C5056">
        <v>54.45</v>
      </c>
      <c r="D5056">
        <v>3674.95</v>
      </c>
    </row>
    <row r="5057" spans="1:4" x14ac:dyDescent="0.35">
      <c r="A5057">
        <v>1</v>
      </c>
      <c r="B5057">
        <v>53</v>
      </c>
      <c r="C5057">
        <v>25.1</v>
      </c>
      <c r="D5057">
        <v>1275.5999999999999</v>
      </c>
    </row>
    <row r="5058" spans="1:4" x14ac:dyDescent="0.35">
      <c r="A5058">
        <v>0</v>
      </c>
      <c r="B5058">
        <v>72</v>
      </c>
      <c r="C5058">
        <v>84.7</v>
      </c>
      <c r="D5058">
        <v>5893.9</v>
      </c>
    </row>
    <row r="5059" spans="1:4" x14ac:dyDescent="0.35">
      <c r="A5059">
        <v>0</v>
      </c>
      <c r="B5059">
        <v>9</v>
      </c>
      <c r="C5059">
        <v>75.849999999999994</v>
      </c>
      <c r="D5059">
        <v>724.65</v>
      </c>
    </row>
    <row r="5060" spans="1:4" x14ac:dyDescent="0.35">
      <c r="A5060">
        <v>0</v>
      </c>
      <c r="B5060">
        <v>30</v>
      </c>
      <c r="C5060">
        <v>48.8</v>
      </c>
      <c r="D5060">
        <v>1536.75</v>
      </c>
    </row>
    <row r="5061" spans="1:4" x14ac:dyDescent="0.35">
      <c r="A5061">
        <v>0</v>
      </c>
      <c r="B5061">
        <v>36</v>
      </c>
      <c r="C5061">
        <v>99.15</v>
      </c>
      <c r="D5061">
        <v>3615.6</v>
      </c>
    </row>
    <row r="5062" spans="1:4" x14ac:dyDescent="0.35">
      <c r="A5062">
        <v>0</v>
      </c>
      <c r="B5062">
        <v>18</v>
      </c>
      <c r="C5062">
        <v>35.200000000000003</v>
      </c>
      <c r="D5062">
        <v>607.29999999999995</v>
      </c>
    </row>
    <row r="5063" spans="1:4" x14ac:dyDescent="0.35">
      <c r="A5063">
        <v>1</v>
      </c>
      <c r="B5063">
        <v>55</v>
      </c>
      <c r="C5063">
        <v>76.25</v>
      </c>
      <c r="D5063">
        <v>4154.55</v>
      </c>
    </row>
    <row r="5064" spans="1:4" x14ac:dyDescent="0.35">
      <c r="A5064">
        <v>0</v>
      </c>
      <c r="B5064">
        <v>39</v>
      </c>
      <c r="C5064">
        <v>55.9</v>
      </c>
      <c r="D5064">
        <v>2184.35</v>
      </c>
    </row>
    <row r="5065" spans="1:4" x14ac:dyDescent="0.35">
      <c r="A5065">
        <v>0</v>
      </c>
      <c r="B5065">
        <v>21</v>
      </c>
      <c r="C5065">
        <v>82.35</v>
      </c>
      <c r="D5065">
        <v>1852.85</v>
      </c>
    </row>
    <row r="5066" spans="1:4" x14ac:dyDescent="0.35">
      <c r="A5066">
        <v>0</v>
      </c>
      <c r="B5066">
        <v>2</v>
      </c>
      <c r="C5066">
        <v>40.4</v>
      </c>
      <c r="D5066">
        <v>77.150000000000006</v>
      </c>
    </row>
    <row r="5067" spans="1:4" x14ac:dyDescent="0.35">
      <c r="A5067">
        <v>1</v>
      </c>
      <c r="B5067">
        <v>33</v>
      </c>
      <c r="C5067">
        <v>24.9</v>
      </c>
      <c r="D5067">
        <v>847.8</v>
      </c>
    </row>
    <row r="5068" spans="1:4" x14ac:dyDescent="0.35">
      <c r="A5068">
        <v>0</v>
      </c>
      <c r="B5068">
        <v>44</v>
      </c>
      <c r="C5068">
        <v>54.3</v>
      </c>
      <c r="D5068">
        <v>2390.4499999999998</v>
      </c>
    </row>
    <row r="5069" spans="1:4" x14ac:dyDescent="0.35">
      <c r="A5069">
        <v>0</v>
      </c>
      <c r="B5069">
        <v>30</v>
      </c>
      <c r="C5069">
        <v>66.3</v>
      </c>
      <c r="D5069">
        <v>1923.5</v>
      </c>
    </row>
    <row r="5070" spans="1:4" x14ac:dyDescent="0.35">
      <c r="A5070">
        <v>0</v>
      </c>
      <c r="B5070">
        <v>71</v>
      </c>
      <c r="C5070">
        <v>20.9</v>
      </c>
      <c r="D5070">
        <v>1493.2</v>
      </c>
    </row>
    <row r="5071" spans="1:4" x14ac:dyDescent="0.35">
      <c r="A5071">
        <v>0</v>
      </c>
      <c r="B5071">
        <v>4</v>
      </c>
      <c r="C5071">
        <v>75.349999999999994</v>
      </c>
      <c r="D5071">
        <v>338.1</v>
      </c>
    </row>
    <row r="5072" spans="1:4" x14ac:dyDescent="0.35">
      <c r="A5072">
        <v>0</v>
      </c>
      <c r="B5072">
        <v>35</v>
      </c>
      <c r="C5072">
        <v>85.15</v>
      </c>
      <c r="D5072">
        <v>3030.6</v>
      </c>
    </row>
    <row r="5073" spans="1:4" x14ac:dyDescent="0.35">
      <c r="A5073">
        <v>0</v>
      </c>
      <c r="B5073">
        <v>1</v>
      </c>
      <c r="C5073">
        <v>75.349999999999994</v>
      </c>
      <c r="D5073">
        <v>75.349999999999994</v>
      </c>
    </row>
    <row r="5074" spans="1:4" x14ac:dyDescent="0.35">
      <c r="A5074">
        <v>1</v>
      </c>
      <c r="B5074">
        <v>23</v>
      </c>
      <c r="C5074">
        <v>104.45</v>
      </c>
      <c r="D5074">
        <v>2184.85</v>
      </c>
    </row>
    <row r="5075" spans="1:4" x14ac:dyDescent="0.35">
      <c r="A5075">
        <v>0</v>
      </c>
      <c r="B5075">
        <v>22</v>
      </c>
      <c r="C5075">
        <v>49.45</v>
      </c>
      <c r="D5075">
        <v>1031.4000000000001</v>
      </c>
    </row>
    <row r="5076" spans="1:4" x14ac:dyDescent="0.35">
      <c r="A5076">
        <v>0</v>
      </c>
      <c r="B5076">
        <v>49</v>
      </c>
      <c r="C5076">
        <v>19.45</v>
      </c>
      <c r="D5076">
        <v>921.3</v>
      </c>
    </row>
    <row r="5077" spans="1:4" x14ac:dyDescent="0.35">
      <c r="A5077">
        <v>0</v>
      </c>
      <c r="B5077">
        <v>42</v>
      </c>
      <c r="C5077">
        <v>92.15</v>
      </c>
      <c r="D5077">
        <v>3875.4</v>
      </c>
    </row>
    <row r="5078" spans="1:4" x14ac:dyDescent="0.35">
      <c r="A5078">
        <v>0</v>
      </c>
      <c r="B5078">
        <v>33</v>
      </c>
      <c r="C5078">
        <v>93.8</v>
      </c>
      <c r="D5078">
        <v>3124.5</v>
      </c>
    </row>
    <row r="5079" spans="1:4" x14ac:dyDescent="0.35">
      <c r="A5079">
        <v>0</v>
      </c>
      <c r="B5079">
        <v>7</v>
      </c>
      <c r="C5079">
        <v>19.850000000000001</v>
      </c>
      <c r="D5079">
        <v>144.15</v>
      </c>
    </row>
    <row r="5080" spans="1:4" x14ac:dyDescent="0.35">
      <c r="A5080">
        <v>0</v>
      </c>
      <c r="B5080">
        <v>67</v>
      </c>
      <c r="C5080">
        <v>100.25</v>
      </c>
      <c r="D5080">
        <v>6689</v>
      </c>
    </row>
    <row r="5081" spans="1:4" x14ac:dyDescent="0.35">
      <c r="A5081">
        <v>0</v>
      </c>
      <c r="B5081">
        <v>15</v>
      </c>
      <c r="C5081">
        <v>95.7</v>
      </c>
      <c r="D5081">
        <v>1451.1</v>
      </c>
    </row>
    <row r="5082" spans="1:4" x14ac:dyDescent="0.35">
      <c r="A5082">
        <v>0</v>
      </c>
      <c r="B5082">
        <v>67</v>
      </c>
      <c r="C5082">
        <v>93.15</v>
      </c>
      <c r="D5082">
        <v>6368.2</v>
      </c>
    </row>
    <row r="5083" spans="1:4" x14ac:dyDescent="0.35">
      <c r="A5083">
        <v>0</v>
      </c>
      <c r="B5083">
        <v>53</v>
      </c>
      <c r="C5083">
        <v>69.7</v>
      </c>
      <c r="D5083">
        <v>3729.6</v>
      </c>
    </row>
    <row r="5084" spans="1:4" x14ac:dyDescent="0.35">
      <c r="A5084">
        <v>0</v>
      </c>
      <c r="B5084">
        <v>21</v>
      </c>
      <c r="C5084">
        <v>19.8</v>
      </c>
      <c r="D5084">
        <v>350.1</v>
      </c>
    </row>
    <row r="5085" spans="1:4" x14ac:dyDescent="0.35">
      <c r="A5085">
        <v>0</v>
      </c>
      <c r="B5085">
        <v>40</v>
      </c>
      <c r="C5085">
        <v>71.349999999999994</v>
      </c>
      <c r="D5085">
        <v>2847.2</v>
      </c>
    </row>
    <row r="5086" spans="1:4" x14ac:dyDescent="0.35">
      <c r="A5086">
        <v>0</v>
      </c>
      <c r="B5086">
        <v>22</v>
      </c>
      <c r="C5086">
        <v>20.75</v>
      </c>
      <c r="D5086">
        <v>452.35</v>
      </c>
    </row>
    <row r="5087" spans="1:4" x14ac:dyDescent="0.35">
      <c r="A5087">
        <v>0</v>
      </c>
      <c r="B5087">
        <v>39</v>
      </c>
      <c r="C5087">
        <v>40.6</v>
      </c>
      <c r="D5087">
        <v>1494.5</v>
      </c>
    </row>
    <row r="5088" spans="1:4" x14ac:dyDescent="0.35">
      <c r="A5088">
        <v>0</v>
      </c>
      <c r="B5088">
        <v>45</v>
      </c>
      <c r="C5088">
        <v>20.399999999999999</v>
      </c>
      <c r="D5088">
        <v>930.45</v>
      </c>
    </row>
    <row r="5089" spans="1:4" x14ac:dyDescent="0.35">
      <c r="A5089">
        <v>0</v>
      </c>
      <c r="B5089">
        <v>2</v>
      </c>
      <c r="C5089">
        <v>20.350000000000001</v>
      </c>
      <c r="D5089">
        <v>41.85</v>
      </c>
    </row>
    <row r="5090" spans="1:4" x14ac:dyDescent="0.35">
      <c r="A5090">
        <v>0</v>
      </c>
      <c r="B5090">
        <v>57</v>
      </c>
      <c r="C5090">
        <v>19.75</v>
      </c>
      <c r="D5090">
        <v>1272.05</v>
      </c>
    </row>
    <row r="5091" spans="1:4" x14ac:dyDescent="0.35">
      <c r="A5091">
        <v>0</v>
      </c>
      <c r="B5091">
        <v>8</v>
      </c>
      <c r="C5091">
        <v>54.4</v>
      </c>
      <c r="D5091">
        <v>475.1</v>
      </c>
    </row>
    <row r="5092" spans="1:4" x14ac:dyDescent="0.35">
      <c r="A5092">
        <v>1</v>
      </c>
      <c r="B5092">
        <v>7</v>
      </c>
      <c r="C5092">
        <v>94.7</v>
      </c>
      <c r="D5092">
        <v>673.1</v>
      </c>
    </row>
    <row r="5093" spans="1:4" x14ac:dyDescent="0.35">
      <c r="A5093">
        <v>0</v>
      </c>
      <c r="B5093">
        <v>6</v>
      </c>
      <c r="C5093">
        <v>30.5</v>
      </c>
      <c r="D5093">
        <v>208.7</v>
      </c>
    </row>
    <row r="5094" spans="1:4" x14ac:dyDescent="0.35">
      <c r="A5094">
        <v>0</v>
      </c>
      <c r="B5094">
        <v>7</v>
      </c>
      <c r="C5094">
        <v>20.45</v>
      </c>
      <c r="D5094">
        <v>150.75</v>
      </c>
    </row>
    <row r="5095" spans="1:4" x14ac:dyDescent="0.35">
      <c r="A5095">
        <v>0</v>
      </c>
      <c r="B5095">
        <v>49</v>
      </c>
      <c r="C5095">
        <v>66.150000000000006</v>
      </c>
      <c r="D5095">
        <v>3199</v>
      </c>
    </row>
    <row r="5096" spans="1:4" x14ac:dyDescent="0.35">
      <c r="A5096">
        <v>0</v>
      </c>
      <c r="B5096">
        <v>65</v>
      </c>
      <c r="C5096">
        <v>89.85</v>
      </c>
      <c r="D5096">
        <v>5844.65</v>
      </c>
    </row>
    <row r="5097" spans="1:4" x14ac:dyDescent="0.35">
      <c r="A5097">
        <v>0</v>
      </c>
      <c r="B5097">
        <v>55</v>
      </c>
      <c r="C5097">
        <v>45.05</v>
      </c>
      <c r="D5097">
        <v>2462.6</v>
      </c>
    </row>
    <row r="5098" spans="1:4" x14ac:dyDescent="0.35">
      <c r="A5098">
        <v>0</v>
      </c>
      <c r="B5098">
        <v>71</v>
      </c>
      <c r="C5098">
        <v>86.85</v>
      </c>
      <c r="D5098">
        <v>6263.8</v>
      </c>
    </row>
    <row r="5099" spans="1:4" x14ac:dyDescent="0.35">
      <c r="A5099">
        <v>0</v>
      </c>
      <c r="B5099">
        <v>35</v>
      </c>
      <c r="C5099">
        <v>96.75</v>
      </c>
      <c r="D5099">
        <v>3403.4</v>
      </c>
    </row>
    <row r="5100" spans="1:4" x14ac:dyDescent="0.35">
      <c r="A5100">
        <v>1</v>
      </c>
      <c r="B5100">
        <v>3</v>
      </c>
      <c r="C5100">
        <v>77</v>
      </c>
      <c r="D5100">
        <v>237.75</v>
      </c>
    </row>
    <row r="5101" spans="1:4" x14ac:dyDescent="0.35">
      <c r="A5101">
        <v>0</v>
      </c>
      <c r="B5101">
        <v>11</v>
      </c>
      <c r="C5101">
        <v>20.100000000000001</v>
      </c>
      <c r="D5101">
        <v>221.35</v>
      </c>
    </row>
    <row r="5102" spans="1:4" x14ac:dyDescent="0.35">
      <c r="A5102">
        <v>0</v>
      </c>
      <c r="B5102">
        <v>1</v>
      </c>
      <c r="C5102">
        <v>75.3</v>
      </c>
      <c r="D5102">
        <v>75.3</v>
      </c>
    </row>
    <row r="5103" spans="1:4" x14ac:dyDescent="0.35">
      <c r="A5103">
        <v>0</v>
      </c>
      <c r="B5103">
        <v>17</v>
      </c>
      <c r="C5103">
        <v>106.65</v>
      </c>
      <c r="D5103">
        <v>1672.1</v>
      </c>
    </row>
    <row r="5104" spans="1:4" x14ac:dyDescent="0.35">
      <c r="A5104">
        <v>0</v>
      </c>
      <c r="B5104">
        <v>72</v>
      </c>
      <c r="C5104">
        <v>110.15</v>
      </c>
      <c r="D5104">
        <v>7881.2</v>
      </c>
    </row>
    <row r="5105" spans="1:4" x14ac:dyDescent="0.35">
      <c r="A5105">
        <v>0</v>
      </c>
      <c r="B5105">
        <v>28</v>
      </c>
      <c r="C5105">
        <v>82.85</v>
      </c>
      <c r="D5105">
        <v>2320.8000000000002</v>
      </c>
    </row>
    <row r="5106" spans="1:4" x14ac:dyDescent="0.35">
      <c r="A5106">
        <v>0</v>
      </c>
      <c r="B5106">
        <v>18</v>
      </c>
      <c r="C5106">
        <v>20.100000000000001</v>
      </c>
      <c r="D5106">
        <v>370.5</v>
      </c>
    </row>
    <row r="5107" spans="1:4" x14ac:dyDescent="0.35">
      <c r="A5107">
        <v>1</v>
      </c>
      <c r="B5107">
        <v>40</v>
      </c>
      <c r="C5107">
        <v>99.2</v>
      </c>
      <c r="D5107">
        <v>4062.2</v>
      </c>
    </row>
    <row r="5108" spans="1:4" x14ac:dyDescent="0.35">
      <c r="A5108">
        <v>0</v>
      </c>
      <c r="B5108">
        <v>52</v>
      </c>
      <c r="C5108">
        <v>59.45</v>
      </c>
      <c r="D5108">
        <v>3043.7</v>
      </c>
    </row>
    <row r="5109" spans="1:4" x14ac:dyDescent="0.35">
      <c r="A5109">
        <v>0</v>
      </c>
      <c r="B5109">
        <v>47</v>
      </c>
      <c r="C5109">
        <v>58.6</v>
      </c>
      <c r="D5109">
        <v>2723.4</v>
      </c>
    </row>
    <row r="5110" spans="1:4" x14ac:dyDescent="0.35">
      <c r="A5110">
        <v>0</v>
      </c>
      <c r="B5110">
        <v>23</v>
      </c>
      <c r="C5110">
        <v>49.7</v>
      </c>
      <c r="D5110">
        <v>1081.25</v>
      </c>
    </row>
    <row r="5111" spans="1:4" x14ac:dyDescent="0.35">
      <c r="A5111">
        <v>0</v>
      </c>
      <c r="B5111">
        <v>66</v>
      </c>
      <c r="C5111">
        <v>65.849999999999994</v>
      </c>
      <c r="D5111">
        <v>4097.05</v>
      </c>
    </row>
    <row r="5112" spans="1:4" x14ac:dyDescent="0.35">
      <c r="A5112">
        <v>0</v>
      </c>
      <c r="B5112">
        <v>8</v>
      </c>
      <c r="C5112">
        <v>73.5</v>
      </c>
      <c r="D5112">
        <v>632.20000000000005</v>
      </c>
    </row>
    <row r="5113" spans="1:4" x14ac:dyDescent="0.35">
      <c r="A5113">
        <v>1</v>
      </c>
      <c r="B5113">
        <v>47</v>
      </c>
      <c r="C5113">
        <v>85.5</v>
      </c>
      <c r="D5113">
        <v>4042.3</v>
      </c>
    </row>
    <row r="5114" spans="1:4" x14ac:dyDescent="0.35">
      <c r="A5114">
        <v>0</v>
      </c>
      <c r="B5114">
        <v>7</v>
      </c>
      <c r="C5114">
        <v>20.05</v>
      </c>
      <c r="D5114">
        <v>164.85</v>
      </c>
    </row>
    <row r="5115" spans="1:4" x14ac:dyDescent="0.35">
      <c r="A5115">
        <v>0</v>
      </c>
      <c r="B5115">
        <v>71</v>
      </c>
      <c r="C5115">
        <v>113.65</v>
      </c>
      <c r="D5115">
        <v>8166.8</v>
      </c>
    </row>
    <row r="5116" spans="1:4" x14ac:dyDescent="0.35">
      <c r="A5116">
        <v>1</v>
      </c>
      <c r="B5116">
        <v>50</v>
      </c>
      <c r="C5116">
        <v>83.4</v>
      </c>
      <c r="D5116">
        <v>4113.7</v>
      </c>
    </row>
    <row r="5117" spans="1:4" x14ac:dyDescent="0.35">
      <c r="A5117">
        <v>0</v>
      </c>
      <c r="B5117">
        <v>46</v>
      </c>
      <c r="C5117">
        <v>65.650000000000006</v>
      </c>
      <c r="D5117">
        <v>3047.15</v>
      </c>
    </row>
    <row r="5118" spans="1:4" x14ac:dyDescent="0.35">
      <c r="A5118">
        <v>0</v>
      </c>
      <c r="B5118">
        <v>1</v>
      </c>
      <c r="C5118">
        <v>70.400000000000006</v>
      </c>
      <c r="D5118">
        <v>70.400000000000006</v>
      </c>
    </row>
    <row r="5119" spans="1:4" x14ac:dyDescent="0.35">
      <c r="A5119">
        <v>0</v>
      </c>
      <c r="B5119">
        <v>66</v>
      </c>
      <c r="C5119">
        <v>61.35</v>
      </c>
      <c r="D5119">
        <v>4193.3999999999996</v>
      </c>
    </row>
    <row r="5120" spans="1:4" x14ac:dyDescent="0.35">
      <c r="A5120">
        <v>0</v>
      </c>
      <c r="B5120">
        <v>42</v>
      </c>
      <c r="C5120">
        <v>85.9</v>
      </c>
      <c r="D5120">
        <v>3729.75</v>
      </c>
    </row>
    <row r="5121" spans="1:4" x14ac:dyDescent="0.35">
      <c r="A5121">
        <v>0</v>
      </c>
      <c r="B5121">
        <v>5</v>
      </c>
      <c r="C5121">
        <v>75.650000000000006</v>
      </c>
      <c r="D5121">
        <v>399.45</v>
      </c>
    </row>
    <row r="5122" spans="1:4" x14ac:dyDescent="0.35">
      <c r="A5122">
        <v>0</v>
      </c>
      <c r="B5122">
        <v>7</v>
      </c>
      <c r="C5122">
        <v>49.75</v>
      </c>
      <c r="D5122">
        <v>331.3</v>
      </c>
    </row>
    <row r="5123" spans="1:4" x14ac:dyDescent="0.35">
      <c r="A5123">
        <v>0</v>
      </c>
      <c r="B5123">
        <v>29</v>
      </c>
      <c r="C5123">
        <v>70.900000000000006</v>
      </c>
      <c r="D5123">
        <v>1964.6</v>
      </c>
    </row>
    <row r="5124" spans="1:4" x14ac:dyDescent="0.35">
      <c r="A5124">
        <v>0</v>
      </c>
      <c r="B5124">
        <v>27</v>
      </c>
      <c r="C5124">
        <v>49.85</v>
      </c>
      <c r="D5124">
        <v>1336.15</v>
      </c>
    </row>
    <row r="5125" spans="1:4" x14ac:dyDescent="0.35">
      <c r="A5125">
        <v>1</v>
      </c>
      <c r="B5125">
        <v>15</v>
      </c>
      <c r="C5125">
        <v>75.3</v>
      </c>
      <c r="D5125">
        <v>1147.45</v>
      </c>
    </row>
    <row r="5126" spans="1:4" x14ac:dyDescent="0.35">
      <c r="A5126">
        <v>0</v>
      </c>
      <c r="B5126">
        <v>25</v>
      </c>
      <c r="C5126">
        <v>20.100000000000001</v>
      </c>
      <c r="D5126">
        <v>486.05</v>
      </c>
    </row>
    <row r="5127" spans="1:4" x14ac:dyDescent="0.35">
      <c r="A5127">
        <v>0</v>
      </c>
      <c r="B5127">
        <v>11</v>
      </c>
      <c r="C5127">
        <v>94</v>
      </c>
      <c r="D5127">
        <v>1078.9000000000001</v>
      </c>
    </row>
    <row r="5128" spans="1:4" x14ac:dyDescent="0.35">
      <c r="A5128">
        <v>0</v>
      </c>
      <c r="B5128">
        <v>57</v>
      </c>
      <c r="C5128">
        <v>103.05</v>
      </c>
      <c r="D5128">
        <v>5925.75</v>
      </c>
    </row>
    <row r="5129" spans="1:4" x14ac:dyDescent="0.35">
      <c r="A5129">
        <v>0</v>
      </c>
      <c r="B5129">
        <v>67</v>
      </c>
      <c r="C5129">
        <v>118.35</v>
      </c>
      <c r="D5129">
        <v>7804.15</v>
      </c>
    </row>
    <row r="5130" spans="1:4" x14ac:dyDescent="0.35">
      <c r="A5130">
        <v>1</v>
      </c>
      <c r="B5130">
        <v>47</v>
      </c>
      <c r="C5130">
        <v>99.7</v>
      </c>
      <c r="D5130">
        <v>4747.2</v>
      </c>
    </row>
    <row r="5131" spans="1:4" x14ac:dyDescent="0.35">
      <c r="A5131">
        <v>0</v>
      </c>
      <c r="B5131">
        <v>13</v>
      </c>
      <c r="C5131">
        <v>81.900000000000006</v>
      </c>
      <c r="D5131">
        <v>1028.9000000000001</v>
      </c>
    </row>
    <row r="5132" spans="1:4" x14ac:dyDescent="0.35">
      <c r="A5132">
        <v>0</v>
      </c>
      <c r="B5132">
        <v>8</v>
      </c>
      <c r="C5132">
        <v>30.45</v>
      </c>
      <c r="D5132">
        <v>226.45</v>
      </c>
    </row>
    <row r="5133" spans="1:4" x14ac:dyDescent="0.35">
      <c r="A5133">
        <v>0</v>
      </c>
      <c r="B5133">
        <v>44</v>
      </c>
      <c r="C5133">
        <v>96.1</v>
      </c>
      <c r="D5133">
        <v>4364.1000000000004</v>
      </c>
    </row>
    <row r="5134" spans="1:4" x14ac:dyDescent="0.35">
      <c r="A5134">
        <v>0</v>
      </c>
      <c r="B5134">
        <v>71</v>
      </c>
      <c r="C5134">
        <v>66.2</v>
      </c>
      <c r="D5134">
        <v>4692.55</v>
      </c>
    </row>
    <row r="5135" spans="1:4" x14ac:dyDescent="0.35">
      <c r="A5135">
        <v>1</v>
      </c>
      <c r="B5135">
        <v>24</v>
      </c>
      <c r="C5135">
        <v>104.25</v>
      </c>
      <c r="D5135">
        <v>2433.9</v>
      </c>
    </row>
    <row r="5136" spans="1:4" x14ac:dyDescent="0.35">
      <c r="A5136">
        <v>1</v>
      </c>
      <c r="B5136">
        <v>15</v>
      </c>
      <c r="C5136">
        <v>80.2</v>
      </c>
      <c r="D5136">
        <v>1217.25</v>
      </c>
    </row>
    <row r="5137" spans="1:4" x14ac:dyDescent="0.35">
      <c r="A5137">
        <v>0</v>
      </c>
      <c r="B5137">
        <v>1</v>
      </c>
      <c r="C5137">
        <v>19.75</v>
      </c>
      <c r="D5137">
        <v>19.75</v>
      </c>
    </row>
    <row r="5138" spans="1:4" x14ac:dyDescent="0.35">
      <c r="A5138">
        <v>1</v>
      </c>
      <c r="B5138">
        <v>2</v>
      </c>
      <c r="C5138">
        <v>72.599999999999994</v>
      </c>
      <c r="D5138">
        <v>154.30000000000001</v>
      </c>
    </row>
    <row r="5139" spans="1:4" x14ac:dyDescent="0.35">
      <c r="A5139">
        <v>1</v>
      </c>
      <c r="B5139">
        <v>55</v>
      </c>
      <c r="C5139">
        <v>116.5</v>
      </c>
      <c r="D5139">
        <v>6382.55</v>
      </c>
    </row>
    <row r="5140" spans="1:4" x14ac:dyDescent="0.35">
      <c r="A5140">
        <v>1</v>
      </c>
      <c r="B5140">
        <v>71</v>
      </c>
      <c r="C5140">
        <v>106.8</v>
      </c>
      <c r="D5140">
        <v>7623.2</v>
      </c>
    </row>
    <row r="5141" spans="1:4" x14ac:dyDescent="0.35">
      <c r="A5141">
        <v>0</v>
      </c>
      <c r="B5141">
        <v>50</v>
      </c>
      <c r="C5141">
        <v>24.95</v>
      </c>
      <c r="D5141">
        <v>1261.45</v>
      </c>
    </row>
    <row r="5142" spans="1:4" x14ac:dyDescent="0.35">
      <c r="A5142">
        <v>0</v>
      </c>
      <c r="B5142">
        <v>1</v>
      </c>
      <c r="C5142">
        <v>89.25</v>
      </c>
      <c r="D5142">
        <v>89.25</v>
      </c>
    </row>
    <row r="5143" spans="1:4" x14ac:dyDescent="0.35">
      <c r="A5143">
        <v>0</v>
      </c>
      <c r="B5143">
        <v>5</v>
      </c>
      <c r="C5143">
        <v>19.25</v>
      </c>
      <c r="D5143">
        <v>86.05</v>
      </c>
    </row>
    <row r="5144" spans="1:4" x14ac:dyDescent="0.35">
      <c r="A5144">
        <v>0</v>
      </c>
      <c r="B5144">
        <v>66</v>
      </c>
      <c r="C5144">
        <v>104.55</v>
      </c>
      <c r="D5144">
        <v>6779.05</v>
      </c>
    </row>
    <row r="5145" spans="1:4" x14ac:dyDescent="0.35">
      <c r="A5145">
        <v>0</v>
      </c>
      <c r="B5145">
        <v>49</v>
      </c>
      <c r="C5145">
        <v>87.2</v>
      </c>
      <c r="D5145">
        <v>4345</v>
      </c>
    </row>
    <row r="5146" spans="1:4" x14ac:dyDescent="0.35">
      <c r="A5146">
        <v>1</v>
      </c>
      <c r="B5146">
        <v>3</v>
      </c>
      <c r="C5146">
        <v>30.75</v>
      </c>
      <c r="D5146">
        <v>82.85</v>
      </c>
    </row>
    <row r="5147" spans="1:4" x14ac:dyDescent="0.35">
      <c r="A5147">
        <v>0</v>
      </c>
      <c r="B5147">
        <v>66</v>
      </c>
      <c r="C5147">
        <v>25.7</v>
      </c>
      <c r="D5147">
        <v>1714.55</v>
      </c>
    </row>
    <row r="5148" spans="1:4" x14ac:dyDescent="0.35">
      <c r="A5148">
        <v>0</v>
      </c>
      <c r="B5148">
        <v>11</v>
      </c>
      <c r="C5148">
        <v>86.2</v>
      </c>
      <c r="D5148">
        <v>893.2</v>
      </c>
    </row>
    <row r="5149" spans="1:4" x14ac:dyDescent="0.35">
      <c r="A5149">
        <v>0</v>
      </c>
      <c r="B5149">
        <v>28</v>
      </c>
      <c r="C5149">
        <v>30.1</v>
      </c>
      <c r="D5149">
        <v>810.85</v>
      </c>
    </row>
    <row r="5150" spans="1:4" x14ac:dyDescent="0.35">
      <c r="A5150">
        <v>0</v>
      </c>
      <c r="B5150">
        <v>65</v>
      </c>
      <c r="C5150">
        <v>99.35</v>
      </c>
      <c r="D5150">
        <v>6347.55</v>
      </c>
    </row>
    <row r="5151" spans="1:4" x14ac:dyDescent="0.35">
      <c r="A5151">
        <v>0</v>
      </c>
      <c r="B5151">
        <v>62</v>
      </c>
      <c r="C5151">
        <v>19.2</v>
      </c>
      <c r="D5151">
        <v>1123.6500000000001</v>
      </c>
    </row>
    <row r="5152" spans="1:4" x14ac:dyDescent="0.35">
      <c r="A5152">
        <v>0</v>
      </c>
      <c r="B5152">
        <v>2</v>
      </c>
      <c r="C5152">
        <v>20.100000000000001</v>
      </c>
      <c r="D5152">
        <v>43.15</v>
      </c>
    </row>
    <row r="5153" spans="1:4" x14ac:dyDescent="0.35">
      <c r="A5153">
        <v>0</v>
      </c>
      <c r="B5153">
        <v>2</v>
      </c>
      <c r="C5153">
        <v>20.350000000000001</v>
      </c>
      <c r="D5153">
        <v>35.1</v>
      </c>
    </row>
    <row r="5154" spans="1:4" x14ac:dyDescent="0.35">
      <c r="A5154">
        <v>0</v>
      </c>
      <c r="B5154">
        <v>55</v>
      </c>
      <c r="C5154">
        <v>25.65</v>
      </c>
      <c r="D5154">
        <v>1388</v>
      </c>
    </row>
    <row r="5155" spans="1:4" x14ac:dyDescent="0.35">
      <c r="A5155">
        <v>1</v>
      </c>
      <c r="B5155">
        <v>41</v>
      </c>
      <c r="C5155">
        <v>94.55</v>
      </c>
      <c r="D5155">
        <v>3851.45</v>
      </c>
    </row>
    <row r="5156" spans="1:4" x14ac:dyDescent="0.35">
      <c r="A5156">
        <v>0</v>
      </c>
      <c r="B5156">
        <v>17</v>
      </c>
      <c r="C5156">
        <v>104.2</v>
      </c>
      <c r="D5156">
        <v>1743.5</v>
      </c>
    </row>
    <row r="5157" spans="1:4" x14ac:dyDescent="0.35">
      <c r="A5157">
        <v>0</v>
      </c>
      <c r="B5157">
        <v>30</v>
      </c>
      <c r="C5157">
        <v>94.4</v>
      </c>
      <c r="D5157">
        <v>2638.1</v>
      </c>
    </row>
    <row r="5158" spans="1:4" x14ac:dyDescent="0.35">
      <c r="A5158">
        <v>0</v>
      </c>
      <c r="B5158">
        <v>17</v>
      </c>
      <c r="C5158">
        <v>56.1</v>
      </c>
      <c r="D5158">
        <v>946.95</v>
      </c>
    </row>
    <row r="5159" spans="1:4" x14ac:dyDescent="0.35">
      <c r="A5159">
        <v>0</v>
      </c>
      <c r="B5159">
        <v>16</v>
      </c>
      <c r="C5159">
        <v>68.25</v>
      </c>
      <c r="D5159">
        <v>1114.8499999999999</v>
      </c>
    </row>
    <row r="5160" spans="1:4" x14ac:dyDescent="0.35">
      <c r="A5160">
        <v>0</v>
      </c>
      <c r="B5160">
        <v>72</v>
      </c>
      <c r="C5160">
        <v>24.75</v>
      </c>
      <c r="D5160">
        <v>1777.6</v>
      </c>
    </row>
    <row r="5161" spans="1:4" x14ac:dyDescent="0.35">
      <c r="A5161">
        <v>0</v>
      </c>
      <c r="B5161">
        <v>9</v>
      </c>
      <c r="C5161">
        <v>76.25</v>
      </c>
      <c r="D5161">
        <v>684.85</v>
      </c>
    </row>
    <row r="5162" spans="1:4" x14ac:dyDescent="0.35">
      <c r="A5162">
        <v>0</v>
      </c>
      <c r="B5162">
        <v>1</v>
      </c>
      <c r="C5162">
        <v>74.349999999999994</v>
      </c>
      <c r="D5162">
        <v>74.349999999999994</v>
      </c>
    </row>
    <row r="5163" spans="1:4" x14ac:dyDescent="0.35">
      <c r="A5163">
        <v>0</v>
      </c>
      <c r="B5163">
        <v>23</v>
      </c>
      <c r="C5163">
        <v>54.15</v>
      </c>
      <c r="D5163">
        <v>1312.45</v>
      </c>
    </row>
    <row r="5164" spans="1:4" x14ac:dyDescent="0.35">
      <c r="A5164">
        <v>0</v>
      </c>
      <c r="B5164">
        <v>8</v>
      </c>
      <c r="C5164">
        <v>19.45</v>
      </c>
      <c r="D5164">
        <v>159.19999999999999</v>
      </c>
    </row>
    <row r="5165" spans="1:4" x14ac:dyDescent="0.35">
      <c r="A5165">
        <v>0</v>
      </c>
      <c r="B5165">
        <v>19</v>
      </c>
      <c r="C5165">
        <v>34.950000000000003</v>
      </c>
      <c r="D5165">
        <v>610.20000000000005</v>
      </c>
    </row>
    <row r="5166" spans="1:4" x14ac:dyDescent="0.35">
      <c r="A5166">
        <v>0</v>
      </c>
      <c r="B5166">
        <v>7</v>
      </c>
      <c r="C5166">
        <v>53.65</v>
      </c>
      <c r="D5166">
        <v>404.35</v>
      </c>
    </row>
    <row r="5167" spans="1:4" x14ac:dyDescent="0.35">
      <c r="A5167">
        <v>1</v>
      </c>
      <c r="B5167">
        <v>1</v>
      </c>
      <c r="C5167">
        <v>69.650000000000006</v>
      </c>
      <c r="D5167">
        <v>69.650000000000006</v>
      </c>
    </row>
    <row r="5168" spans="1:4" x14ac:dyDescent="0.35">
      <c r="A5168">
        <v>0</v>
      </c>
      <c r="B5168">
        <v>61</v>
      </c>
      <c r="C5168">
        <v>104</v>
      </c>
      <c r="D5168">
        <v>6363.45</v>
      </c>
    </row>
    <row r="5169" spans="1:4" x14ac:dyDescent="0.35">
      <c r="A5169">
        <v>0</v>
      </c>
      <c r="B5169">
        <v>57</v>
      </c>
      <c r="C5169">
        <v>70.349999999999994</v>
      </c>
      <c r="D5169">
        <v>4124.6499999999996</v>
      </c>
    </row>
    <row r="5170" spans="1:4" x14ac:dyDescent="0.35">
      <c r="A5170">
        <v>0</v>
      </c>
      <c r="B5170">
        <v>9</v>
      </c>
      <c r="C5170">
        <v>80.8</v>
      </c>
      <c r="D5170">
        <v>713.1</v>
      </c>
    </row>
    <row r="5171" spans="1:4" x14ac:dyDescent="0.35">
      <c r="A5171">
        <v>0</v>
      </c>
      <c r="B5171">
        <v>15</v>
      </c>
      <c r="C5171">
        <v>64.849999999999994</v>
      </c>
      <c r="D5171">
        <v>950.75</v>
      </c>
    </row>
    <row r="5172" spans="1:4" x14ac:dyDescent="0.35">
      <c r="A5172">
        <v>0</v>
      </c>
      <c r="B5172">
        <v>1</v>
      </c>
      <c r="C5172">
        <v>19.649999999999999</v>
      </c>
      <c r="D5172">
        <v>19.649999999999999</v>
      </c>
    </row>
    <row r="5173" spans="1:4" x14ac:dyDescent="0.35">
      <c r="A5173">
        <v>0</v>
      </c>
      <c r="B5173">
        <v>12</v>
      </c>
      <c r="C5173">
        <v>45.9</v>
      </c>
      <c r="D5173">
        <v>505.95</v>
      </c>
    </row>
    <row r="5174" spans="1:4" x14ac:dyDescent="0.35">
      <c r="A5174">
        <v>0</v>
      </c>
      <c r="B5174">
        <v>54</v>
      </c>
      <c r="C5174">
        <v>20</v>
      </c>
      <c r="D5174">
        <v>1149.6500000000001</v>
      </c>
    </row>
    <row r="5175" spans="1:4" x14ac:dyDescent="0.35">
      <c r="A5175">
        <v>0</v>
      </c>
      <c r="B5175">
        <v>4</v>
      </c>
      <c r="C5175">
        <v>44.8</v>
      </c>
      <c r="D5175">
        <v>169.65</v>
      </c>
    </row>
    <row r="5176" spans="1:4" x14ac:dyDescent="0.35">
      <c r="A5176">
        <v>0</v>
      </c>
      <c r="B5176">
        <v>7</v>
      </c>
      <c r="C5176">
        <v>80.3</v>
      </c>
      <c r="D5176">
        <v>526.70000000000005</v>
      </c>
    </row>
    <row r="5177" spans="1:4" x14ac:dyDescent="0.35">
      <c r="A5177">
        <v>0</v>
      </c>
      <c r="B5177">
        <v>20</v>
      </c>
      <c r="C5177">
        <v>20.350000000000001</v>
      </c>
      <c r="D5177">
        <v>393.15</v>
      </c>
    </row>
    <row r="5178" spans="1:4" x14ac:dyDescent="0.35">
      <c r="A5178">
        <v>0</v>
      </c>
      <c r="B5178">
        <v>26</v>
      </c>
      <c r="C5178">
        <v>45.8</v>
      </c>
      <c r="D5178">
        <v>1147</v>
      </c>
    </row>
    <row r="5179" spans="1:4" x14ac:dyDescent="0.35">
      <c r="A5179">
        <v>1</v>
      </c>
      <c r="B5179">
        <v>36</v>
      </c>
      <c r="C5179">
        <v>84.1</v>
      </c>
      <c r="D5179">
        <v>3021.6</v>
      </c>
    </row>
    <row r="5180" spans="1:4" x14ac:dyDescent="0.35">
      <c r="A5180">
        <v>0</v>
      </c>
      <c r="B5180">
        <v>53</v>
      </c>
      <c r="C5180">
        <v>108.95</v>
      </c>
      <c r="D5180">
        <v>5718.2</v>
      </c>
    </row>
    <row r="5181" spans="1:4" x14ac:dyDescent="0.35">
      <c r="A5181">
        <v>0</v>
      </c>
      <c r="B5181">
        <v>3</v>
      </c>
      <c r="C5181">
        <v>69.349999999999994</v>
      </c>
      <c r="D5181">
        <v>191.35</v>
      </c>
    </row>
    <row r="5182" spans="1:4" x14ac:dyDescent="0.35">
      <c r="A5182">
        <v>0</v>
      </c>
      <c r="B5182">
        <v>68</v>
      </c>
      <c r="C5182">
        <v>64.349999999999994</v>
      </c>
      <c r="D5182">
        <v>4539.6000000000004</v>
      </c>
    </row>
    <row r="5183" spans="1:4" x14ac:dyDescent="0.35">
      <c r="A5183">
        <v>0</v>
      </c>
      <c r="B5183">
        <v>72</v>
      </c>
      <c r="C5183">
        <v>90.8</v>
      </c>
      <c r="D5183">
        <v>6397.6</v>
      </c>
    </row>
    <row r="5184" spans="1:4" x14ac:dyDescent="0.35">
      <c r="A5184">
        <v>0</v>
      </c>
      <c r="B5184">
        <v>12</v>
      </c>
      <c r="C5184">
        <v>24.95</v>
      </c>
      <c r="D5184">
        <v>280.39999999999998</v>
      </c>
    </row>
    <row r="5185" spans="1:4" x14ac:dyDescent="0.35">
      <c r="A5185">
        <v>1</v>
      </c>
      <c r="B5185">
        <v>34</v>
      </c>
      <c r="C5185">
        <v>79.599999999999994</v>
      </c>
      <c r="D5185">
        <v>2718.3</v>
      </c>
    </row>
    <row r="5186" spans="1:4" x14ac:dyDescent="0.35">
      <c r="A5186">
        <v>0</v>
      </c>
      <c r="B5186">
        <v>68</v>
      </c>
      <c r="C5186">
        <v>84.7</v>
      </c>
      <c r="D5186">
        <v>5711.05</v>
      </c>
    </row>
    <row r="5187" spans="1:4" x14ac:dyDescent="0.35">
      <c r="A5187">
        <v>0</v>
      </c>
      <c r="B5187">
        <v>50</v>
      </c>
      <c r="C5187">
        <v>70.8</v>
      </c>
      <c r="D5187">
        <v>3478.15</v>
      </c>
    </row>
    <row r="5188" spans="1:4" x14ac:dyDescent="0.35">
      <c r="A5188">
        <v>1</v>
      </c>
      <c r="B5188">
        <v>1</v>
      </c>
      <c r="C5188">
        <v>36.450000000000003</v>
      </c>
      <c r="D5188">
        <v>36.450000000000003</v>
      </c>
    </row>
    <row r="5189" spans="1:4" x14ac:dyDescent="0.35">
      <c r="A5189">
        <v>1</v>
      </c>
      <c r="B5189">
        <v>41</v>
      </c>
      <c r="C5189">
        <v>104.4</v>
      </c>
      <c r="D5189">
        <v>4133.95</v>
      </c>
    </row>
    <row r="5190" spans="1:4" x14ac:dyDescent="0.35">
      <c r="A5190">
        <v>1</v>
      </c>
      <c r="B5190">
        <v>30</v>
      </c>
      <c r="C5190">
        <v>101.5</v>
      </c>
      <c r="D5190">
        <v>2917.65</v>
      </c>
    </row>
    <row r="5191" spans="1:4" x14ac:dyDescent="0.35">
      <c r="A5191">
        <v>0</v>
      </c>
      <c r="B5191">
        <v>1</v>
      </c>
      <c r="C5191">
        <v>54.3</v>
      </c>
      <c r="D5191">
        <v>54.3</v>
      </c>
    </row>
    <row r="5192" spans="1:4" x14ac:dyDescent="0.35">
      <c r="A5192">
        <v>1</v>
      </c>
      <c r="B5192">
        <v>29</v>
      </c>
      <c r="C5192">
        <v>103.95</v>
      </c>
      <c r="D5192">
        <v>2964.8</v>
      </c>
    </row>
    <row r="5193" spans="1:4" x14ac:dyDescent="0.35">
      <c r="A5193">
        <v>0</v>
      </c>
      <c r="B5193">
        <v>23</v>
      </c>
      <c r="C5193">
        <v>91.1</v>
      </c>
      <c r="D5193">
        <v>2198.3000000000002</v>
      </c>
    </row>
    <row r="5194" spans="1:4" x14ac:dyDescent="0.35">
      <c r="A5194">
        <v>0</v>
      </c>
      <c r="B5194">
        <v>60</v>
      </c>
      <c r="C5194">
        <v>19.95</v>
      </c>
      <c r="D5194">
        <v>1189.9000000000001</v>
      </c>
    </row>
    <row r="5195" spans="1:4" x14ac:dyDescent="0.35">
      <c r="A5195">
        <v>0</v>
      </c>
      <c r="B5195">
        <v>72</v>
      </c>
      <c r="C5195">
        <v>26.45</v>
      </c>
      <c r="D5195">
        <v>1914.5</v>
      </c>
    </row>
    <row r="5196" spans="1:4" x14ac:dyDescent="0.35">
      <c r="A5196">
        <v>0</v>
      </c>
      <c r="B5196">
        <v>22</v>
      </c>
      <c r="C5196">
        <v>89.4</v>
      </c>
      <c r="D5196">
        <v>2001.5</v>
      </c>
    </row>
    <row r="5197" spans="1:4" x14ac:dyDescent="0.35">
      <c r="A5197">
        <v>0</v>
      </c>
      <c r="B5197">
        <v>72</v>
      </c>
      <c r="C5197">
        <v>75.099999999999994</v>
      </c>
      <c r="D5197">
        <v>5336.35</v>
      </c>
    </row>
    <row r="5198" spans="1:4" x14ac:dyDescent="0.35">
      <c r="A5198">
        <v>1</v>
      </c>
      <c r="B5198">
        <v>66</v>
      </c>
      <c r="C5198">
        <v>108.1</v>
      </c>
      <c r="D5198">
        <v>7238.6</v>
      </c>
    </row>
    <row r="5199" spans="1:4" x14ac:dyDescent="0.35">
      <c r="A5199">
        <v>0</v>
      </c>
      <c r="B5199">
        <v>72</v>
      </c>
      <c r="C5199">
        <v>110.15</v>
      </c>
      <c r="D5199">
        <v>7998.8</v>
      </c>
    </row>
    <row r="5200" spans="1:4" x14ac:dyDescent="0.35">
      <c r="A5200">
        <v>1</v>
      </c>
      <c r="B5200">
        <v>47</v>
      </c>
      <c r="C5200">
        <v>80.349999999999994</v>
      </c>
      <c r="D5200">
        <v>3825.85</v>
      </c>
    </row>
    <row r="5201" spans="1:4" x14ac:dyDescent="0.35">
      <c r="A5201">
        <v>0</v>
      </c>
      <c r="B5201">
        <v>51</v>
      </c>
      <c r="C5201">
        <v>111.5</v>
      </c>
      <c r="D5201">
        <v>5703.25</v>
      </c>
    </row>
    <row r="5202" spans="1:4" x14ac:dyDescent="0.35">
      <c r="A5202">
        <v>0</v>
      </c>
      <c r="B5202">
        <v>70</v>
      </c>
      <c r="C5202">
        <v>106.5</v>
      </c>
      <c r="D5202">
        <v>7397</v>
      </c>
    </row>
    <row r="5203" spans="1:4" x14ac:dyDescent="0.35">
      <c r="A5203">
        <v>0</v>
      </c>
      <c r="B5203">
        <v>9</v>
      </c>
      <c r="C5203">
        <v>19.899999999999999</v>
      </c>
      <c r="D5203">
        <v>164.6</v>
      </c>
    </row>
    <row r="5204" spans="1:4" x14ac:dyDescent="0.35">
      <c r="A5204">
        <v>0</v>
      </c>
      <c r="B5204">
        <v>59</v>
      </c>
      <c r="C5204">
        <v>111.1</v>
      </c>
      <c r="D5204">
        <v>6555.2</v>
      </c>
    </row>
    <row r="5205" spans="1:4" x14ac:dyDescent="0.35">
      <c r="A5205">
        <v>0</v>
      </c>
      <c r="B5205">
        <v>3</v>
      </c>
      <c r="C5205">
        <v>70.7</v>
      </c>
      <c r="D5205">
        <v>225.65</v>
      </c>
    </row>
    <row r="5206" spans="1:4" x14ac:dyDescent="0.35">
      <c r="A5206">
        <v>1</v>
      </c>
      <c r="B5206">
        <v>38</v>
      </c>
      <c r="C5206">
        <v>24.85</v>
      </c>
      <c r="D5206">
        <v>955.75</v>
      </c>
    </row>
    <row r="5207" spans="1:4" x14ac:dyDescent="0.35">
      <c r="A5207">
        <v>0</v>
      </c>
      <c r="B5207">
        <v>37</v>
      </c>
      <c r="C5207">
        <v>91.2</v>
      </c>
      <c r="D5207">
        <v>3382.3</v>
      </c>
    </row>
    <row r="5208" spans="1:4" x14ac:dyDescent="0.35">
      <c r="A5208">
        <v>0</v>
      </c>
      <c r="B5208">
        <v>37</v>
      </c>
      <c r="C5208">
        <v>65.599999999999994</v>
      </c>
      <c r="D5208">
        <v>2313.8000000000002</v>
      </c>
    </row>
    <row r="5209" spans="1:4" x14ac:dyDescent="0.35">
      <c r="A5209">
        <v>1</v>
      </c>
      <c r="B5209">
        <v>24</v>
      </c>
      <c r="C5209">
        <v>40.65</v>
      </c>
      <c r="D5209">
        <v>933.3</v>
      </c>
    </row>
    <row r="5210" spans="1:4" x14ac:dyDescent="0.35">
      <c r="A5210">
        <v>0</v>
      </c>
      <c r="B5210">
        <v>14</v>
      </c>
      <c r="C5210">
        <v>59.45</v>
      </c>
      <c r="D5210">
        <v>780.85</v>
      </c>
    </row>
    <row r="5211" spans="1:4" x14ac:dyDescent="0.35">
      <c r="A5211">
        <v>0</v>
      </c>
      <c r="B5211">
        <v>72</v>
      </c>
      <c r="C5211">
        <v>109.95</v>
      </c>
      <c r="D5211">
        <v>7852.4</v>
      </c>
    </row>
    <row r="5212" spans="1:4" x14ac:dyDescent="0.35">
      <c r="A5212">
        <v>0</v>
      </c>
      <c r="B5212">
        <v>53</v>
      </c>
      <c r="C5212">
        <v>60.45</v>
      </c>
      <c r="D5212">
        <v>3184.25</v>
      </c>
    </row>
    <row r="5213" spans="1:4" x14ac:dyDescent="0.35">
      <c r="A5213">
        <v>0</v>
      </c>
      <c r="B5213">
        <v>8</v>
      </c>
      <c r="C5213">
        <v>84.9</v>
      </c>
      <c r="D5213">
        <v>764.95</v>
      </c>
    </row>
    <row r="5214" spans="1:4" x14ac:dyDescent="0.35">
      <c r="A5214">
        <v>0</v>
      </c>
      <c r="B5214">
        <v>72</v>
      </c>
      <c r="C5214">
        <v>38.5</v>
      </c>
      <c r="D5214">
        <v>2763</v>
      </c>
    </row>
    <row r="5215" spans="1:4" x14ac:dyDescent="0.35">
      <c r="A5215">
        <v>1</v>
      </c>
      <c r="B5215">
        <v>17</v>
      </c>
      <c r="C5215">
        <v>92.55</v>
      </c>
      <c r="D5215">
        <v>1614.7</v>
      </c>
    </row>
    <row r="5216" spans="1:4" x14ac:dyDescent="0.35">
      <c r="A5216">
        <v>0</v>
      </c>
      <c r="B5216">
        <v>2</v>
      </c>
      <c r="C5216">
        <v>73.55</v>
      </c>
      <c r="D5216">
        <v>145.4</v>
      </c>
    </row>
    <row r="5217" spans="1:4" x14ac:dyDescent="0.35">
      <c r="A5217">
        <v>0</v>
      </c>
      <c r="B5217">
        <v>8</v>
      </c>
      <c r="C5217">
        <v>20.149999999999999</v>
      </c>
      <c r="D5217">
        <v>156.25</v>
      </c>
    </row>
    <row r="5218" spans="1:4" x14ac:dyDescent="0.35">
      <c r="A5218">
        <v>0</v>
      </c>
      <c r="B5218">
        <v>48</v>
      </c>
      <c r="C5218">
        <v>34.700000000000003</v>
      </c>
      <c r="D5218">
        <v>1604.5</v>
      </c>
    </row>
    <row r="5219" spans="1:4" x14ac:dyDescent="0.35">
      <c r="A5219">
        <v>0</v>
      </c>
      <c r="B5219">
        <v>10</v>
      </c>
      <c r="C5219">
        <v>24.5</v>
      </c>
      <c r="D5219">
        <v>270.14999999999998</v>
      </c>
    </row>
    <row r="5220" spans="1:4" x14ac:dyDescent="0.35">
      <c r="A5220">
        <v>0</v>
      </c>
      <c r="B5220">
        <v>0</v>
      </c>
      <c r="C5220">
        <v>19.7</v>
      </c>
    </row>
    <row r="5221" spans="1:4" x14ac:dyDescent="0.35">
      <c r="A5221">
        <v>0</v>
      </c>
      <c r="B5221">
        <v>1</v>
      </c>
      <c r="C5221">
        <v>20.6</v>
      </c>
      <c r="D5221">
        <v>20.6</v>
      </c>
    </row>
    <row r="5222" spans="1:4" x14ac:dyDescent="0.35">
      <c r="A5222">
        <v>0</v>
      </c>
      <c r="B5222">
        <v>29</v>
      </c>
      <c r="C5222">
        <v>58</v>
      </c>
      <c r="D5222">
        <v>1734.5</v>
      </c>
    </row>
    <row r="5223" spans="1:4" x14ac:dyDescent="0.35">
      <c r="A5223">
        <v>1</v>
      </c>
      <c r="B5223">
        <v>65</v>
      </c>
      <c r="C5223">
        <v>107.45</v>
      </c>
      <c r="D5223">
        <v>7047.5</v>
      </c>
    </row>
    <row r="5224" spans="1:4" x14ac:dyDescent="0.35">
      <c r="A5224">
        <v>0</v>
      </c>
      <c r="B5224">
        <v>8</v>
      </c>
      <c r="C5224">
        <v>65.5</v>
      </c>
      <c r="D5224">
        <v>573.15</v>
      </c>
    </row>
    <row r="5225" spans="1:4" x14ac:dyDescent="0.35">
      <c r="A5225">
        <v>0</v>
      </c>
      <c r="B5225">
        <v>61</v>
      </c>
      <c r="C5225">
        <v>25.45</v>
      </c>
      <c r="D5225">
        <v>1538.6</v>
      </c>
    </row>
    <row r="5226" spans="1:4" x14ac:dyDescent="0.35">
      <c r="A5226">
        <v>1</v>
      </c>
      <c r="B5226">
        <v>45</v>
      </c>
      <c r="C5226">
        <v>100.15</v>
      </c>
      <c r="D5226">
        <v>4459.8</v>
      </c>
    </row>
    <row r="5227" spans="1:4" x14ac:dyDescent="0.35">
      <c r="A5227">
        <v>0</v>
      </c>
      <c r="B5227">
        <v>72</v>
      </c>
      <c r="C5227">
        <v>104.45</v>
      </c>
      <c r="D5227">
        <v>7459</v>
      </c>
    </row>
    <row r="5228" spans="1:4" x14ac:dyDescent="0.35">
      <c r="A5228">
        <v>0</v>
      </c>
      <c r="B5228">
        <v>12</v>
      </c>
      <c r="C5228">
        <v>21.15</v>
      </c>
      <c r="D5228">
        <v>306.05</v>
      </c>
    </row>
    <row r="5229" spans="1:4" x14ac:dyDescent="0.35">
      <c r="A5229">
        <v>0</v>
      </c>
      <c r="B5229">
        <v>7</v>
      </c>
      <c r="C5229">
        <v>96.2</v>
      </c>
      <c r="D5229">
        <v>639.70000000000005</v>
      </c>
    </row>
    <row r="5230" spans="1:4" x14ac:dyDescent="0.35">
      <c r="A5230">
        <v>0</v>
      </c>
      <c r="B5230">
        <v>9</v>
      </c>
      <c r="C5230">
        <v>44.4</v>
      </c>
      <c r="D5230">
        <v>348.15</v>
      </c>
    </row>
    <row r="5231" spans="1:4" x14ac:dyDescent="0.35">
      <c r="A5231">
        <v>1</v>
      </c>
      <c r="B5231">
        <v>43</v>
      </c>
      <c r="C5231">
        <v>107.55</v>
      </c>
      <c r="D5231">
        <v>4533.8999999999996</v>
      </c>
    </row>
    <row r="5232" spans="1:4" x14ac:dyDescent="0.35">
      <c r="A5232">
        <v>0</v>
      </c>
      <c r="B5232">
        <v>58</v>
      </c>
      <c r="C5232">
        <v>94.35</v>
      </c>
      <c r="D5232">
        <v>5563.65</v>
      </c>
    </row>
    <row r="5233" spans="1:4" x14ac:dyDescent="0.35">
      <c r="A5233">
        <v>1</v>
      </c>
      <c r="B5233">
        <v>16</v>
      </c>
      <c r="C5233">
        <v>98.75</v>
      </c>
      <c r="D5233">
        <v>1587.55</v>
      </c>
    </row>
    <row r="5234" spans="1:4" x14ac:dyDescent="0.35">
      <c r="A5234">
        <v>0</v>
      </c>
      <c r="B5234">
        <v>2</v>
      </c>
      <c r="C5234">
        <v>20.3</v>
      </c>
      <c r="D5234">
        <v>40.25</v>
      </c>
    </row>
    <row r="5235" spans="1:4" x14ac:dyDescent="0.35">
      <c r="A5235">
        <v>0</v>
      </c>
      <c r="B5235">
        <v>8</v>
      </c>
      <c r="C5235">
        <v>101.15</v>
      </c>
      <c r="D5235">
        <v>842.9</v>
      </c>
    </row>
    <row r="5236" spans="1:4" x14ac:dyDescent="0.35">
      <c r="A5236">
        <v>0</v>
      </c>
      <c r="B5236">
        <v>40</v>
      </c>
      <c r="C5236">
        <v>105.75</v>
      </c>
      <c r="D5236">
        <v>4228.55</v>
      </c>
    </row>
    <row r="5237" spans="1:4" x14ac:dyDescent="0.35">
      <c r="A5237">
        <v>0</v>
      </c>
      <c r="B5237">
        <v>9</v>
      </c>
      <c r="C5237">
        <v>81.150000000000006</v>
      </c>
      <c r="D5237">
        <v>784.45</v>
      </c>
    </row>
    <row r="5238" spans="1:4" x14ac:dyDescent="0.35">
      <c r="A5238">
        <v>0</v>
      </c>
      <c r="B5238">
        <v>41</v>
      </c>
      <c r="C5238">
        <v>89.55</v>
      </c>
      <c r="D5238">
        <v>3729.75</v>
      </c>
    </row>
    <row r="5239" spans="1:4" x14ac:dyDescent="0.35">
      <c r="A5239">
        <v>0</v>
      </c>
      <c r="B5239">
        <v>26</v>
      </c>
      <c r="C5239">
        <v>54.75</v>
      </c>
      <c r="D5239">
        <v>1406.9</v>
      </c>
    </row>
    <row r="5240" spans="1:4" x14ac:dyDescent="0.35">
      <c r="A5240">
        <v>0</v>
      </c>
      <c r="B5240">
        <v>33</v>
      </c>
      <c r="C5240">
        <v>53.75</v>
      </c>
      <c r="D5240">
        <v>1857.3</v>
      </c>
    </row>
    <row r="5241" spans="1:4" x14ac:dyDescent="0.35">
      <c r="A5241">
        <v>0</v>
      </c>
      <c r="B5241">
        <v>68</v>
      </c>
      <c r="C5241">
        <v>105.75</v>
      </c>
      <c r="D5241">
        <v>7322.5</v>
      </c>
    </row>
    <row r="5242" spans="1:4" x14ac:dyDescent="0.35">
      <c r="A5242">
        <v>1</v>
      </c>
      <c r="B5242">
        <v>65</v>
      </c>
      <c r="C5242">
        <v>105.85</v>
      </c>
      <c r="D5242">
        <v>6725.5</v>
      </c>
    </row>
    <row r="5243" spans="1:4" x14ac:dyDescent="0.35">
      <c r="A5243">
        <v>0</v>
      </c>
      <c r="B5243">
        <v>55</v>
      </c>
      <c r="C5243">
        <v>64.2</v>
      </c>
      <c r="D5243">
        <v>3627.3</v>
      </c>
    </row>
    <row r="5244" spans="1:4" x14ac:dyDescent="0.35">
      <c r="A5244">
        <v>0</v>
      </c>
      <c r="B5244">
        <v>20</v>
      </c>
      <c r="C5244">
        <v>88.7</v>
      </c>
      <c r="D5244">
        <v>1761.45</v>
      </c>
    </row>
    <row r="5245" spans="1:4" x14ac:dyDescent="0.35">
      <c r="A5245">
        <v>0</v>
      </c>
      <c r="B5245">
        <v>19</v>
      </c>
      <c r="C5245">
        <v>87.7</v>
      </c>
      <c r="D5245">
        <v>1725.95</v>
      </c>
    </row>
    <row r="5246" spans="1:4" x14ac:dyDescent="0.35">
      <c r="A5246">
        <v>0</v>
      </c>
      <c r="B5246">
        <v>45</v>
      </c>
      <c r="C5246">
        <v>89.3</v>
      </c>
      <c r="D5246">
        <v>4192.1499999999996</v>
      </c>
    </row>
    <row r="5247" spans="1:4" x14ac:dyDescent="0.35">
      <c r="A5247">
        <v>0</v>
      </c>
      <c r="B5247">
        <v>70</v>
      </c>
      <c r="C5247">
        <v>20.149999999999999</v>
      </c>
      <c r="D5247">
        <v>1411.2</v>
      </c>
    </row>
    <row r="5248" spans="1:4" x14ac:dyDescent="0.35">
      <c r="A5248">
        <v>0</v>
      </c>
      <c r="B5248">
        <v>2</v>
      </c>
      <c r="C5248">
        <v>79.75</v>
      </c>
      <c r="D5248">
        <v>164.5</v>
      </c>
    </row>
    <row r="5249" spans="1:4" x14ac:dyDescent="0.35">
      <c r="A5249">
        <v>0</v>
      </c>
      <c r="B5249">
        <v>27</v>
      </c>
      <c r="C5249">
        <v>94.55</v>
      </c>
      <c r="D5249">
        <v>2724.6</v>
      </c>
    </row>
    <row r="5250" spans="1:4" x14ac:dyDescent="0.35">
      <c r="A5250">
        <v>0</v>
      </c>
      <c r="B5250">
        <v>12</v>
      </c>
      <c r="C5250">
        <v>20.05</v>
      </c>
      <c r="D5250">
        <v>264.55</v>
      </c>
    </row>
    <row r="5251" spans="1:4" x14ac:dyDescent="0.35">
      <c r="A5251">
        <v>0</v>
      </c>
      <c r="B5251">
        <v>72</v>
      </c>
      <c r="C5251">
        <v>67.2</v>
      </c>
      <c r="D5251">
        <v>4671.7</v>
      </c>
    </row>
    <row r="5252" spans="1:4" x14ac:dyDescent="0.35">
      <c r="A5252">
        <v>0</v>
      </c>
      <c r="B5252">
        <v>12</v>
      </c>
      <c r="C5252">
        <v>94.55</v>
      </c>
      <c r="D5252">
        <v>1173.55</v>
      </c>
    </row>
    <row r="5253" spans="1:4" x14ac:dyDescent="0.35">
      <c r="A5253">
        <v>1</v>
      </c>
      <c r="B5253">
        <v>5</v>
      </c>
      <c r="C5253">
        <v>69.05</v>
      </c>
      <c r="D5253">
        <v>318.5</v>
      </c>
    </row>
    <row r="5254" spans="1:4" x14ac:dyDescent="0.35">
      <c r="A5254">
        <v>1</v>
      </c>
      <c r="B5254">
        <v>71</v>
      </c>
      <c r="C5254">
        <v>107.5</v>
      </c>
      <c r="D5254">
        <v>7713.55</v>
      </c>
    </row>
    <row r="5255" spans="1:4" x14ac:dyDescent="0.35">
      <c r="A5255">
        <v>1</v>
      </c>
      <c r="B5255">
        <v>35</v>
      </c>
      <c r="C5255">
        <v>73</v>
      </c>
      <c r="D5255">
        <v>2471.25</v>
      </c>
    </row>
    <row r="5256" spans="1:4" x14ac:dyDescent="0.35">
      <c r="A5256">
        <v>0</v>
      </c>
      <c r="B5256">
        <v>70</v>
      </c>
      <c r="C5256">
        <v>114.75</v>
      </c>
      <c r="D5256">
        <v>7842.3</v>
      </c>
    </row>
    <row r="5257" spans="1:4" x14ac:dyDescent="0.35">
      <c r="A5257">
        <v>0</v>
      </c>
      <c r="B5257">
        <v>31</v>
      </c>
      <c r="C5257">
        <v>76.05</v>
      </c>
      <c r="D5257">
        <v>2227.8000000000002</v>
      </c>
    </row>
    <row r="5258" spans="1:4" x14ac:dyDescent="0.35">
      <c r="A5258">
        <v>0</v>
      </c>
      <c r="B5258">
        <v>52</v>
      </c>
      <c r="C5258">
        <v>96.25</v>
      </c>
      <c r="D5258">
        <v>4990.25</v>
      </c>
    </row>
    <row r="5259" spans="1:4" x14ac:dyDescent="0.35">
      <c r="A5259">
        <v>1</v>
      </c>
      <c r="B5259">
        <v>37</v>
      </c>
      <c r="C5259">
        <v>101.1</v>
      </c>
      <c r="D5259">
        <v>3744.05</v>
      </c>
    </row>
    <row r="5260" spans="1:4" x14ac:dyDescent="0.35">
      <c r="A5260">
        <v>0</v>
      </c>
      <c r="B5260">
        <v>69</v>
      </c>
      <c r="C5260">
        <v>104.7</v>
      </c>
      <c r="D5260">
        <v>7220.35</v>
      </c>
    </row>
    <row r="5261" spans="1:4" x14ac:dyDescent="0.35">
      <c r="A5261">
        <v>1</v>
      </c>
      <c r="B5261">
        <v>30</v>
      </c>
      <c r="C5261">
        <v>77.900000000000006</v>
      </c>
      <c r="D5261">
        <v>2351.4499999999998</v>
      </c>
    </row>
    <row r="5262" spans="1:4" x14ac:dyDescent="0.35">
      <c r="A5262">
        <v>0</v>
      </c>
      <c r="B5262">
        <v>33</v>
      </c>
      <c r="C5262">
        <v>90.65</v>
      </c>
      <c r="D5262">
        <v>2989.6</v>
      </c>
    </row>
    <row r="5263" spans="1:4" x14ac:dyDescent="0.35">
      <c r="A5263">
        <v>1</v>
      </c>
      <c r="B5263">
        <v>54</v>
      </c>
      <c r="C5263">
        <v>110.45</v>
      </c>
      <c r="D5263">
        <v>6077.75</v>
      </c>
    </row>
    <row r="5264" spans="1:4" x14ac:dyDescent="0.35">
      <c r="A5264">
        <v>0</v>
      </c>
      <c r="B5264">
        <v>59</v>
      </c>
      <c r="C5264">
        <v>68.7</v>
      </c>
      <c r="D5264">
        <v>4070.95</v>
      </c>
    </row>
    <row r="5265" spans="1:4" x14ac:dyDescent="0.35">
      <c r="A5265">
        <v>1</v>
      </c>
      <c r="B5265">
        <v>55</v>
      </c>
      <c r="C5265">
        <v>44.85</v>
      </c>
      <c r="D5265">
        <v>2479.0500000000002</v>
      </c>
    </row>
    <row r="5266" spans="1:4" x14ac:dyDescent="0.35">
      <c r="A5266">
        <v>1</v>
      </c>
      <c r="B5266">
        <v>69</v>
      </c>
      <c r="C5266">
        <v>29.8</v>
      </c>
      <c r="D5266">
        <v>2134.3000000000002</v>
      </c>
    </row>
    <row r="5267" spans="1:4" x14ac:dyDescent="0.35">
      <c r="A5267">
        <v>0</v>
      </c>
      <c r="B5267">
        <v>66</v>
      </c>
      <c r="C5267">
        <v>88.9</v>
      </c>
      <c r="D5267">
        <v>6000.1</v>
      </c>
    </row>
    <row r="5268" spans="1:4" x14ac:dyDescent="0.35">
      <c r="A5268">
        <v>0</v>
      </c>
      <c r="B5268">
        <v>37</v>
      </c>
      <c r="C5268">
        <v>58.75</v>
      </c>
      <c r="D5268">
        <v>2203.1</v>
      </c>
    </row>
    <row r="5269" spans="1:4" x14ac:dyDescent="0.35">
      <c r="A5269">
        <v>1</v>
      </c>
      <c r="B5269">
        <v>9</v>
      </c>
      <c r="C5269">
        <v>19.850000000000001</v>
      </c>
      <c r="D5269">
        <v>183.15</v>
      </c>
    </row>
    <row r="5270" spans="1:4" x14ac:dyDescent="0.35">
      <c r="A5270">
        <v>0</v>
      </c>
      <c r="B5270">
        <v>69</v>
      </c>
      <c r="C5270">
        <v>86.9</v>
      </c>
      <c r="D5270">
        <v>6194.1</v>
      </c>
    </row>
    <row r="5271" spans="1:4" x14ac:dyDescent="0.35">
      <c r="A5271">
        <v>0</v>
      </c>
      <c r="B5271">
        <v>10</v>
      </c>
      <c r="C5271">
        <v>59.65</v>
      </c>
      <c r="D5271">
        <v>638.95000000000005</v>
      </c>
    </row>
    <row r="5272" spans="1:4" x14ac:dyDescent="0.35">
      <c r="A5272">
        <v>0</v>
      </c>
      <c r="B5272">
        <v>40</v>
      </c>
      <c r="C5272">
        <v>55.25</v>
      </c>
      <c r="D5272">
        <v>2139.1999999999998</v>
      </c>
    </row>
    <row r="5273" spans="1:4" x14ac:dyDescent="0.35">
      <c r="A5273">
        <v>0</v>
      </c>
      <c r="B5273">
        <v>13</v>
      </c>
      <c r="C5273">
        <v>66.400000000000006</v>
      </c>
      <c r="D5273">
        <v>831.75</v>
      </c>
    </row>
    <row r="5274" spans="1:4" x14ac:dyDescent="0.35">
      <c r="A5274">
        <v>0</v>
      </c>
      <c r="B5274">
        <v>6</v>
      </c>
      <c r="C5274">
        <v>90.1</v>
      </c>
      <c r="D5274">
        <v>521.29999999999995</v>
      </c>
    </row>
    <row r="5275" spans="1:4" x14ac:dyDescent="0.35">
      <c r="A5275">
        <v>0</v>
      </c>
      <c r="B5275">
        <v>69</v>
      </c>
      <c r="C5275">
        <v>20.149999999999999</v>
      </c>
      <c r="D5275">
        <v>1337.5</v>
      </c>
    </row>
    <row r="5276" spans="1:4" x14ac:dyDescent="0.35">
      <c r="A5276">
        <v>1</v>
      </c>
      <c r="B5276">
        <v>66</v>
      </c>
      <c r="C5276">
        <v>108.1</v>
      </c>
      <c r="D5276">
        <v>7181.95</v>
      </c>
    </row>
    <row r="5277" spans="1:4" x14ac:dyDescent="0.35">
      <c r="A5277">
        <v>0</v>
      </c>
      <c r="B5277">
        <v>11</v>
      </c>
      <c r="C5277">
        <v>53.75</v>
      </c>
      <c r="D5277">
        <v>608</v>
      </c>
    </row>
    <row r="5278" spans="1:4" x14ac:dyDescent="0.35">
      <c r="A5278">
        <v>0</v>
      </c>
      <c r="B5278">
        <v>46</v>
      </c>
      <c r="C5278">
        <v>56.9</v>
      </c>
      <c r="D5278">
        <v>2560.1</v>
      </c>
    </row>
    <row r="5279" spans="1:4" x14ac:dyDescent="0.35">
      <c r="A5279">
        <v>0</v>
      </c>
      <c r="B5279">
        <v>6</v>
      </c>
      <c r="C5279">
        <v>89.3</v>
      </c>
      <c r="D5279">
        <v>577.6</v>
      </c>
    </row>
    <row r="5280" spans="1:4" x14ac:dyDescent="0.35">
      <c r="A5280">
        <v>0</v>
      </c>
      <c r="B5280">
        <v>56</v>
      </c>
      <c r="C5280">
        <v>109.6</v>
      </c>
      <c r="D5280">
        <v>5953</v>
      </c>
    </row>
    <row r="5281" spans="1:4" x14ac:dyDescent="0.35">
      <c r="A5281">
        <v>0</v>
      </c>
      <c r="B5281">
        <v>70</v>
      </c>
      <c r="C5281">
        <v>25.15</v>
      </c>
      <c r="D5281">
        <v>1790.15</v>
      </c>
    </row>
    <row r="5282" spans="1:4" x14ac:dyDescent="0.35">
      <c r="A5282">
        <v>0</v>
      </c>
      <c r="B5282">
        <v>33</v>
      </c>
      <c r="C5282">
        <v>79.150000000000006</v>
      </c>
      <c r="D5282">
        <v>2531.4</v>
      </c>
    </row>
    <row r="5283" spans="1:4" x14ac:dyDescent="0.35">
      <c r="A5283">
        <v>0</v>
      </c>
      <c r="B5283">
        <v>72</v>
      </c>
      <c r="C5283">
        <v>66.75</v>
      </c>
      <c r="D5283">
        <v>4760.3</v>
      </c>
    </row>
    <row r="5284" spans="1:4" x14ac:dyDescent="0.35">
      <c r="A5284">
        <v>0</v>
      </c>
      <c r="B5284">
        <v>3</v>
      </c>
      <c r="C5284">
        <v>95.2</v>
      </c>
      <c r="D5284">
        <v>292.85000000000002</v>
      </c>
    </row>
    <row r="5285" spans="1:4" x14ac:dyDescent="0.35">
      <c r="A5285">
        <v>0</v>
      </c>
      <c r="B5285">
        <v>19</v>
      </c>
      <c r="C5285">
        <v>48.8</v>
      </c>
      <c r="D5285">
        <v>953.65</v>
      </c>
    </row>
    <row r="5286" spans="1:4" x14ac:dyDescent="0.35">
      <c r="A5286">
        <v>1</v>
      </c>
      <c r="B5286">
        <v>5</v>
      </c>
      <c r="C5286">
        <v>45.7</v>
      </c>
      <c r="D5286">
        <v>198</v>
      </c>
    </row>
    <row r="5287" spans="1:4" x14ac:dyDescent="0.35">
      <c r="A5287">
        <v>0</v>
      </c>
      <c r="B5287">
        <v>71</v>
      </c>
      <c r="C5287">
        <v>80.7</v>
      </c>
      <c r="D5287">
        <v>5705.05</v>
      </c>
    </row>
    <row r="5288" spans="1:4" x14ac:dyDescent="0.35">
      <c r="A5288">
        <v>0</v>
      </c>
      <c r="B5288">
        <v>8</v>
      </c>
      <c r="C5288">
        <v>74.5</v>
      </c>
      <c r="D5288">
        <v>609.9</v>
      </c>
    </row>
    <row r="5289" spans="1:4" x14ac:dyDescent="0.35">
      <c r="A5289">
        <v>0</v>
      </c>
      <c r="B5289">
        <v>1</v>
      </c>
      <c r="C5289">
        <v>20.55</v>
      </c>
      <c r="D5289">
        <v>20.55</v>
      </c>
    </row>
    <row r="5290" spans="1:4" x14ac:dyDescent="0.35">
      <c r="A5290">
        <v>0</v>
      </c>
      <c r="B5290">
        <v>1</v>
      </c>
      <c r="C5290">
        <v>79.650000000000006</v>
      </c>
      <c r="D5290">
        <v>79.650000000000006</v>
      </c>
    </row>
    <row r="5291" spans="1:4" x14ac:dyDescent="0.35">
      <c r="A5291">
        <v>0</v>
      </c>
      <c r="B5291">
        <v>61</v>
      </c>
      <c r="C5291">
        <v>115.1</v>
      </c>
      <c r="D5291">
        <v>6993.65</v>
      </c>
    </row>
    <row r="5292" spans="1:4" x14ac:dyDescent="0.35">
      <c r="A5292">
        <v>0</v>
      </c>
      <c r="B5292">
        <v>71</v>
      </c>
      <c r="C5292">
        <v>59.7</v>
      </c>
      <c r="D5292">
        <v>4122.6499999999996</v>
      </c>
    </row>
    <row r="5293" spans="1:4" x14ac:dyDescent="0.35">
      <c r="A5293">
        <v>0</v>
      </c>
      <c r="B5293">
        <v>68</v>
      </c>
      <c r="C5293">
        <v>86.45</v>
      </c>
      <c r="D5293">
        <v>5762.95</v>
      </c>
    </row>
    <row r="5294" spans="1:4" x14ac:dyDescent="0.35">
      <c r="A5294">
        <v>0</v>
      </c>
      <c r="B5294">
        <v>46</v>
      </c>
      <c r="C5294">
        <v>33.700000000000003</v>
      </c>
      <c r="D5294">
        <v>1537.85</v>
      </c>
    </row>
    <row r="5295" spans="1:4" x14ac:dyDescent="0.35">
      <c r="A5295">
        <v>0</v>
      </c>
      <c r="B5295">
        <v>33</v>
      </c>
      <c r="C5295">
        <v>80.099999999999994</v>
      </c>
      <c r="D5295">
        <v>2603.3000000000002</v>
      </c>
    </row>
    <row r="5296" spans="1:4" x14ac:dyDescent="0.35">
      <c r="A5296">
        <v>0</v>
      </c>
      <c r="B5296">
        <v>53</v>
      </c>
      <c r="C5296">
        <v>104.05</v>
      </c>
      <c r="D5296">
        <v>5566.4</v>
      </c>
    </row>
    <row r="5297" spans="1:4" x14ac:dyDescent="0.35">
      <c r="A5297">
        <v>1</v>
      </c>
      <c r="B5297">
        <v>50</v>
      </c>
      <c r="C5297">
        <v>108.75</v>
      </c>
      <c r="D5297">
        <v>5431.9</v>
      </c>
    </row>
    <row r="5298" spans="1:4" x14ac:dyDescent="0.35">
      <c r="A5298">
        <v>0</v>
      </c>
      <c r="B5298">
        <v>57</v>
      </c>
      <c r="C5298">
        <v>41.1</v>
      </c>
      <c r="D5298">
        <v>2258.25</v>
      </c>
    </row>
    <row r="5299" spans="1:4" x14ac:dyDescent="0.35">
      <c r="A5299">
        <v>0</v>
      </c>
      <c r="B5299">
        <v>54</v>
      </c>
      <c r="C5299">
        <v>20.350000000000001</v>
      </c>
      <c r="D5299">
        <v>1092.3499999999999</v>
      </c>
    </row>
    <row r="5300" spans="1:4" x14ac:dyDescent="0.35">
      <c r="A5300">
        <v>1</v>
      </c>
      <c r="B5300">
        <v>60</v>
      </c>
      <c r="C5300">
        <v>105.9</v>
      </c>
      <c r="D5300">
        <v>6401.25</v>
      </c>
    </row>
    <row r="5301" spans="1:4" x14ac:dyDescent="0.35">
      <c r="A5301">
        <v>1</v>
      </c>
      <c r="B5301">
        <v>28</v>
      </c>
      <c r="C5301">
        <v>101.3</v>
      </c>
      <c r="D5301">
        <v>2812.2</v>
      </c>
    </row>
    <row r="5302" spans="1:4" x14ac:dyDescent="0.35">
      <c r="A5302">
        <v>0</v>
      </c>
      <c r="B5302">
        <v>1</v>
      </c>
      <c r="C5302">
        <v>80.05</v>
      </c>
      <c r="D5302">
        <v>80.05</v>
      </c>
    </row>
    <row r="5303" spans="1:4" x14ac:dyDescent="0.35">
      <c r="A5303">
        <v>0</v>
      </c>
      <c r="B5303">
        <v>29</v>
      </c>
      <c r="C5303">
        <v>89.2</v>
      </c>
      <c r="D5303">
        <v>2698.35</v>
      </c>
    </row>
    <row r="5304" spans="1:4" x14ac:dyDescent="0.35">
      <c r="A5304">
        <v>0</v>
      </c>
      <c r="B5304">
        <v>10</v>
      </c>
      <c r="C5304">
        <v>65.5</v>
      </c>
      <c r="D5304">
        <v>616.9</v>
      </c>
    </row>
    <row r="5305" spans="1:4" x14ac:dyDescent="0.35">
      <c r="A5305">
        <v>0</v>
      </c>
      <c r="B5305">
        <v>43</v>
      </c>
      <c r="C5305">
        <v>40.450000000000003</v>
      </c>
      <c r="D5305">
        <v>1912.85</v>
      </c>
    </row>
    <row r="5306" spans="1:4" x14ac:dyDescent="0.35">
      <c r="A5306">
        <v>1</v>
      </c>
      <c r="B5306">
        <v>13</v>
      </c>
      <c r="C5306">
        <v>70.45</v>
      </c>
      <c r="D5306">
        <v>849.1</v>
      </c>
    </row>
    <row r="5307" spans="1:4" x14ac:dyDescent="0.35">
      <c r="A5307">
        <v>0</v>
      </c>
      <c r="B5307">
        <v>43</v>
      </c>
      <c r="C5307">
        <v>78.8</v>
      </c>
      <c r="D5307">
        <v>3460.3</v>
      </c>
    </row>
    <row r="5308" spans="1:4" x14ac:dyDescent="0.35">
      <c r="A5308">
        <v>0</v>
      </c>
      <c r="B5308">
        <v>19</v>
      </c>
      <c r="C5308">
        <v>83.65</v>
      </c>
      <c r="D5308">
        <v>1465.75</v>
      </c>
    </row>
    <row r="5309" spans="1:4" x14ac:dyDescent="0.35">
      <c r="A5309">
        <v>0</v>
      </c>
      <c r="B5309">
        <v>1</v>
      </c>
      <c r="C5309">
        <v>90.1</v>
      </c>
      <c r="D5309">
        <v>90.1</v>
      </c>
    </row>
    <row r="5310" spans="1:4" x14ac:dyDescent="0.35">
      <c r="A5310">
        <v>0</v>
      </c>
      <c r="B5310">
        <v>69</v>
      </c>
      <c r="C5310">
        <v>82.45</v>
      </c>
      <c r="D5310">
        <v>5555.3</v>
      </c>
    </row>
    <row r="5311" spans="1:4" x14ac:dyDescent="0.35">
      <c r="A5311">
        <v>0</v>
      </c>
      <c r="B5311">
        <v>61</v>
      </c>
      <c r="C5311">
        <v>20.25</v>
      </c>
      <c r="D5311">
        <v>1278.8</v>
      </c>
    </row>
    <row r="5312" spans="1:4" x14ac:dyDescent="0.35">
      <c r="A5312">
        <v>0</v>
      </c>
      <c r="B5312">
        <v>43</v>
      </c>
      <c r="C5312">
        <v>66.25</v>
      </c>
      <c r="D5312">
        <v>2907.35</v>
      </c>
    </row>
    <row r="5313" spans="1:4" x14ac:dyDescent="0.35">
      <c r="A5313">
        <v>0</v>
      </c>
      <c r="B5313">
        <v>6</v>
      </c>
      <c r="C5313">
        <v>19.5</v>
      </c>
      <c r="D5313">
        <v>146.30000000000001</v>
      </c>
    </row>
    <row r="5314" spans="1:4" x14ac:dyDescent="0.35">
      <c r="A5314">
        <v>0</v>
      </c>
      <c r="B5314">
        <v>1</v>
      </c>
      <c r="C5314">
        <v>51.25</v>
      </c>
      <c r="D5314">
        <v>51.25</v>
      </c>
    </row>
    <row r="5315" spans="1:4" x14ac:dyDescent="0.35">
      <c r="A5315">
        <v>0</v>
      </c>
      <c r="B5315">
        <v>56</v>
      </c>
      <c r="C5315">
        <v>89.7</v>
      </c>
      <c r="D5315">
        <v>4952.95</v>
      </c>
    </row>
    <row r="5316" spans="1:4" x14ac:dyDescent="0.35">
      <c r="A5316">
        <v>0</v>
      </c>
      <c r="B5316">
        <v>70</v>
      </c>
      <c r="C5316">
        <v>64.55</v>
      </c>
      <c r="D5316">
        <v>4504.8999999999996</v>
      </c>
    </row>
    <row r="5317" spans="1:4" x14ac:dyDescent="0.35">
      <c r="A5317">
        <v>0</v>
      </c>
      <c r="B5317">
        <v>1</v>
      </c>
      <c r="C5317">
        <v>45.6</v>
      </c>
      <c r="D5317">
        <v>45.6</v>
      </c>
    </row>
    <row r="5318" spans="1:4" x14ac:dyDescent="0.35">
      <c r="A5318">
        <v>0</v>
      </c>
      <c r="B5318">
        <v>49</v>
      </c>
      <c r="C5318">
        <v>93.65</v>
      </c>
      <c r="D5318">
        <v>4520.1499999999996</v>
      </c>
    </row>
    <row r="5319" spans="1:4" x14ac:dyDescent="0.35">
      <c r="A5319">
        <v>0</v>
      </c>
      <c r="B5319">
        <v>6</v>
      </c>
      <c r="C5319">
        <v>49.65</v>
      </c>
      <c r="D5319">
        <v>267.35000000000002</v>
      </c>
    </row>
    <row r="5320" spans="1:4" x14ac:dyDescent="0.35">
      <c r="A5320">
        <v>0</v>
      </c>
      <c r="B5320">
        <v>32</v>
      </c>
      <c r="C5320">
        <v>73.599999999999994</v>
      </c>
      <c r="D5320">
        <v>2316.85</v>
      </c>
    </row>
    <row r="5321" spans="1:4" x14ac:dyDescent="0.35">
      <c r="A5321">
        <v>1</v>
      </c>
      <c r="B5321">
        <v>72</v>
      </c>
      <c r="C5321">
        <v>109.75</v>
      </c>
      <c r="D5321">
        <v>8075.35</v>
      </c>
    </row>
    <row r="5322" spans="1:4" x14ac:dyDescent="0.35">
      <c r="A5322">
        <v>0</v>
      </c>
      <c r="B5322">
        <v>37</v>
      </c>
      <c r="C5322">
        <v>61.45</v>
      </c>
      <c r="D5322">
        <v>2302.35</v>
      </c>
    </row>
    <row r="5323" spans="1:4" x14ac:dyDescent="0.35">
      <c r="A5323">
        <v>0</v>
      </c>
      <c r="B5323">
        <v>69</v>
      </c>
      <c r="C5323">
        <v>106.4</v>
      </c>
      <c r="D5323">
        <v>7251.9</v>
      </c>
    </row>
    <row r="5324" spans="1:4" x14ac:dyDescent="0.35">
      <c r="A5324">
        <v>0</v>
      </c>
      <c r="B5324">
        <v>26</v>
      </c>
      <c r="C5324">
        <v>81.900000000000006</v>
      </c>
      <c r="D5324">
        <v>2078.5500000000002</v>
      </c>
    </row>
    <row r="5325" spans="1:4" x14ac:dyDescent="0.35">
      <c r="A5325">
        <v>0</v>
      </c>
      <c r="B5325">
        <v>58</v>
      </c>
      <c r="C5325">
        <v>105.2</v>
      </c>
      <c r="D5325">
        <v>6225.4</v>
      </c>
    </row>
    <row r="5326" spans="1:4" x14ac:dyDescent="0.35">
      <c r="A5326">
        <v>0</v>
      </c>
      <c r="B5326">
        <v>24</v>
      </c>
      <c r="C5326">
        <v>54.6</v>
      </c>
      <c r="D5326">
        <v>1242.25</v>
      </c>
    </row>
    <row r="5327" spans="1:4" x14ac:dyDescent="0.35">
      <c r="A5327">
        <v>0</v>
      </c>
      <c r="B5327">
        <v>5</v>
      </c>
      <c r="C5327">
        <v>20.55</v>
      </c>
      <c r="D5327">
        <v>99.45</v>
      </c>
    </row>
    <row r="5328" spans="1:4" x14ac:dyDescent="0.35">
      <c r="A5328">
        <v>0</v>
      </c>
      <c r="B5328">
        <v>15</v>
      </c>
      <c r="C5328">
        <v>20</v>
      </c>
      <c r="D5328">
        <v>288.05</v>
      </c>
    </row>
    <row r="5329" spans="1:4" x14ac:dyDescent="0.35">
      <c r="A5329">
        <v>0</v>
      </c>
      <c r="B5329">
        <v>30</v>
      </c>
      <c r="C5329">
        <v>19.7</v>
      </c>
      <c r="D5329">
        <v>599.25</v>
      </c>
    </row>
    <row r="5330" spans="1:4" x14ac:dyDescent="0.35">
      <c r="A5330">
        <v>0</v>
      </c>
      <c r="B5330">
        <v>55</v>
      </c>
      <c r="C5330">
        <v>66.05</v>
      </c>
      <c r="D5330">
        <v>3462.1</v>
      </c>
    </row>
    <row r="5331" spans="1:4" x14ac:dyDescent="0.35">
      <c r="A5331">
        <v>0</v>
      </c>
      <c r="B5331">
        <v>25</v>
      </c>
      <c r="C5331">
        <v>34</v>
      </c>
      <c r="D5331">
        <v>853</v>
      </c>
    </row>
    <row r="5332" spans="1:4" x14ac:dyDescent="0.35">
      <c r="A5332">
        <v>1</v>
      </c>
      <c r="B5332">
        <v>10</v>
      </c>
      <c r="C5332">
        <v>92.5</v>
      </c>
      <c r="D5332">
        <v>934.1</v>
      </c>
    </row>
    <row r="5333" spans="1:4" x14ac:dyDescent="0.35">
      <c r="A5333">
        <v>0</v>
      </c>
      <c r="B5333">
        <v>44</v>
      </c>
      <c r="C5333">
        <v>54.05</v>
      </c>
      <c r="D5333">
        <v>2375.1999999999998</v>
      </c>
    </row>
    <row r="5334" spans="1:4" x14ac:dyDescent="0.35">
      <c r="A5334">
        <v>0</v>
      </c>
      <c r="B5334">
        <v>47</v>
      </c>
      <c r="C5334">
        <v>58.9</v>
      </c>
      <c r="D5334">
        <v>2813.05</v>
      </c>
    </row>
    <row r="5335" spans="1:4" x14ac:dyDescent="0.35">
      <c r="A5335">
        <v>0</v>
      </c>
      <c r="B5335">
        <v>13</v>
      </c>
      <c r="C5335">
        <v>88.35</v>
      </c>
      <c r="D5335">
        <v>1222.8</v>
      </c>
    </row>
    <row r="5336" spans="1:4" x14ac:dyDescent="0.35">
      <c r="A5336">
        <v>0</v>
      </c>
      <c r="B5336">
        <v>49</v>
      </c>
      <c r="C5336">
        <v>107.95</v>
      </c>
      <c r="D5336">
        <v>5293.2</v>
      </c>
    </row>
    <row r="5337" spans="1:4" x14ac:dyDescent="0.35">
      <c r="A5337">
        <v>0</v>
      </c>
      <c r="B5337">
        <v>64</v>
      </c>
      <c r="C5337">
        <v>96.9</v>
      </c>
      <c r="D5337">
        <v>6314.35</v>
      </c>
    </row>
    <row r="5338" spans="1:4" x14ac:dyDescent="0.35">
      <c r="A5338">
        <v>0</v>
      </c>
      <c r="B5338">
        <v>1</v>
      </c>
      <c r="C5338">
        <v>19.100000000000001</v>
      </c>
      <c r="D5338">
        <v>19.100000000000001</v>
      </c>
    </row>
    <row r="5339" spans="1:4" x14ac:dyDescent="0.35">
      <c r="A5339">
        <v>0</v>
      </c>
      <c r="B5339">
        <v>20</v>
      </c>
      <c r="C5339">
        <v>50</v>
      </c>
      <c r="D5339">
        <v>1003.05</v>
      </c>
    </row>
    <row r="5340" spans="1:4" x14ac:dyDescent="0.35">
      <c r="A5340">
        <v>0</v>
      </c>
      <c r="B5340">
        <v>37</v>
      </c>
      <c r="C5340">
        <v>45.4</v>
      </c>
      <c r="D5340">
        <v>1593.1</v>
      </c>
    </row>
    <row r="5341" spans="1:4" x14ac:dyDescent="0.35">
      <c r="A5341">
        <v>0</v>
      </c>
      <c r="B5341">
        <v>30</v>
      </c>
      <c r="C5341">
        <v>85.45</v>
      </c>
      <c r="D5341">
        <v>2509.9499999999998</v>
      </c>
    </row>
    <row r="5342" spans="1:4" x14ac:dyDescent="0.35">
      <c r="A5342">
        <v>0</v>
      </c>
      <c r="B5342">
        <v>38</v>
      </c>
      <c r="C5342">
        <v>84.1</v>
      </c>
      <c r="D5342">
        <v>3187.65</v>
      </c>
    </row>
    <row r="5343" spans="1:4" x14ac:dyDescent="0.35">
      <c r="A5343">
        <v>1</v>
      </c>
      <c r="B5343">
        <v>1</v>
      </c>
      <c r="C5343">
        <v>74.45</v>
      </c>
      <c r="D5343">
        <v>74.45</v>
      </c>
    </row>
    <row r="5344" spans="1:4" x14ac:dyDescent="0.35">
      <c r="A5344">
        <v>0</v>
      </c>
      <c r="B5344">
        <v>37</v>
      </c>
      <c r="C5344">
        <v>64.75</v>
      </c>
      <c r="D5344">
        <v>2345.1999999999998</v>
      </c>
    </row>
    <row r="5345" spans="1:4" x14ac:dyDescent="0.35">
      <c r="A5345">
        <v>0</v>
      </c>
      <c r="B5345">
        <v>52</v>
      </c>
      <c r="C5345">
        <v>66.25</v>
      </c>
      <c r="D5345">
        <v>3330.1</v>
      </c>
    </row>
    <row r="5346" spans="1:4" x14ac:dyDescent="0.35">
      <c r="A5346">
        <v>0</v>
      </c>
      <c r="B5346">
        <v>71</v>
      </c>
      <c r="C5346">
        <v>76.900000000000006</v>
      </c>
      <c r="D5346">
        <v>5522.7</v>
      </c>
    </row>
    <row r="5347" spans="1:4" x14ac:dyDescent="0.35">
      <c r="A5347">
        <v>0</v>
      </c>
      <c r="B5347">
        <v>26</v>
      </c>
      <c r="C5347">
        <v>89.8</v>
      </c>
      <c r="D5347">
        <v>2335.3000000000002</v>
      </c>
    </row>
    <row r="5348" spans="1:4" x14ac:dyDescent="0.35">
      <c r="A5348">
        <v>0</v>
      </c>
      <c r="B5348">
        <v>66</v>
      </c>
      <c r="C5348">
        <v>74.599999999999994</v>
      </c>
      <c r="D5348">
        <v>4798.3999999999996</v>
      </c>
    </row>
    <row r="5349" spans="1:4" x14ac:dyDescent="0.35">
      <c r="A5349">
        <v>0</v>
      </c>
      <c r="B5349">
        <v>72</v>
      </c>
      <c r="C5349">
        <v>116.95</v>
      </c>
      <c r="D5349">
        <v>8594.4</v>
      </c>
    </row>
    <row r="5350" spans="1:4" x14ac:dyDescent="0.35">
      <c r="A5350">
        <v>0</v>
      </c>
      <c r="B5350">
        <v>25</v>
      </c>
      <c r="C5350">
        <v>40.65</v>
      </c>
      <c r="D5350">
        <v>970.55</v>
      </c>
    </row>
    <row r="5351" spans="1:4" x14ac:dyDescent="0.35">
      <c r="A5351">
        <v>0</v>
      </c>
      <c r="B5351">
        <v>69</v>
      </c>
      <c r="C5351">
        <v>114.35</v>
      </c>
      <c r="D5351">
        <v>7665.8</v>
      </c>
    </row>
    <row r="5352" spans="1:4" x14ac:dyDescent="0.35">
      <c r="A5352">
        <v>0</v>
      </c>
      <c r="B5352">
        <v>53</v>
      </c>
      <c r="C5352">
        <v>69.7</v>
      </c>
      <c r="D5352">
        <v>3686.05</v>
      </c>
    </row>
    <row r="5353" spans="1:4" x14ac:dyDescent="0.35">
      <c r="A5353">
        <v>0</v>
      </c>
      <c r="B5353">
        <v>12</v>
      </c>
      <c r="C5353">
        <v>95.5</v>
      </c>
      <c r="D5353">
        <v>1115.1500000000001</v>
      </c>
    </row>
    <row r="5354" spans="1:4" x14ac:dyDescent="0.35">
      <c r="A5354">
        <v>0</v>
      </c>
      <c r="B5354">
        <v>26</v>
      </c>
      <c r="C5354">
        <v>98.65</v>
      </c>
      <c r="D5354">
        <v>2537</v>
      </c>
    </row>
    <row r="5355" spans="1:4" x14ac:dyDescent="0.35">
      <c r="A5355">
        <v>0</v>
      </c>
      <c r="B5355">
        <v>21</v>
      </c>
      <c r="C5355">
        <v>61.65</v>
      </c>
      <c r="D5355">
        <v>1393.6</v>
      </c>
    </row>
    <row r="5356" spans="1:4" x14ac:dyDescent="0.35">
      <c r="A5356">
        <v>0</v>
      </c>
      <c r="B5356">
        <v>1</v>
      </c>
      <c r="C5356">
        <v>89.35</v>
      </c>
      <c r="D5356">
        <v>89.35</v>
      </c>
    </row>
    <row r="5357" spans="1:4" x14ac:dyDescent="0.35">
      <c r="A5357">
        <v>0</v>
      </c>
      <c r="B5357">
        <v>48</v>
      </c>
      <c r="C5357">
        <v>95.4</v>
      </c>
      <c r="D5357">
        <v>4445.3</v>
      </c>
    </row>
    <row r="5358" spans="1:4" x14ac:dyDescent="0.35">
      <c r="A5358">
        <v>0</v>
      </c>
      <c r="B5358">
        <v>26</v>
      </c>
      <c r="C5358">
        <v>35.4</v>
      </c>
      <c r="D5358">
        <v>978.6</v>
      </c>
    </row>
    <row r="5359" spans="1:4" x14ac:dyDescent="0.35">
      <c r="A5359">
        <v>0</v>
      </c>
      <c r="B5359">
        <v>60</v>
      </c>
      <c r="C5359">
        <v>19.95</v>
      </c>
      <c r="D5359">
        <v>1258.1500000000001</v>
      </c>
    </row>
    <row r="5360" spans="1:4" x14ac:dyDescent="0.35">
      <c r="A5360">
        <v>0</v>
      </c>
      <c r="B5360">
        <v>18</v>
      </c>
      <c r="C5360">
        <v>19.25</v>
      </c>
      <c r="D5360">
        <v>331.35</v>
      </c>
    </row>
    <row r="5361" spans="1:4" x14ac:dyDescent="0.35">
      <c r="A5361">
        <v>1</v>
      </c>
      <c r="B5361">
        <v>10</v>
      </c>
      <c r="C5361">
        <v>29.65</v>
      </c>
      <c r="D5361">
        <v>291.39999999999998</v>
      </c>
    </row>
    <row r="5362" spans="1:4" x14ac:dyDescent="0.35">
      <c r="A5362">
        <v>0</v>
      </c>
      <c r="B5362">
        <v>5</v>
      </c>
      <c r="C5362">
        <v>84.5</v>
      </c>
      <c r="D5362">
        <v>453.75</v>
      </c>
    </row>
    <row r="5363" spans="1:4" x14ac:dyDescent="0.35">
      <c r="A5363">
        <v>0</v>
      </c>
      <c r="B5363">
        <v>4</v>
      </c>
      <c r="C5363">
        <v>20.399999999999999</v>
      </c>
      <c r="D5363">
        <v>84.75</v>
      </c>
    </row>
    <row r="5364" spans="1:4" x14ac:dyDescent="0.35">
      <c r="A5364">
        <v>0</v>
      </c>
      <c r="B5364">
        <v>65</v>
      </c>
      <c r="C5364">
        <v>24.75</v>
      </c>
      <c r="D5364">
        <v>1715.1</v>
      </c>
    </row>
    <row r="5365" spans="1:4" x14ac:dyDescent="0.35">
      <c r="A5365">
        <v>0</v>
      </c>
      <c r="B5365">
        <v>70</v>
      </c>
      <c r="C5365">
        <v>25.35</v>
      </c>
      <c r="D5365">
        <v>1715.15</v>
      </c>
    </row>
    <row r="5366" spans="1:4" x14ac:dyDescent="0.35">
      <c r="A5366">
        <v>0</v>
      </c>
      <c r="B5366">
        <v>18</v>
      </c>
      <c r="C5366">
        <v>90.7</v>
      </c>
      <c r="D5366">
        <v>1597.25</v>
      </c>
    </row>
    <row r="5367" spans="1:4" x14ac:dyDescent="0.35">
      <c r="A5367">
        <v>0</v>
      </c>
      <c r="B5367">
        <v>62</v>
      </c>
      <c r="C5367">
        <v>20</v>
      </c>
      <c r="D5367">
        <v>1250.0999999999999</v>
      </c>
    </row>
    <row r="5368" spans="1:4" x14ac:dyDescent="0.35">
      <c r="A5368">
        <v>0</v>
      </c>
      <c r="B5368">
        <v>66</v>
      </c>
      <c r="C5368">
        <v>59.75</v>
      </c>
      <c r="D5368">
        <v>3996.8</v>
      </c>
    </row>
    <row r="5369" spans="1:4" x14ac:dyDescent="0.35">
      <c r="A5369">
        <v>0</v>
      </c>
      <c r="B5369">
        <v>65</v>
      </c>
      <c r="C5369">
        <v>82.5</v>
      </c>
      <c r="D5369">
        <v>5215.1000000000004</v>
      </c>
    </row>
    <row r="5370" spans="1:4" x14ac:dyDescent="0.35">
      <c r="A5370">
        <v>1</v>
      </c>
      <c r="B5370">
        <v>3</v>
      </c>
      <c r="C5370">
        <v>70.3</v>
      </c>
      <c r="D5370">
        <v>235.5</v>
      </c>
    </row>
    <row r="5371" spans="1:4" x14ac:dyDescent="0.35">
      <c r="A5371">
        <v>0</v>
      </c>
      <c r="B5371">
        <v>34</v>
      </c>
      <c r="C5371">
        <v>20.350000000000001</v>
      </c>
      <c r="D5371">
        <v>673.2</v>
      </c>
    </row>
    <row r="5372" spans="1:4" x14ac:dyDescent="0.35">
      <c r="A5372">
        <v>0</v>
      </c>
      <c r="B5372">
        <v>16</v>
      </c>
      <c r="C5372">
        <v>90.8</v>
      </c>
      <c r="D5372">
        <v>1442.2</v>
      </c>
    </row>
    <row r="5373" spans="1:4" x14ac:dyDescent="0.35">
      <c r="A5373">
        <v>0</v>
      </c>
      <c r="B5373">
        <v>54</v>
      </c>
      <c r="C5373">
        <v>103.95</v>
      </c>
      <c r="D5373">
        <v>5639.05</v>
      </c>
    </row>
    <row r="5374" spans="1:4" x14ac:dyDescent="0.35">
      <c r="A5374">
        <v>1</v>
      </c>
      <c r="B5374">
        <v>50</v>
      </c>
      <c r="C5374">
        <v>104.95</v>
      </c>
      <c r="D5374">
        <v>5222.3500000000004</v>
      </c>
    </row>
    <row r="5375" spans="1:4" x14ac:dyDescent="0.35">
      <c r="A5375">
        <v>0</v>
      </c>
      <c r="B5375">
        <v>71</v>
      </c>
      <c r="C5375">
        <v>105.25</v>
      </c>
      <c r="D5375">
        <v>7291.75</v>
      </c>
    </row>
    <row r="5376" spans="1:4" x14ac:dyDescent="0.35">
      <c r="A5376">
        <v>0</v>
      </c>
      <c r="B5376">
        <v>10</v>
      </c>
      <c r="C5376">
        <v>74.75</v>
      </c>
      <c r="D5376">
        <v>799.65</v>
      </c>
    </row>
    <row r="5377" spans="1:4" x14ac:dyDescent="0.35">
      <c r="A5377">
        <v>0</v>
      </c>
      <c r="B5377">
        <v>1</v>
      </c>
      <c r="C5377">
        <v>50.8</v>
      </c>
      <c r="D5377">
        <v>50.8</v>
      </c>
    </row>
    <row r="5378" spans="1:4" x14ac:dyDescent="0.35">
      <c r="A5378">
        <v>0</v>
      </c>
      <c r="B5378">
        <v>18</v>
      </c>
      <c r="C5378">
        <v>23.75</v>
      </c>
      <c r="D5378">
        <v>424.5</v>
      </c>
    </row>
    <row r="5379" spans="1:4" x14ac:dyDescent="0.35">
      <c r="A5379">
        <v>0</v>
      </c>
      <c r="B5379">
        <v>4</v>
      </c>
      <c r="C5379">
        <v>61.3</v>
      </c>
      <c r="D5379">
        <v>249.4</v>
      </c>
    </row>
    <row r="5380" spans="1:4" x14ac:dyDescent="0.35">
      <c r="A5380">
        <v>0</v>
      </c>
      <c r="B5380">
        <v>58</v>
      </c>
      <c r="C5380">
        <v>75.8</v>
      </c>
      <c r="D5380">
        <v>4415.75</v>
      </c>
    </row>
    <row r="5381" spans="1:4" x14ac:dyDescent="0.35">
      <c r="A5381">
        <v>0</v>
      </c>
      <c r="B5381">
        <v>56</v>
      </c>
      <c r="C5381">
        <v>98</v>
      </c>
      <c r="D5381">
        <v>5270.6</v>
      </c>
    </row>
    <row r="5382" spans="1:4" x14ac:dyDescent="0.35">
      <c r="A5382">
        <v>0</v>
      </c>
      <c r="B5382">
        <v>2</v>
      </c>
      <c r="C5382">
        <v>80.25</v>
      </c>
      <c r="D5382">
        <v>144.55000000000001</v>
      </c>
    </row>
    <row r="5383" spans="1:4" x14ac:dyDescent="0.35">
      <c r="A5383">
        <v>0</v>
      </c>
      <c r="B5383">
        <v>32</v>
      </c>
      <c r="C5383">
        <v>78.900000000000006</v>
      </c>
      <c r="D5383">
        <v>2447.9499999999998</v>
      </c>
    </row>
    <row r="5384" spans="1:4" x14ac:dyDescent="0.35">
      <c r="A5384">
        <v>0</v>
      </c>
      <c r="B5384">
        <v>56</v>
      </c>
      <c r="C5384">
        <v>52</v>
      </c>
      <c r="D5384">
        <v>2884.9</v>
      </c>
    </row>
    <row r="5385" spans="1:4" x14ac:dyDescent="0.35">
      <c r="A5385">
        <v>0</v>
      </c>
      <c r="B5385">
        <v>36</v>
      </c>
      <c r="C5385">
        <v>84.75</v>
      </c>
      <c r="D5385">
        <v>3050.15</v>
      </c>
    </row>
    <row r="5386" spans="1:4" x14ac:dyDescent="0.35">
      <c r="A5386">
        <v>0</v>
      </c>
      <c r="B5386">
        <v>4</v>
      </c>
      <c r="C5386">
        <v>64.400000000000006</v>
      </c>
      <c r="D5386">
        <v>253</v>
      </c>
    </row>
    <row r="5387" spans="1:4" x14ac:dyDescent="0.35">
      <c r="A5387">
        <v>0</v>
      </c>
      <c r="B5387">
        <v>53</v>
      </c>
      <c r="C5387">
        <v>85.45</v>
      </c>
      <c r="D5387">
        <v>4517.25</v>
      </c>
    </row>
    <row r="5388" spans="1:4" x14ac:dyDescent="0.35">
      <c r="A5388">
        <v>0</v>
      </c>
      <c r="B5388">
        <v>10</v>
      </c>
      <c r="C5388">
        <v>45.8</v>
      </c>
      <c r="D5388">
        <v>436.2</v>
      </c>
    </row>
    <row r="5389" spans="1:4" x14ac:dyDescent="0.35">
      <c r="A5389">
        <v>0</v>
      </c>
      <c r="B5389">
        <v>4</v>
      </c>
      <c r="C5389">
        <v>30.5</v>
      </c>
      <c r="D5389">
        <v>118.4</v>
      </c>
    </row>
    <row r="5390" spans="1:4" x14ac:dyDescent="0.35">
      <c r="A5390">
        <v>0</v>
      </c>
      <c r="B5390">
        <v>1</v>
      </c>
      <c r="C5390">
        <v>19.899999999999999</v>
      </c>
      <c r="D5390">
        <v>19.899999999999999</v>
      </c>
    </row>
    <row r="5391" spans="1:4" x14ac:dyDescent="0.35">
      <c r="A5391">
        <v>0</v>
      </c>
      <c r="B5391">
        <v>51</v>
      </c>
      <c r="C5391">
        <v>69.150000000000006</v>
      </c>
      <c r="D5391">
        <v>3649.6</v>
      </c>
    </row>
    <row r="5392" spans="1:4" x14ac:dyDescent="0.35">
      <c r="A5392">
        <v>1</v>
      </c>
      <c r="B5392">
        <v>12</v>
      </c>
      <c r="C5392">
        <v>99.45</v>
      </c>
      <c r="D5392">
        <v>1200.1500000000001</v>
      </c>
    </row>
    <row r="5393" spans="1:4" x14ac:dyDescent="0.35">
      <c r="A5393">
        <v>0</v>
      </c>
      <c r="B5393">
        <v>6</v>
      </c>
      <c r="C5393">
        <v>49.25</v>
      </c>
      <c r="D5393">
        <v>255.6</v>
      </c>
    </row>
    <row r="5394" spans="1:4" x14ac:dyDescent="0.35">
      <c r="A5394">
        <v>0</v>
      </c>
      <c r="B5394">
        <v>63</v>
      </c>
      <c r="C5394">
        <v>39.35</v>
      </c>
      <c r="D5394">
        <v>2395.0500000000002</v>
      </c>
    </row>
    <row r="5395" spans="1:4" x14ac:dyDescent="0.35">
      <c r="A5395">
        <v>0</v>
      </c>
      <c r="B5395">
        <v>1</v>
      </c>
      <c r="C5395">
        <v>70.599999999999994</v>
      </c>
      <c r="D5395">
        <v>70.599999999999994</v>
      </c>
    </row>
    <row r="5396" spans="1:4" x14ac:dyDescent="0.35">
      <c r="A5396">
        <v>0</v>
      </c>
      <c r="B5396">
        <v>48</v>
      </c>
      <c r="C5396">
        <v>105.1</v>
      </c>
      <c r="D5396">
        <v>5083.55</v>
      </c>
    </row>
    <row r="5397" spans="1:4" x14ac:dyDescent="0.35">
      <c r="A5397">
        <v>0</v>
      </c>
      <c r="B5397">
        <v>5</v>
      </c>
      <c r="C5397">
        <v>81</v>
      </c>
      <c r="D5397">
        <v>389.6</v>
      </c>
    </row>
    <row r="5398" spans="1:4" x14ac:dyDescent="0.35">
      <c r="A5398">
        <v>0</v>
      </c>
      <c r="B5398">
        <v>35</v>
      </c>
      <c r="C5398">
        <v>20.100000000000001</v>
      </c>
      <c r="D5398">
        <v>644.5</v>
      </c>
    </row>
    <row r="5399" spans="1:4" x14ac:dyDescent="0.35">
      <c r="A5399">
        <v>0</v>
      </c>
      <c r="B5399">
        <v>6</v>
      </c>
      <c r="C5399">
        <v>84.85</v>
      </c>
      <c r="D5399">
        <v>523.5</v>
      </c>
    </row>
    <row r="5400" spans="1:4" x14ac:dyDescent="0.35">
      <c r="A5400">
        <v>0</v>
      </c>
      <c r="B5400">
        <v>2</v>
      </c>
      <c r="C5400">
        <v>19.75</v>
      </c>
      <c r="D5400">
        <v>39.299999999999997</v>
      </c>
    </row>
    <row r="5401" spans="1:4" x14ac:dyDescent="0.35">
      <c r="A5401">
        <v>0</v>
      </c>
      <c r="B5401">
        <v>50</v>
      </c>
      <c r="C5401">
        <v>19.75</v>
      </c>
      <c r="D5401">
        <v>989.05</v>
      </c>
    </row>
    <row r="5402" spans="1:4" x14ac:dyDescent="0.35">
      <c r="A5402">
        <v>0</v>
      </c>
      <c r="B5402">
        <v>33</v>
      </c>
      <c r="C5402">
        <v>70.400000000000006</v>
      </c>
      <c r="D5402">
        <v>2406.1</v>
      </c>
    </row>
    <row r="5403" spans="1:4" x14ac:dyDescent="0.35">
      <c r="A5403">
        <v>0</v>
      </c>
      <c r="B5403">
        <v>31</v>
      </c>
      <c r="C5403">
        <v>20.45</v>
      </c>
      <c r="D5403">
        <v>638.54999999999995</v>
      </c>
    </row>
    <row r="5404" spans="1:4" x14ac:dyDescent="0.35">
      <c r="A5404">
        <v>0</v>
      </c>
      <c r="B5404">
        <v>9</v>
      </c>
      <c r="C5404">
        <v>20.350000000000001</v>
      </c>
      <c r="D5404">
        <v>191.1</v>
      </c>
    </row>
    <row r="5405" spans="1:4" x14ac:dyDescent="0.35">
      <c r="A5405">
        <v>0</v>
      </c>
      <c r="B5405">
        <v>54</v>
      </c>
      <c r="C5405">
        <v>86.2</v>
      </c>
      <c r="D5405">
        <v>4524.05</v>
      </c>
    </row>
    <row r="5406" spans="1:4" x14ac:dyDescent="0.35">
      <c r="A5406">
        <v>0</v>
      </c>
      <c r="B5406">
        <v>46</v>
      </c>
      <c r="C5406">
        <v>95.65</v>
      </c>
      <c r="D5406">
        <v>4664.2</v>
      </c>
    </row>
    <row r="5407" spans="1:4" x14ac:dyDescent="0.35">
      <c r="A5407">
        <v>0</v>
      </c>
      <c r="B5407">
        <v>34</v>
      </c>
      <c r="C5407">
        <v>103.8</v>
      </c>
      <c r="D5407">
        <v>3470.8</v>
      </c>
    </row>
    <row r="5408" spans="1:4" x14ac:dyDescent="0.35">
      <c r="A5408">
        <v>0</v>
      </c>
      <c r="B5408">
        <v>71</v>
      </c>
      <c r="C5408">
        <v>97.2</v>
      </c>
      <c r="D5408">
        <v>6910.3</v>
      </c>
    </row>
    <row r="5409" spans="1:4" x14ac:dyDescent="0.35">
      <c r="A5409">
        <v>0</v>
      </c>
      <c r="B5409">
        <v>63</v>
      </c>
      <c r="C5409">
        <v>63.55</v>
      </c>
      <c r="D5409">
        <v>4014.2</v>
      </c>
    </row>
    <row r="5410" spans="1:4" x14ac:dyDescent="0.35">
      <c r="A5410">
        <v>0</v>
      </c>
      <c r="B5410">
        <v>51</v>
      </c>
      <c r="C5410">
        <v>24.95</v>
      </c>
      <c r="D5410">
        <v>1288</v>
      </c>
    </row>
    <row r="5411" spans="1:4" x14ac:dyDescent="0.35">
      <c r="A5411">
        <v>1</v>
      </c>
      <c r="B5411">
        <v>26</v>
      </c>
      <c r="C5411">
        <v>89.15</v>
      </c>
      <c r="D5411">
        <v>2277.65</v>
      </c>
    </row>
    <row r="5412" spans="1:4" x14ac:dyDescent="0.35">
      <c r="A5412">
        <v>0</v>
      </c>
      <c r="B5412">
        <v>64</v>
      </c>
      <c r="C5412">
        <v>99</v>
      </c>
      <c r="D5412">
        <v>6375.8</v>
      </c>
    </row>
    <row r="5413" spans="1:4" x14ac:dyDescent="0.35">
      <c r="A5413">
        <v>1</v>
      </c>
      <c r="B5413">
        <v>1</v>
      </c>
      <c r="C5413">
        <v>24.8</v>
      </c>
      <c r="D5413">
        <v>24.8</v>
      </c>
    </row>
    <row r="5414" spans="1:4" x14ac:dyDescent="0.35">
      <c r="A5414">
        <v>1</v>
      </c>
      <c r="B5414">
        <v>61</v>
      </c>
      <c r="C5414">
        <v>85.55</v>
      </c>
      <c r="D5414">
        <v>5251.75</v>
      </c>
    </row>
    <row r="5415" spans="1:4" x14ac:dyDescent="0.35">
      <c r="A5415">
        <v>0</v>
      </c>
      <c r="B5415">
        <v>15</v>
      </c>
      <c r="C5415">
        <v>94</v>
      </c>
      <c r="D5415">
        <v>1505.45</v>
      </c>
    </row>
    <row r="5416" spans="1:4" x14ac:dyDescent="0.35">
      <c r="A5416">
        <v>0</v>
      </c>
      <c r="B5416">
        <v>64</v>
      </c>
      <c r="C5416">
        <v>105.65</v>
      </c>
      <c r="D5416">
        <v>6903.1</v>
      </c>
    </row>
    <row r="5417" spans="1:4" x14ac:dyDescent="0.35">
      <c r="A5417">
        <v>0</v>
      </c>
      <c r="B5417">
        <v>18</v>
      </c>
      <c r="C5417">
        <v>50.3</v>
      </c>
      <c r="D5417">
        <v>913.3</v>
      </c>
    </row>
    <row r="5418" spans="1:4" x14ac:dyDescent="0.35">
      <c r="A5418">
        <v>0</v>
      </c>
      <c r="B5418">
        <v>57</v>
      </c>
      <c r="C5418">
        <v>95</v>
      </c>
      <c r="D5418">
        <v>5535.8</v>
      </c>
    </row>
    <row r="5419" spans="1:4" x14ac:dyDescent="0.35">
      <c r="A5419">
        <v>0</v>
      </c>
      <c r="B5419">
        <v>14</v>
      </c>
      <c r="C5419">
        <v>61.4</v>
      </c>
      <c r="D5419">
        <v>815.55</v>
      </c>
    </row>
    <row r="5420" spans="1:4" x14ac:dyDescent="0.35">
      <c r="A5420">
        <v>1</v>
      </c>
      <c r="B5420">
        <v>18</v>
      </c>
      <c r="C5420">
        <v>80.55</v>
      </c>
      <c r="D5420">
        <v>1411.65</v>
      </c>
    </row>
    <row r="5421" spans="1:4" x14ac:dyDescent="0.35">
      <c r="A5421">
        <v>1</v>
      </c>
      <c r="B5421">
        <v>72</v>
      </c>
      <c r="C5421">
        <v>78.5</v>
      </c>
      <c r="D5421">
        <v>5602.25</v>
      </c>
    </row>
    <row r="5422" spans="1:4" x14ac:dyDescent="0.35">
      <c r="A5422">
        <v>0</v>
      </c>
      <c r="B5422">
        <v>70</v>
      </c>
      <c r="C5422">
        <v>114.3</v>
      </c>
      <c r="D5422">
        <v>8244.2999999999993</v>
      </c>
    </row>
    <row r="5423" spans="1:4" x14ac:dyDescent="0.35">
      <c r="A5423">
        <v>0</v>
      </c>
      <c r="B5423">
        <v>38</v>
      </c>
      <c r="C5423">
        <v>20.05</v>
      </c>
      <c r="D5423">
        <v>741.5</v>
      </c>
    </row>
    <row r="5424" spans="1:4" x14ac:dyDescent="0.35">
      <c r="A5424">
        <v>0</v>
      </c>
      <c r="B5424">
        <v>68</v>
      </c>
      <c r="C5424">
        <v>62.65</v>
      </c>
      <c r="D5424">
        <v>4375.8</v>
      </c>
    </row>
    <row r="5425" spans="1:4" x14ac:dyDescent="0.35">
      <c r="A5425">
        <v>0</v>
      </c>
      <c r="B5425">
        <v>13</v>
      </c>
      <c r="C5425">
        <v>80.849999999999994</v>
      </c>
      <c r="D5425">
        <v>1008.7</v>
      </c>
    </row>
    <row r="5426" spans="1:4" x14ac:dyDescent="0.35">
      <c r="A5426">
        <v>1</v>
      </c>
      <c r="B5426">
        <v>65</v>
      </c>
      <c r="C5426">
        <v>92.7</v>
      </c>
      <c r="D5426">
        <v>5968.4</v>
      </c>
    </row>
    <row r="5427" spans="1:4" x14ac:dyDescent="0.35">
      <c r="A5427">
        <v>0</v>
      </c>
      <c r="B5427">
        <v>30</v>
      </c>
      <c r="C5427">
        <v>100.45</v>
      </c>
      <c r="D5427">
        <v>3096.9</v>
      </c>
    </row>
    <row r="5428" spans="1:4" x14ac:dyDescent="0.35">
      <c r="A5428">
        <v>0</v>
      </c>
      <c r="B5428">
        <v>51</v>
      </c>
      <c r="C5428">
        <v>75.2</v>
      </c>
      <c r="D5428">
        <v>3901.25</v>
      </c>
    </row>
    <row r="5429" spans="1:4" x14ac:dyDescent="0.35">
      <c r="A5429">
        <v>0</v>
      </c>
      <c r="B5429">
        <v>31</v>
      </c>
      <c r="C5429">
        <v>84.75</v>
      </c>
      <c r="D5429">
        <v>2613.4</v>
      </c>
    </row>
    <row r="5430" spans="1:4" x14ac:dyDescent="0.35">
      <c r="A5430">
        <v>0</v>
      </c>
      <c r="B5430">
        <v>9</v>
      </c>
      <c r="C5430">
        <v>89.45</v>
      </c>
      <c r="D5430">
        <v>853.1</v>
      </c>
    </row>
    <row r="5431" spans="1:4" x14ac:dyDescent="0.35">
      <c r="A5431">
        <v>0</v>
      </c>
      <c r="B5431">
        <v>72</v>
      </c>
      <c r="C5431">
        <v>79.5</v>
      </c>
      <c r="D5431">
        <v>5661.7</v>
      </c>
    </row>
    <row r="5432" spans="1:4" x14ac:dyDescent="0.35">
      <c r="A5432">
        <v>0</v>
      </c>
      <c r="B5432">
        <v>10</v>
      </c>
      <c r="C5432">
        <v>72.150000000000006</v>
      </c>
      <c r="D5432">
        <v>794.25</v>
      </c>
    </row>
    <row r="5433" spans="1:4" x14ac:dyDescent="0.35">
      <c r="A5433">
        <v>0</v>
      </c>
      <c r="B5433">
        <v>37</v>
      </c>
      <c r="C5433">
        <v>19.8</v>
      </c>
      <c r="D5433">
        <v>695.05</v>
      </c>
    </row>
    <row r="5434" spans="1:4" x14ac:dyDescent="0.35">
      <c r="A5434">
        <v>0</v>
      </c>
      <c r="B5434">
        <v>2</v>
      </c>
      <c r="C5434">
        <v>76.400000000000006</v>
      </c>
      <c r="D5434">
        <v>160.80000000000001</v>
      </c>
    </row>
    <row r="5435" spans="1:4" x14ac:dyDescent="0.35">
      <c r="A5435">
        <v>0</v>
      </c>
      <c r="B5435">
        <v>55</v>
      </c>
      <c r="C5435">
        <v>100.9</v>
      </c>
      <c r="D5435">
        <v>5552.05</v>
      </c>
    </row>
    <row r="5436" spans="1:4" x14ac:dyDescent="0.35">
      <c r="A5436">
        <v>0</v>
      </c>
      <c r="B5436">
        <v>33</v>
      </c>
      <c r="C5436">
        <v>95.3</v>
      </c>
      <c r="D5436">
        <v>3275.15</v>
      </c>
    </row>
    <row r="5437" spans="1:4" x14ac:dyDescent="0.35">
      <c r="A5437">
        <v>0</v>
      </c>
      <c r="B5437">
        <v>46</v>
      </c>
      <c r="C5437">
        <v>90.95</v>
      </c>
      <c r="D5437">
        <v>4236.6000000000004</v>
      </c>
    </row>
    <row r="5438" spans="1:4" x14ac:dyDescent="0.35">
      <c r="A5438">
        <v>0</v>
      </c>
      <c r="B5438">
        <v>1</v>
      </c>
      <c r="C5438">
        <v>54.5</v>
      </c>
      <c r="D5438">
        <v>54.5</v>
      </c>
    </row>
    <row r="5439" spans="1:4" x14ac:dyDescent="0.35">
      <c r="A5439">
        <v>1</v>
      </c>
      <c r="B5439">
        <v>20</v>
      </c>
      <c r="C5439">
        <v>61.6</v>
      </c>
      <c r="D5439">
        <v>1174.3499999999999</v>
      </c>
    </row>
    <row r="5440" spans="1:4" x14ac:dyDescent="0.35">
      <c r="A5440">
        <v>0</v>
      </c>
      <c r="B5440">
        <v>9</v>
      </c>
      <c r="C5440">
        <v>79.900000000000006</v>
      </c>
      <c r="D5440">
        <v>741.7</v>
      </c>
    </row>
    <row r="5441" spans="1:4" x14ac:dyDescent="0.35">
      <c r="A5441">
        <v>1</v>
      </c>
      <c r="B5441">
        <v>32</v>
      </c>
      <c r="C5441">
        <v>96.15</v>
      </c>
      <c r="D5441">
        <v>3019.25</v>
      </c>
    </row>
    <row r="5442" spans="1:4" x14ac:dyDescent="0.35">
      <c r="A5442">
        <v>0</v>
      </c>
      <c r="B5442">
        <v>19</v>
      </c>
      <c r="C5442">
        <v>49.6</v>
      </c>
      <c r="D5442">
        <v>962.9</v>
      </c>
    </row>
    <row r="5443" spans="1:4" x14ac:dyDescent="0.35">
      <c r="A5443">
        <v>0</v>
      </c>
      <c r="B5443">
        <v>70</v>
      </c>
      <c r="C5443">
        <v>65.3</v>
      </c>
      <c r="D5443">
        <v>4759.75</v>
      </c>
    </row>
    <row r="5444" spans="1:4" x14ac:dyDescent="0.35">
      <c r="A5444">
        <v>0</v>
      </c>
      <c r="B5444">
        <v>61</v>
      </c>
      <c r="C5444">
        <v>25</v>
      </c>
      <c r="D5444">
        <v>1498.35</v>
      </c>
    </row>
    <row r="5445" spans="1:4" x14ac:dyDescent="0.35">
      <c r="A5445">
        <v>0</v>
      </c>
      <c r="B5445">
        <v>26</v>
      </c>
      <c r="C5445">
        <v>45.45</v>
      </c>
      <c r="D5445">
        <v>1233.1500000000001</v>
      </c>
    </row>
    <row r="5446" spans="1:4" x14ac:dyDescent="0.35">
      <c r="A5446">
        <v>0</v>
      </c>
      <c r="B5446">
        <v>45</v>
      </c>
      <c r="C5446">
        <v>107.75</v>
      </c>
      <c r="D5446">
        <v>4882.8</v>
      </c>
    </row>
    <row r="5447" spans="1:4" x14ac:dyDescent="0.35">
      <c r="A5447">
        <v>0</v>
      </c>
      <c r="B5447">
        <v>62</v>
      </c>
      <c r="C5447">
        <v>89.1</v>
      </c>
      <c r="D5447">
        <v>5411.65</v>
      </c>
    </row>
    <row r="5448" spans="1:4" x14ac:dyDescent="0.35">
      <c r="A5448">
        <v>0</v>
      </c>
      <c r="B5448">
        <v>1</v>
      </c>
      <c r="C5448">
        <v>19.649999999999999</v>
      </c>
      <c r="D5448">
        <v>19.649999999999999</v>
      </c>
    </row>
    <row r="5449" spans="1:4" x14ac:dyDescent="0.35">
      <c r="A5449">
        <v>0</v>
      </c>
      <c r="B5449">
        <v>3</v>
      </c>
      <c r="C5449">
        <v>44.75</v>
      </c>
      <c r="D5449">
        <v>148.05000000000001</v>
      </c>
    </row>
    <row r="5450" spans="1:4" x14ac:dyDescent="0.35">
      <c r="A5450">
        <v>0</v>
      </c>
      <c r="B5450">
        <v>41</v>
      </c>
      <c r="C5450">
        <v>101.6</v>
      </c>
      <c r="D5450">
        <v>3930.55</v>
      </c>
    </row>
    <row r="5451" spans="1:4" x14ac:dyDescent="0.35">
      <c r="A5451">
        <v>0</v>
      </c>
      <c r="B5451">
        <v>67</v>
      </c>
      <c r="C5451">
        <v>103.15</v>
      </c>
      <c r="D5451">
        <v>6895.5</v>
      </c>
    </row>
    <row r="5452" spans="1:4" x14ac:dyDescent="0.35">
      <c r="A5452">
        <v>0</v>
      </c>
      <c r="B5452">
        <v>1</v>
      </c>
      <c r="C5452">
        <v>84.65</v>
      </c>
      <c r="D5452">
        <v>84.65</v>
      </c>
    </row>
    <row r="5453" spans="1:4" x14ac:dyDescent="0.35">
      <c r="A5453">
        <v>0</v>
      </c>
      <c r="B5453">
        <v>71</v>
      </c>
      <c r="C5453">
        <v>95.65</v>
      </c>
      <c r="D5453">
        <v>6856.95</v>
      </c>
    </row>
    <row r="5454" spans="1:4" x14ac:dyDescent="0.35">
      <c r="A5454">
        <v>0</v>
      </c>
      <c r="B5454">
        <v>37</v>
      </c>
      <c r="C5454">
        <v>75.099999999999994</v>
      </c>
      <c r="D5454">
        <v>2658.8</v>
      </c>
    </row>
    <row r="5455" spans="1:4" x14ac:dyDescent="0.35">
      <c r="A5455">
        <v>0</v>
      </c>
      <c r="B5455">
        <v>60</v>
      </c>
      <c r="C5455">
        <v>61.35</v>
      </c>
      <c r="D5455">
        <v>3766.2</v>
      </c>
    </row>
    <row r="5456" spans="1:4" x14ac:dyDescent="0.35">
      <c r="A5456">
        <v>1</v>
      </c>
      <c r="B5456">
        <v>1</v>
      </c>
      <c r="C5456">
        <v>69.55</v>
      </c>
      <c r="D5456">
        <v>69.55</v>
      </c>
    </row>
    <row r="5457" spans="1:4" x14ac:dyDescent="0.35">
      <c r="A5457">
        <v>0</v>
      </c>
      <c r="B5457">
        <v>6</v>
      </c>
      <c r="C5457">
        <v>19.7</v>
      </c>
      <c r="D5457">
        <v>129.55000000000001</v>
      </c>
    </row>
    <row r="5458" spans="1:4" x14ac:dyDescent="0.35">
      <c r="A5458">
        <v>0</v>
      </c>
      <c r="B5458">
        <v>13</v>
      </c>
      <c r="C5458">
        <v>31.05</v>
      </c>
      <c r="D5458">
        <v>347.25</v>
      </c>
    </row>
    <row r="5459" spans="1:4" x14ac:dyDescent="0.35">
      <c r="A5459">
        <v>0</v>
      </c>
      <c r="B5459">
        <v>11</v>
      </c>
      <c r="C5459">
        <v>51</v>
      </c>
      <c r="D5459">
        <v>581.70000000000005</v>
      </c>
    </row>
    <row r="5460" spans="1:4" x14ac:dyDescent="0.35">
      <c r="A5460">
        <v>0</v>
      </c>
      <c r="B5460">
        <v>7</v>
      </c>
      <c r="C5460">
        <v>51</v>
      </c>
      <c r="D5460">
        <v>354.05</v>
      </c>
    </row>
    <row r="5461" spans="1:4" x14ac:dyDescent="0.35">
      <c r="A5461">
        <v>0</v>
      </c>
      <c r="B5461">
        <v>10</v>
      </c>
      <c r="C5461">
        <v>88.85</v>
      </c>
      <c r="D5461">
        <v>929.45</v>
      </c>
    </row>
    <row r="5462" spans="1:4" x14ac:dyDescent="0.35">
      <c r="A5462">
        <v>0</v>
      </c>
      <c r="B5462">
        <v>34</v>
      </c>
      <c r="C5462">
        <v>20.05</v>
      </c>
      <c r="D5462">
        <v>679</v>
      </c>
    </row>
    <row r="5463" spans="1:4" x14ac:dyDescent="0.35">
      <c r="A5463">
        <v>0</v>
      </c>
      <c r="B5463">
        <v>62</v>
      </c>
      <c r="C5463">
        <v>65.099999999999994</v>
      </c>
      <c r="D5463">
        <v>3846.75</v>
      </c>
    </row>
    <row r="5464" spans="1:4" x14ac:dyDescent="0.35">
      <c r="A5464">
        <v>0</v>
      </c>
      <c r="B5464">
        <v>64</v>
      </c>
      <c r="C5464">
        <v>70.150000000000006</v>
      </c>
      <c r="D5464">
        <v>4480.7</v>
      </c>
    </row>
    <row r="5465" spans="1:4" x14ac:dyDescent="0.35">
      <c r="A5465">
        <v>0</v>
      </c>
      <c r="B5465">
        <v>1</v>
      </c>
      <c r="C5465">
        <v>44.35</v>
      </c>
      <c r="D5465">
        <v>44.35</v>
      </c>
    </row>
    <row r="5466" spans="1:4" x14ac:dyDescent="0.35">
      <c r="A5466">
        <v>0</v>
      </c>
      <c r="B5466">
        <v>25</v>
      </c>
      <c r="C5466">
        <v>20.75</v>
      </c>
      <c r="D5466">
        <v>499.4</v>
      </c>
    </row>
    <row r="5467" spans="1:4" x14ac:dyDescent="0.35">
      <c r="A5467">
        <v>0</v>
      </c>
      <c r="B5467">
        <v>26</v>
      </c>
      <c r="C5467">
        <v>56.05</v>
      </c>
      <c r="D5467">
        <v>1553.2</v>
      </c>
    </row>
    <row r="5468" spans="1:4" x14ac:dyDescent="0.35">
      <c r="A5468">
        <v>0</v>
      </c>
      <c r="B5468">
        <v>10</v>
      </c>
      <c r="C5468">
        <v>19.95</v>
      </c>
      <c r="D5468">
        <v>219.5</v>
      </c>
    </row>
    <row r="5469" spans="1:4" x14ac:dyDescent="0.35">
      <c r="A5469">
        <v>0</v>
      </c>
      <c r="B5469">
        <v>53</v>
      </c>
      <c r="C5469">
        <v>98.6</v>
      </c>
      <c r="D5469">
        <v>5311.85</v>
      </c>
    </row>
    <row r="5470" spans="1:4" x14ac:dyDescent="0.35">
      <c r="A5470">
        <v>0</v>
      </c>
      <c r="B5470">
        <v>7</v>
      </c>
      <c r="C5470">
        <v>79.7</v>
      </c>
      <c r="D5470">
        <v>586.04999999999995</v>
      </c>
    </row>
    <row r="5471" spans="1:4" x14ac:dyDescent="0.35">
      <c r="A5471">
        <v>0</v>
      </c>
      <c r="B5471">
        <v>33</v>
      </c>
      <c r="C5471">
        <v>79</v>
      </c>
      <c r="D5471">
        <v>2576.8000000000002</v>
      </c>
    </row>
    <row r="5472" spans="1:4" x14ac:dyDescent="0.35">
      <c r="A5472">
        <v>1</v>
      </c>
      <c r="B5472">
        <v>71</v>
      </c>
      <c r="C5472">
        <v>89.45</v>
      </c>
      <c r="D5472">
        <v>6435.25</v>
      </c>
    </row>
    <row r="5473" spans="1:4" x14ac:dyDescent="0.35">
      <c r="A5473">
        <v>0</v>
      </c>
      <c r="B5473">
        <v>29</v>
      </c>
      <c r="C5473">
        <v>74.2</v>
      </c>
      <c r="D5473">
        <v>1993.25</v>
      </c>
    </row>
    <row r="5474" spans="1:4" x14ac:dyDescent="0.35">
      <c r="A5474">
        <v>0</v>
      </c>
      <c r="B5474">
        <v>24</v>
      </c>
      <c r="C5474">
        <v>81</v>
      </c>
      <c r="D5474">
        <v>1923.85</v>
      </c>
    </row>
    <row r="5475" spans="1:4" x14ac:dyDescent="0.35">
      <c r="A5475">
        <v>0</v>
      </c>
      <c r="B5475">
        <v>20</v>
      </c>
      <c r="C5475">
        <v>49.6</v>
      </c>
      <c r="D5475">
        <v>939.8</v>
      </c>
    </row>
    <row r="5476" spans="1:4" x14ac:dyDescent="0.35">
      <c r="A5476">
        <v>0</v>
      </c>
      <c r="B5476">
        <v>1</v>
      </c>
      <c r="C5476">
        <v>84.6</v>
      </c>
      <c r="D5476">
        <v>84.6</v>
      </c>
    </row>
    <row r="5477" spans="1:4" x14ac:dyDescent="0.35">
      <c r="A5477">
        <v>0</v>
      </c>
      <c r="B5477">
        <v>54</v>
      </c>
      <c r="C5477">
        <v>55</v>
      </c>
      <c r="D5477">
        <v>3092.65</v>
      </c>
    </row>
    <row r="5478" spans="1:4" x14ac:dyDescent="0.35">
      <c r="A5478">
        <v>1</v>
      </c>
      <c r="B5478">
        <v>5</v>
      </c>
      <c r="C5478">
        <v>84.85</v>
      </c>
      <c r="D5478">
        <v>415.55</v>
      </c>
    </row>
    <row r="5479" spans="1:4" x14ac:dyDescent="0.35">
      <c r="A5479">
        <v>0</v>
      </c>
      <c r="B5479">
        <v>72</v>
      </c>
      <c r="C5479">
        <v>84.2</v>
      </c>
      <c r="D5479">
        <v>5986.55</v>
      </c>
    </row>
    <row r="5480" spans="1:4" x14ac:dyDescent="0.35">
      <c r="A5480">
        <v>0</v>
      </c>
      <c r="B5480">
        <v>52</v>
      </c>
      <c r="C5480">
        <v>106.3</v>
      </c>
      <c r="D5480">
        <v>5487</v>
      </c>
    </row>
    <row r="5481" spans="1:4" x14ac:dyDescent="0.35">
      <c r="A5481">
        <v>0</v>
      </c>
      <c r="B5481">
        <v>9</v>
      </c>
      <c r="C5481">
        <v>69.05</v>
      </c>
      <c r="D5481">
        <v>651.5</v>
      </c>
    </row>
    <row r="5482" spans="1:4" x14ac:dyDescent="0.35">
      <c r="A5482">
        <v>0</v>
      </c>
      <c r="B5482">
        <v>1</v>
      </c>
      <c r="C5482">
        <v>45.4</v>
      </c>
      <c r="D5482">
        <v>45.4</v>
      </c>
    </row>
    <row r="5483" spans="1:4" x14ac:dyDescent="0.35">
      <c r="A5483">
        <v>1</v>
      </c>
      <c r="B5483">
        <v>1</v>
      </c>
      <c r="C5483">
        <v>73.650000000000006</v>
      </c>
      <c r="D5483">
        <v>73.650000000000006</v>
      </c>
    </row>
    <row r="5484" spans="1:4" x14ac:dyDescent="0.35">
      <c r="A5484">
        <v>0</v>
      </c>
      <c r="B5484">
        <v>33</v>
      </c>
      <c r="C5484">
        <v>73.900000000000006</v>
      </c>
      <c r="D5484">
        <v>2405.0500000000002</v>
      </c>
    </row>
    <row r="5485" spans="1:4" x14ac:dyDescent="0.35">
      <c r="A5485">
        <v>0</v>
      </c>
      <c r="B5485">
        <v>55</v>
      </c>
      <c r="C5485">
        <v>77.75</v>
      </c>
      <c r="D5485">
        <v>4458.1499999999996</v>
      </c>
    </row>
    <row r="5486" spans="1:4" x14ac:dyDescent="0.35">
      <c r="A5486">
        <v>0</v>
      </c>
      <c r="B5486">
        <v>69</v>
      </c>
      <c r="C5486">
        <v>99.35</v>
      </c>
      <c r="D5486">
        <v>6856.45</v>
      </c>
    </row>
    <row r="5487" spans="1:4" x14ac:dyDescent="0.35">
      <c r="A5487">
        <v>0</v>
      </c>
      <c r="B5487">
        <v>1</v>
      </c>
      <c r="C5487">
        <v>50.75</v>
      </c>
      <c r="D5487">
        <v>50.75</v>
      </c>
    </row>
    <row r="5488" spans="1:4" x14ac:dyDescent="0.35">
      <c r="A5488">
        <v>0</v>
      </c>
      <c r="B5488">
        <v>54</v>
      </c>
      <c r="C5488">
        <v>87.1</v>
      </c>
      <c r="D5488">
        <v>4735.2</v>
      </c>
    </row>
    <row r="5489" spans="1:4" x14ac:dyDescent="0.35">
      <c r="A5489">
        <v>0</v>
      </c>
      <c r="B5489">
        <v>33</v>
      </c>
      <c r="C5489">
        <v>20.149999999999999</v>
      </c>
      <c r="D5489">
        <v>682.15</v>
      </c>
    </row>
    <row r="5490" spans="1:4" x14ac:dyDescent="0.35">
      <c r="A5490">
        <v>1</v>
      </c>
      <c r="B5490">
        <v>45</v>
      </c>
      <c r="C5490">
        <v>98.7</v>
      </c>
      <c r="D5490">
        <v>4525.8</v>
      </c>
    </row>
    <row r="5491" spans="1:4" x14ac:dyDescent="0.35">
      <c r="A5491">
        <v>0</v>
      </c>
      <c r="B5491">
        <v>11</v>
      </c>
      <c r="C5491">
        <v>25.2</v>
      </c>
      <c r="D5491">
        <v>321.05</v>
      </c>
    </row>
    <row r="5492" spans="1:4" x14ac:dyDescent="0.35">
      <c r="A5492">
        <v>0</v>
      </c>
      <c r="B5492">
        <v>6</v>
      </c>
      <c r="C5492">
        <v>55.7</v>
      </c>
      <c r="D5492">
        <v>335.65</v>
      </c>
    </row>
    <row r="5493" spans="1:4" x14ac:dyDescent="0.35">
      <c r="A5493">
        <v>0</v>
      </c>
      <c r="B5493">
        <v>21</v>
      </c>
      <c r="C5493">
        <v>65.349999999999994</v>
      </c>
      <c r="D5493">
        <v>1424.4</v>
      </c>
    </row>
    <row r="5494" spans="1:4" x14ac:dyDescent="0.35">
      <c r="A5494">
        <v>0</v>
      </c>
      <c r="B5494">
        <v>65</v>
      </c>
      <c r="C5494">
        <v>25.3</v>
      </c>
      <c r="D5494">
        <v>1748.55</v>
      </c>
    </row>
    <row r="5495" spans="1:4" x14ac:dyDescent="0.35">
      <c r="A5495">
        <v>1</v>
      </c>
      <c r="B5495">
        <v>6</v>
      </c>
      <c r="C5495">
        <v>84.35</v>
      </c>
      <c r="D5495">
        <v>474.9</v>
      </c>
    </row>
    <row r="5496" spans="1:4" x14ac:dyDescent="0.35">
      <c r="A5496">
        <v>0</v>
      </c>
      <c r="B5496">
        <v>8</v>
      </c>
      <c r="C5496">
        <v>84.95</v>
      </c>
      <c r="D5496">
        <v>668.4</v>
      </c>
    </row>
    <row r="5497" spans="1:4" x14ac:dyDescent="0.35">
      <c r="A5497">
        <v>0</v>
      </c>
      <c r="B5497">
        <v>11</v>
      </c>
      <c r="C5497">
        <v>73.849999999999994</v>
      </c>
      <c r="D5497">
        <v>926.25</v>
      </c>
    </row>
    <row r="5498" spans="1:4" x14ac:dyDescent="0.35">
      <c r="A5498">
        <v>0</v>
      </c>
      <c r="B5498">
        <v>43</v>
      </c>
      <c r="C5498">
        <v>24.25</v>
      </c>
      <c r="D5498">
        <v>1077.95</v>
      </c>
    </row>
    <row r="5499" spans="1:4" x14ac:dyDescent="0.35">
      <c r="A5499">
        <v>0</v>
      </c>
      <c r="B5499">
        <v>49</v>
      </c>
      <c r="C5499">
        <v>51.8</v>
      </c>
      <c r="D5499">
        <v>2541.25</v>
      </c>
    </row>
    <row r="5500" spans="1:4" x14ac:dyDescent="0.35">
      <c r="A5500">
        <v>1</v>
      </c>
      <c r="B5500">
        <v>1</v>
      </c>
      <c r="C5500">
        <v>46</v>
      </c>
      <c r="D5500">
        <v>46</v>
      </c>
    </row>
    <row r="5501" spans="1:4" x14ac:dyDescent="0.35">
      <c r="A5501">
        <v>1</v>
      </c>
      <c r="B5501">
        <v>15</v>
      </c>
      <c r="C5501">
        <v>79.400000000000006</v>
      </c>
      <c r="D5501">
        <v>1156.0999999999999</v>
      </c>
    </row>
    <row r="5502" spans="1:4" x14ac:dyDescent="0.35">
      <c r="A5502">
        <v>0</v>
      </c>
      <c r="B5502">
        <v>60</v>
      </c>
      <c r="C5502">
        <v>60.5</v>
      </c>
      <c r="D5502">
        <v>3694.45</v>
      </c>
    </row>
    <row r="5503" spans="1:4" x14ac:dyDescent="0.35">
      <c r="A5503">
        <v>0</v>
      </c>
      <c r="B5503">
        <v>17</v>
      </c>
      <c r="C5503">
        <v>25.1</v>
      </c>
      <c r="D5503">
        <v>382.8</v>
      </c>
    </row>
    <row r="5504" spans="1:4" x14ac:dyDescent="0.35">
      <c r="A5504">
        <v>1</v>
      </c>
      <c r="B5504">
        <v>16</v>
      </c>
      <c r="C5504">
        <v>71.8</v>
      </c>
      <c r="D5504">
        <v>1167.8</v>
      </c>
    </row>
    <row r="5505" spans="1:4" x14ac:dyDescent="0.35">
      <c r="A5505">
        <v>0</v>
      </c>
      <c r="B5505">
        <v>35</v>
      </c>
      <c r="C5505">
        <v>20.05</v>
      </c>
      <c r="D5505">
        <v>746.75</v>
      </c>
    </row>
    <row r="5506" spans="1:4" x14ac:dyDescent="0.35">
      <c r="A5506">
        <v>1</v>
      </c>
      <c r="B5506">
        <v>44</v>
      </c>
      <c r="C5506">
        <v>88.4</v>
      </c>
      <c r="D5506">
        <v>3912.9</v>
      </c>
    </row>
    <row r="5507" spans="1:4" x14ac:dyDescent="0.35">
      <c r="A5507">
        <v>0</v>
      </c>
      <c r="B5507">
        <v>12</v>
      </c>
      <c r="C5507">
        <v>30.25</v>
      </c>
      <c r="D5507">
        <v>368.85</v>
      </c>
    </row>
    <row r="5508" spans="1:4" x14ac:dyDescent="0.35">
      <c r="A5508">
        <v>0</v>
      </c>
      <c r="B5508">
        <v>1</v>
      </c>
      <c r="C5508">
        <v>20.2</v>
      </c>
      <c r="D5508">
        <v>20.2</v>
      </c>
    </row>
    <row r="5509" spans="1:4" x14ac:dyDescent="0.35">
      <c r="A5509">
        <v>0</v>
      </c>
      <c r="B5509">
        <v>28</v>
      </c>
      <c r="C5509">
        <v>59.9</v>
      </c>
      <c r="D5509">
        <v>1654.7</v>
      </c>
    </row>
    <row r="5510" spans="1:4" x14ac:dyDescent="0.35">
      <c r="A5510">
        <v>0</v>
      </c>
      <c r="B5510">
        <v>70</v>
      </c>
      <c r="C5510">
        <v>25.15</v>
      </c>
      <c r="D5510">
        <v>1940.85</v>
      </c>
    </row>
    <row r="5511" spans="1:4" x14ac:dyDescent="0.35">
      <c r="A5511">
        <v>0</v>
      </c>
      <c r="B5511">
        <v>5</v>
      </c>
      <c r="C5511">
        <v>46</v>
      </c>
      <c r="D5511">
        <v>221.7</v>
      </c>
    </row>
    <row r="5512" spans="1:4" x14ac:dyDescent="0.35">
      <c r="A5512">
        <v>0</v>
      </c>
      <c r="B5512">
        <v>18</v>
      </c>
      <c r="C5512">
        <v>101.3</v>
      </c>
      <c r="D5512">
        <v>1794.65</v>
      </c>
    </row>
    <row r="5513" spans="1:4" x14ac:dyDescent="0.35">
      <c r="A5513">
        <v>0</v>
      </c>
      <c r="B5513">
        <v>70</v>
      </c>
      <c r="C5513">
        <v>76.95</v>
      </c>
      <c r="D5513">
        <v>5289.8</v>
      </c>
    </row>
    <row r="5514" spans="1:4" x14ac:dyDescent="0.35">
      <c r="A5514">
        <v>0</v>
      </c>
      <c r="B5514">
        <v>9</v>
      </c>
      <c r="C5514">
        <v>55.3</v>
      </c>
      <c r="D5514">
        <v>501.2</v>
      </c>
    </row>
    <row r="5515" spans="1:4" x14ac:dyDescent="0.35">
      <c r="A5515">
        <v>1</v>
      </c>
      <c r="B5515">
        <v>67</v>
      </c>
      <c r="C5515">
        <v>92.45</v>
      </c>
      <c r="D5515">
        <v>6140.85</v>
      </c>
    </row>
    <row r="5516" spans="1:4" x14ac:dyDescent="0.35">
      <c r="A5516">
        <v>0</v>
      </c>
      <c r="B5516">
        <v>1</v>
      </c>
      <c r="C5516">
        <v>48.45</v>
      </c>
      <c r="D5516">
        <v>48.45</v>
      </c>
    </row>
    <row r="5517" spans="1:4" x14ac:dyDescent="0.35">
      <c r="A5517">
        <v>0</v>
      </c>
      <c r="B5517">
        <v>18</v>
      </c>
      <c r="C5517">
        <v>19.350000000000001</v>
      </c>
      <c r="D5517">
        <v>309.25</v>
      </c>
    </row>
    <row r="5518" spans="1:4" x14ac:dyDescent="0.35">
      <c r="A5518">
        <v>0</v>
      </c>
      <c r="B5518">
        <v>4</v>
      </c>
      <c r="C5518">
        <v>51.75</v>
      </c>
      <c r="D5518">
        <v>201.1</v>
      </c>
    </row>
    <row r="5519" spans="1:4" x14ac:dyDescent="0.35">
      <c r="A5519">
        <v>1</v>
      </c>
      <c r="B5519">
        <v>71</v>
      </c>
      <c r="C5519">
        <v>86.7</v>
      </c>
      <c r="D5519">
        <v>6179.35</v>
      </c>
    </row>
    <row r="5520" spans="1:4" x14ac:dyDescent="0.35">
      <c r="A5520">
        <v>0</v>
      </c>
      <c r="B5520">
        <v>30</v>
      </c>
      <c r="C5520">
        <v>94.4</v>
      </c>
      <c r="D5520">
        <v>2838.7</v>
      </c>
    </row>
    <row r="5521" spans="1:4" x14ac:dyDescent="0.35">
      <c r="A5521">
        <v>0</v>
      </c>
      <c r="B5521">
        <v>1</v>
      </c>
      <c r="C5521">
        <v>55.7</v>
      </c>
      <c r="D5521">
        <v>55.7</v>
      </c>
    </row>
    <row r="5522" spans="1:4" x14ac:dyDescent="0.35">
      <c r="A5522">
        <v>0</v>
      </c>
      <c r="B5522">
        <v>55</v>
      </c>
      <c r="C5522">
        <v>84.25</v>
      </c>
      <c r="D5522">
        <v>4589.8500000000004</v>
      </c>
    </row>
    <row r="5523" spans="1:4" x14ac:dyDescent="0.35">
      <c r="A5523">
        <v>0</v>
      </c>
      <c r="B5523">
        <v>59</v>
      </c>
      <c r="C5523">
        <v>64.650000000000006</v>
      </c>
      <c r="D5523">
        <v>3735.45</v>
      </c>
    </row>
    <row r="5524" spans="1:4" x14ac:dyDescent="0.35">
      <c r="A5524">
        <v>0</v>
      </c>
      <c r="B5524">
        <v>1</v>
      </c>
      <c r="C5524">
        <v>70.150000000000006</v>
      </c>
      <c r="D5524">
        <v>70.150000000000006</v>
      </c>
    </row>
    <row r="5525" spans="1:4" x14ac:dyDescent="0.35">
      <c r="A5525">
        <v>0</v>
      </c>
      <c r="B5525">
        <v>7</v>
      </c>
      <c r="C5525">
        <v>69.2</v>
      </c>
      <c r="D5525">
        <v>477.55</v>
      </c>
    </row>
    <row r="5526" spans="1:4" x14ac:dyDescent="0.35">
      <c r="A5526">
        <v>0</v>
      </c>
      <c r="B5526">
        <v>45</v>
      </c>
      <c r="C5526">
        <v>54.65</v>
      </c>
      <c r="D5526">
        <v>2553.6999999999998</v>
      </c>
    </row>
    <row r="5527" spans="1:4" x14ac:dyDescent="0.35">
      <c r="A5527">
        <v>0</v>
      </c>
      <c r="B5527">
        <v>54</v>
      </c>
      <c r="C5527">
        <v>24.75</v>
      </c>
      <c r="D5527">
        <v>1342.15</v>
      </c>
    </row>
    <row r="5528" spans="1:4" x14ac:dyDescent="0.35">
      <c r="A5528">
        <v>0</v>
      </c>
      <c r="B5528">
        <v>51</v>
      </c>
      <c r="C5528">
        <v>23.95</v>
      </c>
      <c r="D5528">
        <v>1216.3499999999999</v>
      </c>
    </row>
    <row r="5529" spans="1:4" x14ac:dyDescent="0.35">
      <c r="A5529">
        <v>1</v>
      </c>
      <c r="B5529">
        <v>72</v>
      </c>
      <c r="C5529">
        <v>105</v>
      </c>
      <c r="D5529">
        <v>7578.05</v>
      </c>
    </row>
    <row r="5530" spans="1:4" x14ac:dyDescent="0.35">
      <c r="A5530">
        <v>0</v>
      </c>
      <c r="B5530">
        <v>44</v>
      </c>
      <c r="C5530">
        <v>59.85</v>
      </c>
      <c r="D5530">
        <v>2603.9499999999998</v>
      </c>
    </row>
    <row r="5531" spans="1:4" x14ac:dyDescent="0.35">
      <c r="A5531">
        <v>0</v>
      </c>
      <c r="B5531">
        <v>2</v>
      </c>
      <c r="C5531">
        <v>20.05</v>
      </c>
      <c r="D5531">
        <v>42.7</v>
      </c>
    </row>
    <row r="5532" spans="1:4" x14ac:dyDescent="0.35">
      <c r="A5532">
        <v>0</v>
      </c>
      <c r="B5532">
        <v>66</v>
      </c>
      <c r="C5532">
        <v>92.15</v>
      </c>
      <c r="D5532">
        <v>6056.9</v>
      </c>
    </row>
    <row r="5533" spans="1:4" x14ac:dyDescent="0.35">
      <c r="A5533">
        <v>0</v>
      </c>
      <c r="B5533">
        <v>68</v>
      </c>
      <c r="C5533">
        <v>44.8</v>
      </c>
      <c r="D5533">
        <v>2983.65</v>
      </c>
    </row>
    <row r="5534" spans="1:4" x14ac:dyDescent="0.35">
      <c r="A5534">
        <v>0</v>
      </c>
      <c r="B5534">
        <v>31</v>
      </c>
      <c r="C5534">
        <v>20.9</v>
      </c>
      <c r="D5534">
        <v>689.35</v>
      </c>
    </row>
    <row r="5535" spans="1:4" x14ac:dyDescent="0.35">
      <c r="A5535">
        <v>1</v>
      </c>
      <c r="B5535">
        <v>21</v>
      </c>
      <c r="C5535">
        <v>95.4</v>
      </c>
      <c r="D5535">
        <v>2025.1</v>
      </c>
    </row>
    <row r="5536" spans="1:4" x14ac:dyDescent="0.35">
      <c r="A5536">
        <v>0</v>
      </c>
      <c r="B5536">
        <v>21</v>
      </c>
      <c r="C5536">
        <v>80.349999999999994</v>
      </c>
      <c r="D5536">
        <v>1747.2</v>
      </c>
    </row>
    <row r="5537" spans="1:4" x14ac:dyDescent="0.35">
      <c r="A5537">
        <v>0</v>
      </c>
      <c r="B5537">
        <v>55</v>
      </c>
      <c r="C5537">
        <v>85.1</v>
      </c>
      <c r="D5537">
        <v>4657.95</v>
      </c>
    </row>
    <row r="5538" spans="1:4" x14ac:dyDescent="0.35">
      <c r="A5538">
        <v>0</v>
      </c>
      <c r="B5538">
        <v>9</v>
      </c>
      <c r="C5538">
        <v>34.700000000000003</v>
      </c>
      <c r="D5538">
        <v>296.10000000000002</v>
      </c>
    </row>
    <row r="5539" spans="1:4" x14ac:dyDescent="0.35">
      <c r="A5539">
        <v>1</v>
      </c>
      <c r="B5539">
        <v>71</v>
      </c>
      <c r="C5539">
        <v>115.05</v>
      </c>
      <c r="D5539">
        <v>8016.6</v>
      </c>
    </row>
    <row r="5540" spans="1:4" x14ac:dyDescent="0.35">
      <c r="A5540">
        <v>0</v>
      </c>
      <c r="B5540">
        <v>1</v>
      </c>
      <c r="C5540">
        <v>81.099999999999994</v>
      </c>
      <c r="D5540">
        <v>81.099999999999994</v>
      </c>
    </row>
    <row r="5541" spans="1:4" x14ac:dyDescent="0.35">
      <c r="A5541">
        <v>0</v>
      </c>
      <c r="B5541">
        <v>22</v>
      </c>
      <c r="C5541">
        <v>19.95</v>
      </c>
      <c r="D5541">
        <v>433.5</v>
      </c>
    </row>
    <row r="5542" spans="1:4" x14ac:dyDescent="0.35">
      <c r="A5542">
        <v>0</v>
      </c>
      <c r="B5542">
        <v>1</v>
      </c>
      <c r="C5542">
        <v>20.55</v>
      </c>
      <c r="D5542">
        <v>20.55</v>
      </c>
    </row>
    <row r="5543" spans="1:4" x14ac:dyDescent="0.35">
      <c r="A5543">
        <v>0</v>
      </c>
      <c r="B5543">
        <v>61</v>
      </c>
      <c r="C5543">
        <v>106.6</v>
      </c>
      <c r="D5543">
        <v>6428.4</v>
      </c>
    </row>
    <row r="5544" spans="1:4" x14ac:dyDescent="0.35">
      <c r="A5544">
        <v>0</v>
      </c>
      <c r="B5544">
        <v>67</v>
      </c>
      <c r="C5544">
        <v>86.15</v>
      </c>
      <c r="D5544">
        <v>5883.85</v>
      </c>
    </row>
    <row r="5545" spans="1:4" x14ac:dyDescent="0.35">
      <c r="A5545">
        <v>1</v>
      </c>
      <c r="B5545">
        <v>14</v>
      </c>
      <c r="C5545">
        <v>78.849999999999994</v>
      </c>
      <c r="D5545">
        <v>1043.8</v>
      </c>
    </row>
    <row r="5546" spans="1:4" x14ac:dyDescent="0.35">
      <c r="A5546">
        <v>0</v>
      </c>
      <c r="B5546">
        <v>59</v>
      </c>
      <c r="C5546">
        <v>106.75</v>
      </c>
      <c r="D5546">
        <v>6252.9</v>
      </c>
    </row>
    <row r="5547" spans="1:4" x14ac:dyDescent="0.35">
      <c r="A5547">
        <v>1</v>
      </c>
      <c r="B5547">
        <v>21</v>
      </c>
      <c r="C5547">
        <v>86.55</v>
      </c>
      <c r="D5547">
        <v>1857.25</v>
      </c>
    </row>
    <row r="5548" spans="1:4" x14ac:dyDescent="0.35">
      <c r="A5548">
        <v>0</v>
      </c>
      <c r="B5548">
        <v>4</v>
      </c>
      <c r="C5548">
        <v>42.4</v>
      </c>
      <c r="D5548">
        <v>146.4</v>
      </c>
    </row>
    <row r="5549" spans="1:4" x14ac:dyDescent="0.35">
      <c r="A5549">
        <v>0</v>
      </c>
      <c r="B5549">
        <v>3</v>
      </c>
      <c r="C5549">
        <v>89.45</v>
      </c>
      <c r="D5549">
        <v>240.45</v>
      </c>
    </row>
    <row r="5550" spans="1:4" x14ac:dyDescent="0.35">
      <c r="A5550">
        <v>0</v>
      </c>
      <c r="B5550">
        <v>70</v>
      </c>
      <c r="C5550">
        <v>24.25</v>
      </c>
      <c r="D5550">
        <v>1724.15</v>
      </c>
    </row>
    <row r="5551" spans="1:4" x14ac:dyDescent="0.35">
      <c r="A5551">
        <v>0</v>
      </c>
      <c r="B5551">
        <v>3</v>
      </c>
      <c r="C5551">
        <v>97.9</v>
      </c>
      <c r="D5551">
        <v>315.3</v>
      </c>
    </row>
    <row r="5552" spans="1:4" x14ac:dyDescent="0.35">
      <c r="A5552">
        <v>1</v>
      </c>
      <c r="B5552">
        <v>21</v>
      </c>
      <c r="C5552">
        <v>20.5</v>
      </c>
      <c r="D5552">
        <v>429.55</v>
      </c>
    </row>
    <row r="5553" spans="1:4" x14ac:dyDescent="0.35">
      <c r="A5553">
        <v>0</v>
      </c>
      <c r="B5553">
        <v>20</v>
      </c>
      <c r="C5553">
        <v>19.600000000000001</v>
      </c>
      <c r="D5553">
        <v>356.15</v>
      </c>
    </row>
    <row r="5554" spans="1:4" x14ac:dyDescent="0.35">
      <c r="A5554">
        <v>0</v>
      </c>
      <c r="B5554">
        <v>22</v>
      </c>
      <c r="C5554">
        <v>20.25</v>
      </c>
      <c r="D5554">
        <v>488.25</v>
      </c>
    </row>
    <row r="5555" spans="1:4" x14ac:dyDescent="0.35">
      <c r="A5555">
        <v>0</v>
      </c>
      <c r="B5555">
        <v>1</v>
      </c>
      <c r="C5555">
        <v>55.7</v>
      </c>
      <c r="D5555">
        <v>55.7</v>
      </c>
    </row>
    <row r="5556" spans="1:4" x14ac:dyDescent="0.35">
      <c r="A5556">
        <v>0</v>
      </c>
      <c r="B5556">
        <v>63</v>
      </c>
      <c r="C5556">
        <v>20.6</v>
      </c>
      <c r="D5556">
        <v>1298.7</v>
      </c>
    </row>
    <row r="5557" spans="1:4" x14ac:dyDescent="0.35">
      <c r="A5557">
        <v>0</v>
      </c>
      <c r="B5557">
        <v>70</v>
      </c>
      <c r="C5557">
        <v>19.8</v>
      </c>
      <c r="D5557">
        <v>1378.75</v>
      </c>
    </row>
    <row r="5558" spans="1:4" x14ac:dyDescent="0.35">
      <c r="A5558">
        <v>0</v>
      </c>
      <c r="B5558">
        <v>13</v>
      </c>
      <c r="C5558">
        <v>79.8</v>
      </c>
      <c r="D5558">
        <v>973.45</v>
      </c>
    </row>
    <row r="5559" spans="1:4" x14ac:dyDescent="0.35">
      <c r="A5559">
        <v>0</v>
      </c>
      <c r="B5559">
        <v>5</v>
      </c>
      <c r="C5559">
        <v>80.2</v>
      </c>
      <c r="D5559">
        <v>384.25</v>
      </c>
    </row>
    <row r="5560" spans="1:4" x14ac:dyDescent="0.35">
      <c r="A5560">
        <v>0</v>
      </c>
      <c r="B5560">
        <v>72</v>
      </c>
      <c r="C5560">
        <v>116.4</v>
      </c>
      <c r="D5560">
        <v>8543.25</v>
      </c>
    </row>
    <row r="5561" spans="1:4" x14ac:dyDescent="0.35">
      <c r="A5561">
        <v>0</v>
      </c>
      <c r="B5561">
        <v>13</v>
      </c>
      <c r="C5561">
        <v>31.65</v>
      </c>
      <c r="D5561">
        <v>389.95</v>
      </c>
    </row>
    <row r="5562" spans="1:4" x14ac:dyDescent="0.35">
      <c r="A5562">
        <v>0</v>
      </c>
      <c r="B5562">
        <v>61</v>
      </c>
      <c r="C5562">
        <v>94.15</v>
      </c>
      <c r="D5562">
        <v>5731.85</v>
      </c>
    </row>
    <row r="5563" spans="1:4" x14ac:dyDescent="0.35">
      <c r="A5563">
        <v>0</v>
      </c>
      <c r="B5563">
        <v>1</v>
      </c>
      <c r="C5563">
        <v>20.65</v>
      </c>
      <c r="D5563">
        <v>20.65</v>
      </c>
    </row>
    <row r="5564" spans="1:4" x14ac:dyDescent="0.35">
      <c r="A5564">
        <v>1</v>
      </c>
      <c r="B5564">
        <v>56</v>
      </c>
      <c r="C5564">
        <v>76.849999999999994</v>
      </c>
      <c r="D5564">
        <v>4275.75</v>
      </c>
    </row>
    <row r="5565" spans="1:4" x14ac:dyDescent="0.35">
      <c r="A5565">
        <v>0</v>
      </c>
      <c r="B5565">
        <v>4</v>
      </c>
      <c r="C5565">
        <v>20.149999999999999</v>
      </c>
      <c r="D5565">
        <v>84.5</v>
      </c>
    </row>
    <row r="5566" spans="1:4" x14ac:dyDescent="0.35">
      <c r="A5566">
        <v>0</v>
      </c>
      <c r="B5566">
        <v>35</v>
      </c>
      <c r="C5566">
        <v>55.25</v>
      </c>
      <c r="D5566">
        <v>1924.1</v>
      </c>
    </row>
    <row r="5567" spans="1:4" x14ac:dyDescent="0.35">
      <c r="A5567">
        <v>0</v>
      </c>
      <c r="B5567">
        <v>18</v>
      </c>
      <c r="C5567">
        <v>39.049999999999997</v>
      </c>
      <c r="D5567">
        <v>669.85</v>
      </c>
    </row>
    <row r="5568" spans="1:4" x14ac:dyDescent="0.35">
      <c r="A5568">
        <v>0</v>
      </c>
      <c r="B5568">
        <v>72</v>
      </c>
      <c r="C5568">
        <v>82.15</v>
      </c>
      <c r="D5568">
        <v>5784.3</v>
      </c>
    </row>
    <row r="5569" spans="1:4" x14ac:dyDescent="0.35">
      <c r="A5569">
        <v>1</v>
      </c>
      <c r="B5569">
        <v>49</v>
      </c>
      <c r="C5569">
        <v>103</v>
      </c>
      <c r="D5569">
        <v>5166.2</v>
      </c>
    </row>
    <row r="5570" spans="1:4" x14ac:dyDescent="0.35">
      <c r="A5570">
        <v>0</v>
      </c>
      <c r="B5570">
        <v>44</v>
      </c>
      <c r="C5570">
        <v>95.1</v>
      </c>
      <c r="D5570">
        <v>4060.55</v>
      </c>
    </row>
    <row r="5571" spans="1:4" x14ac:dyDescent="0.35">
      <c r="A5571">
        <v>1</v>
      </c>
      <c r="B5571">
        <v>3</v>
      </c>
      <c r="C5571">
        <v>83.9</v>
      </c>
      <c r="D5571">
        <v>267.39999999999998</v>
      </c>
    </row>
    <row r="5572" spans="1:4" x14ac:dyDescent="0.35">
      <c r="A5572">
        <v>0</v>
      </c>
      <c r="B5572">
        <v>37</v>
      </c>
      <c r="C5572">
        <v>95.15</v>
      </c>
      <c r="D5572">
        <v>3532.85</v>
      </c>
    </row>
    <row r="5573" spans="1:4" x14ac:dyDescent="0.35">
      <c r="A5573">
        <v>0</v>
      </c>
      <c r="B5573">
        <v>61</v>
      </c>
      <c r="C5573">
        <v>79.8</v>
      </c>
      <c r="D5573">
        <v>4914.8</v>
      </c>
    </row>
    <row r="5574" spans="1:4" x14ac:dyDescent="0.35">
      <c r="A5574">
        <v>0</v>
      </c>
      <c r="B5574">
        <v>70</v>
      </c>
      <c r="C5574">
        <v>74.8</v>
      </c>
      <c r="D5574">
        <v>5315.8</v>
      </c>
    </row>
    <row r="5575" spans="1:4" x14ac:dyDescent="0.35">
      <c r="A5575">
        <v>1</v>
      </c>
      <c r="B5575">
        <v>1</v>
      </c>
      <c r="C5575">
        <v>69.849999999999994</v>
      </c>
      <c r="D5575">
        <v>69.849999999999994</v>
      </c>
    </row>
    <row r="5576" spans="1:4" x14ac:dyDescent="0.35">
      <c r="A5576">
        <v>0</v>
      </c>
      <c r="B5576">
        <v>41</v>
      </c>
      <c r="C5576">
        <v>20.45</v>
      </c>
      <c r="D5576">
        <v>775.6</v>
      </c>
    </row>
    <row r="5577" spans="1:4" x14ac:dyDescent="0.35">
      <c r="A5577">
        <v>0</v>
      </c>
      <c r="B5577">
        <v>70</v>
      </c>
      <c r="C5577">
        <v>78.349999999999994</v>
      </c>
      <c r="D5577">
        <v>5445.95</v>
      </c>
    </row>
    <row r="5578" spans="1:4" x14ac:dyDescent="0.35">
      <c r="A5578">
        <v>0</v>
      </c>
      <c r="B5578">
        <v>1</v>
      </c>
      <c r="C5578">
        <v>53.55</v>
      </c>
      <c r="D5578">
        <v>53.55</v>
      </c>
    </row>
    <row r="5579" spans="1:4" x14ac:dyDescent="0.35">
      <c r="A5579">
        <v>0</v>
      </c>
      <c r="B5579">
        <v>51</v>
      </c>
      <c r="C5579">
        <v>19.100000000000001</v>
      </c>
      <c r="D5579">
        <v>1007.8</v>
      </c>
    </row>
    <row r="5580" spans="1:4" x14ac:dyDescent="0.35">
      <c r="A5580">
        <v>0</v>
      </c>
      <c r="B5580">
        <v>42</v>
      </c>
      <c r="C5580">
        <v>20</v>
      </c>
      <c r="D5580">
        <v>833.55</v>
      </c>
    </row>
    <row r="5581" spans="1:4" x14ac:dyDescent="0.35">
      <c r="A5581">
        <v>0</v>
      </c>
      <c r="B5581">
        <v>70</v>
      </c>
      <c r="C5581">
        <v>93.9</v>
      </c>
      <c r="D5581">
        <v>6579.05</v>
      </c>
    </row>
    <row r="5582" spans="1:4" x14ac:dyDescent="0.35">
      <c r="A5582">
        <v>0</v>
      </c>
      <c r="B5582">
        <v>48</v>
      </c>
      <c r="C5582">
        <v>19.95</v>
      </c>
      <c r="D5582">
        <v>1004.5</v>
      </c>
    </row>
    <row r="5583" spans="1:4" x14ac:dyDescent="0.35">
      <c r="A5583">
        <v>0</v>
      </c>
      <c r="B5583">
        <v>68</v>
      </c>
      <c r="C5583">
        <v>113.15</v>
      </c>
      <c r="D5583">
        <v>7856</v>
      </c>
    </row>
    <row r="5584" spans="1:4" x14ac:dyDescent="0.35">
      <c r="A5584">
        <v>0</v>
      </c>
      <c r="B5584">
        <v>48</v>
      </c>
      <c r="C5584">
        <v>24</v>
      </c>
      <c r="D5584">
        <v>1183.05</v>
      </c>
    </row>
    <row r="5585" spans="1:4" x14ac:dyDescent="0.35">
      <c r="A5585">
        <v>1</v>
      </c>
      <c r="B5585">
        <v>26</v>
      </c>
      <c r="C5585">
        <v>84.95</v>
      </c>
      <c r="D5585">
        <v>2169.75</v>
      </c>
    </row>
    <row r="5586" spans="1:4" x14ac:dyDescent="0.35">
      <c r="A5586">
        <v>0</v>
      </c>
      <c r="B5586">
        <v>11</v>
      </c>
      <c r="C5586">
        <v>80.5</v>
      </c>
      <c r="D5586">
        <v>896.9</v>
      </c>
    </row>
    <row r="5587" spans="1:4" x14ac:dyDescent="0.35">
      <c r="A5587">
        <v>0</v>
      </c>
      <c r="B5587">
        <v>1</v>
      </c>
      <c r="C5587">
        <v>19.3</v>
      </c>
      <c r="D5587">
        <v>19.3</v>
      </c>
    </row>
    <row r="5588" spans="1:4" x14ac:dyDescent="0.35">
      <c r="A5588">
        <v>0</v>
      </c>
      <c r="B5588">
        <v>27</v>
      </c>
      <c r="C5588">
        <v>19.149999999999999</v>
      </c>
      <c r="D5588">
        <v>501.35</v>
      </c>
    </row>
    <row r="5589" spans="1:4" x14ac:dyDescent="0.35">
      <c r="A5589">
        <v>1</v>
      </c>
      <c r="B5589">
        <v>46</v>
      </c>
      <c r="C5589">
        <v>91.3</v>
      </c>
      <c r="D5589">
        <v>4126.3500000000004</v>
      </c>
    </row>
    <row r="5590" spans="1:4" x14ac:dyDescent="0.35">
      <c r="A5590">
        <v>0</v>
      </c>
      <c r="B5590">
        <v>1</v>
      </c>
      <c r="C5590">
        <v>49.65</v>
      </c>
      <c r="D5590">
        <v>49.65</v>
      </c>
    </row>
    <row r="5591" spans="1:4" x14ac:dyDescent="0.35">
      <c r="A5591">
        <v>0</v>
      </c>
      <c r="B5591">
        <v>46</v>
      </c>
      <c r="C5591">
        <v>54.35</v>
      </c>
      <c r="D5591">
        <v>2460.15</v>
      </c>
    </row>
    <row r="5592" spans="1:4" x14ac:dyDescent="0.35">
      <c r="A5592">
        <v>0</v>
      </c>
      <c r="B5592">
        <v>25</v>
      </c>
      <c r="C5592">
        <v>19.149999999999999</v>
      </c>
      <c r="D5592">
        <v>477.6</v>
      </c>
    </row>
    <row r="5593" spans="1:4" x14ac:dyDescent="0.35">
      <c r="A5593">
        <v>0</v>
      </c>
      <c r="B5593">
        <v>4</v>
      </c>
      <c r="C5593">
        <v>88.45</v>
      </c>
      <c r="D5593">
        <v>370.65</v>
      </c>
    </row>
    <row r="5594" spans="1:4" x14ac:dyDescent="0.35">
      <c r="A5594">
        <v>0</v>
      </c>
      <c r="B5594">
        <v>13</v>
      </c>
      <c r="C5594">
        <v>19.75</v>
      </c>
      <c r="D5594">
        <v>265.75</v>
      </c>
    </row>
    <row r="5595" spans="1:4" x14ac:dyDescent="0.35">
      <c r="A5595">
        <v>0</v>
      </c>
      <c r="B5595">
        <v>31</v>
      </c>
      <c r="C5595">
        <v>75.5</v>
      </c>
      <c r="D5595">
        <v>2424.4499999999998</v>
      </c>
    </row>
    <row r="5596" spans="1:4" x14ac:dyDescent="0.35">
      <c r="A5596">
        <v>0</v>
      </c>
      <c r="B5596">
        <v>23</v>
      </c>
      <c r="C5596">
        <v>83.75</v>
      </c>
      <c r="D5596">
        <v>1849.95</v>
      </c>
    </row>
    <row r="5597" spans="1:4" x14ac:dyDescent="0.35">
      <c r="A5597">
        <v>0</v>
      </c>
      <c r="B5597">
        <v>2</v>
      </c>
      <c r="C5597">
        <v>19.399999999999999</v>
      </c>
      <c r="D5597">
        <v>61.05</v>
      </c>
    </row>
    <row r="5598" spans="1:4" x14ac:dyDescent="0.35">
      <c r="A5598">
        <v>0</v>
      </c>
      <c r="B5598">
        <v>65</v>
      </c>
      <c r="C5598">
        <v>26.5</v>
      </c>
      <c r="D5598">
        <v>1698.55</v>
      </c>
    </row>
    <row r="5599" spans="1:4" x14ac:dyDescent="0.35">
      <c r="A5599">
        <v>1</v>
      </c>
      <c r="B5599">
        <v>22</v>
      </c>
      <c r="C5599">
        <v>90.5</v>
      </c>
      <c r="D5599">
        <v>1910.6</v>
      </c>
    </row>
    <row r="5600" spans="1:4" x14ac:dyDescent="0.35">
      <c r="A5600">
        <v>0</v>
      </c>
      <c r="B5600">
        <v>55</v>
      </c>
      <c r="C5600">
        <v>19.149999999999999</v>
      </c>
      <c r="D5600">
        <v>998.1</v>
      </c>
    </row>
    <row r="5601" spans="1:4" x14ac:dyDescent="0.35">
      <c r="A5601">
        <v>0</v>
      </c>
      <c r="B5601">
        <v>9</v>
      </c>
      <c r="C5601">
        <v>94.85</v>
      </c>
      <c r="D5601">
        <v>890.6</v>
      </c>
    </row>
    <row r="5602" spans="1:4" x14ac:dyDescent="0.35">
      <c r="A5602">
        <v>0</v>
      </c>
      <c r="B5602">
        <v>7</v>
      </c>
      <c r="C5602">
        <v>69.95</v>
      </c>
      <c r="D5602">
        <v>529.5</v>
      </c>
    </row>
    <row r="5603" spans="1:4" x14ac:dyDescent="0.35">
      <c r="A5603">
        <v>0</v>
      </c>
      <c r="B5603">
        <v>35</v>
      </c>
      <c r="C5603">
        <v>40.9</v>
      </c>
      <c r="D5603">
        <v>1383.6</v>
      </c>
    </row>
    <row r="5604" spans="1:4" x14ac:dyDescent="0.35">
      <c r="A5604">
        <v>0</v>
      </c>
      <c r="B5604">
        <v>6</v>
      </c>
      <c r="C5604">
        <v>80.25</v>
      </c>
      <c r="D5604">
        <v>493.4</v>
      </c>
    </row>
    <row r="5605" spans="1:4" x14ac:dyDescent="0.35">
      <c r="A5605">
        <v>0</v>
      </c>
      <c r="B5605">
        <v>1</v>
      </c>
      <c r="C5605">
        <v>48.6</v>
      </c>
      <c r="D5605">
        <v>48.6</v>
      </c>
    </row>
    <row r="5606" spans="1:4" x14ac:dyDescent="0.35">
      <c r="A5606">
        <v>0</v>
      </c>
      <c r="B5606">
        <v>17</v>
      </c>
      <c r="C5606">
        <v>70.8</v>
      </c>
      <c r="D5606">
        <v>1207</v>
      </c>
    </row>
    <row r="5607" spans="1:4" x14ac:dyDescent="0.35">
      <c r="A5607">
        <v>0</v>
      </c>
      <c r="B5607">
        <v>10</v>
      </c>
      <c r="C5607">
        <v>60.2</v>
      </c>
      <c r="D5607">
        <v>563.5</v>
      </c>
    </row>
    <row r="5608" spans="1:4" x14ac:dyDescent="0.35">
      <c r="A5608">
        <v>0</v>
      </c>
      <c r="B5608">
        <v>15</v>
      </c>
      <c r="C5608">
        <v>55.2</v>
      </c>
      <c r="D5608">
        <v>864.55</v>
      </c>
    </row>
    <row r="5609" spans="1:4" x14ac:dyDescent="0.35">
      <c r="A5609">
        <v>1</v>
      </c>
      <c r="B5609">
        <v>40</v>
      </c>
      <c r="C5609">
        <v>55.8</v>
      </c>
      <c r="D5609">
        <v>2109.35</v>
      </c>
    </row>
    <row r="5610" spans="1:4" x14ac:dyDescent="0.35">
      <c r="A5610">
        <v>0</v>
      </c>
      <c r="B5610">
        <v>13</v>
      </c>
      <c r="C5610">
        <v>54.15</v>
      </c>
      <c r="D5610">
        <v>701.05</v>
      </c>
    </row>
    <row r="5611" spans="1:4" x14ac:dyDescent="0.35">
      <c r="A5611">
        <v>0</v>
      </c>
      <c r="B5611">
        <v>29</v>
      </c>
      <c r="C5611">
        <v>80.150000000000006</v>
      </c>
      <c r="D5611">
        <v>2265.25</v>
      </c>
    </row>
    <row r="5612" spans="1:4" x14ac:dyDescent="0.35">
      <c r="A5612">
        <v>0</v>
      </c>
      <c r="B5612">
        <v>3</v>
      </c>
      <c r="C5612">
        <v>75.5</v>
      </c>
      <c r="D5612">
        <v>220.6</v>
      </c>
    </row>
    <row r="5613" spans="1:4" x14ac:dyDescent="0.35">
      <c r="A5613">
        <v>1</v>
      </c>
      <c r="B5613">
        <v>58</v>
      </c>
      <c r="C5613">
        <v>100.4</v>
      </c>
      <c r="D5613">
        <v>5749.8</v>
      </c>
    </row>
    <row r="5614" spans="1:4" x14ac:dyDescent="0.35">
      <c r="A5614">
        <v>0</v>
      </c>
      <c r="B5614">
        <v>45</v>
      </c>
      <c r="C5614">
        <v>62.55</v>
      </c>
      <c r="D5614">
        <v>2796.45</v>
      </c>
    </row>
    <row r="5615" spans="1:4" x14ac:dyDescent="0.35">
      <c r="A5615">
        <v>0</v>
      </c>
      <c r="B5615">
        <v>72</v>
      </c>
      <c r="C5615">
        <v>70.45</v>
      </c>
      <c r="D5615">
        <v>5165.7</v>
      </c>
    </row>
    <row r="5616" spans="1:4" x14ac:dyDescent="0.35">
      <c r="A5616">
        <v>0</v>
      </c>
      <c r="B5616">
        <v>68</v>
      </c>
      <c r="C5616">
        <v>85.5</v>
      </c>
      <c r="D5616">
        <v>5696.6</v>
      </c>
    </row>
    <row r="5617" spans="1:4" x14ac:dyDescent="0.35">
      <c r="A5617">
        <v>0</v>
      </c>
      <c r="B5617">
        <v>1</v>
      </c>
      <c r="C5617">
        <v>20.2</v>
      </c>
      <c r="D5617">
        <v>20.2</v>
      </c>
    </row>
    <row r="5618" spans="1:4" x14ac:dyDescent="0.35">
      <c r="A5618">
        <v>0</v>
      </c>
      <c r="B5618">
        <v>38</v>
      </c>
      <c r="C5618">
        <v>54.5</v>
      </c>
      <c r="D5618">
        <v>2076.0500000000002</v>
      </c>
    </row>
    <row r="5619" spans="1:4" x14ac:dyDescent="0.35">
      <c r="A5619">
        <v>0</v>
      </c>
      <c r="B5619">
        <v>2</v>
      </c>
      <c r="C5619">
        <v>20.75</v>
      </c>
      <c r="D5619">
        <v>44.2</v>
      </c>
    </row>
    <row r="5620" spans="1:4" x14ac:dyDescent="0.35">
      <c r="A5620">
        <v>0</v>
      </c>
      <c r="B5620">
        <v>11</v>
      </c>
      <c r="C5620">
        <v>20.350000000000001</v>
      </c>
      <c r="D5620">
        <v>215.25</v>
      </c>
    </row>
    <row r="5621" spans="1:4" x14ac:dyDescent="0.35">
      <c r="A5621">
        <v>1</v>
      </c>
      <c r="B5621">
        <v>20</v>
      </c>
      <c r="C5621">
        <v>91</v>
      </c>
      <c r="D5621">
        <v>1859.5</v>
      </c>
    </row>
    <row r="5622" spans="1:4" x14ac:dyDescent="0.35">
      <c r="A5622">
        <v>0</v>
      </c>
      <c r="B5622">
        <v>72</v>
      </c>
      <c r="C5622">
        <v>104.8</v>
      </c>
      <c r="D5622">
        <v>7470.1</v>
      </c>
    </row>
    <row r="5623" spans="1:4" x14ac:dyDescent="0.35">
      <c r="A5623">
        <v>0</v>
      </c>
      <c r="B5623">
        <v>3</v>
      </c>
      <c r="C5623">
        <v>74.75</v>
      </c>
      <c r="D5623">
        <v>229.5</v>
      </c>
    </row>
    <row r="5624" spans="1:4" x14ac:dyDescent="0.35">
      <c r="A5624">
        <v>0</v>
      </c>
      <c r="B5624">
        <v>23</v>
      </c>
      <c r="C5624">
        <v>104.05</v>
      </c>
      <c r="D5624">
        <v>2470.1</v>
      </c>
    </row>
    <row r="5625" spans="1:4" x14ac:dyDescent="0.35">
      <c r="A5625">
        <v>0</v>
      </c>
      <c r="B5625">
        <v>40</v>
      </c>
      <c r="C5625">
        <v>51.1</v>
      </c>
      <c r="D5625">
        <v>2092.9</v>
      </c>
    </row>
    <row r="5626" spans="1:4" x14ac:dyDescent="0.35">
      <c r="A5626">
        <v>1</v>
      </c>
      <c r="B5626">
        <v>62</v>
      </c>
      <c r="C5626">
        <v>89.8</v>
      </c>
      <c r="D5626">
        <v>5629.55</v>
      </c>
    </row>
    <row r="5627" spans="1:4" x14ac:dyDescent="0.35">
      <c r="A5627">
        <v>0</v>
      </c>
      <c r="B5627">
        <v>22</v>
      </c>
      <c r="C5627">
        <v>20.55</v>
      </c>
      <c r="D5627">
        <v>469.85</v>
      </c>
    </row>
    <row r="5628" spans="1:4" x14ac:dyDescent="0.35">
      <c r="A5628">
        <v>0</v>
      </c>
      <c r="B5628">
        <v>11</v>
      </c>
      <c r="C5628">
        <v>64.05</v>
      </c>
      <c r="D5628">
        <v>733.95</v>
      </c>
    </row>
    <row r="5629" spans="1:4" x14ac:dyDescent="0.35">
      <c r="A5629">
        <v>1</v>
      </c>
      <c r="B5629">
        <v>7</v>
      </c>
      <c r="C5629">
        <v>74.849999999999994</v>
      </c>
      <c r="D5629">
        <v>485.25</v>
      </c>
    </row>
    <row r="5630" spans="1:4" x14ac:dyDescent="0.35">
      <c r="A5630">
        <v>0</v>
      </c>
      <c r="B5630">
        <v>13</v>
      </c>
      <c r="C5630">
        <v>96.65</v>
      </c>
      <c r="D5630">
        <v>1244.5</v>
      </c>
    </row>
    <row r="5631" spans="1:4" x14ac:dyDescent="0.35">
      <c r="A5631">
        <v>1</v>
      </c>
      <c r="B5631">
        <v>1</v>
      </c>
      <c r="C5631">
        <v>20.05</v>
      </c>
      <c r="D5631">
        <v>20.05</v>
      </c>
    </row>
    <row r="5632" spans="1:4" x14ac:dyDescent="0.35">
      <c r="A5632">
        <v>0</v>
      </c>
      <c r="B5632">
        <v>39</v>
      </c>
      <c r="C5632">
        <v>103.45</v>
      </c>
      <c r="D5632">
        <v>3994.45</v>
      </c>
    </row>
    <row r="5633" spans="1:4" x14ac:dyDescent="0.35">
      <c r="A5633">
        <v>0</v>
      </c>
      <c r="B5633">
        <v>3</v>
      </c>
      <c r="C5633">
        <v>25</v>
      </c>
      <c r="D5633">
        <v>78.25</v>
      </c>
    </row>
    <row r="5634" spans="1:4" x14ac:dyDescent="0.35">
      <c r="A5634">
        <v>0</v>
      </c>
      <c r="B5634">
        <v>58</v>
      </c>
      <c r="C5634">
        <v>20.3</v>
      </c>
      <c r="D5634">
        <v>1131.5</v>
      </c>
    </row>
    <row r="5635" spans="1:4" x14ac:dyDescent="0.35">
      <c r="A5635">
        <v>0</v>
      </c>
      <c r="B5635">
        <v>6</v>
      </c>
      <c r="C5635">
        <v>26.35</v>
      </c>
      <c r="D5635">
        <v>184.05</v>
      </c>
    </row>
    <row r="5636" spans="1:4" x14ac:dyDescent="0.35">
      <c r="A5636">
        <v>0</v>
      </c>
      <c r="B5636">
        <v>1</v>
      </c>
      <c r="C5636">
        <v>19.899999999999999</v>
      </c>
      <c r="D5636">
        <v>19.899999999999999</v>
      </c>
    </row>
    <row r="5637" spans="1:4" x14ac:dyDescent="0.35">
      <c r="A5637">
        <v>0</v>
      </c>
      <c r="B5637">
        <v>22</v>
      </c>
      <c r="C5637">
        <v>54.7</v>
      </c>
      <c r="D5637">
        <v>1178.75</v>
      </c>
    </row>
    <row r="5638" spans="1:4" x14ac:dyDescent="0.35">
      <c r="A5638">
        <v>0</v>
      </c>
      <c r="B5638">
        <v>14</v>
      </c>
      <c r="C5638">
        <v>46.35</v>
      </c>
      <c r="D5638">
        <v>667.7</v>
      </c>
    </row>
    <row r="5639" spans="1:4" x14ac:dyDescent="0.35">
      <c r="A5639">
        <v>0</v>
      </c>
      <c r="B5639">
        <v>64</v>
      </c>
      <c r="C5639">
        <v>90.25</v>
      </c>
      <c r="D5639">
        <v>5629.15</v>
      </c>
    </row>
    <row r="5640" spans="1:4" x14ac:dyDescent="0.35">
      <c r="A5640">
        <v>0</v>
      </c>
      <c r="B5640">
        <v>1</v>
      </c>
      <c r="C5640">
        <v>19.95</v>
      </c>
      <c r="D5640">
        <v>19.95</v>
      </c>
    </row>
    <row r="5641" spans="1:4" x14ac:dyDescent="0.35">
      <c r="A5641">
        <v>0</v>
      </c>
      <c r="B5641">
        <v>6</v>
      </c>
      <c r="C5641">
        <v>20.65</v>
      </c>
      <c r="D5641">
        <v>109.3</v>
      </c>
    </row>
    <row r="5642" spans="1:4" x14ac:dyDescent="0.35">
      <c r="A5642">
        <v>0</v>
      </c>
      <c r="B5642">
        <v>1</v>
      </c>
      <c r="C5642">
        <v>79.599999999999994</v>
      </c>
      <c r="D5642">
        <v>79.599999999999994</v>
      </c>
    </row>
    <row r="5643" spans="1:4" x14ac:dyDescent="0.35">
      <c r="A5643">
        <v>0</v>
      </c>
      <c r="B5643">
        <v>39</v>
      </c>
      <c r="C5643">
        <v>25.45</v>
      </c>
      <c r="D5643">
        <v>958.45</v>
      </c>
    </row>
    <row r="5644" spans="1:4" x14ac:dyDescent="0.35">
      <c r="A5644">
        <v>0</v>
      </c>
      <c r="B5644">
        <v>20</v>
      </c>
      <c r="C5644">
        <v>19.5</v>
      </c>
      <c r="D5644">
        <v>403.15</v>
      </c>
    </row>
    <row r="5645" spans="1:4" x14ac:dyDescent="0.35">
      <c r="A5645">
        <v>0</v>
      </c>
      <c r="B5645">
        <v>1</v>
      </c>
      <c r="C5645">
        <v>75.900000000000006</v>
      </c>
      <c r="D5645">
        <v>75.900000000000006</v>
      </c>
    </row>
    <row r="5646" spans="1:4" x14ac:dyDescent="0.35">
      <c r="A5646">
        <v>0</v>
      </c>
      <c r="B5646">
        <v>1</v>
      </c>
      <c r="C5646">
        <v>76.2</v>
      </c>
      <c r="D5646">
        <v>76.2</v>
      </c>
    </row>
    <row r="5647" spans="1:4" x14ac:dyDescent="0.35">
      <c r="A5647">
        <v>0</v>
      </c>
      <c r="B5647">
        <v>64</v>
      </c>
      <c r="C5647">
        <v>66.150000000000006</v>
      </c>
      <c r="D5647">
        <v>4392.5</v>
      </c>
    </row>
    <row r="5648" spans="1:4" x14ac:dyDescent="0.35">
      <c r="A5648">
        <v>0</v>
      </c>
      <c r="B5648">
        <v>1</v>
      </c>
      <c r="C5648">
        <v>19.25</v>
      </c>
      <c r="D5648">
        <v>19.25</v>
      </c>
    </row>
    <row r="5649" spans="1:4" x14ac:dyDescent="0.35">
      <c r="A5649">
        <v>0</v>
      </c>
      <c r="B5649">
        <v>46</v>
      </c>
      <c r="C5649">
        <v>69.099999999999994</v>
      </c>
      <c r="D5649">
        <v>3168</v>
      </c>
    </row>
    <row r="5650" spans="1:4" x14ac:dyDescent="0.35">
      <c r="A5650">
        <v>1</v>
      </c>
      <c r="B5650">
        <v>28</v>
      </c>
      <c r="C5650">
        <v>39.1</v>
      </c>
      <c r="D5650">
        <v>1096.5999999999999</v>
      </c>
    </row>
    <row r="5651" spans="1:4" x14ac:dyDescent="0.35">
      <c r="A5651">
        <v>0</v>
      </c>
      <c r="B5651">
        <v>33</v>
      </c>
      <c r="C5651">
        <v>20.05</v>
      </c>
      <c r="D5651">
        <v>669.45</v>
      </c>
    </row>
    <row r="5652" spans="1:4" x14ac:dyDescent="0.35">
      <c r="A5652">
        <v>0</v>
      </c>
      <c r="B5652">
        <v>39</v>
      </c>
      <c r="C5652">
        <v>59.8</v>
      </c>
      <c r="D5652">
        <v>2343.85</v>
      </c>
    </row>
    <row r="5653" spans="1:4" x14ac:dyDescent="0.35">
      <c r="A5653">
        <v>0</v>
      </c>
      <c r="B5653">
        <v>42</v>
      </c>
      <c r="C5653">
        <v>84.3</v>
      </c>
      <c r="D5653">
        <v>3588.4</v>
      </c>
    </row>
    <row r="5654" spans="1:4" x14ac:dyDescent="0.35">
      <c r="A5654">
        <v>0</v>
      </c>
      <c r="B5654">
        <v>1</v>
      </c>
      <c r="C5654">
        <v>48.6</v>
      </c>
      <c r="D5654">
        <v>48.6</v>
      </c>
    </row>
    <row r="5655" spans="1:4" x14ac:dyDescent="0.35">
      <c r="A5655">
        <v>0</v>
      </c>
      <c r="B5655">
        <v>7</v>
      </c>
      <c r="C5655">
        <v>79</v>
      </c>
      <c r="D5655">
        <v>522.95000000000005</v>
      </c>
    </row>
    <row r="5656" spans="1:4" x14ac:dyDescent="0.35">
      <c r="A5656">
        <v>1</v>
      </c>
      <c r="B5656">
        <v>70</v>
      </c>
      <c r="C5656">
        <v>105.35</v>
      </c>
      <c r="D5656">
        <v>7511.9</v>
      </c>
    </row>
    <row r="5657" spans="1:4" x14ac:dyDescent="0.35">
      <c r="A5657">
        <v>0</v>
      </c>
      <c r="B5657">
        <v>65</v>
      </c>
      <c r="C5657">
        <v>25.1</v>
      </c>
      <c r="D5657">
        <v>1725</v>
      </c>
    </row>
    <row r="5658" spans="1:4" x14ac:dyDescent="0.35">
      <c r="A5658">
        <v>0</v>
      </c>
      <c r="B5658">
        <v>1</v>
      </c>
      <c r="C5658">
        <v>49.75</v>
      </c>
      <c r="D5658">
        <v>49.75</v>
      </c>
    </row>
    <row r="5659" spans="1:4" x14ac:dyDescent="0.35">
      <c r="A5659">
        <v>0</v>
      </c>
      <c r="B5659">
        <v>18</v>
      </c>
      <c r="C5659">
        <v>94.75</v>
      </c>
      <c r="D5659">
        <v>1691.9</v>
      </c>
    </row>
    <row r="5660" spans="1:4" x14ac:dyDescent="0.35">
      <c r="A5660">
        <v>0</v>
      </c>
      <c r="B5660">
        <v>24</v>
      </c>
      <c r="C5660">
        <v>93</v>
      </c>
      <c r="D5660">
        <v>2248.0500000000002</v>
      </c>
    </row>
    <row r="5661" spans="1:4" x14ac:dyDescent="0.35">
      <c r="A5661">
        <v>0</v>
      </c>
      <c r="B5661">
        <v>63</v>
      </c>
      <c r="C5661">
        <v>71.900000000000006</v>
      </c>
      <c r="D5661">
        <v>4479.2</v>
      </c>
    </row>
    <row r="5662" spans="1:4" x14ac:dyDescent="0.35">
      <c r="A5662">
        <v>0</v>
      </c>
      <c r="B5662">
        <v>44</v>
      </c>
      <c r="C5662">
        <v>77.55</v>
      </c>
      <c r="D5662">
        <v>3471.1</v>
      </c>
    </row>
    <row r="5663" spans="1:4" x14ac:dyDescent="0.35">
      <c r="A5663">
        <v>0</v>
      </c>
      <c r="B5663">
        <v>4</v>
      </c>
      <c r="C5663">
        <v>19.850000000000001</v>
      </c>
      <c r="D5663">
        <v>63</v>
      </c>
    </row>
    <row r="5664" spans="1:4" x14ac:dyDescent="0.35">
      <c r="A5664">
        <v>0</v>
      </c>
      <c r="B5664">
        <v>1</v>
      </c>
      <c r="C5664">
        <v>70.25</v>
      </c>
      <c r="D5664">
        <v>70.25</v>
      </c>
    </row>
    <row r="5665" spans="1:4" x14ac:dyDescent="0.35">
      <c r="A5665">
        <v>0</v>
      </c>
      <c r="B5665">
        <v>37</v>
      </c>
      <c r="C5665">
        <v>95.25</v>
      </c>
      <c r="D5665">
        <v>3314.15</v>
      </c>
    </row>
    <row r="5666" spans="1:4" x14ac:dyDescent="0.35">
      <c r="A5666">
        <v>1</v>
      </c>
      <c r="B5666">
        <v>10</v>
      </c>
      <c r="C5666">
        <v>84.6</v>
      </c>
      <c r="D5666">
        <v>865.55</v>
      </c>
    </row>
    <row r="5667" spans="1:4" x14ac:dyDescent="0.35">
      <c r="A5667">
        <v>0</v>
      </c>
      <c r="B5667">
        <v>34</v>
      </c>
      <c r="C5667">
        <v>25.05</v>
      </c>
      <c r="D5667">
        <v>852.7</v>
      </c>
    </row>
    <row r="5668" spans="1:4" x14ac:dyDescent="0.35">
      <c r="A5668">
        <v>0</v>
      </c>
      <c r="B5668">
        <v>35</v>
      </c>
      <c r="C5668">
        <v>53.15</v>
      </c>
      <c r="D5668">
        <v>1930.9</v>
      </c>
    </row>
    <row r="5669" spans="1:4" x14ac:dyDescent="0.35">
      <c r="A5669">
        <v>0</v>
      </c>
      <c r="B5669">
        <v>4</v>
      </c>
      <c r="C5669">
        <v>20.149999999999999</v>
      </c>
      <c r="D5669">
        <v>91.4</v>
      </c>
    </row>
    <row r="5670" spans="1:4" x14ac:dyDescent="0.35">
      <c r="A5670">
        <v>1</v>
      </c>
      <c r="B5670">
        <v>39</v>
      </c>
      <c r="C5670">
        <v>101.25</v>
      </c>
      <c r="D5670">
        <v>3949.15</v>
      </c>
    </row>
    <row r="5671" spans="1:4" x14ac:dyDescent="0.35">
      <c r="A5671">
        <v>1</v>
      </c>
      <c r="B5671">
        <v>43</v>
      </c>
      <c r="C5671">
        <v>100.55</v>
      </c>
      <c r="D5671">
        <v>4304</v>
      </c>
    </row>
    <row r="5672" spans="1:4" x14ac:dyDescent="0.35">
      <c r="A5672">
        <v>0</v>
      </c>
      <c r="B5672">
        <v>17</v>
      </c>
      <c r="C5672">
        <v>24.1</v>
      </c>
      <c r="D5672">
        <v>409.9</v>
      </c>
    </row>
    <row r="5673" spans="1:4" x14ac:dyDescent="0.35">
      <c r="A5673">
        <v>0</v>
      </c>
      <c r="B5673">
        <v>61</v>
      </c>
      <c r="C5673">
        <v>25.3</v>
      </c>
      <c r="D5673">
        <v>1554.9</v>
      </c>
    </row>
    <row r="5674" spans="1:4" x14ac:dyDescent="0.35">
      <c r="A5674">
        <v>0</v>
      </c>
      <c r="B5674">
        <v>49</v>
      </c>
      <c r="C5674">
        <v>71.8</v>
      </c>
      <c r="D5674">
        <v>3472.05</v>
      </c>
    </row>
    <row r="5675" spans="1:4" x14ac:dyDescent="0.35">
      <c r="A5675">
        <v>0</v>
      </c>
      <c r="B5675">
        <v>4</v>
      </c>
      <c r="C5675">
        <v>19.7</v>
      </c>
      <c r="D5675">
        <v>117.8</v>
      </c>
    </row>
    <row r="5676" spans="1:4" x14ac:dyDescent="0.35">
      <c r="A5676">
        <v>0</v>
      </c>
      <c r="B5676">
        <v>64</v>
      </c>
      <c r="C5676">
        <v>49.85</v>
      </c>
      <c r="D5676">
        <v>3210.35</v>
      </c>
    </row>
    <row r="5677" spans="1:4" x14ac:dyDescent="0.35">
      <c r="A5677">
        <v>0</v>
      </c>
      <c r="B5677">
        <v>3</v>
      </c>
      <c r="C5677">
        <v>69.599999999999994</v>
      </c>
      <c r="D5677">
        <v>207.4</v>
      </c>
    </row>
    <row r="5678" spans="1:4" x14ac:dyDescent="0.35">
      <c r="A5678">
        <v>0</v>
      </c>
      <c r="B5678">
        <v>1</v>
      </c>
      <c r="C5678">
        <v>19.75</v>
      </c>
      <c r="D5678">
        <v>19.75</v>
      </c>
    </row>
    <row r="5679" spans="1:4" x14ac:dyDescent="0.35">
      <c r="A5679">
        <v>0</v>
      </c>
      <c r="B5679">
        <v>40</v>
      </c>
      <c r="C5679">
        <v>80.8</v>
      </c>
      <c r="D5679">
        <v>3132.75</v>
      </c>
    </row>
    <row r="5680" spans="1:4" x14ac:dyDescent="0.35">
      <c r="A5680">
        <v>0</v>
      </c>
      <c r="B5680">
        <v>1</v>
      </c>
      <c r="C5680">
        <v>60</v>
      </c>
      <c r="D5680">
        <v>60</v>
      </c>
    </row>
    <row r="5681" spans="1:4" x14ac:dyDescent="0.35">
      <c r="A5681">
        <v>0</v>
      </c>
      <c r="B5681">
        <v>8</v>
      </c>
      <c r="C5681">
        <v>86.55</v>
      </c>
      <c r="D5681">
        <v>649.65</v>
      </c>
    </row>
    <row r="5682" spans="1:4" x14ac:dyDescent="0.35">
      <c r="A5682">
        <v>1</v>
      </c>
      <c r="B5682">
        <v>1</v>
      </c>
      <c r="C5682">
        <v>20.85</v>
      </c>
      <c r="D5682">
        <v>20.85</v>
      </c>
    </row>
    <row r="5683" spans="1:4" x14ac:dyDescent="0.35">
      <c r="A5683">
        <v>1</v>
      </c>
      <c r="B5683">
        <v>34</v>
      </c>
      <c r="C5683">
        <v>64.2</v>
      </c>
      <c r="D5683">
        <v>2106.3000000000002</v>
      </c>
    </row>
    <row r="5684" spans="1:4" x14ac:dyDescent="0.35">
      <c r="A5684">
        <v>0</v>
      </c>
      <c r="B5684">
        <v>1</v>
      </c>
      <c r="C5684">
        <v>35</v>
      </c>
      <c r="D5684">
        <v>35</v>
      </c>
    </row>
    <row r="5685" spans="1:4" x14ac:dyDescent="0.35">
      <c r="A5685">
        <v>0</v>
      </c>
      <c r="B5685">
        <v>39</v>
      </c>
      <c r="C5685">
        <v>50.75</v>
      </c>
      <c r="D5685">
        <v>2011.4</v>
      </c>
    </row>
    <row r="5686" spans="1:4" x14ac:dyDescent="0.35">
      <c r="A5686">
        <v>1</v>
      </c>
      <c r="B5686">
        <v>58</v>
      </c>
      <c r="C5686">
        <v>105.5</v>
      </c>
      <c r="D5686">
        <v>6205.5</v>
      </c>
    </row>
    <row r="5687" spans="1:4" x14ac:dyDescent="0.35">
      <c r="A5687">
        <v>0</v>
      </c>
      <c r="B5687">
        <v>45</v>
      </c>
      <c r="C5687">
        <v>19.2</v>
      </c>
      <c r="D5687">
        <v>903.7</v>
      </c>
    </row>
    <row r="5688" spans="1:4" x14ac:dyDescent="0.35">
      <c r="A5688">
        <v>1</v>
      </c>
      <c r="B5688">
        <v>6</v>
      </c>
      <c r="C5688">
        <v>85.15</v>
      </c>
      <c r="D5688">
        <v>503.6</v>
      </c>
    </row>
    <row r="5689" spans="1:4" x14ac:dyDescent="0.35">
      <c r="A5689">
        <v>0</v>
      </c>
      <c r="B5689">
        <v>43</v>
      </c>
      <c r="C5689">
        <v>90.65</v>
      </c>
      <c r="D5689">
        <v>3882.3</v>
      </c>
    </row>
    <row r="5690" spans="1:4" x14ac:dyDescent="0.35">
      <c r="A5690">
        <v>0</v>
      </c>
      <c r="B5690">
        <v>41</v>
      </c>
      <c r="C5690">
        <v>20</v>
      </c>
      <c r="D5690">
        <v>879.8</v>
      </c>
    </row>
    <row r="5691" spans="1:4" x14ac:dyDescent="0.35">
      <c r="A5691">
        <v>0</v>
      </c>
      <c r="B5691">
        <v>5</v>
      </c>
      <c r="C5691">
        <v>74.650000000000006</v>
      </c>
      <c r="D5691">
        <v>383.65</v>
      </c>
    </row>
    <row r="5692" spans="1:4" x14ac:dyDescent="0.35">
      <c r="A5692">
        <v>0</v>
      </c>
      <c r="B5692">
        <v>72</v>
      </c>
      <c r="C5692">
        <v>61.2</v>
      </c>
      <c r="D5692">
        <v>4390.25</v>
      </c>
    </row>
    <row r="5693" spans="1:4" x14ac:dyDescent="0.35">
      <c r="A5693">
        <v>0</v>
      </c>
      <c r="B5693">
        <v>4</v>
      </c>
      <c r="C5693">
        <v>19.95</v>
      </c>
      <c r="D5693">
        <v>68.2</v>
      </c>
    </row>
    <row r="5694" spans="1:4" x14ac:dyDescent="0.35">
      <c r="A5694">
        <v>0</v>
      </c>
      <c r="B5694">
        <v>9</v>
      </c>
      <c r="C5694">
        <v>54.8</v>
      </c>
      <c r="D5694">
        <v>452.8</v>
      </c>
    </row>
    <row r="5695" spans="1:4" x14ac:dyDescent="0.35">
      <c r="A5695">
        <v>1</v>
      </c>
      <c r="B5695">
        <v>72</v>
      </c>
      <c r="C5695">
        <v>73.45</v>
      </c>
      <c r="D5695">
        <v>5329</v>
      </c>
    </row>
    <row r="5696" spans="1:4" x14ac:dyDescent="0.35">
      <c r="A5696">
        <v>0</v>
      </c>
      <c r="B5696">
        <v>33</v>
      </c>
      <c r="C5696">
        <v>51.45</v>
      </c>
      <c r="D5696">
        <v>1758.9</v>
      </c>
    </row>
    <row r="5697" spans="1:4" x14ac:dyDescent="0.35">
      <c r="A5697">
        <v>0</v>
      </c>
      <c r="B5697">
        <v>72</v>
      </c>
      <c r="C5697">
        <v>80.45</v>
      </c>
      <c r="D5697">
        <v>5737.6</v>
      </c>
    </row>
    <row r="5698" spans="1:4" x14ac:dyDescent="0.35">
      <c r="A5698">
        <v>0</v>
      </c>
      <c r="B5698">
        <v>22</v>
      </c>
      <c r="C5698">
        <v>54.2</v>
      </c>
      <c r="D5698">
        <v>1152.7</v>
      </c>
    </row>
    <row r="5699" spans="1:4" x14ac:dyDescent="0.35">
      <c r="A5699">
        <v>0</v>
      </c>
      <c r="B5699">
        <v>70</v>
      </c>
      <c r="C5699">
        <v>109.5</v>
      </c>
      <c r="D5699">
        <v>7674.55</v>
      </c>
    </row>
    <row r="5700" spans="1:4" x14ac:dyDescent="0.35">
      <c r="A5700">
        <v>0</v>
      </c>
      <c r="B5700">
        <v>21</v>
      </c>
      <c r="C5700">
        <v>104.4</v>
      </c>
      <c r="D5700">
        <v>2157.9499999999998</v>
      </c>
    </row>
    <row r="5701" spans="1:4" x14ac:dyDescent="0.35">
      <c r="A5701">
        <v>0</v>
      </c>
      <c r="B5701">
        <v>15</v>
      </c>
      <c r="C5701">
        <v>85.3</v>
      </c>
      <c r="D5701">
        <v>1219.8499999999999</v>
      </c>
    </row>
    <row r="5702" spans="1:4" x14ac:dyDescent="0.35">
      <c r="A5702">
        <v>1</v>
      </c>
      <c r="B5702">
        <v>29</v>
      </c>
      <c r="C5702">
        <v>79.3</v>
      </c>
      <c r="D5702">
        <v>2414.5500000000002</v>
      </c>
    </row>
    <row r="5703" spans="1:4" x14ac:dyDescent="0.35">
      <c r="A5703">
        <v>0</v>
      </c>
      <c r="B5703">
        <v>15</v>
      </c>
      <c r="C5703">
        <v>76.5</v>
      </c>
      <c r="D5703">
        <v>1155.5999999999999</v>
      </c>
    </row>
    <row r="5704" spans="1:4" x14ac:dyDescent="0.35">
      <c r="A5704">
        <v>1</v>
      </c>
      <c r="B5704">
        <v>71</v>
      </c>
      <c r="C5704">
        <v>105.1</v>
      </c>
      <c r="D5704">
        <v>7548.1</v>
      </c>
    </row>
    <row r="5705" spans="1:4" x14ac:dyDescent="0.35">
      <c r="A5705">
        <v>1</v>
      </c>
      <c r="B5705">
        <v>72</v>
      </c>
      <c r="C5705">
        <v>25.4</v>
      </c>
      <c r="D5705">
        <v>1809.35</v>
      </c>
    </row>
    <row r="5706" spans="1:4" x14ac:dyDescent="0.35">
      <c r="A5706">
        <v>0</v>
      </c>
      <c r="B5706">
        <v>19</v>
      </c>
      <c r="C5706">
        <v>86.85</v>
      </c>
      <c r="D5706">
        <v>1564.4</v>
      </c>
    </row>
    <row r="5707" spans="1:4" x14ac:dyDescent="0.35">
      <c r="A5707">
        <v>0</v>
      </c>
      <c r="B5707">
        <v>1</v>
      </c>
      <c r="C5707">
        <v>19.649999999999999</v>
      </c>
      <c r="D5707">
        <v>19.649999999999999</v>
      </c>
    </row>
    <row r="5708" spans="1:4" x14ac:dyDescent="0.35">
      <c r="A5708">
        <v>0</v>
      </c>
      <c r="B5708">
        <v>1</v>
      </c>
      <c r="C5708">
        <v>75.7</v>
      </c>
      <c r="D5708">
        <v>75.7</v>
      </c>
    </row>
    <row r="5709" spans="1:4" x14ac:dyDescent="0.35">
      <c r="A5709">
        <v>0</v>
      </c>
      <c r="B5709">
        <v>2</v>
      </c>
      <c r="C5709">
        <v>45.55</v>
      </c>
      <c r="D5709">
        <v>84.4</v>
      </c>
    </row>
    <row r="5710" spans="1:4" x14ac:dyDescent="0.35">
      <c r="A5710">
        <v>1</v>
      </c>
      <c r="B5710">
        <v>11</v>
      </c>
      <c r="C5710">
        <v>78.099999999999994</v>
      </c>
      <c r="D5710">
        <v>864.85</v>
      </c>
    </row>
    <row r="5711" spans="1:4" x14ac:dyDescent="0.35">
      <c r="A5711">
        <v>0</v>
      </c>
      <c r="B5711">
        <v>12</v>
      </c>
      <c r="C5711">
        <v>19.3</v>
      </c>
      <c r="D5711">
        <v>228.75</v>
      </c>
    </row>
    <row r="5712" spans="1:4" x14ac:dyDescent="0.35">
      <c r="A5712">
        <v>0</v>
      </c>
      <c r="B5712">
        <v>70</v>
      </c>
      <c r="C5712">
        <v>110.5</v>
      </c>
      <c r="D5712">
        <v>7752.05</v>
      </c>
    </row>
    <row r="5713" spans="1:4" x14ac:dyDescent="0.35">
      <c r="A5713">
        <v>1</v>
      </c>
      <c r="B5713">
        <v>20</v>
      </c>
      <c r="C5713">
        <v>90.8</v>
      </c>
      <c r="D5713">
        <v>1951</v>
      </c>
    </row>
    <row r="5714" spans="1:4" x14ac:dyDescent="0.35">
      <c r="A5714">
        <v>0</v>
      </c>
      <c r="B5714">
        <v>23</v>
      </c>
      <c r="C5714">
        <v>20.3</v>
      </c>
      <c r="D5714">
        <v>470.6</v>
      </c>
    </row>
    <row r="5715" spans="1:4" x14ac:dyDescent="0.35">
      <c r="A5715">
        <v>1</v>
      </c>
      <c r="B5715">
        <v>49</v>
      </c>
      <c r="C5715">
        <v>81.349999999999994</v>
      </c>
      <c r="D5715">
        <v>4060.9</v>
      </c>
    </row>
    <row r="5716" spans="1:4" x14ac:dyDescent="0.35">
      <c r="A5716">
        <v>0</v>
      </c>
      <c r="B5716">
        <v>4</v>
      </c>
      <c r="C5716">
        <v>97.95</v>
      </c>
      <c r="D5716">
        <v>384.5</v>
      </c>
    </row>
    <row r="5717" spans="1:4" x14ac:dyDescent="0.35">
      <c r="A5717">
        <v>0</v>
      </c>
      <c r="B5717">
        <v>32</v>
      </c>
      <c r="C5717">
        <v>108.15</v>
      </c>
      <c r="D5717">
        <v>3432.9</v>
      </c>
    </row>
    <row r="5718" spans="1:4" x14ac:dyDescent="0.35">
      <c r="A5718">
        <v>0</v>
      </c>
      <c r="B5718">
        <v>2</v>
      </c>
      <c r="C5718">
        <v>55.3</v>
      </c>
      <c r="D5718">
        <v>108.65</v>
      </c>
    </row>
    <row r="5719" spans="1:4" x14ac:dyDescent="0.35">
      <c r="A5719">
        <v>1</v>
      </c>
      <c r="B5719">
        <v>69</v>
      </c>
      <c r="C5719">
        <v>56.55</v>
      </c>
      <c r="D5719">
        <v>3952.65</v>
      </c>
    </row>
    <row r="5720" spans="1:4" x14ac:dyDescent="0.35">
      <c r="A5720">
        <v>0</v>
      </c>
      <c r="B5720">
        <v>6</v>
      </c>
      <c r="C5720">
        <v>80.5</v>
      </c>
      <c r="D5720">
        <v>463.05</v>
      </c>
    </row>
    <row r="5721" spans="1:4" x14ac:dyDescent="0.35">
      <c r="A5721">
        <v>0</v>
      </c>
      <c r="B5721">
        <v>24</v>
      </c>
      <c r="C5721">
        <v>19.7</v>
      </c>
      <c r="D5721">
        <v>494.05</v>
      </c>
    </row>
    <row r="5722" spans="1:4" x14ac:dyDescent="0.35">
      <c r="A5722">
        <v>0</v>
      </c>
      <c r="B5722">
        <v>32</v>
      </c>
      <c r="C5722">
        <v>104.05</v>
      </c>
      <c r="D5722">
        <v>3416.85</v>
      </c>
    </row>
    <row r="5723" spans="1:4" x14ac:dyDescent="0.35">
      <c r="A5723">
        <v>0</v>
      </c>
      <c r="B5723">
        <v>27</v>
      </c>
      <c r="C5723">
        <v>52.85</v>
      </c>
      <c r="D5723">
        <v>1498.65</v>
      </c>
    </row>
    <row r="5724" spans="1:4" x14ac:dyDescent="0.35">
      <c r="A5724">
        <v>1</v>
      </c>
      <c r="B5724">
        <v>27</v>
      </c>
      <c r="C5724">
        <v>104.3</v>
      </c>
      <c r="D5724">
        <v>2867.75</v>
      </c>
    </row>
    <row r="5725" spans="1:4" x14ac:dyDescent="0.35">
      <c r="A5725">
        <v>0</v>
      </c>
      <c r="B5725">
        <v>58</v>
      </c>
      <c r="C5725">
        <v>80.650000000000006</v>
      </c>
      <c r="D5725">
        <v>4807.3500000000004</v>
      </c>
    </row>
    <row r="5726" spans="1:4" x14ac:dyDescent="0.35">
      <c r="A5726">
        <v>0</v>
      </c>
      <c r="B5726">
        <v>1</v>
      </c>
      <c r="C5726">
        <v>71.349999999999994</v>
      </c>
      <c r="D5726">
        <v>71.349999999999994</v>
      </c>
    </row>
    <row r="5727" spans="1:4" x14ac:dyDescent="0.35">
      <c r="A5727">
        <v>0</v>
      </c>
      <c r="B5727">
        <v>18</v>
      </c>
      <c r="C5727">
        <v>24.65</v>
      </c>
      <c r="D5727">
        <v>471.35</v>
      </c>
    </row>
    <row r="5728" spans="1:4" x14ac:dyDescent="0.35">
      <c r="A5728">
        <v>0</v>
      </c>
      <c r="B5728">
        <v>47</v>
      </c>
      <c r="C5728">
        <v>21.3</v>
      </c>
      <c r="D5728">
        <v>1041.8</v>
      </c>
    </row>
    <row r="5729" spans="1:4" x14ac:dyDescent="0.35">
      <c r="A5729">
        <v>0</v>
      </c>
      <c r="B5729">
        <v>70</v>
      </c>
      <c r="C5729">
        <v>110.2</v>
      </c>
      <c r="D5729">
        <v>7689.8</v>
      </c>
    </row>
    <row r="5730" spans="1:4" x14ac:dyDescent="0.35">
      <c r="A5730">
        <v>0</v>
      </c>
      <c r="B5730">
        <v>13</v>
      </c>
      <c r="C5730">
        <v>89.4</v>
      </c>
      <c r="D5730">
        <v>1132.3499999999999</v>
      </c>
    </row>
    <row r="5731" spans="1:4" x14ac:dyDescent="0.35">
      <c r="A5731">
        <v>0</v>
      </c>
      <c r="B5731">
        <v>36</v>
      </c>
      <c r="C5731">
        <v>51.05</v>
      </c>
      <c r="D5731">
        <v>1815</v>
      </c>
    </row>
    <row r="5732" spans="1:4" x14ac:dyDescent="0.35">
      <c r="A5732">
        <v>0</v>
      </c>
      <c r="B5732">
        <v>67</v>
      </c>
      <c r="C5732">
        <v>19.8</v>
      </c>
      <c r="D5732">
        <v>1311.3</v>
      </c>
    </row>
    <row r="5733" spans="1:4" x14ac:dyDescent="0.35">
      <c r="A5733">
        <v>0</v>
      </c>
      <c r="B5733">
        <v>10</v>
      </c>
      <c r="C5733">
        <v>19.899999999999999</v>
      </c>
      <c r="D5733">
        <v>199.45</v>
      </c>
    </row>
    <row r="5734" spans="1:4" x14ac:dyDescent="0.35">
      <c r="A5734">
        <v>1</v>
      </c>
      <c r="B5734">
        <v>19</v>
      </c>
      <c r="C5734">
        <v>87.3</v>
      </c>
      <c r="D5734">
        <v>1637.3</v>
      </c>
    </row>
    <row r="5735" spans="1:4" x14ac:dyDescent="0.35">
      <c r="A5735">
        <v>0</v>
      </c>
      <c r="B5735">
        <v>71</v>
      </c>
      <c r="C5735">
        <v>19.850000000000001</v>
      </c>
      <c r="D5735">
        <v>1326.35</v>
      </c>
    </row>
    <row r="5736" spans="1:4" x14ac:dyDescent="0.35">
      <c r="A5736">
        <v>0</v>
      </c>
      <c r="B5736">
        <v>72</v>
      </c>
      <c r="C5736">
        <v>89.4</v>
      </c>
      <c r="D5736">
        <v>6376.55</v>
      </c>
    </row>
    <row r="5737" spans="1:4" x14ac:dyDescent="0.35">
      <c r="A5737">
        <v>0</v>
      </c>
      <c r="B5737">
        <v>48</v>
      </c>
      <c r="C5737">
        <v>20</v>
      </c>
      <c r="D5737">
        <v>935.9</v>
      </c>
    </row>
    <row r="5738" spans="1:4" x14ac:dyDescent="0.35">
      <c r="A5738">
        <v>0</v>
      </c>
      <c r="B5738">
        <v>1</v>
      </c>
      <c r="C5738">
        <v>20.05</v>
      </c>
      <c r="D5738">
        <v>20.05</v>
      </c>
    </row>
    <row r="5739" spans="1:4" x14ac:dyDescent="0.35">
      <c r="A5739">
        <v>0</v>
      </c>
      <c r="B5739">
        <v>18</v>
      </c>
      <c r="C5739">
        <v>83.25</v>
      </c>
      <c r="D5739">
        <v>1611.15</v>
      </c>
    </row>
    <row r="5740" spans="1:4" x14ac:dyDescent="0.35">
      <c r="A5740">
        <v>0</v>
      </c>
      <c r="B5740">
        <v>1</v>
      </c>
      <c r="C5740">
        <v>20.6</v>
      </c>
      <c r="D5740">
        <v>20.6</v>
      </c>
    </row>
    <row r="5741" spans="1:4" x14ac:dyDescent="0.35">
      <c r="A5741">
        <v>1</v>
      </c>
      <c r="B5741">
        <v>67</v>
      </c>
      <c r="C5741">
        <v>102.9</v>
      </c>
      <c r="D5741">
        <v>6989.7</v>
      </c>
    </row>
    <row r="5742" spans="1:4" x14ac:dyDescent="0.35">
      <c r="A5742">
        <v>0</v>
      </c>
      <c r="B5742">
        <v>69</v>
      </c>
      <c r="C5742">
        <v>39.1</v>
      </c>
      <c r="D5742">
        <v>2779.5</v>
      </c>
    </row>
    <row r="5743" spans="1:4" x14ac:dyDescent="0.35">
      <c r="A5743">
        <v>0</v>
      </c>
      <c r="B5743">
        <v>19</v>
      </c>
      <c r="C5743">
        <v>99.95</v>
      </c>
      <c r="D5743">
        <v>1931.75</v>
      </c>
    </row>
    <row r="5744" spans="1:4" x14ac:dyDescent="0.35">
      <c r="A5744">
        <v>1</v>
      </c>
      <c r="B5744">
        <v>72</v>
      </c>
      <c r="C5744">
        <v>114.5</v>
      </c>
      <c r="D5744">
        <v>8331.9500000000007</v>
      </c>
    </row>
    <row r="5745" spans="1:4" x14ac:dyDescent="0.35">
      <c r="A5745">
        <v>1</v>
      </c>
      <c r="B5745">
        <v>38</v>
      </c>
      <c r="C5745">
        <v>20.2</v>
      </c>
      <c r="D5745">
        <v>735.9</v>
      </c>
    </row>
    <row r="5746" spans="1:4" x14ac:dyDescent="0.35">
      <c r="A5746">
        <v>1</v>
      </c>
      <c r="B5746">
        <v>40</v>
      </c>
      <c r="C5746">
        <v>55.8</v>
      </c>
      <c r="D5746">
        <v>2283.3000000000002</v>
      </c>
    </row>
    <row r="5747" spans="1:4" x14ac:dyDescent="0.35">
      <c r="A5747">
        <v>0</v>
      </c>
      <c r="B5747">
        <v>61</v>
      </c>
      <c r="C5747">
        <v>24.2</v>
      </c>
      <c r="D5747">
        <v>1445.2</v>
      </c>
    </row>
    <row r="5748" spans="1:4" x14ac:dyDescent="0.35">
      <c r="A5748">
        <v>0</v>
      </c>
      <c r="B5748">
        <v>10</v>
      </c>
      <c r="C5748">
        <v>81</v>
      </c>
      <c r="D5748">
        <v>818.05</v>
      </c>
    </row>
    <row r="5749" spans="1:4" x14ac:dyDescent="0.35">
      <c r="A5749">
        <v>0</v>
      </c>
      <c r="B5749">
        <v>32</v>
      </c>
      <c r="C5749">
        <v>72.8</v>
      </c>
      <c r="D5749">
        <v>2333.0500000000002</v>
      </c>
    </row>
    <row r="5750" spans="1:4" x14ac:dyDescent="0.35">
      <c r="A5750">
        <v>0</v>
      </c>
      <c r="B5750">
        <v>21</v>
      </c>
      <c r="C5750">
        <v>99.85</v>
      </c>
      <c r="D5750">
        <v>1992.55</v>
      </c>
    </row>
    <row r="5751" spans="1:4" x14ac:dyDescent="0.35">
      <c r="A5751">
        <v>1</v>
      </c>
      <c r="B5751">
        <v>59</v>
      </c>
      <c r="C5751">
        <v>99.5</v>
      </c>
      <c r="D5751">
        <v>5890</v>
      </c>
    </row>
    <row r="5752" spans="1:4" x14ac:dyDescent="0.35">
      <c r="A5752">
        <v>1</v>
      </c>
      <c r="B5752">
        <v>13</v>
      </c>
      <c r="C5752">
        <v>70.150000000000006</v>
      </c>
      <c r="D5752">
        <v>916.75</v>
      </c>
    </row>
    <row r="5753" spans="1:4" x14ac:dyDescent="0.35">
      <c r="A5753">
        <v>0</v>
      </c>
      <c r="B5753">
        <v>47</v>
      </c>
      <c r="C5753">
        <v>20.25</v>
      </c>
      <c r="D5753">
        <v>1029.8</v>
      </c>
    </row>
    <row r="5754" spans="1:4" x14ac:dyDescent="0.35">
      <c r="A5754">
        <v>0</v>
      </c>
      <c r="B5754">
        <v>69</v>
      </c>
      <c r="C5754">
        <v>26</v>
      </c>
      <c r="D5754">
        <v>1796.55</v>
      </c>
    </row>
    <row r="5755" spans="1:4" x14ac:dyDescent="0.35">
      <c r="A5755">
        <v>0</v>
      </c>
      <c r="B5755">
        <v>2</v>
      </c>
      <c r="C5755">
        <v>19.899999999999999</v>
      </c>
      <c r="D5755">
        <v>33.700000000000003</v>
      </c>
    </row>
    <row r="5756" spans="1:4" x14ac:dyDescent="0.35">
      <c r="A5756">
        <v>0</v>
      </c>
      <c r="B5756">
        <v>22</v>
      </c>
      <c r="C5756">
        <v>19.05</v>
      </c>
      <c r="D5756">
        <v>454.05</v>
      </c>
    </row>
    <row r="5757" spans="1:4" x14ac:dyDescent="0.35">
      <c r="A5757">
        <v>1</v>
      </c>
      <c r="B5757">
        <v>15</v>
      </c>
      <c r="C5757">
        <v>96.5</v>
      </c>
      <c r="D5757">
        <v>1392.25</v>
      </c>
    </row>
    <row r="5758" spans="1:4" x14ac:dyDescent="0.35">
      <c r="A5758">
        <v>0</v>
      </c>
      <c r="B5758">
        <v>53</v>
      </c>
      <c r="C5758">
        <v>19.850000000000001</v>
      </c>
      <c r="D5758">
        <v>1049.5999999999999</v>
      </c>
    </row>
    <row r="5759" spans="1:4" x14ac:dyDescent="0.35">
      <c r="A5759">
        <v>1</v>
      </c>
      <c r="B5759">
        <v>28</v>
      </c>
      <c r="C5759">
        <v>25.7</v>
      </c>
      <c r="D5759">
        <v>734.6</v>
      </c>
    </row>
    <row r="5760" spans="1:4" x14ac:dyDescent="0.35">
      <c r="A5760">
        <v>0</v>
      </c>
      <c r="B5760">
        <v>22</v>
      </c>
      <c r="C5760">
        <v>20.3</v>
      </c>
      <c r="D5760">
        <v>475.1</v>
      </c>
    </row>
    <row r="5761" spans="1:4" x14ac:dyDescent="0.35">
      <c r="A5761">
        <v>0</v>
      </c>
      <c r="B5761">
        <v>1</v>
      </c>
      <c r="C5761">
        <v>70.150000000000006</v>
      </c>
      <c r="D5761">
        <v>70.150000000000006</v>
      </c>
    </row>
    <row r="5762" spans="1:4" x14ac:dyDescent="0.35">
      <c r="A5762">
        <v>1</v>
      </c>
      <c r="B5762">
        <v>16</v>
      </c>
      <c r="C5762">
        <v>91.55</v>
      </c>
      <c r="D5762">
        <v>1540.05</v>
      </c>
    </row>
    <row r="5763" spans="1:4" x14ac:dyDescent="0.35">
      <c r="A5763">
        <v>0</v>
      </c>
      <c r="B5763">
        <v>48</v>
      </c>
      <c r="C5763">
        <v>39.4</v>
      </c>
      <c r="D5763">
        <v>1978.65</v>
      </c>
    </row>
    <row r="5764" spans="1:4" x14ac:dyDescent="0.35">
      <c r="A5764">
        <v>1</v>
      </c>
      <c r="B5764">
        <v>30</v>
      </c>
      <c r="C5764">
        <v>105.7</v>
      </c>
      <c r="D5764">
        <v>3181.8</v>
      </c>
    </row>
    <row r="5765" spans="1:4" x14ac:dyDescent="0.35">
      <c r="A5765">
        <v>0</v>
      </c>
      <c r="B5765">
        <v>3</v>
      </c>
      <c r="C5765">
        <v>70.25</v>
      </c>
      <c r="D5765">
        <v>229.7</v>
      </c>
    </row>
    <row r="5766" spans="1:4" x14ac:dyDescent="0.35">
      <c r="A5766">
        <v>1</v>
      </c>
      <c r="B5766">
        <v>57</v>
      </c>
      <c r="C5766">
        <v>93.75</v>
      </c>
      <c r="D5766">
        <v>5625.55</v>
      </c>
    </row>
    <row r="5767" spans="1:4" x14ac:dyDescent="0.35">
      <c r="A5767">
        <v>1</v>
      </c>
      <c r="B5767">
        <v>68</v>
      </c>
      <c r="C5767">
        <v>96.55</v>
      </c>
      <c r="D5767">
        <v>6581.9</v>
      </c>
    </row>
    <row r="5768" spans="1:4" x14ac:dyDescent="0.35">
      <c r="A5768">
        <v>0</v>
      </c>
      <c r="B5768">
        <v>23</v>
      </c>
      <c r="C5768">
        <v>60</v>
      </c>
      <c r="D5768">
        <v>1347.15</v>
      </c>
    </row>
    <row r="5769" spans="1:4" x14ac:dyDescent="0.35">
      <c r="A5769">
        <v>0</v>
      </c>
      <c r="B5769">
        <v>65</v>
      </c>
      <c r="C5769">
        <v>59.8</v>
      </c>
      <c r="D5769">
        <v>3808.2</v>
      </c>
    </row>
    <row r="5770" spans="1:4" x14ac:dyDescent="0.35">
      <c r="A5770">
        <v>0</v>
      </c>
      <c r="B5770">
        <v>44</v>
      </c>
      <c r="C5770">
        <v>90.65</v>
      </c>
      <c r="D5770">
        <v>3974.15</v>
      </c>
    </row>
    <row r="5771" spans="1:4" x14ac:dyDescent="0.35">
      <c r="A5771">
        <v>0</v>
      </c>
      <c r="B5771">
        <v>71</v>
      </c>
      <c r="C5771">
        <v>109</v>
      </c>
      <c r="D5771">
        <v>7661.8</v>
      </c>
    </row>
    <row r="5772" spans="1:4" x14ac:dyDescent="0.35">
      <c r="A5772">
        <v>0</v>
      </c>
      <c r="B5772">
        <v>37</v>
      </c>
      <c r="C5772">
        <v>68.099999999999994</v>
      </c>
      <c r="D5772">
        <v>2479.25</v>
      </c>
    </row>
    <row r="5773" spans="1:4" x14ac:dyDescent="0.35">
      <c r="A5773">
        <v>0</v>
      </c>
      <c r="B5773">
        <v>12</v>
      </c>
      <c r="C5773">
        <v>20.399999999999999</v>
      </c>
      <c r="D5773">
        <v>266.60000000000002</v>
      </c>
    </row>
    <row r="5774" spans="1:4" x14ac:dyDescent="0.35">
      <c r="A5774">
        <v>0</v>
      </c>
      <c r="B5774">
        <v>69</v>
      </c>
      <c r="C5774">
        <v>81.95</v>
      </c>
      <c r="D5774">
        <v>5601.4</v>
      </c>
    </row>
    <row r="5775" spans="1:4" x14ac:dyDescent="0.35">
      <c r="A5775">
        <v>0</v>
      </c>
      <c r="B5775">
        <v>35</v>
      </c>
      <c r="C5775">
        <v>60.55</v>
      </c>
      <c r="D5775">
        <v>1982.6</v>
      </c>
    </row>
    <row r="5776" spans="1:4" x14ac:dyDescent="0.35">
      <c r="A5776">
        <v>0</v>
      </c>
      <c r="B5776">
        <v>5</v>
      </c>
      <c r="C5776">
        <v>65.599999999999994</v>
      </c>
      <c r="D5776">
        <v>339.9</v>
      </c>
    </row>
    <row r="5777" spans="1:4" x14ac:dyDescent="0.35">
      <c r="A5777">
        <v>0</v>
      </c>
      <c r="B5777">
        <v>58</v>
      </c>
      <c r="C5777">
        <v>82.5</v>
      </c>
      <c r="D5777">
        <v>4828.05</v>
      </c>
    </row>
    <row r="5778" spans="1:4" x14ac:dyDescent="0.35">
      <c r="A5778">
        <v>0</v>
      </c>
      <c r="B5778">
        <v>72</v>
      </c>
      <c r="C5778">
        <v>82.3</v>
      </c>
      <c r="D5778">
        <v>5980.55</v>
      </c>
    </row>
    <row r="5779" spans="1:4" x14ac:dyDescent="0.35">
      <c r="A5779">
        <v>0</v>
      </c>
      <c r="B5779">
        <v>72</v>
      </c>
      <c r="C5779">
        <v>68.150000000000006</v>
      </c>
      <c r="D5779">
        <v>4808.7</v>
      </c>
    </row>
    <row r="5780" spans="1:4" x14ac:dyDescent="0.35">
      <c r="A5780">
        <v>0</v>
      </c>
      <c r="B5780">
        <v>1</v>
      </c>
      <c r="C5780">
        <v>20.3</v>
      </c>
      <c r="D5780">
        <v>20.3</v>
      </c>
    </row>
    <row r="5781" spans="1:4" x14ac:dyDescent="0.35">
      <c r="A5781">
        <v>0</v>
      </c>
      <c r="B5781">
        <v>39</v>
      </c>
      <c r="C5781">
        <v>95.55</v>
      </c>
      <c r="D5781">
        <v>3692.85</v>
      </c>
    </row>
    <row r="5782" spans="1:4" x14ac:dyDescent="0.35">
      <c r="A5782">
        <v>0</v>
      </c>
      <c r="B5782">
        <v>53</v>
      </c>
      <c r="C5782">
        <v>20.2</v>
      </c>
      <c r="D5782">
        <v>1068.1500000000001</v>
      </c>
    </row>
    <row r="5783" spans="1:4" x14ac:dyDescent="0.35">
      <c r="A5783">
        <v>0</v>
      </c>
      <c r="B5783">
        <v>27</v>
      </c>
      <c r="C5783">
        <v>89.2</v>
      </c>
      <c r="D5783">
        <v>2383.6</v>
      </c>
    </row>
    <row r="5784" spans="1:4" x14ac:dyDescent="0.35">
      <c r="A5784">
        <v>1</v>
      </c>
      <c r="B5784">
        <v>1</v>
      </c>
      <c r="C5784">
        <v>69.650000000000006</v>
      </c>
      <c r="D5784">
        <v>69.650000000000006</v>
      </c>
    </row>
    <row r="5785" spans="1:4" x14ac:dyDescent="0.35">
      <c r="A5785">
        <v>1</v>
      </c>
      <c r="B5785">
        <v>1</v>
      </c>
      <c r="C5785">
        <v>89.3</v>
      </c>
      <c r="D5785">
        <v>89.3</v>
      </c>
    </row>
    <row r="5786" spans="1:4" x14ac:dyDescent="0.35">
      <c r="A5786">
        <v>0</v>
      </c>
      <c r="B5786">
        <v>18</v>
      </c>
      <c r="C5786">
        <v>74.8</v>
      </c>
      <c r="D5786">
        <v>1438.05</v>
      </c>
    </row>
    <row r="5787" spans="1:4" x14ac:dyDescent="0.35">
      <c r="A5787">
        <v>0</v>
      </c>
      <c r="B5787">
        <v>46</v>
      </c>
      <c r="C5787">
        <v>20.2</v>
      </c>
      <c r="D5787">
        <v>917.45</v>
      </c>
    </row>
    <row r="5788" spans="1:4" x14ac:dyDescent="0.35">
      <c r="A5788">
        <v>0</v>
      </c>
      <c r="B5788">
        <v>72</v>
      </c>
      <c r="C5788">
        <v>84.4</v>
      </c>
      <c r="D5788">
        <v>6096.45</v>
      </c>
    </row>
    <row r="5789" spans="1:4" x14ac:dyDescent="0.35">
      <c r="A5789">
        <v>0</v>
      </c>
      <c r="B5789">
        <v>36</v>
      </c>
      <c r="C5789">
        <v>87.55</v>
      </c>
      <c r="D5789">
        <v>3078.1</v>
      </c>
    </row>
    <row r="5790" spans="1:4" x14ac:dyDescent="0.35">
      <c r="A5790">
        <v>0</v>
      </c>
      <c r="B5790">
        <v>4</v>
      </c>
      <c r="C5790">
        <v>25.15</v>
      </c>
      <c r="D5790">
        <v>99.95</v>
      </c>
    </row>
    <row r="5791" spans="1:4" x14ac:dyDescent="0.35">
      <c r="A5791">
        <v>0</v>
      </c>
      <c r="B5791">
        <v>25</v>
      </c>
      <c r="C5791">
        <v>19.8</v>
      </c>
      <c r="D5791">
        <v>475.2</v>
      </c>
    </row>
    <row r="5792" spans="1:4" x14ac:dyDescent="0.35">
      <c r="A5792">
        <v>0</v>
      </c>
      <c r="B5792">
        <v>40</v>
      </c>
      <c r="C5792">
        <v>50.85</v>
      </c>
      <c r="D5792">
        <v>2036.55</v>
      </c>
    </row>
    <row r="5793" spans="1:4" x14ac:dyDescent="0.35">
      <c r="A5793">
        <v>0</v>
      </c>
      <c r="B5793">
        <v>63</v>
      </c>
      <c r="C5793">
        <v>102.4</v>
      </c>
      <c r="D5793">
        <v>6444.05</v>
      </c>
    </row>
    <row r="5794" spans="1:4" x14ac:dyDescent="0.35">
      <c r="A5794">
        <v>1</v>
      </c>
      <c r="B5794">
        <v>15</v>
      </c>
      <c r="C5794">
        <v>96.3</v>
      </c>
      <c r="D5794">
        <v>1426.75</v>
      </c>
    </row>
    <row r="5795" spans="1:4" x14ac:dyDescent="0.35">
      <c r="A5795">
        <v>0</v>
      </c>
      <c r="B5795">
        <v>14</v>
      </c>
      <c r="C5795">
        <v>55.5</v>
      </c>
      <c r="D5795">
        <v>767.55</v>
      </c>
    </row>
    <row r="5796" spans="1:4" x14ac:dyDescent="0.35">
      <c r="A5796">
        <v>1</v>
      </c>
      <c r="B5796">
        <v>72</v>
      </c>
      <c r="C5796">
        <v>109.75</v>
      </c>
      <c r="D5796">
        <v>7932.5</v>
      </c>
    </row>
    <row r="5797" spans="1:4" x14ac:dyDescent="0.35">
      <c r="A5797">
        <v>0</v>
      </c>
      <c r="B5797">
        <v>39</v>
      </c>
      <c r="C5797">
        <v>106.4</v>
      </c>
      <c r="D5797">
        <v>4040.65</v>
      </c>
    </row>
    <row r="5798" spans="1:4" x14ac:dyDescent="0.35">
      <c r="A5798">
        <v>0</v>
      </c>
      <c r="B5798">
        <v>47</v>
      </c>
      <c r="C5798">
        <v>60</v>
      </c>
      <c r="D5798">
        <v>2768.65</v>
      </c>
    </row>
    <row r="5799" spans="1:4" x14ac:dyDescent="0.35">
      <c r="A5799">
        <v>0</v>
      </c>
      <c r="B5799">
        <v>19</v>
      </c>
      <c r="C5799">
        <v>88.8</v>
      </c>
      <c r="D5799">
        <v>1672.35</v>
      </c>
    </row>
    <row r="5800" spans="1:4" x14ac:dyDescent="0.35">
      <c r="A5800">
        <v>0</v>
      </c>
      <c r="B5800">
        <v>5</v>
      </c>
      <c r="C5800">
        <v>85.2</v>
      </c>
      <c r="D5800">
        <v>474.8</v>
      </c>
    </row>
    <row r="5801" spans="1:4" x14ac:dyDescent="0.35">
      <c r="A5801">
        <v>0</v>
      </c>
      <c r="B5801">
        <v>13</v>
      </c>
      <c r="C5801">
        <v>35.1</v>
      </c>
      <c r="D5801">
        <v>446.1</v>
      </c>
    </row>
    <row r="5802" spans="1:4" x14ac:dyDescent="0.35">
      <c r="A5802">
        <v>0</v>
      </c>
      <c r="B5802">
        <v>17</v>
      </c>
      <c r="C5802">
        <v>80.05</v>
      </c>
      <c r="D5802">
        <v>1345.65</v>
      </c>
    </row>
    <row r="5803" spans="1:4" x14ac:dyDescent="0.35">
      <c r="A5803">
        <v>1</v>
      </c>
      <c r="B5803">
        <v>34</v>
      </c>
      <c r="C5803">
        <v>75.55</v>
      </c>
      <c r="D5803">
        <v>2425.4</v>
      </c>
    </row>
    <row r="5804" spans="1:4" x14ac:dyDescent="0.35">
      <c r="A5804">
        <v>0</v>
      </c>
      <c r="B5804">
        <v>42</v>
      </c>
      <c r="C5804">
        <v>49.55</v>
      </c>
      <c r="D5804">
        <v>2077.9499999999998</v>
      </c>
    </row>
    <row r="5805" spans="1:4" x14ac:dyDescent="0.35">
      <c r="A5805">
        <v>0</v>
      </c>
      <c r="B5805">
        <v>5</v>
      </c>
      <c r="C5805">
        <v>81.3</v>
      </c>
      <c r="D5805">
        <v>416.3</v>
      </c>
    </row>
    <row r="5806" spans="1:4" x14ac:dyDescent="0.35">
      <c r="A5806">
        <v>0</v>
      </c>
      <c r="B5806">
        <v>71</v>
      </c>
      <c r="C5806">
        <v>23.9</v>
      </c>
      <c r="D5806">
        <v>1663.5</v>
      </c>
    </row>
    <row r="5807" spans="1:4" x14ac:dyDescent="0.35">
      <c r="A5807">
        <v>1</v>
      </c>
      <c r="B5807">
        <v>19</v>
      </c>
      <c r="C5807">
        <v>66.400000000000006</v>
      </c>
      <c r="D5807">
        <v>1286.05</v>
      </c>
    </row>
    <row r="5808" spans="1:4" x14ac:dyDescent="0.35">
      <c r="A5808">
        <v>0</v>
      </c>
      <c r="B5808">
        <v>2</v>
      </c>
      <c r="C5808">
        <v>19.600000000000001</v>
      </c>
      <c r="D5808">
        <v>35.85</v>
      </c>
    </row>
    <row r="5809" spans="1:4" x14ac:dyDescent="0.35">
      <c r="A5809">
        <v>0</v>
      </c>
      <c r="B5809">
        <v>57</v>
      </c>
      <c r="C5809">
        <v>18.8</v>
      </c>
      <c r="D5809">
        <v>1094.3499999999999</v>
      </c>
    </row>
    <row r="5810" spans="1:4" x14ac:dyDescent="0.35">
      <c r="A5810">
        <v>0</v>
      </c>
      <c r="B5810">
        <v>72</v>
      </c>
      <c r="C5810">
        <v>108.4</v>
      </c>
      <c r="D5810">
        <v>7719.5</v>
      </c>
    </row>
    <row r="5811" spans="1:4" x14ac:dyDescent="0.35">
      <c r="A5811">
        <v>0</v>
      </c>
      <c r="B5811">
        <v>6</v>
      </c>
      <c r="C5811">
        <v>85.95</v>
      </c>
      <c r="D5811">
        <v>514.6</v>
      </c>
    </row>
    <row r="5812" spans="1:4" x14ac:dyDescent="0.35">
      <c r="A5812">
        <v>0</v>
      </c>
      <c r="B5812">
        <v>17</v>
      </c>
      <c r="C5812">
        <v>85.45</v>
      </c>
      <c r="D5812">
        <v>1451.6</v>
      </c>
    </row>
    <row r="5813" spans="1:4" x14ac:dyDescent="0.35">
      <c r="A5813">
        <v>0</v>
      </c>
      <c r="B5813">
        <v>61</v>
      </c>
      <c r="C5813">
        <v>80.900000000000006</v>
      </c>
      <c r="D5813">
        <v>4932.5</v>
      </c>
    </row>
    <row r="5814" spans="1:4" x14ac:dyDescent="0.35">
      <c r="A5814">
        <v>0</v>
      </c>
      <c r="B5814">
        <v>1</v>
      </c>
      <c r="C5814">
        <v>71</v>
      </c>
      <c r="D5814">
        <v>71</v>
      </c>
    </row>
    <row r="5815" spans="1:4" x14ac:dyDescent="0.35">
      <c r="A5815">
        <v>0</v>
      </c>
      <c r="B5815">
        <v>48</v>
      </c>
      <c r="C5815">
        <v>111.8</v>
      </c>
      <c r="D5815">
        <v>5443.65</v>
      </c>
    </row>
    <row r="5816" spans="1:4" x14ac:dyDescent="0.35">
      <c r="A5816">
        <v>0</v>
      </c>
      <c r="B5816">
        <v>16</v>
      </c>
      <c r="C5816">
        <v>20.6</v>
      </c>
      <c r="D5816">
        <v>330.25</v>
      </c>
    </row>
    <row r="5817" spans="1:4" x14ac:dyDescent="0.35">
      <c r="A5817">
        <v>1</v>
      </c>
      <c r="B5817">
        <v>9</v>
      </c>
      <c r="C5817">
        <v>85.05</v>
      </c>
      <c r="D5817">
        <v>746.5</v>
      </c>
    </row>
    <row r="5818" spans="1:4" x14ac:dyDescent="0.35">
      <c r="A5818">
        <v>0</v>
      </c>
      <c r="B5818">
        <v>3</v>
      </c>
      <c r="C5818">
        <v>44.6</v>
      </c>
      <c r="D5818">
        <v>122.7</v>
      </c>
    </row>
    <row r="5819" spans="1:4" x14ac:dyDescent="0.35">
      <c r="A5819">
        <v>0</v>
      </c>
      <c r="B5819">
        <v>1</v>
      </c>
      <c r="C5819">
        <v>44.4</v>
      </c>
      <c r="D5819">
        <v>44.4</v>
      </c>
    </row>
    <row r="5820" spans="1:4" x14ac:dyDescent="0.35">
      <c r="A5820">
        <v>0</v>
      </c>
      <c r="B5820">
        <v>65</v>
      </c>
      <c r="C5820">
        <v>105.1</v>
      </c>
      <c r="D5820">
        <v>6631.85</v>
      </c>
    </row>
    <row r="5821" spans="1:4" x14ac:dyDescent="0.35">
      <c r="A5821">
        <v>0</v>
      </c>
      <c r="B5821">
        <v>70</v>
      </c>
      <c r="C5821">
        <v>115.15</v>
      </c>
      <c r="D5821">
        <v>8250</v>
      </c>
    </row>
    <row r="5822" spans="1:4" x14ac:dyDescent="0.35">
      <c r="A5822">
        <v>0</v>
      </c>
      <c r="B5822">
        <v>60</v>
      </c>
      <c r="C5822">
        <v>59.8</v>
      </c>
      <c r="D5822">
        <v>3561.15</v>
      </c>
    </row>
    <row r="5823" spans="1:4" x14ac:dyDescent="0.35">
      <c r="A5823">
        <v>0</v>
      </c>
      <c r="B5823">
        <v>69</v>
      </c>
      <c r="C5823">
        <v>26.3</v>
      </c>
      <c r="D5823">
        <v>1763.55</v>
      </c>
    </row>
    <row r="5824" spans="1:4" x14ac:dyDescent="0.35">
      <c r="A5824">
        <v>1</v>
      </c>
      <c r="B5824">
        <v>35</v>
      </c>
      <c r="C5824">
        <v>70.55</v>
      </c>
      <c r="D5824">
        <v>2419</v>
      </c>
    </row>
    <row r="5825" spans="1:4" x14ac:dyDescent="0.35">
      <c r="A5825">
        <v>0</v>
      </c>
      <c r="B5825">
        <v>22</v>
      </c>
      <c r="C5825">
        <v>20.05</v>
      </c>
      <c r="D5825">
        <v>470.2</v>
      </c>
    </row>
    <row r="5826" spans="1:4" x14ac:dyDescent="0.35">
      <c r="A5826">
        <v>0</v>
      </c>
      <c r="B5826">
        <v>66</v>
      </c>
      <c r="C5826">
        <v>79.849999999999994</v>
      </c>
      <c r="D5826">
        <v>5234.95</v>
      </c>
    </row>
    <row r="5827" spans="1:4" x14ac:dyDescent="0.35">
      <c r="A5827">
        <v>1</v>
      </c>
      <c r="B5827">
        <v>1</v>
      </c>
      <c r="C5827">
        <v>70.3</v>
      </c>
      <c r="D5827">
        <v>70.3</v>
      </c>
    </row>
    <row r="5828" spans="1:4" x14ac:dyDescent="0.35">
      <c r="A5828">
        <v>0</v>
      </c>
      <c r="B5828">
        <v>1</v>
      </c>
      <c r="C5828">
        <v>79.349999999999994</v>
      </c>
      <c r="D5828">
        <v>79.349999999999994</v>
      </c>
    </row>
    <row r="5829" spans="1:4" x14ac:dyDescent="0.35">
      <c r="A5829">
        <v>0</v>
      </c>
      <c r="B5829">
        <v>34</v>
      </c>
      <c r="C5829">
        <v>90.05</v>
      </c>
      <c r="D5829">
        <v>3097</v>
      </c>
    </row>
    <row r="5830" spans="1:4" x14ac:dyDescent="0.35">
      <c r="A5830">
        <v>0</v>
      </c>
      <c r="B5830">
        <v>72</v>
      </c>
      <c r="C5830">
        <v>24.45</v>
      </c>
      <c r="D5830">
        <v>1709.1</v>
      </c>
    </row>
    <row r="5831" spans="1:4" x14ac:dyDescent="0.35">
      <c r="A5831">
        <v>0</v>
      </c>
      <c r="B5831">
        <v>31</v>
      </c>
      <c r="C5831">
        <v>59.95</v>
      </c>
      <c r="D5831">
        <v>1848.8</v>
      </c>
    </row>
    <row r="5832" spans="1:4" x14ac:dyDescent="0.35">
      <c r="A5832">
        <v>0</v>
      </c>
      <c r="B5832">
        <v>30</v>
      </c>
      <c r="C5832">
        <v>25.35</v>
      </c>
      <c r="D5832">
        <v>723.3</v>
      </c>
    </row>
    <row r="5833" spans="1:4" x14ac:dyDescent="0.35">
      <c r="A5833">
        <v>0</v>
      </c>
      <c r="B5833">
        <v>9</v>
      </c>
      <c r="C5833">
        <v>90.8</v>
      </c>
      <c r="D5833">
        <v>809.75</v>
      </c>
    </row>
    <row r="5834" spans="1:4" x14ac:dyDescent="0.35">
      <c r="A5834">
        <v>0</v>
      </c>
      <c r="B5834">
        <v>20</v>
      </c>
      <c r="C5834">
        <v>70.45</v>
      </c>
      <c r="D5834">
        <v>1470.95</v>
      </c>
    </row>
    <row r="5835" spans="1:4" x14ac:dyDescent="0.35">
      <c r="A5835">
        <v>1</v>
      </c>
      <c r="B5835">
        <v>19</v>
      </c>
      <c r="C5835">
        <v>34.299999999999997</v>
      </c>
      <c r="D5835">
        <v>577.15</v>
      </c>
    </row>
    <row r="5836" spans="1:4" x14ac:dyDescent="0.35">
      <c r="A5836">
        <v>0</v>
      </c>
      <c r="B5836">
        <v>65</v>
      </c>
      <c r="C5836">
        <v>105.05</v>
      </c>
      <c r="D5836">
        <v>6914.95</v>
      </c>
    </row>
    <row r="5837" spans="1:4" x14ac:dyDescent="0.35">
      <c r="A5837">
        <v>0</v>
      </c>
      <c r="B5837">
        <v>30</v>
      </c>
      <c r="C5837">
        <v>19.3</v>
      </c>
      <c r="D5837">
        <v>602.9</v>
      </c>
    </row>
    <row r="5838" spans="1:4" x14ac:dyDescent="0.35">
      <c r="A5838">
        <v>0</v>
      </c>
      <c r="B5838">
        <v>6</v>
      </c>
      <c r="C5838">
        <v>19.149999999999999</v>
      </c>
      <c r="D5838">
        <v>124.4</v>
      </c>
    </row>
    <row r="5839" spans="1:4" x14ac:dyDescent="0.35">
      <c r="A5839">
        <v>0</v>
      </c>
      <c r="B5839">
        <v>2</v>
      </c>
      <c r="C5839">
        <v>51.4</v>
      </c>
      <c r="D5839">
        <v>96.8</v>
      </c>
    </row>
    <row r="5840" spans="1:4" x14ac:dyDescent="0.35">
      <c r="A5840">
        <v>0</v>
      </c>
      <c r="B5840">
        <v>53</v>
      </c>
      <c r="C5840">
        <v>71.849999999999994</v>
      </c>
      <c r="D5840">
        <v>3827.9</v>
      </c>
    </row>
    <row r="5841" spans="1:4" x14ac:dyDescent="0.35">
      <c r="A5841">
        <v>1</v>
      </c>
      <c r="B5841">
        <v>7</v>
      </c>
      <c r="C5841">
        <v>75.400000000000006</v>
      </c>
      <c r="D5841">
        <v>533.04999999999995</v>
      </c>
    </row>
    <row r="5842" spans="1:4" x14ac:dyDescent="0.35">
      <c r="A5842">
        <v>0</v>
      </c>
      <c r="B5842">
        <v>61</v>
      </c>
      <c r="C5842">
        <v>49.7</v>
      </c>
      <c r="D5842">
        <v>2961.4</v>
      </c>
    </row>
    <row r="5843" spans="1:4" x14ac:dyDescent="0.35">
      <c r="A5843">
        <v>1</v>
      </c>
      <c r="B5843">
        <v>70</v>
      </c>
      <c r="C5843">
        <v>45.25</v>
      </c>
      <c r="D5843">
        <v>3264.45</v>
      </c>
    </row>
    <row r="5844" spans="1:4" x14ac:dyDescent="0.35">
      <c r="A5844">
        <v>0</v>
      </c>
      <c r="B5844">
        <v>13</v>
      </c>
      <c r="C5844">
        <v>78.75</v>
      </c>
      <c r="D5844">
        <v>995.35</v>
      </c>
    </row>
    <row r="5845" spans="1:4" x14ac:dyDescent="0.35">
      <c r="A5845">
        <v>1</v>
      </c>
      <c r="B5845">
        <v>35</v>
      </c>
      <c r="C5845">
        <v>81.599999999999994</v>
      </c>
      <c r="D5845">
        <v>2815.25</v>
      </c>
    </row>
    <row r="5846" spans="1:4" x14ac:dyDescent="0.35">
      <c r="A5846">
        <v>0</v>
      </c>
      <c r="B5846">
        <v>2</v>
      </c>
      <c r="C5846">
        <v>70.400000000000006</v>
      </c>
      <c r="D5846">
        <v>154.80000000000001</v>
      </c>
    </row>
    <row r="5847" spans="1:4" x14ac:dyDescent="0.35">
      <c r="A5847">
        <v>0</v>
      </c>
      <c r="B5847">
        <v>3</v>
      </c>
      <c r="C5847">
        <v>75.8</v>
      </c>
      <c r="D5847">
        <v>246.3</v>
      </c>
    </row>
    <row r="5848" spans="1:4" x14ac:dyDescent="0.35">
      <c r="A5848">
        <v>0</v>
      </c>
      <c r="B5848">
        <v>3</v>
      </c>
      <c r="C5848">
        <v>76.099999999999994</v>
      </c>
      <c r="D5848">
        <v>257.60000000000002</v>
      </c>
    </row>
    <row r="5849" spans="1:4" x14ac:dyDescent="0.35">
      <c r="A5849">
        <v>0</v>
      </c>
      <c r="B5849">
        <v>62</v>
      </c>
      <c r="C5849">
        <v>94</v>
      </c>
      <c r="D5849">
        <v>5757.2</v>
      </c>
    </row>
    <row r="5850" spans="1:4" x14ac:dyDescent="0.35">
      <c r="A5850">
        <v>0</v>
      </c>
      <c r="B5850">
        <v>72</v>
      </c>
      <c r="C5850">
        <v>103.95</v>
      </c>
      <c r="D5850">
        <v>7517.7</v>
      </c>
    </row>
    <row r="5851" spans="1:4" x14ac:dyDescent="0.35">
      <c r="A5851">
        <v>0</v>
      </c>
      <c r="B5851">
        <v>63</v>
      </c>
      <c r="C5851">
        <v>19.95</v>
      </c>
      <c r="D5851">
        <v>1234.8</v>
      </c>
    </row>
    <row r="5852" spans="1:4" x14ac:dyDescent="0.35">
      <c r="A5852">
        <v>1</v>
      </c>
      <c r="B5852">
        <v>20</v>
      </c>
      <c r="C5852">
        <v>71.3</v>
      </c>
      <c r="D5852">
        <v>1389.2</v>
      </c>
    </row>
    <row r="5853" spans="1:4" x14ac:dyDescent="0.35">
      <c r="A5853">
        <v>1</v>
      </c>
      <c r="B5853">
        <v>35</v>
      </c>
      <c r="C5853">
        <v>110.8</v>
      </c>
      <c r="D5853">
        <v>3836.3</v>
      </c>
    </row>
    <row r="5854" spans="1:4" x14ac:dyDescent="0.35">
      <c r="A5854">
        <v>1</v>
      </c>
      <c r="B5854">
        <v>21</v>
      </c>
      <c r="C5854">
        <v>69.099999999999994</v>
      </c>
      <c r="D5854">
        <v>1474.75</v>
      </c>
    </row>
    <row r="5855" spans="1:4" x14ac:dyDescent="0.35">
      <c r="A5855">
        <v>0</v>
      </c>
      <c r="B5855">
        <v>62</v>
      </c>
      <c r="C5855">
        <v>96.1</v>
      </c>
      <c r="D5855">
        <v>6001.45</v>
      </c>
    </row>
    <row r="5856" spans="1:4" x14ac:dyDescent="0.35">
      <c r="A5856">
        <v>0</v>
      </c>
      <c r="B5856">
        <v>15</v>
      </c>
      <c r="C5856">
        <v>48.8</v>
      </c>
      <c r="D5856">
        <v>720.1</v>
      </c>
    </row>
    <row r="5857" spans="1:4" x14ac:dyDescent="0.35">
      <c r="A5857">
        <v>0</v>
      </c>
      <c r="B5857">
        <v>55</v>
      </c>
      <c r="C5857">
        <v>50.55</v>
      </c>
      <c r="D5857">
        <v>2832.75</v>
      </c>
    </row>
    <row r="5858" spans="1:4" x14ac:dyDescent="0.35">
      <c r="A5858">
        <v>0</v>
      </c>
      <c r="B5858">
        <v>11</v>
      </c>
      <c r="C5858">
        <v>44.65</v>
      </c>
      <c r="D5858">
        <v>472.25</v>
      </c>
    </row>
    <row r="5859" spans="1:4" x14ac:dyDescent="0.35">
      <c r="A5859">
        <v>0</v>
      </c>
      <c r="B5859">
        <v>17</v>
      </c>
      <c r="C5859">
        <v>88.25</v>
      </c>
      <c r="D5859">
        <v>1460.65</v>
      </c>
    </row>
    <row r="5860" spans="1:4" x14ac:dyDescent="0.35">
      <c r="A5860">
        <v>0</v>
      </c>
      <c r="B5860">
        <v>61</v>
      </c>
      <c r="C5860">
        <v>19.45</v>
      </c>
      <c r="D5860">
        <v>1336.35</v>
      </c>
    </row>
    <row r="5861" spans="1:4" x14ac:dyDescent="0.35">
      <c r="A5861">
        <v>0</v>
      </c>
      <c r="B5861">
        <v>71</v>
      </c>
      <c r="C5861">
        <v>89.3</v>
      </c>
      <c r="D5861">
        <v>6388.65</v>
      </c>
    </row>
    <row r="5862" spans="1:4" x14ac:dyDescent="0.35">
      <c r="A5862">
        <v>0</v>
      </c>
      <c r="B5862">
        <v>2</v>
      </c>
      <c r="C5862">
        <v>70</v>
      </c>
      <c r="D5862">
        <v>153.05000000000001</v>
      </c>
    </row>
    <row r="5863" spans="1:4" x14ac:dyDescent="0.35">
      <c r="A5863">
        <v>0</v>
      </c>
      <c r="B5863">
        <v>35</v>
      </c>
      <c r="C5863">
        <v>19.25</v>
      </c>
      <c r="D5863">
        <v>677.9</v>
      </c>
    </row>
    <row r="5864" spans="1:4" x14ac:dyDescent="0.35">
      <c r="A5864">
        <v>0</v>
      </c>
      <c r="B5864">
        <v>17</v>
      </c>
      <c r="C5864">
        <v>70.5</v>
      </c>
      <c r="D5864">
        <v>1165.5999999999999</v>
      </c>
    </row>
    <row r="5865" spans="1:4" x14ac:dyDescent="0.35">
      <c r="A5865">
        <v>0</v>
      </c>
      <c r="B5865">
        <v>21</v>
      </c>
      <c r="C5865">
        <v>97.35</v>
      </c>
      <c r="D5865">
        <v>2119.5</v>
      </c>
    </row>
    <row r="5866" spans="1:4" x14ac:dyDescent="0.35">
      <c r="A5866">
        <v>0</v>
      </c>
      <c r="B5866">
        <v>47</v>
      </c>
      <c r="C5866">
        <v>19.649999999999999</v>
      </c>
      <c r="D5866">
        <v>921.55</v>
      </c>
    </row>
    <row r="5867" spans="1:4" x14ac:dyDescent="0.35">
      <c r="A5867">
        <v>0</v>
      </c>
      <c r="B5867">
        <v>3</v>
      </c>
      <c r="C5867">
        <v>20.85</v>
      </c>
      <c r="D5867">
        <v>72</v>
      </c>
    </row>
    <row r="5868" spans="1:4" x14ac:dyDescent="0.35">
      <c r="A5868">
        <v>0</v>
      </c>
      <c r="B5868">
        <v>3</v>
      </c>
      <c r="C5868">
        <v>19.649999999999999</v>
      </c>
      <c r="D5868">
        <v>68.349999999999994</v>
      </c>
    </row>
    <row r="5869" spans="1:4" x14ac:dyDescent="0.35">
      <c r="A5869">
        <v>1</v>
      </c>
      <c r="B5869">
        <v>44</v>
      </c>
      <c r="C5869">
        <v>19.350000000000001</v>
      </c>
      <c r="D5869">
        <v>847.25</v>
      </c>
    </row>
    <row r="5870" spans="1:4" x14ac:dyDescent="0.35">
      <c r="A5870">
        <v>0</v>
      </c>
      <c r="B5870">
        <v>1</v>
      </c>
      <c r="C5870">
        <v>44</v>
      </c>
      <c r="D5870">
        <v>44</v>
      </c>
    </row>
    <row r="5871" spans="1:4" x14ac:dyDescent="0.35">
      <c r="A5871">
        <v>0</v>
      </c>
      <c r="B5871">
        <v>44</v>
      </c>
      <c r="C5871">
        <v>94.4</v>
      </c>
      <c r="D5871">
        <v>4295.3500000000004</v>
      </c>
    </row>
    <row r="5872" spans="1:4" x14ac:dyDescent="0.35">
      <c r="A5872">
        <v>0</v>
      </c>
      <c r="B5872">
        <v>5</v>
      </c>
      <c r="C5872">
        <v>25.9</v>
      </c>
      <c r="D5872">
        <v>135</v>
      </c>
    </row>
    <row r="5873" spans="1:4" x14ac:dyDescent="0.35">
      <c r="A5873">
        <v>0</v>
      </c>
      <c r="B5873">
        <v>24</v>
      </c>
      <c r="C5873">
        <v>55.65</v>
      </c>
      <c r="D5873">
        <v>1400.55</v>
      </c>
    </row>
    <row r="5874" spans="1:4" x14ac:dyDescent="0.35">
      <c r="A5874">
        <v>0</v>
      </c>
      <c r="B5874">
        <v>1</v>
      </c>
      <c r="C5874">
        <v>69.650000000000006</v>
      </c>
      <c r="D5874">
        <v>69.650000000000006</v>
      </c>
    </row>
    <row r="5875" spans="1:4" x14ac:dyDescent="0.35">
      <c r="A5875">
        <v>0</v>
      </c>
      <c r="B5875">
        <v>18</v>
      </c>
      <c r="C5875">
        <v>75.400000000000006</v>
      </c>
      <c r="D5875">
        <v>1380.4</v>
      </c>
    </row>
    <row r="5876" spans="1:4" x14ac:dyDescent="0.35">
      <c r="A5876">
        <v>0</v>
      </c>
      <c r="B5876">
        <v>10</v>
      </c>
      <c r="C5876">
        <v>100.6</v>
      </c>
      <c r="D5876">
        <v>1060.2</v>
      </c>
    </row>
    <row r="5877" spans="1:4" x14ac:dyDescent="0.35">
      <c r="A5877">
        <v>0</v>
      </c>
      <c r="B5877">
        <v>65</v>
      </c>
      <c r="C5877">
        <v>71</v>
      </c>
      <c r="D5877">
        <v>4386.2</v>
      </c>
    </row>
    <row r="5878" spans="1:4" x14ac:dyDescent="0.35">
      <c r="A5878">
        <v>1</v>
      </c>
      <c r="B5878">
        <v>1</v>
      </c>
      <c r="C5878">
        <v>86</v>
      </c>
      <c r="D5878">
        <v>86</v>
      </c>
    </row>
    <row r="5879" spans="1:4" x14ac:dyDescent="0.35">
      <c r="A5879">
        <v>0</v>
      </c>
      <c r="B5879">
        <v>53</v>
      </c>
      <c r="C5879">
        <v>106.95</v>
      </c>
      <c r="D5879">
        <v>5785.5</v>
      </c>
    </row>
    <row r="5880" spans="1:4" x14ac:dyDescent="0.35">
      <c r="A5880">
        <v>0</v>
      </c>
      <c r="B5880">
        <v>3</v>
      </c>
      <c r="C5880">
        <v>21.2</v>
      </c>
      <c r="D5880">
        <v>52.05</v>
      </c>
    </row>
    <row r="5881" spans="1:4" x14ac:dyDescent="0.35">
      <c r="A5881">
        <v>0</v>
      </c>
      <c r="B5881">
        <v>33</v>
      </c>
      <c r="C5881">
        <v>61.05</v>
      </c>
      <c r="D5881">
        <v>2018.4</v>
      </c>
    </row>
    <row r="5882" spans="1:4" x14ac:dyDescent="0.35">
      <c r="A5882">
        <v>0</v>
      </c>
      <c r="B5882">
        <v>3</v>
      </c>
      <c r="C5882">
        <v>29.6</v>
      </c>
      <c r="D5882">
        <v>79.45</v>
      </c>
    </row>
    <row r="5883" spans="1:4" x14ac:dyDescent="0.35">
      <c r="A5883">
        <v>0</v>
      </c>
      <c r="B5883">
        <v>34</v>
      </c>
      <c r="C5883">
        <v>79.95</v>
      </c>
      <c r="D5883">
        <v>2727.3</v>
      </c>
    </row>
    <row r="5884" spans="1:4" x14ac:dyDescent="0.35">
      <c r="A5884">
        <v>0</v>
      </c>
      <c r="B5884">
        <v>14</v>
      </c>
      <c r="C5884">
        <v>19.7</v>
      </c>
      <c r="D5884">
        <v>263.64999999999998</v>
      </c>
    </row>
    <row r="5885" spans="1:4" x14ac:dyDescent="0.35">
      <c r="A5885">
        <v>0</v>
      </c>
      <c r="B5885">
        <v>13</v>
      </c>
      <c r="C5885">
        <v>20.3</v>
      </c>
      <c r="D5885">
        <v>275.39999999999998</v>
      </c>
    </row>
    <row r="5886" spans="1:4" x14ac:dyDescent="0.35">
      <c r="A5886">
        <v>1</v>
      </c>
      <c r="B5886">
        <v>46</v>
      </c>
      <c r="C5886">
        <v>59.9</v>
      </c>
      <c r="D5886">
        <v>2816.65</v>
      </c>
    </row>
    <row r="5887" spans="1:4" x14ac:dyDescent="0.35">
      <c r="A5887">
        <v>0</v>
      </c>
      <c r="B5887">
        <v>23</v>
      </c>
      <c r="C5887">
        <v>24.35</v>
      </c>
      <c r="D5887">
        <v>538.5</v>
      </c>
    </row>
    <row r="5888" spans="1:4" x14ac:dyDescent="0.35">
      <c r="A5888">
        <v>0</v>
      </c>
      <c r="B5888">
        <v>47</v>
      </c>
      <c r="C5888">
        <v>19.75</v>
      </c>
      <c r="D5888">
        <v>948.9</v>
      </c>
    </row>
    <row r="5889" spans="1:4" x14ac:dyDescent="0.35">
      <c r="A5889">
        <v>0</v>
      </c>
      <c r="B5889">
        <v>17</v>
      </c>
      <c r="C5889">
        <v>50.3</v>
      </c>
      <c r="D5889">
        <v>846.8</v>
      </c>
    </row>
    <row r="5890" spans="1:4" x14ac:dyDescent="0.35">
      <c r="A5890">
        <v>0</v>
      </c>
      <c r="B5890">
        <v>49</v>
      </c>
      <c r="C5890">
        <v>95.6</v>
      </c>
      <c r="D5890">
        <v>4783.5</v>
      </c>
    </row>
    <row r="5891" spans="1:4" x14ac:dyDescent="0.35">
      <c r="A5891">
        <v>1</v>
      </c>
      <c r="B5891">
        <v>59</v>
      </c>
      <c r="C5891">
        <v>50.25</v>
      </c>
      <c r="D5891">
        <v>2997.45</v>
      </c>
    </row>
    <row r="5892" spans="1:4" x14ac:dyDescent="0.35">
      <c r="A5892">
        <v>0</v>
      </c>
      <c r="B5892">
        <v>69</v>
      </c>
      <c r="C5892">
        <v>85.35</v>
      </c>
      <c r="D5892">
        <v>5897.4</v>
      </c>
    </row>
    <row r="5893" spans="1:4" x14ac:dyDescent="0.35">
      <c r="A5893">
        <v>0</v>
      </c>
      <c r="B5893">
        <v>11</v>
      </c>
      <c r="C5893">
        <v>41.6</v>
      </c>
      <c r="D5893">
        <v>470.6</v>
      </c>
    </row>
    <row r="5894" spans="1:4" x14ac:dyDescent="0.35">
      <c r="A5894">
        <v>0</v>
      </c>
      <c r="B5894">
        <v>10</v>
      </c>
      <c r="C5894">
        <v>51.65</v>
      </c>
      <c r="D5894">
        <v>524.5</v>
      </c>
    </row>
    <row r="5895" spans="1:4" x14ac:dyDescent="0.35">
      <c r="A5895">
        <v>0</v>
      </c>
      <c r="B5895">
        <v>12</v>
      </c>
      <c r="C5895">
        <v>24</v>
      </c>
      <c r="D5895">
        <v>269.64999999999998</v>
      </c>
    </row>
    <row r="5896" spans="1:4" x14ac:dyDescent="0.35">
      <c r="A5896">
        <v>0</v>
      </c>
      <c r="B5896">
        <v>45</v>
      </c>
      <c r="C5896">
        <v>100.85</v>
      </c>
      <c r="D5896">
        <v>4740</v>
      </c>
    </row>
    <row r="5897" spans="1:4" x14ac:dyDescent="0.35">
      <c r="A5897">
        <v>0</v>
      </c>
      <c r="B5897">
        <v>39</v>
      </c>
      <c r="C5897">
        <v>59.85</v>
      </c>
      <c r="D5897">
        <v>2341.5</v>
      </c>
    </row>
    <row r="5898" spans="1:4" x14ac:dyDescent="0.35">
      <c r="A5898">
        <v>1</v>
      </c>
      <c r="B5898">
        <v>71</v>
      </c>
      <c r="C5898">
        <v>25.45</v>
      </c>
      <c r="D5898">
        <v>1789.65</v>
      </c>
    </row>
    <row r="5899" spans="1:4" x14ac:dyDescent="0.35">
      <c r="A5899">
        <v>0</v>
      </c>
      <c r="B5899">
        <v>71</v>
      </c>
      <c r="C5899">
        <v>23.9</v>
      </c>
      <c r="D5899">
        <v>1626.4</v>
      </c>
    </row>
    <row r="5900" spans="1:4" x14ac:dyDescent="0.35">
      <c r="A5900">
        <v>0</v>
      </c>
      <c r="B5900">
        <v>33</v>
      </c>
      <c r="C5900">
        <v>24.15</v>
      </c>
      <c r="D5900">
        <v>800.3</v>
      </c>
    </row>
    <row r="5901" spans="1:4" x14ac:dyDescent="0.35">
      <c r="A5901">
        <v>1</v>
      </c>
      <c r="B5901">
        <v>67</v>
      </c>
      <c r="C5901">
        <v>75.7</v>
      </c>
      <c r="D5901">
        <v>5060.8500000000004</v>
      </c>
    </row>
    <row r="5902" spans="1:4" x14ac:dyDescent="0.35">
      <c r="A5902">
        <v>0</v>
      </c>
      <c r="B5902">
        <v>37</v>
      </c>
      <c r="C5902">
        <v>40.200000000000003</v>
      </c>
      <c r="D5902">
        <v>1448.8</v>
      </c>
    </row>
    <row r="5903" spans="1:4" x14ac:dyDescent="0.35">
      <c r="A5903">
        <v>0</v>
      </c>
      <c r="B5903">
        <v>49</v>
      </c>
      <c r="C5903">
        <v>84.5</v>
      </c>
      <c r="D5903">
        <v>4254.8500000000004</v>
      </c>
    </row>
    <row r="5904" spans="1:4" x14ac:dyDescent="0.35">
      <c r="A5904">
        <v>0</v>
      </c>
      <c r="B5904">
        <v>9</v>
      </c>
      <c r="C5904">
        <v>50.85</v>
      </c>
      <c r="D5904">
        <v>466.6</v>
      </c>
    </row>
    <row r="5905" spans="1:4" x14ac:dyDescent="0.35">
      <c r="A5905">
        <v>0</v>
      </c>
      <c r="B5905">
        <v>52</v>
      </c>
      <c r="C5905">
        <v>91.6</v>
      </c>
      <c r="D5905">
        <v>4627.8</v>
      </c>
    </row>
    <row r="5906" spans="1:4" x14ac:dyDescent="0.35">
      <c r="A5906">
        <v>0</v>
      </c>
      <c r="B5906">
        <v>70</v>
      </c>
      <c r="C5906">
        <v>98.9</v>
      </c>
      <c r="D5906">
        <v>6838.6</v>
      </c>
    </row>
    <row r="5907" spans="1:4" x14ac:dyDescent="0.35">
      <c r="A5907">
        <v>0</v>
      </c>
      <c r="B5907">
        <v>1</v>
      </c>
      <c r="C5907">
        <v>85</v>
      </c>
      <c r="D5907">
        <v>85</v>
      </c>
    </row>
    <row r="5908" spans="1:4" x14ac:dyDescent="0.35">
      <c r="A5908">
        <v>1</v>
      </c>
      <c r="B5908">
        <v>14</v>
      </c>
      <c r="C5908">
        <v>78.95</v>
      </c>
      <c r="D5908">
        <v>1101.8499999999999</v>
      </c>
    </row>
    <row r="5909" spans="1:4" x14ac:dyDescent="0.35">
      <c r="A5909">
        <v>0</v>
      </c>
      <c r="B5909">
        <v>1</v>
      </c>
      <c r="C5909">
        <v>44.3</v>
      </c>
      <c r="D5909">
        <v>44.3</v>
      </c>
    </row>
    <row r="5910" spans="1:4" x14ac:dyDescent="0.35">
      <c r="A5910">
        <v>0</v>
      </c>
      <c r="B5910">
        <v>1</v>
      </c>
      <c r="C5910">
        <v>20.2</v>
      </c>
      <c r="D5910">
        <v>20.2</v>
      </c>
    </row>
    <row r="5911" spans="1:4" x14ac:dyDescent="0.35">
      <c r="A5911">
        <v>0</v>
      </c>
      <c r="B5911">
        <v>52</v>
      </c>
      <c r="C5911">
        <v>80.2</v>
      </c>
      <c r="D5911">
        <v>4297.6000000000004</v>
      </c>
    </row>
    <row r="5912" spans="1:4" x14ac:dyDescent="0.35">
      <c r="A5912">
        <v>0</v>
      </c>
      <c r="B5912">
        <v>6</v>
      </c>
      <c r="C5912">
        <v>60.9</v>
      </c>
      <c r="D5912">
        <v>414.1</v>
      </c>
    </row>
    <row r="5913" spans="1:4" x14ac:dyDescent="0.35">
      <c r="A5913">
        <v>0</v>
      </c>
      <c r="B5913">
        <v>7</v>
      </c>
      <c r="C5913">
        <v>34.200000000000003</v>
      </c>
      <c r="D5913">
        <v>256.60000000000002</v>
      </c>
    </row>
    <row r="5914" spans="1:4" x14ac:dyDescent="0.35">
      <c r="A5914">
        <v>1</v>
      </c>
      <c r="B5914">
        <v>47</v>
      </c>
      <c r="C5914">
        <v>85.2</v>
      </c>
      <c r="D5914">
        <v>3969.35</v>
      </c>
    </row>
    <row r="5915" spans="1:4" x14ac:dyDescent="0.35">
      <c r="A5915">
        <v>0</v>
      </c>
      <c r="B5915">
        <v>26</v>
      </c>
      <c r="C5915">
        <v>87.15</v>
      </c>
      <c r="D5915">
        <v>2274.1</v>
      </c>
    </row>
    <row r="5916" spans="1:4" x14ac:dyDescent="0.35">
      <c r="A5916">
        <v>0</v>
      </c>
      <c r="B5916">
        <v>25</v>
      </c>
      <c r="C5916">
        <v>54.3</v>
      </c>
      <c r="D5916">
        <v>1296.8</v>
      </c>
    </row>
    <row r="5917" spans="1:4" x14ac:dyDescent="0.35">
      <c r="A5917">
        <v>0</v>
      </c>
      <c r="B5917">
        <v>69</v>
      </c>
      <c r="C5917">
        <v>19.100000000000001</v>
      </c>
      <c r="D5917">
        <v>1268.8499999999999</v>
      </c>
    </row>
    <row r="5918" spans="1:4" x14ac:dyDescent="0.35">
      <c r="A5918">
        <v>0</v>
      </c>
      <c r="B5918">
        <v>72</v>
      </c>
      <c r="C5918">
        <v>112.75</v>
      </c>
      <c r="D5918">
        <v>8192.6</v>
      </c>
    </row>
    <row r="5919" spans="1:4" x14ac:dyDescent="0.35">
      <c r="A5919">
        <v>0</v>
      </c>
      <c r="B5919">
        <v>4</v>
      </c>
      <c r="C5919">
        <v>19.95</v>
      </c>
      <c r="D5919">
        <v>59.25</v>
      </c>
    </row>
    <row r="5920" spans="1:4" x14ac:dyDescent="0.35">
      <c r="A5920">
        <v>0</v>
      </c>
      <c r="B5920">
        <v>59</v>
      </c>
      <c r="C5920">
        <v>19.5</v>
      </c>
      <c r="D5920">
        <v>1147.8499999999999</v>
      </c>
    </row>
    <row r="5921" spans="1:4" x14ac:dyDescent="0.35">
      <c r="A5921">
        <v>0</v>
      </c>
      <c r="B5921">
        <v>67</v>
      </c>
      <c r="C5921">
        <v>65.55</v>
      </c>
      <c r="D5921">
        <v>4361.55</v>
      </c>
    </row>
    <row r="5922" spans="1:4" x14ac:dyDescent="0.35">
      <c r="A5922">
        <v>1</v>
      </c>
      <c r="B5922">
        <v>26</v>
      </c>
      <c r="C5922">
        <v>78.8</v>
      </c>
      <c r="D5922">
        <v>2006.1</v>
      </c>
    </row>
    <row r="5923" spans="1:4" x14ac:dyDescent="0.35">
      <c r="A5923">
        <v>0</v>
      </c>
      <c r="B5923">
        <v>27</v>
      </c>
      <c r="C5923">
        <v>78.2</v>
      </c>
      <c r="D5923">
        <v>2078.9499999999998</v>
      </c>
    </row>
    <row r="5924" spans="1:4" x14ac:dyDescent="0.35">
      <c r="A5924">
        <v>0</v>
      </c>
      <c r="B5924">
        <v>72</v>
      </c>
      <c r="C5924">
        <v>105.25</v>
      </c>
      <c r="D5924">
        <v>7609.75</v>
      </c>
    </row>
    <row r="5925" spans="1:4" x14ac:dyDescent="0.35">
      <c r="A5925">
        <v>0</v>
      </c>
      <c r="B5925">
        <v>6</v>
      </c>
      <c r="C5925">
        <v>89.25</v>
      </c>
      <c r="D5925">
        <v>487.05</v>
      </c>
    </row>
    <row r="5926" spans="1:4" x14ac:dyDescent="0.35">
      <c r="A5926">
        <v>0</v>
      </c>
      <c r="B5926">
        <v>62</v>
      </c>
      <c r="C5926">
        <v>20.65</v>
      </c>
      <c r="D5926">
        <v>1218.45</v>
      </c>
    </row>
    <row r="5927" spans="1:4" x14ac:dyDescent="0.35">
      <c r="A5927">
        <v>0</v>
      </c>
      <c r="B5927">
        <v>20</v>
      </c>
      <c r="C5927">
        <v>68.7</v>
      </c>
      <c r="D5927">
        <v>1416.2</v>
      </c>
    </row>
    <row r="5928" spans="1:4" x14ac:dyDescent="0.35">
      <c r="A5928">
        <v>0</v>
      </c>
      <c r="B5928">
        <v>6</v>
      </c>
      <c r="C5928">
        <v>78.650000000000006</v>
      </c>
      <c r="D5928">
        <v>483.3</v>
      </c>
    </row>
    <row r="5929" spans="1:4" x14ac:dyDescent="0.35">
      <c r="A5929">
        <v>0</v>
      </c>
      <c r="B5929">
        <v>51</v>
      </c>
      <c r="C5929">
        <v>24.75</v>
      </c>
      <c r="D5929">
        <v>1234.5999999999999</v>
      </c>
    </row>
    <row r="5930" spans="1:4" x14ac:dyDescent="0.35">
      <c r="A5930">
        <v>0</v>
      </c>
      <c r="B5930">
        <v>61</v>
      </c>
      <c r="C5930">
        <v>19.75</v>
      </c>
      <c r="D5930">
        <v>1311.6</v>
      </c>
    </row>
    <row r="5931" spans="1:4" x14ac:dyDescent="0.35">
      <c r="A5931">
        <v>1</v>
      </c>
      <c r="B5931">
        <v>62</v>
      </c>
      <c r="C5931">
        <v>89.1</v>
      </c>
      <c r="D5931">
        <v>5618.3</v>
      </c>
    </row>
    <row r="5932" spans="1:4" x14ac:dyDescent="0.35">
      <c r="A5932">
        <v>0</v>
      </c>
      <c r="B5932">
        <v>72</v>
      </c>
      <c r="C5932">
        <v>84.7</v>
      </c>
      <c r="D5932">
        <v>6185.15</v>
      </c>
    </row>
    <row r="5933" spans="1:4" x14ac:dyDescent="0.35">
      <c r="A5933">
        <v>1</v>
      </c>
      <c r="B5933">
        <v>13</v>
      </c>
      <c r="C5933">
        <v>98</v>
      </c>
      <c r="D5933">
        <v>1237.8499999999999</v>
      </c>
    </row>
    <row r="5934" spans="1:4" x14ac:dyDescent="0.35">
      <c r="A5934">
        <v>0</v>
      </c>
      <c r="B5934">
        <v>5</v>
      </c>
      <c r="C5934">
        <v>94.45</v>
      </c>
      <c r="D5934">
        <v>498.1</v>
      </c>
    </row>
    <row r="5935" spans="1:4" x14ac:dyDescent="0.35">
      <c r="A5935">
        <v>1</v>
      </c>
      <c r="B5935">
        <v>3</v>
      </c>
      <c r="C5935">
        <v>105</v>
      </c>
      <c r="D5935">
        <v>294.45</v>
      </c>
    </row>
    <row r="5936" spans="1:4" x14ac:dyDescent="0.35">
      <c r="A5936">
        <v>1</v>
      </c>
      <c r="B5936">
        <v>26</v>
      </c>
      <c r="C5936">
        <v>93.85</v>
      </c>
      <c r="D5936">
        <v>2381.5500000000002</v>
      </c>
    </row>
    <row r="5937" spans="1:4" x14ac:dyDescent="0.35">
      <c r="A5937">
        <v>1</v>
      </c>
      <c r="B5937">
        <v>13</v>
      </c>
      <c r="C5937">
        <v>59.9</v>
      </c>
      <c r="D5937">
        <v>788.35</v>
      </c>
    </row>
    <row r="5938" spans="1:4" x14ac:dyDescent="0.35">
      <c r="A5938">
        <v>0</v>
      </c>
      <c r="B5938">
        <v>38</v>
      </c>
      <c r="C5938">
        <v>19.95</v>
      </c>
      <c r="D5938">
        <v>756.4</v>
      </c>
    </row>
    <row r="5939" spans="1:4" x14ac:dyDescent="0.35">
      <c r="A5939">
        <v>1</v>
      </c>
      <c r="B5939">
        <v>8</v>
      </c>
      <c r="C5939">
        <v>84</v>
      </c>
      <c r="D5939">
        <v>613.4</v>
      </c>
    </row>
    <row r="5940" spans="1:4" x14ac:dyDescent="0.35">
      <c r="A5940">
        <v>1</v>
      </c>
      <c r="B5940">
        <v>34</v>
      </c>
      <c r="C5940">
        <v>108.9</v>
      </c>
      <c r="D5940">
        <v>3625.2</v>
      </c>
    </row>
    <row r="5941" spans="1:4" x14ac:dyDescent="0.35">
      <c r="A5941">
        <v>0</v>
      </c>
      <c r="B5941">
        <v>18</v>
      </c>
      <c r="C5941">
        <v>33.6</v>
      </c>
      <c r="D5941">
        <v>550.35</v>
      </c>
    </row>
    <row r="5942" spans="1:4" x14ac:dyDescent="0.35">
      <c r="A5942">
        <v>0</v>
      </c>
      <c r="B5942">
        <v>56</v>
      </c>
      <c r="C5942">
        <v>85.85</v>
      </c>
      <c r="D5942">
        <v>4793.8</v>
      </c>
    </row>
    <row r="5943" spans="1:4" x14ac:dyDescent="0.35">
      <c r="A5943">
        <v>0</v>
      </c>
      <c r="B5943">
        <v>36</v>
      </c>
      <c r="C5943">
        <v>34.85</v>
      </c>
      <c r="D5943">
        <v>1267.2</v>
      </c>
    </row>
    <row r="5944" spans="1:4" x14ac:dyDescent="0.35">
      <c r="A5944">
        <v>0</v>
      </c>
      <c r="B5944">
        <v>9</v>
      </c>
      <c r="C5944">
        <v>48.75</v>
      </c>
      <c r="D5944">
        <v>442.2</v>
      </c>
    </row>
    <row r="5945" spans="1:4" x14ac:dyDescent="0.35">
      <c r="A5945">
        <v>0</v>
      </c>
      <c r="B5945">
        <v>1</v>
      </c>
      <c r="C5945">
        <v>84.85</v>
      </c>
      <c r="D5945">
        <v>84.85</v>
      </c>
    </row>
    <row r="5946" spans="1:4" x14ac:dyDescent="0.35">
      <c r="A5946">
        <v>0</v>
      </c>
      <c r="B5946">
        <v>12</v>
      </c>
      <c r="C5946">
        <v>56.65</v>
      </c>
      <c r="D5946">
        <v>654.85</v>
      </c>
    </row>
    <row r="5947" spans="1:4" x14ac:dyDescent="0.35">
      <c r="A5947">
        <v>1</v>
      </c>
      <c r="B5947">
        <v>57</v>
      </c>
      <c r="C5947">
        <v>95.3</v>
      </c>
      <c r="D5947">
        <v>5567.45</v>
      </c>
    </row>
    <row r="5948" spans="1:4" x14ac:dyDescent="0.35">
      <c r="A5948">
        <v>0</v>
      </c>
      <c r="B5948">
        <v>42</v>
      </c>
      <c r="C5948">
        <v>73.900000000000006</v>
      </c>
      <c r="D5948">
        <v>3160.55</v>
      </c>
    </row>
    <row r="5949" spans="1:4" x14ac:dyDescent="0.35">
      <c r="A5949">
        <v>0</v>
      </c>
      <c r="B5949">
        <v>33</v>
      </c>
      <c r="C5949">
        <v>24.5</v>
      </c>
      <c r="D5949">
        <v>740.3</v>
      </c>
    </row>
    <row r="5950" spans="1:4" x14ac:dyDescent="0.35">
      <c r="A5950">
        <v>0</v>
      </c>
      <c r="B5950">
        <v>70</v>
      </c>
      <c r="C5950">
        <v>84.6</v>
      </c>
      <c r="D5950">
        <v>5706.2</v>
      </c>
    </row>
    <row r="5951" spans="1:4" x14ac:dyDescent="0.35">
      <c r="A5951">
        <v>0</v>
      </c>
      <c r="B5951">
        <v>68</v>
      </c>
      <c r="C5951">
        <v>44.95</v>
      </c>
      <c r="D5951">
        <v>3085.35</v>
      </c>
    </row>
    <row r="5952" spans="1:4" x14ac:dyDescent="0.35">
      <c r="A5952">
        <v>0</v>
      </c>
      <c r="B5952">
        <v>1</v>
      </c>
      <c r="C5952">
        <v>24.7</v>
      </c>
      <c r="D5952">
        <v>24.7</v>
      </c>
    </row>
    <row r="5953" spans="1:4" x14ac:dyDescent="0.35">
      <c r="A5953">
        <v>0</v>
      </c>
      <c r="B5953">
        <v>37</v>
      </c>
      <c r="C5953">
        <v>100.3</v>
      </c>
      <c r="D5953">
        <v>3541.4</v>
      </c>
    </row>
    <row r="5954" spans="1:4" x14ac:dyDescent="0.35">
      <c r="A5954">
        <v>0</v>
      </c>
      <c r="B5954">
        <v>4</v>
      </c>
      <c r="C5954">
        <v>25.45</v>
      </c>
      <c r="D5954">
        <v>84.2</v>
      </c>
    </row>
    <row r="5955" spans="1:4" x14ac:dyDescent="0.35">
      <c r="A5955">
        <v>0</v>
      </c>
      <c r="B5955">
        <v>1</v>
      </c>
      <c r="C5955">
        <v>50.7</v>
      </c>
      <c r="D5955">
        <v>50.7</v>
      </c>
    </row>
    <row r="5956" spans="1:4" x14ac:dyDescent="0.35">
      <c r="A5956">
        <v>0</v>
      </c>
      <c r="B5956">
        <v>20</v>
      </c>
      <c r="C5956">
        <v>55</v>
      </c>
      <c r="D5956">
        <v>1165.55</v>
      </c>
    </row>
    <row r="5957" spans="1:4" x14ac:dyDescent="0.35">
      <c r="A5957">
        <v>0</v>
      </c>
      <c r="B5957">
        <v>72</v>
      </c>
      <c r="C5957">
        <v>68.400000000000006</v>
      </c>
      <c r="D5957">
        <v>4855.3500000000004</v>
      </c>
    </row>
    <row r="5958" spans="1:4" x14ac:dyDescent="0.35">
      <c r="A5958">
        <v>0</v>
      </c>
      <c r="B5958">
        <v>31</v>
      </c>
      <c r="C5958">
        <v>89.9</v>
      </c>
      <c r="D5958">
        <v>2806.9</v>
      </c>
    </row>
    <row r="5959" spans="1:4" x14ac:dyDescent="0.35">
      <c r="A5959">
        <v>1</v>
      </c>
      <c r="B5959">
        <v>18</v>
      </c>
      <c r="C5959">
        <v>78.55</v>
      </c>
      <c r="D5959">
        <v>1422.65</v>
      </c>
    </row>
    <row r="5960" spans="1:4" x14ac:dyDescent="0.35">
      <c r="A5960">
        <v>0</v>
      </c>
      <c r="B5960">
        <v>11</v>
      </c>
      <c r="C5960">
        <v>55.05</v>
      </c>
      <c r="D5960">
        <v>608.15</v>
      </c>
    </row>
    <row r="5961" spans="1:4" x14ac:dyDescent="0.35">
      <c r="A5961">
        <v>0</v>
      </c>
      <c r="B5961">
        <v>33</v>
      </c>
      <c r="C5961">
        <v>19.8</v>
      </c>
      <c r="D5961">
        <v>641.35</v>
      </c>
    </row>
    <row r="5962" spans="1:4" x14ac:dyDescent="0.35">
      <c r="A5962">
        <v>1</v>
      </c>
      <c r="B5962">
        <v>62</v>
      </c>
      <c r="C5962">
        <v>84.45</v>
      </c>
      <c r="D5962">
        <v>4959.1499999999996</v>
      </c>
    </row>
    <row r="5963" spans="1:4" x14ac:dyDescent="0.35">
      <c r="A5963">
        <v>0</v>
      </c>
      <c r="B5963">
        <v>1</v>
      </c>
      <c r="C5963">
        <v>35.9</v>
      </c>
      <c r="D5963">
        <v>35.9</v>
      </c>
    </row>
    <row r="5964" spans="1:4" x14ac:dyDescent="0.35">
      <c r="A5964">
        <v>0</v>
      </c>
      <c r="B5964">
        <v>16</v>
      </c>
      <c r="C5964">
        <v>80.75</v>
      </c>
      <c r="D5964">
        <v>1321.3</v>
      </c>
    </row>
    <row r="5965" spans="1:4" x14ac:dyDescent="0.35">
      <c r="A5965">
        <v>0</v>
      </c>
      <c r="B5965">
        <v>22</v>
      </c>
      <c r="C5965">
        <v>78.650000000000006</v>
      </c>
      <c r="D5965">
        <v>1663.75</v>
      </c>
    </row>
    <row r="5966" spans="1:4" x14ac:dyDescent="0.35">
      <c r="A5966">
        <v>0</v>
      </c>
      <c r="B5966">
        <v>49</v>
      </c>
      <c r="C5966">
        <v>61.75</v>
      </c>
      <c r="D5966">
        <v>3024.15</v>
      </c>
    </row>
    <row r="5967" spans="1:4" x14ac:dyDescent="0.35">
      <c r="A5967">
        <v>0</v>
      </c>
      <c r="B5967">
        <v>36</v>
      </c>
      <c r="C5967">
        <v>63.7</v>
      </c>
      <c r="D5967">
        <v>2188.5</v>
      </c>
    </row>
    <row r="5968" spans="1:4" x14ac:dyDescent="0.35">
      <c r="A5968">
        <v>0</v>
      </c>
      <c r="B5968">
        <v>42</v>
      </c>
      <c r="C5968">
        <v>99.45</v>
      </c>
      <c r="D5968">
        <v>4138.05</v>
      </c>
    </row>
    <row r="5969" spans="1:4" x14ac:dyDescent="0.35">
      <c r="A5969">
        <v>1</v>
      </c>
      <c r="B5969">
        <v>4</v>
      </c>
      <c r="C5969">
        <v>25.2</v>
      </c>
      <c r="D5969">
        <v>102.5</v>
      </c>
    </row>
    <row r="5970" spans="1:4" x14ac:dyDescent="0.35">
      <c r="A5970">
        <v>0</v>
      </c>
      <c r="B5970">
        <v>12</v>
      </c>
      <c r="C5970">
        <v>74.05</v>
      </c>
      <c r="D5970">
        <v>872.65</v>
      </c>
    </row>
    <row r="5971" spans="1:4" x14ac:dyDescent="0.35">
      <c r="A5971">
        <v>0</v>
      </c>
      <c r="B5971">
        <v>31</v>
      </c>
      <c r="C5971">
        <v>87.6</v>
      </c>
      <c r="D5971">
        <v>2724.25</v>
      </c>
    </row>
    <row r="5972" spans="1:4" x14ac:dyDescent="0.35">
      <c r="A5972">
        <v>0</v>
      </c>
      <c r="B5972">
        <v>5</v>
      </c>
      <c r="C5972">
        <v>89.15</v>
      </c>
      <c r="D5972">
        <v>413.25</v>
      </c>
    </row>
    <row r="5973" spans="1:4" x14ac:dyDescent="0.35">
      <c r="A5973">
        <v>0</v>
      </c>
      <c r="B5973">
        <v>66</v>
      </c>
      <c r="C5973">
        <v>20</v>
      </c>
      <c r="D5973">
        <v>1374.2</v>
      </c>
    </row>
    <row r="5974" spans="1:4" x14ac:dyDescent="0.35">
      <c r="A5974">
        <v>1</v>
      </c>
      <c r="B5974">
        <v>15</v>
      </c>
      <c r="C5974">
        <v>55</v>
      </c>
      <c r="D5974">
        <v>757.1</v>
      </c>
    </row>
    <row r="5975" spans="1:4" x14ac:dyDescent="0.35">
      <c r="A5975">
        <v>0</v>
      </c>
      <c r="B5975">
        <v>64</v>
      </c>
      <c r="C5975">
        <v>104.4</v>
      </c>
      <c r="D5975">
        <v>6692.65</v>
      </c>
    </row>
    <row r="5976" spans="1:4" x14ac:dyDescent="0.35">
      <c r="A5976">
        <v>0</v>
      </c>
      <c r="B5976">
        <v>10</v>
      </c>
      <c r="C5976">
        <v>20.05</v>
      </c>
      <c r="D5976">
        <v>218.5</v>
      </c>
    </row>
    <row r="5977" spans="1:4" x14ac:dyDescent="0.35">
      <c r="A5977">
        <v>0</v>
      </c>
      <c r="B5977">
        <v>7</v>
      </c>
      <c r="C5977">
        <v>89.75</v>
      </c>
      <c r="D5977">
        <v>608.79999999999995</v>
      </c>
    </row>
    <row r="5978" spans="1:4" x14ac:dyDescent="0.35">
      <c r="A5978">
        <v>0</v>
      </c>
      <c r="B5978">
        <v>29</v>
      </c>
      <c r="C5978">
        <v>34.299999999999997</v>
      </c>
      <c r="D5978">
        <v>1004.75</v>
      </c>
    </row>
    <row r="5979" spans="1:4" x14ac:dyDescent="0.35">
      <c r="A5979">
        <v>0</v>
      </c>
      <c r="B5979">
        <v>57</v>
      </c>
      <c r="C5979">
        <v>20.65</v>
      </c>
      <c r="D5979">
        <v>1125.5999999999999</v>
      </c>
    </row>
    <row r="5980" spans="1:4" x14ac:dyDescent="0.35">
      <c r="A5980">
        <v>0</v>
      </c>
      <c r="B5980">
        <v>46</v>
      </c>
      <c r="C5980">
        <v>84.25</v>
      </c>
      <c r="D5980">
        <v>3847.6</v>
      </c>
    </row>
    <row r="5981" spans="1:4" x14ac:dyDescent="0.35">
      <c r="A5981">
        <v>0</v>
      </c>
      <c r="B5981">
        <v>53</v>
      </c>
      <c r="C5981">
        <v>19.649999999999999</v>
      </c>
      <c r="D5981">
        <v>978</v>
      </c>
    </row>
    <row r="5982" spans="1:4" x14ac:dyDescent="0.35">
      <c r="A5982">
        <v>0</v>
      </c>
      <c r="B5982">
        <v>17</v>
      </c>
      <c r="C5982">
        <v>79.849999999999994</v>
      </c>
      <c r="D5982">
        <v>1387.35</v>
      </c>
    </row>
    <row r="5983" spans="1:4" x14ac:dyDescent="0.35">
      <c r="A5983">
        <v>0</v>
      </c>
      <c r="B5983">
        <v>38</v>
      </c>
      <c r="C5983">
        <v>20.2</v>
      </c>
      <c r="D5983">
        <v>746.05</v>
      </c>
    </row>
    <row r="5984" spans="1:4" x14ac:dyDescent="0.35">
      <c r="A5984">
        <v>0</v>
      </c>
      <c r="B5984">
        <v>15</v>
      </c>
      <c r="C5984">
        <v>19.8</v>
      </c>
      <c r="D5984">
        <v>304.60000000000002</v>
      </c>
    </row>
    <row r="5985" spans="1:4" x14ac:dyDescent="0.35">
      <c r="A5985">
        <v>0</v>
      </c>
      <c r="B5985">
        <v>22</v>
      </c>
      <c r="C5985">
        <v>50.35</v>
      </c>
      <c r="D5985">
        <v>1098.8499999999999</v>
      </c>
    </row>
    <row r="5986" spans="1:4" x14ac:dyDescent="0.35">
      <c r="A5986">
        <v>0</v>
      </c>
      <c r="B5986">
        <v>14</v>
      </c>
      <c r="C5986">
        <v>85.15</v>
      </c>
      <c r="D5986">
        <v>1139.2</v>
      </c>
    </row>
    <row r="5987" spans="1:4" x14ac:dyDescent="0.35">
      <c r="A5987">
        <v>0</v>
      </c>
      <c r="B5987">
        <v>57</v>
      </c>
      <c r="C5987">
        <v>74.599999999999994</v>
      </c>
      <c r="D5987">
        <v>4368.95</v>
      </c>
    </row>
    <row r="5988" spans="1:4" x14ac:dyDescent="0.35">
      <c r="A5988">
        <v>1</v>
      </c>
      <c r="B5988">
        <v>11</v>
      </c>
      <c r="C5988">
        <v>79.150000000000006</v>
      </c>
      <c r="D5988">
        <v>827.7</v>
      </c>
    </row>
    <row r="5989" spans="1:4" x14ac:dyDescent="0.35">
      <c r="A5989">
        <v>0</v>
      </c>
      <c r="B5989">
        <v>1</v>
      </c>
      <c r="C5989">
        <v>20.350000000000001</v>
      </c>
      <c r="D5989">
        <v>20.350000000000001</v>
      </c>
    </row>
    <row r="5990" spans="1:4" x14ac:dyDescent="0.35">
      <c r="A5990">
        <v>0</v>
      </c>
      <c r="B5990">
        <v>12</v>
      </c>
      <c r="C5990">
        <v>21.05</v>
      </c>
      <c r="D5990">
        <v>262.05</v>
      </c>
    </row>
    <row r="5991" spans="1:4" x14ac:dyDescent="0.35">
      <c r="A5991">
        <v>1</v>
      </c>
      <c r="B5991">
        <v>3</v>
      </c>
      <c r="C5991">
        <v>94.6</v>
      </c>
      <c r="D5991">
        <v>279.55</v>
      </c>
    </row>
    <row r="5992" spans="1:4" x14ac:dyDescent="0.35">
      <c r="A5992">
        <v>0</v>
      </c>
      <c r="B5992">
        <v>36</v>
      </c>
      <c r="C5992">
        <v>94.7</v>
      </c>
      <c r="D5992">
        <v>3512.5</v>
      </c>
    </row>
    <row r="5993" spans="1:4" x14ac:dyDescent="0.35">
      <c r="A5993">
        <v>0</v>
      </c>
      <c r="B5993">
        <v>16</v>
      </c>
      <c r="C5993">
        <v>94.25</v>
      </c>
      <c r="D5993">
        <v>1483.25</v>
      </c>
    </row>
    <row r="5994" spans="1:4" x14ac:dyDescent="0.35">
      <c r="A5994">
        <v>0</v>
      </c>
      <c r="B5994">
        <v>65</v>
      </c>
      <c r="C5994">
        <v>72.45</v>
      </c>
      <c r="D5994">
        <v>4653.8500000000004</v>
      </c>
    </row>
    <row r="5995" spans="1:4" x14ac:dyDescent="0.35">
      <c r="A5995">
        <v>0</v>
      </c>
      <c r="B5995">
        <v>2</v>
      </c>
      <c r="C5995">
        <v>74.95</v>
      </c>
      <c r="D5995">
        <v>151.75</v>
      </c>
    </row>
    <row r="5996" spans="1:4" x14ac:dyDescent="0.35">
      <c r="A5996">
        <v>0</v>
      </c>
      <c r="B5996">
        <v>42</v>
      </c>
      <c r="C5996">
        <v>105.2</v>
      </c>
      <c r="D5996">
        <v>4400.75</v>
      </c>
    </row>
    <row r="5997" spans="1:4" x14ac:dyDescent="0.35">
      <c r="A5997">
        <v>0</v>
      </c>
      <c r="B5997">
        <v>72</v>
      </c>
      <c r="C5997">
        <v>111.95</v>
      </c>
      <c r="D5997">
        <v>8033.1</v>
      </c>
    </row>
    <row r="5998" spans="1:4" x14ac:dyDescent="0.35">
      <c r="A5998">
        <v>0</v>
      </c>
      <c r="B5998">
        <v>62</v>
      </c>
      <c r="C5998">
        <v>19.850000000000001</v>
      </c>
      <c r="D5998">
        <v>1253.6500000000001</v>
      </c>
    </row>
    <row r="5999" spans="1:4" x14ac:dyDescent="0.35">
      <c r="A5999">
        <v>0</v>
      </c>
      <c r="B5999">
        <v>6</v>
      </c>
      <c r="C5999">
        <v>89.75</v>
      </c>
      <c r="D5999">
        <v>552.65</v>
      </c>
    </row>
    <row r="6000" spans="1:4" x14ac:dyDescent="0.35">
      <c r="A6000">
        <v>0</v>
      </c>
      <c r="B6000">
        <v>48</v>
      </c>
      <c r="C6000">
        <v>20.05</v>
      </c>
      <c r="D6000">
        <v>1036</v>
      </c>
    </row>
    <row r="6001" spans="1:4" x14ac:dyDescent="0.35">
      <c r="A6001">
        <v>0</v>
      </c>
      <c r="B6001">
        <v>35</v>
      </c>
      <c r="C6001">
        <v>108.95</v>
      </c>
      <c r="D6001">
        <v>4025.5</v>
      </c>
    </row>
    <row r="6002" spans="1:4" x14ac:dyDescent="0.35">
      <c r="A6002">
        <v>0</v>
      </c>
      <c r="B6002">
        <v>52</v>
      </c>
      <c r="C6002">
        <v>19.649999999999999</v>
      </c>
      <c r="D6002">
        <v>928.4</v>
      </c>
    </row>
    <row r="6003" spans="1:4" x14ac:dyDescent="0.35">
      <c r="A6003">
        <v>0</v>
      </c>
      <c r="B6003">
        <v>1</v>
      </c>
      <c r="C6003">
        <v>24.9</v>
      </c>
      <c r="D6003">
        <v>24.9</v>
      </c>
    </row>
    <row r="6004" spans="1:4" x14ac:dyDescent="0.35">
      <c r="A6004">
        <v>0</v>
      </c>
      <c r="B6004">
        <v>6</v>
      </c>
      <c r="C6004">
        <v>82.85</v>
      </c>
      <c r="D6004">
        <v>460.25</v>
      </c>
    </row>
    <row r="6005" spans="1:4" x14ac:dyDescent="0.35">
      <c r="A6005">
        <v>0</v>
      </c>
      <c r="B6005">
        <v>71</v>
      </c>
      <c r="C6005">
        <v>93.2</v>
      </c>
      <c r="D6005">
        <v>6506.15</v>
      </c>
    </row>
    <row r="6006" spans="1:4" x14ac:dyDescent="0.35">
      <c r="A6006">
        <v>0</v>
      </c>
      <c r="B6006">
        <v>67</v>
      </c>
      <c r="C6006">
        <v>84.8</v>
      </c>
      <c r="D6006">
        <v>5598.3</v>
      </c>
    </row>
    <row r="6007" spans="1:4" x14ac:dyDescent="0.35">
      <c r="A6007">
        <v>1</v>
      </c>
      <c r="B6007">
        <v>60</v>
      </c>
      <c r="C6007">
        <v>71.75</v>
      </c>
      <c r="D6007">
        <v>4374.55</v>
      </c>
    </row>
    <row r="6008" spans="1:4" x14ac:dyDescent="0.35">
      <c r="A6008">
        <v>0</v>
      </c>
      <c r="B6008">
        <v>23</v>
      </c>
      <c r="C6008">
        <v>30.35</v>
      </c>
      <c r="D6008">
        <v>678.75</v>
      </c>
    </row>
    <row r="6009" spans="1:4" x14ac:dyDescent="0.35">
      <c r="A6009">
        <v>0</v>
      </c>
      <c r="B6009">
        <v>39</v>
      </c>
      <c r="C6009">
        <v>54.85</v>
      </c>
      <c r="D6009">
        <v>2191.6999999999998</v>
      </c>
    </row>
    <row r="6010" spans="1:4" x14ac:dyDescent="0.35">
      <c r="A6010">
        <v>0</v>
      </c>
      <c r="B6010">
        <v>15</v>
      </c>
      <c r="C6010">
        <v>19.5</v>
      </c>
      <c r="D6010">
        <v>239.75</v>
      </c>
    </row>
    <row r="6011" spans="1:4" x14ac:dyDescent="0.35">
      <c r="A6011">
        <v>1</v>
      </c>
      <c r="B6011">
        <v>53</v>
      </c>
      <c r="C6011">
        <v>103.85</v>
      </c>
      <c r="D6011">
        <v>5485.5</v>
      </c>
    </row>
    <row r="6012" spans="1:4" x14ac:dyDescent="0.35">
      <c r="A6012">
        <v>0</v>
      </c>
      <c r="B6012">
        <v>24</v>
      </c>
      <c r="C6012">
        <v>24.2</v>
      </c>
      <c r="D6012">
        <v>609.04999999999995</v>
      </c>
    </row>
    <row r="6013" spans="1:4" x14ac:dyDescent="0.35">
      <c r="A6013">
        <v>0</v>
      </c>
      <c r="B6013">
        <v>37</v>
      </c>
      <c r="C6013">
        <v>19.350000000000001</v>
      </c>
      <c r="D6013">
        <v>683.75</v>
      </c>
    </row>
    <row r="6014" spans="1:4" x14ac:dyDescent="0.35">
      <c r="A6014">
        <v>0</v>
      </c>
      <c r="B6014">
        <v>5</v>
      </c>
      <c r="C6014">
        <v>83.6</v>
      </c>
      <c r="D6014">
        <v>404.2</v>
      </c>
    </row>
    <row r="6015" spans="1:4" x14ac:dyDescent="0.35">
      <c r="A6015">
        <v>1</v>
      </c>
      <c r="B6015">
        <v>50</v>
      </c>
      <c r="C6015">
        <v>100.65</v>
      </c>
      <c r="D6015">
        <v>5189.75</v>
      </c>
    </row>
    <row r="6016" spans="1:4" x14ac:dyDescent="0.35">
      <c r="A6016">
        <v>0</v>
      </c>
      <c r="B6016">
        <v>54</v>
      </c>
      <c r="C6016">
        <v>94.1</v>
      </c>
      <c r="D6016">
        <v>5060.8999999999996</v>
      </c>
    </row>
    <row r="6017" spans="1:4" x14ac:dyDescent="0.35">
      <c r="A6017">
        <v>0</v>
      </c>
      <c r="B6017">
        <v>3</v>
      </c>
      <c r="C6017">
        <v>74.55</v>
      </c>
      <c r="D6017">
        <v>233.65</v>
      </c>
    </row>
    <row r="6018" spans="1:4" x14ac:dyDescent="0.35">
      <c r="A6018">
        <v>0</v>
      </c>
      <c r="B6018">
        <v>68</v>
      </c>
      <c r="C6018">
        <v>108.45</v>
      </c>
      <c r="D6018">
        <v>7176.55</v>
      </c>
    </row>
    <row r="6019" spans="1:4" x14ac:dyDescent="0.35">
      <c r="A6019">
        <v>0</v>
      </c>
      <c r="B6019">
        <v>5</v>
      </c>
      <c r="C6019">
        <v>56.15</v>
      </c>
      <c r="D6019">
        <v>291.45</v>
      </c>
    </row>
    <row r="6020" spans="1:4" x14ac:dyDescent="0.35">
      <c r="A6020">
        <v>0</v>
      </c>
      <c r="B6020">
        <v>33</v>
      </c>
      <c r="C6020">
        <v>20.350000000000001</v>
      </c>
      <c r="D6020">
        <v>689.75</v>
      </c>
    </row>
    <row r="6021" spans="1:4" x14ac:dyDescent="0.35">
      <c r="A6021">
        <v>0</v>
      </c>
      <c r="B6021">
        <v>41</v>
      </c>
      <c r="C6021">
        <v>80.55</v>
      </c>
      <c r="D6021">
        <v>3263.9</v>
      </c>
    </row>
    <row r="6022" spans="1:4" x14ac:dyDescent="0.35">
      <c r="A6022">
        <v>0</v>
      </c>
      <c r="B6022">
        <v>34</v>
      </c>
      <c r="C6022">
        <v>61.25</v>
      </c>
      <c r="D6022">
        <v>1993.2</v>
      </c>
    </row>
    <row r="6023" spans="1:4" x14ac:dyDescent="0.35">
      <c r="A6023">
        <v>0</v>
      </c>
      <c r="B6023">
        <v>13</v>
      </c>
      <c r="C6023">
        <v>20.45</v>
      </c>
      <c r="D6023">
        <v>254.5</v>
      </c>
    </row>
    <row r="6024" spans="1:4" x14ac:dyDescent="0.35">
      <c r="A6024">
        <v>0</v>
      </c>
      <c r="B6024">
        <v>20</v>
      </c>
      <c r="C6024">
        <v>18.899999999999999</v>
      </c>
      <c r="D6024">
        <v>347.65</v>
      </c>
    </row>
    <row r="6025" spans="1:4" x14ac:dyDescent="0.35">
      <c r="A6025">
        <v>1</v>
      </c>
      <c r="B6025">
        <v>51</v>
      </c>
      <c r="C6025">
        <v>19.600000000000001</v>
      </c>
      <c r="D6025">
        <v>967.9</v>
      </c>
    </row>
    <row r="6026" spans="1:4" x14ac:dyDescent="0.35">
      <c r="A6026">
        <v>0</v>
      </c>
      <c r="B6026">
        <v>3</v>
      </c>
      <c r="C6026">
        <v>91.5</v>
      </c>
      <c r="D6026">
        <v>242.95</v>
      </c>
    </row>
    <row r="6027" spans="1:4" x14ac:dyDescent="0.35">
      <c r="A6027">
        <v>0</v>
      </c>
      <c r="B6027">
        <v>41</v>
      </c>
      <c r="C6027">
        <v>45.2</v>
      </c>
      <c r="D6027">
        <v>1841.9</v>
      </c>
    </row>
    <row r="6028" spans="1:4" x14ac:dyDescent="0.35">
      <c r="A6028">
        <v>0</v>
      </c>
      <c r="B6028">
        <v>13</v>
      </c>
      <c r="C6028">
        <v>19.45</v>
      </c>
      <c r="D6028">
        <v>232.1</v>
      </c>
    </row>
    <row r="6029" spans="1:4" x14ac:dyDescent="0.35">
      <c r="A6029">
        <v>0</v>
      </c>
      <c r="B6029">
        <v>35</v>
      </c>
      <c r="C6029">
        <v>25.45</v>
      </c>
      <c r="D6029">
        <v>809.25</v>
      </c>
    </row>
    <row r="6030" spans="1:4" x14ac:dyDescent="0.35">
      <c r="A6030">
        <v>0</v>
      </c>
      <c r="B6030">
        <v>12</v>
      </c>
      <c r="C6030">
        <v>80.849999999999994</v>
      </c>
      <c r="D6030">
        <v>866.45</v>
      </c>
    </row>
    <row r="6031" spans="1:4" x14ac:dyDescent="0.35">
      <c r="A6031">
        <v>0</v>
      </c>
      <c r="B6031">
        <v>4</v>
      </c>
      <c r="C6031">
        <v>94.9</v>
      </c>
      <c r="D6031">
        <v>360.55</v>
      </c>
    </row>
    <row r="6032" spans="1:4" x14ac:dyDescent="0.35">
      <c r="A6032">
        <v>0</v>
      </c>
      <c r="B6032">
        <v>43</v>
      </c>
      <c r="C6032">
        <v>49.05</v>
      </c>
      <c r="D6032">
        <v>2076.1999999999998</v>
      </c>
    </row>
    <row r="6033" spans="1:4" x14ac:dyDescent="0.35">
      <c r="A6033">
        <v>1</v>
      </c>
      <c r="B6033">
        <v>12</v>
      </c>
      <c r="C6033">
        <v>29.3</v>
      </c>
      <c r="D6033">
        <v>355.9</v>
      </c>
    </row>
    <row r="6034" spans="1:4" x14ac:dyDescent="0.35">
      <c r="A6034">
        <v>1</v>
      </c>
      <c r="B6034">
        <v>68</v>
      </c>
      <c r="C6034">
        <v>105.3</v>
      </c>
      <c r="D6034">
        <v>7299.65</v>
      </c>
    </row>
    <row r="6035" spans="1:4" x14ac:dyDescent="0.35">
      <c r="A6035">
        <v>1</v>
      </c>
      <c r="B6035">
        <v>25</v>
      </c>
      <c r="C6035">
        <v>88.95</v>
      </c>
      <c r="D6035">
        <v>2291.1999999999998</v>
      </c>
    </row>
    <row r="6036" spans="1:4" x14ac:dyDescent="0.35">
      <c r="A6036">
        <v>0</v>
      </c>
      <c r="B6036">
        <v>7</v>
      </c>
      <c r="C6036">
        <v>20.25</v>
      </c>
      <c r="D6036">
        <v>129.15</v>
      </c>
    </row>
    <row r="6037" spans="1:4" x14ac:dyDescent="0.35">
      <c r="A6037">
        <v>1</v>
      </c>
      <c r="B6037">
        <v>66</v>
      </c>
      <c r="C6037">
        <v>110.85</v>
      </c>
      <c r="D6037">
        <v>7491.75</v>
      </c>
    </row>
    <row r="6038" spans="1:4" x14ac:dyDescent="0.35">
      <c r="A6038">
        <v>0</v>
      </c>
      <c r="B6038">
        <v>53</v>
      </c>
      <c r="C6038">
        <v>110.5</v>
      </c>
      <c r="D6038">
        <v>5835.5</v>
      </c>
    </row>
    <row r="6039" spans="1:4" x14ac:dyDescent="0.35">
      <c r="A6039">
        <v>1</v>
      </c>
      <c r="B6039">
        <v>63</v>
      </c>
      <c r="C6039">
        <v>109.4</v>
      </c>
      <c r="D6039">
        <v>7031.45</v>
      </c>
    </row>
    <row r="6040" spans="1:4" x14ac:dyDescent="0.35">
      <c r="A6040">
        <v>0</v>
      </c>
      <c r="B6040">
        <v>70</v>
      </c>
      <c r="C6040">
        <v>114.2</v>
      </c>
      <c r="D6040">
        <v>7723.9</v>
      </c>
    </row>
    <row r="6041" spans="1:4" x14ac:dyDescent="0.35">
      <c r="A6041">
        <v>1</v>
      </c>
      <c r="B6041">
        <v>27</v>
      </c>
      <c r="C6041">
        <v>36.5</v>
      </c>
      <c r="D6041">
        <v>1032</v>
      </c>
    </row>
    <row r="6042" spans="1:4" x14ac:dyDescent="0.35">
      <c r="A6042">
        <v>0</v>
      </c>
      <c r="B6042">
        <v>1</v>
      </c>
      <c r="C6042">
        <v>70.75</v>
      </c>
      <c r="D6042">
        <v>70.75</v>
      </c>
    </row>
    <row r="6043" spans="1:4" x14ac:dyDescent="0.35">
      <c r="A6043">
        <v>0</v>
      </c>
      <c r="B6043">
        <v>5</v>
      </c>
      <c r="C6043">
        <v>19.95</v>
      </c>
      <c r="D6043">
        <v>109.6</v>
      </c>
    </row>
    <row r="6044" spans="1:4" x14ac:dyDescent="0.35">
      <c r="A6044">
        <v>1</v>
      </c>
      <c r="B6044">
        <v>37</v>
      </c>
      <c r="C6044">
        <v>19.600000000000001</v>
      </c>
      <c r="D6044">
        <v>727.8</v>
      </c>
    </row>
    <row r="6045" spans="1:4" x14ac:dyDescent="0.35">
      <c r="A6045">
        <v>0</v>
      </c>
      <c r="B6045">
        <v>3</v>
      </c>
      <c r="C6045">
        <v>40.15</v>
      </c>
      <c r="D6045">
        <v>130.75</v>
      </c>
    </row>
    <row r="6046" spans="1:4" x14ac:dyDescent="0.35">
      <c r="A6046">
        <v>0</v>
      </c>
      <c r="B6046">
        <v>12</v>
      </c>
      <c r="C6046">
        <v>76.599999999999994</v>
      </c>
      <c r="D6046">
        <v>893</v>
      </c>
    </row>
    <row r="6047" spans="1:4" x14ac:dyDescent="0.35">
      <c r="A6047">
        <v>0</v>
      </c>
      <c r="B6047">
        <v>38</v>
      </c>
      <c r="C6047">
        <v>19.600000000000001</v>
      </c>
      <c r="D6047">
        <v>763.1</v>
      </c>
    </row>
    <row r="6048" spans="1:4" x14ac:dyDescent="0.35">
      <c r="A6048">
        <v>0</v>
      </c>
      <c r="B6048">
        <v>9</v>
      </c>
      <c r="C6048">
        <v>85.3</v>
      </c>
      <c r="D6048">
        <v>781.4</v>
      </c>
    </row>
    <row r="6049" spans="1:4" x14ac:dyDescent="0.35">
      <c r="A6049">
        <v>0</v>
      </c>
      <c r="B6049">
        <v>13</v>
      </c>
      <c r="C6049">
        <v>65.849999999999994</v>
      </c>
      <c r="D6049">
        <v>902.25</v>
      </c>
    </row>
    <row r="6050" spans="1:4" x14ac:dyDescent="0.35">
      <c r="A6050">
        <v>1</v>
      </c>
      <c r="B6050">
        <v>29</v>
      </c>
      <c r="C6050">
        <v>94.45</v>
      </c>
      <c r="D6050">
        <v>2653.65</v>
      </c>
    </row>
    <row r="6051" spans="1:4" x14ac:dyDescent="0.35">
      <c r="A6051">
        <v>0</v>
      </c>
      <c r="B6051">
        <v>47</v>
      </c>
      <c r="C6051">
        <v>20.05</v>
      </c>
      <c r="D6051">
        <v>1016.7</v>
      </c>
    </row>
    <row r="6052" spans="1:4" x14ac:dyDescent="0.35">
      <c r="A6052">
        <v>0</v>
      </c>
      <c r="B6052">
        <v>61</v>
      </c>
      <c r="C6052">
        <v>99.4</v>
      </c>
      <c r="D6052">
        <v>5943.65</v>
      </c>
    </row>
    <row r="6053" spans="1:4" x14ac:dyDescent="0.35">
      <c r="A6053">
        <v>0</v>
      </c>
      <c r="B6053">
        <v>16</v>
      </c>
      <c r="C6053">
        <v>20</v>
      </c>
      <c r="D6053">
        <v>275.7</v>
      </c>
    </row>
    <row r="6054" spans="1:4" x14ac:dyDescent="0.35">
      <c r="A6054">
        <v>0</v>
      </c>
      <c r="B6054">
        <v>41</v>
      </c>
      <c r="C6054">
        <v>78.45</v>
      </c>
      <c r="D6054">
        <v>3126.45</v>
      </c>
    </row>
    <row r="6055" spans="1:4" x14ac:dyDescent="0.35">
      <c r="A6055">
        <v>0</v>
      </c>
      <c r="B6055">
        <v>43</v>
      </c>
      <c r="C6055">
        <v>25.1</v>
      </c>
      <c r="D6055">
        <v>1070.1500000000001</v>
      </c>
    </row>
    <row r="6056" spans="1:4" x14ac:dyDescent="0.35">
      <c r="A6056">
        <v>0</v>
      </c>
      <c r="B6056">
        <v>36</v>
      </c>
      <c r="C6056">
        <v>97.35</v>
      </c>
      <c r="D6056">
        <v>3457.9</v>
      </c>
    </row>
    <row r="6057" spans="1:4" x14ac:dyDescent="0.35">
      <c r="A6057">
        <v>0</v>
      </c>
      <c r="B6057">
        <v>6</v>
      </c>
      <c r="C6057">
        <v>55</v>
      </c>
      <c r="D6057">
        <v>340.4</v>
      </c>
    </row>
    <row r="6058" spans="1:4" x14ac:dyDescent="0.35">
      <c r="A6058">
        <v>0</v>
      </c>
      <c r="B6058">
        <v>58</v>
      </c>
      <c r="C6058">
        <v>71.099999999999994</v>
      </c>
      <c r="D6058">
        <v>4299.2</v>
      </c>
    </row>
    <row r="6059" spans="1:4" x14ac:dyDescent="0.35">
      <c r="A6059">
        <v>0</v>
      </c>
      <c r="B6059">
        <v>19</v>
      </c>
      <c r="C6059">
        <v>61.55</v>
      </c>
      <c r="D6059">
        <v>1093.2</v>
      </c>
    </row>
    <row r="6060" spans="1:4" x14ac:dyDescent="0.35">
      <c r="A6060">
        <v>0</v>
      </c>
      <c r="B6060">
        <v>11</v>
      </c>
      <c r="C6060">
        <v>45.9</v>
      </c>
      <c r="D6060">
        <v>521.9</v>
      </c>
    </row>
    <row r="6061" spans="1:4" x14ac:dyDescent="0.35">
      <c r="A6061">
        <v>0</v>
      </c>
      <c r="B6061">
        <v>39</v>
      </c>
      <c r="C6061">
        <v>40.299999999999997</v>
      </c>
      <c r="D6061">
        <v>1630.4</v>
      </c>
    </row>
    <row r="6062" spans="1:4" x14ac:dyDescent="0.35">
      <c r="A6062">
        <v>1</v>
      </c>
      <c r="B6062">
        <v>8</v>
      </c>
      <c r="C6062">
        <v>87.1</v>
      </c>
      <c r="D6062">
        <v>713.6</v>
      </c>
    </row>
    <row r="6063" spans="1:4" x14ac:dyDescent="0.35">
      <c r="A6063">
        <v>0</v>
      </c>
      <c r="B6063">
        <v>26</v>
      </c>
      <c r="C6063">
        <v>49.5</v>
      </c>
      <c r="D6063">
        <v>1265.6500000000001</v>
      </c>
    </row>
    <row r="6064" spans="1:4" x14ac:dyDescent="0.35">
      <c r="A6064">
        <v>1</v>
      </c>
      <c r="B6064">
        <v>53</v>
      </c>
      <c r="C6064">
        <v>73.8</v>
      </c>
      <c r="D6064">
        <v>4003.85</v>
      </c>
    </row>
    <row r="6065" spans="1:4" x14ac:dyDescent="0.35">
      <c r="A6065">
        <v>0</v>
      </c>
      <c r="B6065">
        <v>70</v>
      </c>
      <c r="C6065">
        <v>19.2</v>
      </c>
      <c r="D6065">
        <v>1401.4</v>
      </c>
    </row>
    <row r="6066" spans="1:4" x14ac:dyDescent="0.35">
      <c r="A6066">
        <v>0</v>
      </c>
      <c r="B6066">
        <v>1</v>
      </c>
      <c r="C6066">
        <v>45.3</v>
      </c>
      <c r="D6066">
        <v>45.3</v>
      </c>
    </row>
    <row r="6067" spans="1:4" x14ac:dyDescent="0.35">
      <c r="A6067">
        <v>0</v>
      </c>
      <c r="B6067">
        <v>59</v>
      </c>
      <c r="C6067">
        <v>25</v>
      </c>
      <c r="D6067">
        <v>1510.5</v>
      </c>
    </row>
    <row r="6068" spans="1:4" x14ac:dyDescent="0.35">
      <c r="A6068">
        <v>0</v>
      </c>
      <c r="B6068">
        <v>2</v>
      </c>
      <c r="C6068">
        <v>94.95</v>
      </c>
      <c r="D6068">
        <v>178.1</v>
      </c>
    </row>
    <row r="6069" spans="1:4" x14ac:dyDescent="0.35">
      <c r="A6069">
        <v>0</v>
      </c>
      <c r="B6069">
        <v>7</v>
      </c>
      <c r="C6069">
        <v>35.299999999999997</v>
      </c>
      <c r="D6069">
        <v>264.8</v>
      </c>
    </row>
    <row r="6070" spans="1:4" x14ac:dyDescent="0.35">
      <c r="A6070">
        <v>0</v>
      </c>
      <c r="B6070">
        <v>12</v>
      </c>
      <c r="C6070">
        <v>44.55</v>
      </c>
      <c r="D6070">
        <v>480.6</v>
      </c>
    </row>
    <row r="6071" spans="1:4" x14ac:dyDescent="0.35">
      <c r="A6071">
        <v>0</v>
      </c>
      <c r="B6071">
        <v>59</v>
      </c>
      <c r="C6071">
        <v>76.75</v>
      </c>
      <c r="D6071">
        <v>4541.8999999999996</v>
      </c>
    </row>
    <row r="6072" spans="1:4" x14ac:dyDescent="0.35">
      <c r="A6072">
        <v>0</v>
      </c>
      <c r="B6072">
        <v>61</v>
      </c>
      <c r="C6072">
        <v>81</v>
      </c>
      <c r="D6072">
        <v>4976.1499999999996</v>
      </c>
    </row>
    <row r="6073" spans="1:4" x14ac:dyDescent="0.35">
      <c r="A6073">
        <v>0</v>
      </c>
      <c r="B6073">
        <v>72</v>
      </c>
      <c r="C6073">
        <v>105.55</v>
      </c>
      <c r="D6073">
        <v>7542.25</v>
      </c>
    </row>
    <row r="6074" spans="1:4" x14ac:dyDescent="0.35">
      <c r="A6074">
        <v>0</v>
      </c>
      <c r="B6074">
        <v>13</v>
      </c>
      <c r="C6074">
        <v>18.8</v>
      </c>
      <c r="D6074">
        <v>251.25</v>
      </c>
    </row>
    <row r="6075" spans="1:4" x14ac:dyDescent="0.35">
      <c r="A6075">
        <v>0</v>
      </c>
      <c r="B6075">
        <v>64</v>
      </c>
      <c r="C6075">
        <v>24.9</v>
      </c>
      <c r="D6075">
        <v>1595.5</v>
      </c>
    </row>
    <row r="6076" spans="1:4" x14ac:dyDescent="0.35">
      <c r="A6076">
        <v>0</v>
      </c>
      <c r="B6076">
        <v>1</v>
      </c>
      <c r="C6076">
        <v>23.45</v>
      </c>
      <c r="D6076">
        <v>23.45</v>
      </c>
    </row>
    <row r="6077" spans="1:4" x14ac:dyDescent="0.35">
      <c r="A6077">
        <v>0</v>
      </c>
      <c r="B6077">
        <v>10</v>
      </c>
      <c r="C6077">
        <v>64.900000000000006</v>
      </c>
      <c r="D6077">
        <v>685.55</v>
      </c>
    </row>
    <row r="6078" spans="1:4" x14ac:dyDescent="0.35">
      <c r="A6078">
        <v>0</v>
      </c>
      <c r="B6078">
        <v>65</v>
      </c>
      <c r="C6078">
        <v>61.35</v>
      </c>
      <c r="D6078">
        <v>3874.1</v>
      </c>
    </row>
    <row r="6079" spans="1:4" x14ac:dyDescent="0.35">
      <c r="A6079">
        <v>0</v>
      </c>
      <c r="B6079">
        <v>62</v>
      </c>
      <c r="C6079">
        <v>113.95</v>
      </c>
      <c r="D6079">
        <v>6891.4</v>
      </c>
    </row>
    <row r="6080" spans="1:4" x14ac:dyDescent="0.35">
      <c r="A6080">
        <v>0</v>
      </c>
      <c r="B6080">
        <v>55</v>
      </c>
      <c r="C6080">
        <v>90.15</v>
      </c>
      <c r="D6080">
        <v>4916.95</v>
      </c>
    </row>
    <row r="6081" spans="1:4" x14ac:dyDescent="0.35">
      <c r="A6081">
        <v>0</v>
      </c>
      <c r="B6081">
        <v>25</v>
      </c>
      <c r="C6081">
        <v>54.1</v>
      </c>
      <c r="D6081">
        <v>1373</v>
      </c>
    </row>
    <row r="6082" spans="1:4" x14ac:dyDescent="0.35">
      <c r="A6082">
        <v>0</v>
      </c>
      <c r="B6082">
        <v>1</v>
      </c>
      <c r="C6082">
        <v>29.7</v>
      </c>
      <c r="D6082">
        <v>29.7</v>
      </c>
    </row>
    <row r="6083" spans="1:4" x14ac:dyDescent="0.35">
      <c r="A6083">
        <v>0</v>
      </c>
      <c r="B6083">
        <v>1</v>
      </c>
      <c r="C6083">
        <v>49.8</v>
      </c>
      <c r="D6083">
        <v>49.8</v>
      </c>
    </row>
    <row r="6084" spans="1:4" x14ac:dyDescent="0.35">
      <c r="A6084">
        <v>0</v>
      </c>
      <c r="B6084">
        <v>59</v>
      </c>
      <c r="C6084">
        <v>101.1</v>
      </c>
      <c r="D6084">
        <v>6039.9</v>
      </c>
    </row>
    <row r="6085" spans="1:4" x14ac:dyDescent="0.35">
      <c r="A6085">
        <v>1</v>
      </c>
      <c r="B6085">
        <v>64</v>
      </c>
      <c r="C6085">
        <v>24.4</v>
      </c>
      <c r="D6085">
        <v>1548.65</v>
      </c>
    </row>
    <row r="6086" spans="1:4" x14ac:dyDescent="0.35">
      <c r="A6086">
        <v>0</v>
      </c>
      <c r="B6086">
        <v>36</v>
      </c>
      <c r="C6086">
        <v>95</v>
      </c>
      <c r="D6086">
        <v>3440.25</v>
      </c>
    </row>
    <row r="6087" spans="1:4" x14ac:dyDescent="0.35">
      <c r="A6087">
        <v>0</v>
      </c>
      <c r="B6087">
        <v>3</v>
      </c>
      <c r="C6087">
        <v>50.65</v>
      </c>
      <c r="D6087">
        <v>151.30000000000001</v>
      </c>
    </row>
    <row r="6088" spans="1:4" x14ac:dyDescent="0.35">
      <c r="A6088">
        <v>0</v>
      </c>
      <c r="B6088">
        <v>61</v>
      </c>
      <c r="C6088">
        <v>69.900000000000006</v>
      </c>
      <c r="D6088">
        <v>4226.7</v>
      </c>
    </row>
    <row r="6089" spans="1:4" x14ac:dyDescent="0.35">
      <c r="A6089">
        <v>0</v>
      </c>
      <c r="B6089">
        <v>26</v>
      </c>
      <c r="C6089">
        <v>39.950000000000003</v>
      </c>
      <c r="D6089">
        <v>1023.75</v>
      </c>
    </row>
    <row r="6090" spans="1:4" x14ac:dyDescent="0.35">
      <c r="A6090">
        <v>0</v>
      </c>
      <c r="B6090">
        <v>1</v>
      </c>
      <c r="C6090">
        <v>55.4</v>
      </c>
      <c r="D6090">
        <v>55.4</v>
      </c>
    </row>
    <row r="6091" spans="1:4" x14ac:dyDescent="0.35">
      <c r="A6091">
        <v>1</v>
      </c>
      <c r="B6091">
        <v>1</v>
      </c>
      <c r="C6091">
        <v>90.6</v>
      </c>
      <c r="D6091">
        <v>90.6</v>
      </c>
    </row>
    <row r="6092" spans="1:4" x14ac:dyDescent="0.35">
      <c r="A6092">
        <v>0</v>
      </c>
      <c r="B6092">
        <v>68</v>
      </c>
      <c r="C6092">
        <v>103.25</v>
      </c>
      <c r="D6092">
        <v>7074.4</v>
      </c>
    </row>
    <row r="6093" spans="1:4" x14ac:dyDescent="0.35">
      <c r="A6093">
        <v>1</v>
      </c>
      <c r="B6093">
        <v>2</v>
      </c>
      <c r="C6093">
        <v>86.85</v>
      </c>
      <c r="D6093">
        <v>156.35</v>
      </c>
    </row>
    <row r="6094" spans="1:4" x14ac:dyDescent="0.35">
      <c r="A6094">
        <v>0</v>
      </c>
      <c r="B6094">
        <v>72</v>
      </c>
      <c r="C6094">
        <v>94.25</v>
      </c>
      <c r="D6094">
        <v>6849.75</v>
      </c>
    </row>
    <row r="6095" spans="1:4" x14ac:dyDescent="0.35">
      <c r="A6095">
        <v>0</v>
      </c>
      <c r="B6095">
        <v>71</v>
      </c>
      <c r="C6095">
        <v>47.05</v>
      </c>
      <c r="D6095">
        <v>3263.6</v>
      </c>
    </row>
    <row r="6096" spans="1:4" x14ac:dyDescent="0.35">
      <c r="A6096">
        <v>0</v>
      </c>
      <c r="B6096">
        <v>57</v>
      </c>
      <c r="C6096">
        <v>20.55</v>
      </c>
      <c r="D6096">
        <v>1252.8499999999999</v>
      </c>
    </row>
    <row r="6097" spans="1:4" x14ac:dyDescent="0.35">
      <c r="A6097">
        <v>0</v>
      </c>
      <c r="B6097">
        <v>4</v>
      </c>
      <c r="C6097">
        <v>19.649999999999999</v>
      </c>
      <c r="D6097">
        <v>67.55</v>
      </c>
    </row>
    <row r="6098" spans="1:4" x14ac:dyDescent="0.35">
      <c r="A6098">
        <v>1</v>
      </c>
      <c r="B6098">
        <v>1</v>
      </c>
      <c r="C6098">
        <v>70.2</v>
      </c>
      <c r="D6098">
        <v>70.2</v>
      </c>
    </row>
    <row r="6099" spans="1:4" x14ac:dyDescent="0.35">
      <c r="A6099">
        <v>0</v>
      </c>
      <c r="B6099">
        <v>72</v>
      </c>
      <c r="C6099">
        <v>81</v>
      </c>
      <c r="D6099">
        <v>5750</v>
      </c>
    </row>
    <row r="6100" spans="1:4" x14ac:dyDescent="0.35">
      <c r="A6100">
        <v>0</v>
      </c>
      <c r="B6100">
        <v>21</v>
      </c>
      <c r="C6100">
        <v>75.900000000000006</v>
      </c>
      <c r="D6100">
        <v>1549.75</v>
      </c>
    </row>
    <row r="6101" spans="1:4" x14ac:dyDescent="0.35">
      <c r="A6101">
        <v>0</v>
      </c>
      <c r="B6101">
        <v>71</v>
      </c>
      <c r="C6101">
        <v>24.7</v>
      </c>
      <c r="D6101">
        <v>1810.55</v>
      </c>
    </row>
    <row r="6102" spans="1:4" x14ac:dyDescent="0.35">
      <c r="A6102">
        <v>1</v>
      </c>
      <c r="B6102">
        <v>29</v>
      </c>
      <c r="C6102">
        <v>99.05</v>
      </c>
      <c r="D6102">
        <v>2952.85</v>
      </c>
    </row>
    <row r="6103" spans="1:4" x14ac:dyDescent="0.35">
      <c r="A6103">
        <v>1</v>
      </c>
      <c r="B6103">
        <v>69</v>
      </c>
      <c r="C6103">
        <v>110.25</v>
      </c>
      <c r="D6103">
        <v>7467.55</v>
      </c>
    </row>
    <row r="6104" spans="1:4" x14ac:dyDescent="0.35">
      <c r="A6104">
        <v>0</v>
      </c>
      <c r="B6104">
        <v>64</v>
      </c>
      <c r="C6104">
        <v>85</v>
      </c>
      <c r="D6104">
        <v>5484.4</v>
      </c>
    </row>
    <row r="6105" spans="1:4" x14ac:dyDescent="0.35">
      <c r="A6105">
        <v>0</v>
      </c>
      <c r="B6105">
        <v>16</v>
      </c>
      <c r="C6105">
        <v>19.75</v>
      </c>
      <c r="D6105">
        <v>294.89999999999998</v>
      </c>
    </row>
    <row r="6106" spans="1:4" x14ac:dyDescent="0.35">
      <c r="A6106">
        <v>0</v>
      </c>
      <c r="B6106">
        <v>4</v>
      </c>
      <c r="C6106">
        <v>23.9</v>
      </c>
      <c r="D6106">
        <v>97.5</v>
      </c>
    </row>
    <row r="6107" spans="1:4" x14ac:dyDescent="0.35">
      <c r="A6107">
        <v>0</v>
      </c>
      <c r="B6107">
        <v>52</v>
      </c>
      <c r="C6107">
        <v>111.25</v>
      </c>
      <c r="D6107">
        <v>5916.45</v>
      </c>
    </row>
    <row r="6108" spans="1:4" x14ac:dyDescent="0.35">
      <c r="A6108">
        <v>0</v>
      </c>
      <c r="B6108">
        <v>2</v>
      </c>
      <c r="C6108">
        <v>55.1</v>
      </c>
      <c r="D6108">
        <v>113.35</v>
      </c>
    </row>
    <row r="6109" spans="1:4" x14ac:dyDescent="0.35">
      <c r="A6109">
        <v>0</v>
      </c>
      <c r="B6109">
        <v>1</v>
      </c>
      <c r="C6109">
        <v>19.95</v>
      </c>
      <c r="D6109">
        <v>19.95</v>
      </c>
    </row>
    <row r="6110" spans="1:4" x14ac:dyDescent="0.35">
      <c r="A6110">
        <v>0</v>
      </c>
      <c r="B6110">
        <v>18</v>
      </c>
      <c r="C6110">
        <v>25.15</v>
      </c>
      <c r="D6110">
        <v>476.8</v>
      </c>
    </row>
    <row r="6111" spans="1:4" x14ac:dyDescent="0.35">
      <c r="A6111">
        <v>0</v>
      </c>
      <c r="B6111">
        <v>2</v>
      </c>
      <c r="C6111">
        <v>54.15</v>
      </c>
      <c r="D6111">
        <v>101.65</v>
      </c>
    </row>
    <row r="6112" spans="1:4" x14ac:dyDescent="0.35">
      <c r="A6112">
        <v>0</v>
      </c>
      <c r="B6112">
        <v>19</v>
      </c>
      <c r="C6112">
        <v>59.8</v>
      </c>
      <c r="D6112">
        <v>1130.8499999999999</v>
      </c>
    </row>
    <row r="6113" spans="1:4" x14ac:dyDescent="0.35">
      <c r="A6113">
        <v>0</v>
      </c>
      <c r="B6113">
        <v>40</v>
      </c>
      <c r="C6113">
        <v>83.85</v>
      </c>
      <c r="D6113">
        <v>3532.25</v>
      </c>
    </row>
    <row r="6114" spans="1:4" x14ac:dyDescent="0.35">
      <c r="A6114">
        <v>1</v>
      </c>
      <c r="B6114">
        <v>66</v>
      </c>
      <c r="C6114">
        <v>104.9</v>
      </c>
      <c r="D6114">
        <v>6891.45</v>
      </c>
    </row>
    <row r="6115" spans="1:4" x14ac:dyDescent="0.35">
      <c r="A6115">
        <v>0</v>
      </c>
      <c r="B6115">
        <v>21</v>
      </c>
      <c r="C6115">
        <v>75.3</v>
      </c>
      <c r="D6115">
        <v>1570.7</v>
      </c>
    </row>
    <row r="6116" spans="1:4" x14ac:dyDescent="0.35">
      <c r="A6116">
        <v>0</v>
      </c>
      <c r="B6116">
        <v>8</v>
      </c>
      <c r="C6116">
        <v>66.650000000000006</v>
      </c>
      <c r="D6116">
        <v>520.95000000000005</v>
      </c>
    </row>
    <row r="6117" spans="1:4" x14ac:dyDescent="0.35">
      <c r="A6117">
        <v>0</v>
      </c>
      <c r="B6117">
        <v>72</v>
      </c>
      <c r="C6117">
        <v>109.5</v>
      </c>
      <c r="D6117">
        <v>7854.9</v>
      </c>
    </row>
    <row r="6118" spans="1:4" x14ac:dyDescent="0.35">
      <c r="A6118">
        <v>0</v>
      </c>
      <c r="B6118">
        <v>48</v>
      </c>
      <c r="C6118">
        <v>73.849999999999994</v>
      </c>
      <c r="D6118">
        <v>3581.4</v>
      </c>
    </row>
    <row r="6119" spans="1:4" x14ac:dyDescent="0.35">
      <c r="A6119">
        <v>0</v>
      </c>
      <c r="B6119">
        <v>69</v>
      </c>
      <c r="C6119">
        <v>19.3</v>
      </c>
      <c r="D6119">
        <v>1447.9</v>
      </c>
    </row>
    <row r="6120" spans="1:4" x14ac:dyDescent="0.35">
      <c r="A6120">
        <v>0</v>
      </c>
      <c r="B6120">
        <v>72</v>
      </c>
      <c r="C6120">
        <v>118.2</v>
      </c>
      <c r="D6120">
        <v>8547.15</v>
      </c>
    </row>
    <row r="6121" spans="1:4" x14ac:dyDescent="0.35">
      <c r="A6121">
        <v>0</v>
      </c>
      <c r="B6121">
        <v>14</v>
      </c>
      <c r="C6121">
        <v>51.45</v>
      </c>
      <c r="D6121">
        <v>727.85</v>
      </c>
    </row>
    <row r="6122" spans="1:4" x14ac:dyDescent="0.35">
      <c r="A6122">
        <v>0</v>
      </c>
      <c r="B6122">
        <v>6</v>
      </c>
      <c r="C6122">
        <v>59.45</v>
      </c>
      <c r="D6122">
        <v>357.6</v>
      </c>
    </row>
    <row r="6123" spans="1:4" x14ac:dyDescent="0.35">
      <c r="A6123">
        <v>0</v>
      </c>
      <c r="B6123">
        <v>8</v>
      </c>
      <c r="C6123">
        <v>19.5</v>
      </c>
      <c r="D6123">
        <v>159.35</v>
      </c>
    </row>
    <row r="6124" spans="1:4" x14ac:dyDescent="0.35">
      <c r="A6124">
        <v>0</v>
      </c>
      <c r="B6124">
        <v>17</v>
      </c>
      <c r="C6124">
        <v>19.55</v>
      </c>
      <c r="D6124">
        <v>280.85000000000002</v>
      </c>
    </row>
    <row r="6125" spans="1:4" x14ac:dyDescent="0.35">
      <c r="A6125">
        <v>0</v>
      </c>
      <c r="B6125">
        <v>65</v>
      </c>
      <c r="C6125">
        <v>93.55</v>
      </c>
      <c r="D6125">
        <v>6069.25</v>
      </c>
    </row>
    <row r="6126" spans="1:4" x14ac:dyDescent="0.35">
      <c r="A6126">
        <v>0</v>
      </c>
      <c r="B6126">
        <v>57</v>
      </c>
      <c r="C6126">
        <v>59.3</v>
      </c>
      <c r="D6126">
        <v>3274.35</v>
      </c>
    </row>
    <row r="6127" spans="1:4" x14ac:dyDescent="0.35">
      <c r="A6127">
        <v>0</v>
      </c>
      <c r="B6127">
        <v>13</v>
      </c>
      <c r="C6127">
        <v>102.25</v>
      </c>
      <c r="D6127">
        <v>1359</v>
      </c>
    </row>
    <row r="6128" spans="1:4" x14ac:dyDescent="0.35">
      <c r="A6128">
        <v>1</v>
      </c>
      <c r="B6128">
        <v>19</v>
      </c>
      <c r="C6128">
        <v>95.9</v>
      </c>
      <c r="D6128">
        <v>1777.9</v>
      </c>
    </row>
    <row r="6129" spans="1:4" x14ac:dyDescent="0.35">
      <c r="A6129">
        <v>0</v>
      </c>
      <c r="B6129">
        <v>56</v>
      </c>
      <c r="C6129">
        <v>109.8</v>
      </c>
      <c r="D6129">
        <v>6109.65</v>
      </c>
    </row>
    <row r="6130" spans="1:4" x14ac:dyDescent="0.35">
      <c r="A6130">
        <v>0</v>
      </c>
      <c r="B6130">
        <v>14</v>
      </c>
      <c r="C6130">
        <v>78.099999999999994</v>
      </c>
      <c r="D6130">
        <v>1122.4000000000001</v>
      </c>
    </row>
    <row r="6131" spans="1:4" x14ac:dyDescent="0.35">
      <c r="A6131">
        <v>0</v>
      </c>
      <c r="B6131">
        <v>52</v>
      </c>
      <c r="C6131">
        <v>39.9</v>
      </c>
      <c r="D6131">
        <v>2020.9</v>
      </c>
    </row>
    <row r="6132" spans="1:4" x14ac:dyDescent="0.35">
      <c r="A6132">
        <v>0</v>
      </c>
      <c r="B6132">
        <v>58</v>
      </c>
      <c r="C6132">
        <v>64.900000000000006</v>
      </c>
      <c r="D6132">
        <v>3795.45</v>
      </c>
    </row>
    <row r="6133" spans="1:4" x14ac:dyDescent="0.35">
      <c r="A6133">
        <v>1</v>
      </c>
      <c r="B6133">
        <v>47</v>
      </c>
      <c r="C6133">
        <v>95.05</v>
      </c>
      <c r="D6133">
        <v>4504.55</v>
      </c>
    </row>
    <row r="6134" spans="1:4" x14ac:dyDescent="0.35">
      <c r="A6134">
        <v>0</v>
      </c>
      <c r="B6134">
        <v>67</v>
      </c>
      <c r="C6134">
        <v>53.4</v>
      </c>
      <c r="D6134">
        <v>3579.15</v>
      </c>
    </row>
    <row r="6135" spans="1:4" x14ac:dyDescent="0.35">
      <c r="A6135">
        <v>0</v>
      </c>
      <c r="B6135">
        <v>2</v>
      </c>
      <c r="C6135">
        <v>24.9</v>
      </c>
      <c r="D6135">
        <v>49.7</v>
      </c>
    </row>
    <row r="6136" spans="1:4" x14ac:dyDescent="0.35">
      <c r="A6136">
        <v>1</v>
      </c>
      <c r="B6136">
        <v>6</v>
      </c>
      <c r="C6136">
        <v>44.7</v>
      </c>
      <c r="D6136">
        <v>276.5</v>
      </c>
    </row>
    <row r="6137" spans="1:4" x14ac:dyDescent="0.35">
      <c r="A6137">
        <v>0</v>
      </c>
      <c r="B6137">
        <v>71</v>
      </c>
      <c r="C6137">
        <v>114</v>
      </c>
      <c r="D6137">
        <v>8175.9</v>
      </c>
    </row>
    <row r="6138" spans="1:4" x14ac:dyDescent="0.35">
      <c r="A6138">
        <v>0</v>
      </c>
      <c r="B6138">
        <v>46</v>
      </c>
      <c r="C6138">
        <v>20.25</v>
      </c>
      <c r="D6138">
        <v>890.35</v>
      </c>
    </row>
    <row r="6139" spans="1:4" x14ac:dyDescent="0.35">
      <c r="A6139">
        <v>0</v>
      </c>
      <c r="B6139">
        <v>5</v>
      </c>
      <c r="C6139">
        <v>53.85</v>
      </c>
      <c r="D6139">
        <v>259.8</v>
      </c>
    </row>
    <row r="6140" spans="1:4" x14ac:dyDescent="0.35">
      <c r="A6140">
        <v>1</v>
      </c>
      <c r="B6140">
        <v>67</v>
      </c>
      <c r="C6140">
        <v>83.85</v>
      </c>
      <c r="D6140">
        <v>5588.8</v>
      </c>
    </row>
    <row r="6141" spans="1:4" x14ac:dyDescent="0.35">
      <c r="A6141">
        <v>0</v>
      </c>
      <c r="B6141">
        <v>3</v>
      </c>
      <c r="C6141">
        <v>20.2</v>
      </c>
      <c r="D6141">
        <v>50.6</v>
      </c>
    </row>
    <row r="6142" spans="1:4" x14ac:dyDescent="0.35">
      <c r="A6142">
        <v>0</v>
      </c>
      <c r="B6142">
        <v>3</v>
      </c>
      <c r="C6142">
        <v>19.95</v>
      </c>
      <c r="D6142">
        <v>58</v>
      </c>
    </row>
    <row r="6143" spans="1:4" x14ac:dyDescent="0.35">
      <c r="A6143">
        <v>1</v>
      </c>
      <c r="B6143">
        <v>52</v>
      </c>
      <c r="C6143">
        <v>104.2</v>
      </c>
      <c r="D6143">
        <v>5568.35</v>
      </c>
    </row>
    <row r="6144" spans="1:4" x14ac:dyDescent="0.35">
      <c r="A6144">
        <v>0</v>
      </c>
      <c r="B6144">
        <v>42</v>
      </c>
      <c r="C6144">
        <v>50.25</v>
      </c>
      <c r="D6144">
        <v>2203.65</v>
      </c>
    </row>
    <row r="6145" spans="1:4" x14ac:dyDescent="0.35">
      <c r="A6145">
        <v>0</v>
      </c>
      <c r="B6145">
        <v>50</v>
      </c>
      <c r="C6145">
        <v>20.350000000000001</v>
      </c>
      <c r="D6145">
        <v>938.95</v>
      </c>
    </row>
    <row r="6146" spans="1:4" x14ac:dyDescent="0.35">
      <c r="A6146">
        <v>1</v>
      </c>
      <c r="B6146">
        <v>23</v>
      </c>
      <c r="C6146">
        <v>90</v>
      </c>
      <c r="D6146">
        <v>2024.1</v>
      </c>
    </row>
    <row r="6147" spans="1:4" x14ac:dyDescent="0.35">
      <c r="A6147">
        <v>0</v>
      </c>
      <c r="B6147">
        <v>67</v>
      </c>
      <c r="C6147">
        <v>54.2</v>
      </c>
      <c r="D6147">
        <v>3623.95</v>
      </c>
    </row>
    <row r="6148" spans="1:4" x14ac:dyDescent="0.35">
      <c r="A6148">
        <v>0</v>
      </c>
      <c r="B6148">
        <v>25</v>
      </c>
      <c r="C6148">
        <v>99.5</v>
      </c>
      <c r="D6148">
        <v>2369.0500000000002</v>
      </c>
    </row>
    <row r="6149" spans="1:4" x14ac:dyDescent="0.35">
      <c r="A6149">
        <v>1</v>
      </c>
      <c r="B6149">
        <v>39</v>
      </c>
      <c r="C6149">
        <v>99.1</v>
      </c>
      <c r="D6149">
        <v>3877.95</v>
      </c>
    </row>
    <row r="6150" spans="1:4" x14ac:dyDescent="0.35">
      <c r="A6150">
        <v>0</v>
      </c>
      <c r="B6150">
        <v>69</v>
      </c>
      <c r="C6150">
        <v>66.900000000000006</v>
      </c>
      <c r="D6150">
        <v>4577.8999999999996</v>
      </c>
    </row>
    <row r="6151" spans="1:4" x14ac:dyDescent="0.35">
      <c r="A6151">
        <v>0</v>
      </c>
      <c r="B6151">
        <v>1</v>
      </c>
      <c r="C6151">
        <v>25.85</v>
      </c>
      <c r="D6151">
        <v>25.85</v>
      </c>
    </row>
    <row r="6152" spans="1:4" x14ac:dyDescent="0.35">
      <c r="A6152">
        <v>0</v>
      </c>
      <c r="B6152">
        <v>32</v>
      </c>
      <c r="C6152">
        <v>91.05</v>
      </c>
      <c r="D6152">
        <v>2871.5</v>
      </c>
    </row>
    <row r="6153" spans="1:4" x14ac:dyDescent="0.35">
      <c r="A6153">
        <v>0</v>
      </c>
      <c r="B6153">
        <v>9</v>
      </c>
      <c r="C6153">
        <v>71</v>
      </c>
      <c r="D6153">
        <v>672.55</v>
      </c>
    </row>
    <row r="6154" spans="1:4" x14ac:dyDescent="0.35">
      <c r="A6154">
        <v>0</v>
      </c>
      <c r="B6154">
        <v>16</v>
      </c>
      <c r="C6154">
        <v>93.2</v>
      </c>
      <c r="D6154">
        <v>1573.7</v>
      </c>
    </row>
    <row r="6155" spans="1:4" x14ac:dyDescent="0.35">
      <c r="A6155">
        <v>0</v>
      </c>
      <c r="B6155">
        <v>60</v>
      </c>
      <c r="C6155">
        <v>20.95</v>
      </c>
      <c r="D6155">
        <v>1270.55</v>
      </c>
    </row>
    <row r="6156" spans="1:4" x14ac:dyDescent="0.35">
      <c r="A6156">
        <v>0</v>
      </c>
      <c r="B6156">
        <v>72</v>
      </c>
      <c r="C6156">
        <v>109.2</v>
      </c>
      <c r="D6156">
        <v>7711.45</v>
      </c>
    </row>
    <row r="6157" spans="1:4" x14ac:dyDescent="0.35">
      <c r="A6157">
        <v>0</v>
      </c>
      <c r="B6157">
        <v>5</v>
      </c>
      <c r="C6157">
        <v>19.350000000000001</v>
      </c>
      <c r="D6157">
        <v>126.05</v>
      </c>
    </row>
    <row r="6158" spans="1:4" x14ac:dyDescent="0.35">
      <c r="A6158">
        <v>1</v>
      </c>
      <c r="B6158">
        <v>26</v>
      </c>
      <c r="C6158">
        <v>85.8</v>
      </c>
      <c r="D6158">
        <v>2193.65</v>
      </c>
    </row>
    <row r="6159" spans="1:4" x14ac:dyDescent="0.35">
      <c r="A6159">
        <v>0</v>
      </c>
      <c r="B6159">
        <v>3</v>
      </c>
      <c r="C6159">
        <v>19.850000000000001</v>
      </c>
      <c r="D6159">
        <v>64.55</v>
      </c>
    </row>
    <row r="6160" spans="1:4" x14ac:dyDescent="0.35">
      <c r="A6160">
        <v>0</v>
      </c>
      <c r="B6160">
        <v>2</v>
      </c>
      <c r="C6160">
        <v>19.649999999999999</v>
      </c>
      <c r="D6160">
        <v>31.2</v>
      </c>
    </row>
    <row r="6161" spans="1:4" x14ac:dyDescent="0.35">
      <c r="A6161">
        <v>0</v>
      </c>
      <c r="B6161">
        <v>2</v>
      </c>
      <c r="C6161">
        <v>20.5</v>
      </c>
      <c r="D6161">
        <v>38.25</v>
      </c>
    </row>
    <row r="6162" spans="1:4" x14ac:dyDescent="0.35">
      <c r="A6162">
        <v>0</v>
      </c>
      <c r="B6162">
        <v>36</v>
      </c>
      <c r="C6162">
        <v>89.65</v>
      </c>
      <c r="D6162">
        <v>3348.1</v>
      </c>
    </row>
    <row r="6163" spans="1:4" x14ac:dyDescent="0.35">
      <c r="A6163">
        <v>0</v>
      </c>
      <c r="B6163">
        <v>7</v>
      </c>
      <c r="C6163">
        <v>74.349999999999994</v>
      </c>
      <c r="D6163">
        <v>533.6</v>
      </c>
    </row>
    <row r="6164" spans="1:4" x14ac:dyDescent="0.35">
      <c r="A6164">
        <v>1</v>
      </c>
      <c r="B6164">
        <v>60</v>
      </c>
      <c r="C6164">
        <v>49.45</v>
      </c>
      <c r="D6164">
        <v>2907.55</v>
      </c>
    </row>
    <row r="6165" spans="1:4" x14ac:dyDescent="0.35">
      <c r="A6165">
        <v>0</v>
      </c>
      <c r="B6165">
        <v>19</v>
      </c>
      <c r="C6165">
        <v>89.1</v>
      </c>
      <c r="D6165">
        <v>1620.8</v>
      </c>
    </row>
    <row r="6166" spans="1:4" x14ac:dyDescent="0.35">
      <c r="A6166">
        <v>1</v>
      </c>
      <c r="B6166">
        <v>45</v>
      </c>
      <c r="C6166">
        <v>75.150000000000006</v>
      </c>
      <c r="D6166">
        <v>3480.35</v>
      </c>
    </row>
    <row r="6167" spans="1:4" x14ac:dyDescent="0.35">
      <c r="A6167">
        <v>1</v>
      </c>
      <c r="B6167">
        <v>4</v>
      </c>
      <c r="C6167">
        <v>70.650000000000006</v>
      </c>
      <c r="D6167">
        <v>293.85000000000002</v>
      </c>
    </row>
    <row r="6168" spans="1:4" x14ac:dyDescent="0.35">
      <c r="A6168">
        <v>0</v>
      </c>
      <c r="B6168">
        <v>31</v>
      </c>
      <c r="C6168">
        <v>104.2</v>
      </c>
      <c r="D6168">
        <v>3243.45</v>
      </c>
    </row>
    <row r="6169" spans="1:4" x14ac:dyDescent="0.35">
      <c r="A6169">
        <v>0</v>
      </c>
      <c r="B6169">
        <v>47</v>
      </c>
      <c r="C6169">
        <v>90.05</v>
      </c>
      <c r="D6169">
        <v>4137.2</v>
      </c>
    </row>
    <row r="6170" spans="1:4" x14ac:dyDescent="0.35">
      <c r="A6170">
        <v>0</v>
      </c>
      <c r="B6170">
        <v>1</v>
      </c>
      <c r="C6170">
        <v>79.25</v>
      </c>
      <c r="D6170">
        <v>79.25</v>
      </c>
    </row>
    <row r="6171" spans="1:4" x14ac:dyDescent="0.35">
      <c r="A6171">
        <v>0</v>
      </c>
      <c r="B6171">
        <v>1</v>
      </c>
      <c r="C6171">
        <v>44.9</v>
      </c>
      <c r="D6171">
        <v>44.9</v>
      </c>
    </row>
    <row r="6172" spans="1:4" x14ac:dyDescent="0.35">
      <c r="A6172">
        <v>0</v>
      </c>
      <c r="B6172">
        <v>1</v>
      </c>
      <c r="C6172">
        <v>19.399999999999999</v>
      </c>
      <c r="D6172">
        <v>19.399999999999999</v>
      </c>
    </row>
    <row r="6173" spans="1:4" x14ac:dyDescent="0.35">
      <c r="A6173">
        <v>1</v>
      </c>
      <c r="B6173">
        <v>59</v>
      </c>
      <c r="C6173">
        <v>88.75</v>
      </c>
      <c r="D6173">
        <v>5348.65</v>
      </c>
    </row>
    <row r="6174" spans="1:4" x14ac:dyDescent="0.35">
      <c r="A6174">
        <v>0</v>
      </c>
      <c r="B6174">
        <v>10</v>
      </c>
      <c r="C6174">
        <v>70.099999999999994</v>
      </c>
      <c r="D6174">
        <v>659.65</v>
      </c>
    </row>
    <row r="6175" spans="1:4" x14ac:dyDescent="0.35">
      <c r="A6175">
        <v>1</v>
      </c>
      <c r="B6175">
        <v>35</v>
      </c>
      <c r="C6175">
        <v>91</v>
      </c>
      <c r="D6175">
        <v>3180.5</v>
      </c>
    </row>
    <row r="6176" spans="1:4" x14ac:dyDescent="0.35">
      <c r="A6176">
        <v>0</v>
      </c>
      <c r="B6176">
        <v>4</v>
      </c>
      <c r="C6176">
        <v>29.65</v>
      </c>
      <c r="D6176">
        <v>118.5</v>
      </c>
    </row>
    <row r="6177" spans="1:4" x14ac:dyDescent="0.35">
      <c r="A6177">
        <v>0</v>
      </c>
      <c r="B6177">
        <v>32</v>
      </c>
      <c r="C6177">
        <v>90.8</v>
      </c>
      <c r="D6177">
        <v>3023.85</v>
      </c>
    </row>
    <row r="6178" spans="1:4" x14ac:dyDescent="0.35">
      <c r="A6178">
        <v>0</v>
      </c>
      <c r="B6178">
        <v>43</v>
      </c>
      <c r="C6178">
        <v>77.849999999999994</v>
      </c>
      <c r="D6178">
        <v>3365.85</v>
      </c>
    </row>
    <row r="6179" spans="1:4" x14ac:dyDescent="0.35">
      <c r="A6179">
        <v>0</v>
      </c>
      <c r="B6179">
        <v>4</v>
      </c>
      <c r="C6179">
        <v>54.3</v>
      </c>
      <c r="D6179">
        <v>195.3</v>
      </c>
    </row>
    <row r="6180" spans="1:4" x14ac:dyDescent="0.35">
      <c r="A6180">
        <v>1</v>
      </c>
      <c r="B6180">
        <v>54</v>
      </c>
      <c r="C6180">
        <v>18.95</v>
      </c>
      <c r="D6180">
        <v>1031.0999999999999</v>
      </c>
    </row>
    <row r="6181" spans="1:4" x14ac:dyDescent="0.35">
      <c r="A6181">
        <v>1</v>
      </c>
      <c r="B6181">
        <v>11</v>
      </c>
      <c r="C6181">
        <v>95.15</v>
      </c>
      <c r="D6181">
        <v>997.65</v>
      </c>
    </row>
    <row r="6182" spans="1:4" x14ac:dyDescent="0.35">
      <c r="A6182">
        <v>1</v>
      </c>
      <c r="B6182">
        <v>66</v>
      </c>
      <c r="C6182">
        <v>102.4</v>
      </c>
      <c r="D6182">
        <v>6471.85</v>
      </c>
    </row>
    <row r="6183" spans="1:4" x14ac:dyDescent="0.35">
      <c r="A6183">
        <v>0</v>
      </c>
      <c r="B6183">
        <v>61</v>
      </c>
      <c r="C6183">
        <v>99.9</v>
      </c>
      <c r="D6183">
        <v>6241.35</v>
      </c>
    </row>
    <row r="6184" spans="1:4" x14ac:dyDescent="0.35">
      <c r="A6184">
        <v>0</v>
      </c>
      <c r="B6184">
        <v>72</v>
      </c>
      <c r="C6184">
        <v>88.7</v>
      </c>
      <c r="D6184">
        <v>6501.35</v>
      </c>
    </row>
    <row r="6185" spans="1:4" x14ac:dyDescent="0.35">
      <c r="A6185">
        <v>0</v>
      </c>
      <c r="B6185">
        <v>44</v>
      </c>
      <c r="C6185">
        <v>54.3</v>
      </c>
      <c r="D6185">
        <v>2317.1</v>
      </c>
    </row>
    <row r="6186" spans="1:4" x14ac:dyDescent="0.35">
      <c r="A6186">
        <v>0</v>
      </c>
      <c r="B6186">
        <v>41</v>
      </c>
      <c r="C6186">
        <v>55.7</v>
      </c>
      <c r="D6186">
        <v>2237.5500000000002</v>
      </c>
    </row>
    <row r="6187" spans="1:4" x14ac:dyDescent="0.35">
      <c r="A6187">
        <v>0</v>
      </c>
      <c r="B6187">
        <v>50</v>
      </c>
      <c r="C6187">
        <v>103.95</v>
      </c>
      <c r="D6187">
        <v>5231.3</v>
      </c>
    </row>
    <row r="6188" spans="1:4" x14ac:dyDescent="0.35">
      <c r="A6188">
        <v>0</v>
      </c>
      <c r="B6188">
        <v>47</v>
      </c>
      <c r="C6188">
        <v>110.85</v>
      </c>
      <c r="D6188">
        <v>5275.8</v>
      </c>
    </row>
    <row r="6189" spans="1:4" x14ac:dyDescent="0.35">
      <c r="A6189">
        <v>0</v>
      </c>
      <c r="B6189">
        <v>8</v>
      </c>
      <c r="C6189">
        <v>20.149999999999999</v>
      </c>
      <c r="D6189">
        <v>165.5</v>
      </c>
    </row>
    <row r="6190" spans="1:4" x14ac:dyDescent="0.35">
      <c r="A6190">
        <v>0</v>
      </c>
      <c r="B6190">
        <v>18</v>
      </c>
      <c r="C6190">
        <v>20.05</v>
      </c>
      <c r="D6190">
        <v>358.5</v>
      </c>
    </row>
    <row r="6191" spans="1:4" x14ac:dyDescent="0.35">
      <c r="A6191">
        <v>0</v>
      </c>
      <c r="B6191">
        <v>72</v>
      </c>
      <c r="C6191">
        <v>91.95</v>
      </c>
      <c r="D6191">
        <v>6614.9</v>
      </c>
    </row>
    <row r="6192" spans="1:4" x14ac:dyDescent="0.35">
      <c r="A6192">
        <v>0</v>
      </c>
      <c r="B6192">
        <v>1</v>
      </c>
      <c r="C6192">
        <v>80.5</v>
      </c>
      <c r="D6192">
        <v>80.5</v>
      </c>
    </row>
    <row r="6193" spans="1:4" x14ac:dyDescent="0.35">
      <c r="A6193">
        <v>1</v>
      </c>
      <c r="B6193">
        <v>42</v>
      </c>
      <c r="C6193">
        <v>55.65</v>
      </c>
      <c r="D6193">
        <v>2421.75</v>
      </c>
    </row>
    <row r="6194" spans="1:4" x14ac:dyDescent="0.35">
      <c r="A6194">
        <v>1</v>
      </c>
      <c r="B6194">
        <v>18</v>
      </c>
      <c r="C6194">
        <v>74.7</v>
      </c>
      <c r="D6194">
        <v>1294.5999999999999</v>
      </c>
    </row>
    <row r="6195" spans="1:4" x14ac:dyDescent="0.35">
      <c r="A6195">
        <v>0</v>
      </c>
      <c r="B6195">
        <v>13</v>
      </c>
      <c r="C6195">
        <v>104.15</v>
      </c>
      <c r="D6195">
        <v>1299.0999999999999</v>
      </c>
    </row>
    <row r="6196" spans="1:4" x14ac:dyDescent="0.35">
      <c r="A6196">
        <v>0</v>
      </c>
      <c r="B6196">
        <v>68</v>
      </c>
      <c r="C6196">
        <v>83.65</v>
      </c>
      <c r="D6196">
        <v>5733.4</v>
      </c>
    </row>
    <row r="6197" spans="1:4" x14ac:dyDescent="0.35">
      <c r="A6197">
        <v>0</v>
      </c>
      <c r="B6197">
        <v>4</v>
      </c>
      <c r="C6197">
        <v>72.2</v>
      </c>
      <c r="D6197">
        <v>305.55</v>
      </c>
    </row>
    <row r="6198" spans="1:4" x14ac:dyDescent="0.35">
      <c r="A6198">
        <v>0</v>
      </c>
      <c r="B6198">
        <v>69</v>
      </c>
      <c r="C6198">
        <v>110.05</v>
      </c>
      <c r="D6198">
        <v>7430.75</v>
      </c>
    </row>
    <row r="6199" spans="1:4" x14ac:dyDescent="0.35">
      <c r="A6199">
        <v>0</v>
      </c>
      <c r="B6199">
        <v>17</v>
      </c>
      <c r="C6199">
        <v>51.5</v>
      </c>
      <c r="D6199">
        <v>900.5</v>
      </c>
    </row>
    <row r="6200" spans="1:4" x14ac:dyDescent="0.35">
      <c r="A6200">
        <v>0</v>
      </c>
      <c r="B6200">
        <v>25</v>
      </c>
      <c r="C6200">
        <v>25.5</v>
      </c>
      <c r="D6200">
        <v>630.6</v>
      </c>
    </row>
    <row r="6201" spans="1:4" x14ac:dyDescent="0.35">
      <c r="A6201">
        <v>1</v>
      </c>
      <c r="B6201">
        <v>43</v>
      </c>
      <c r="C6201">
        <v>89.55</v>
      </c>
      <c r="D6201">
        <v>3856.75</v>
      </c>
    </row>
    <row r="6202" spans="1:4" x14ac:dyDescent="0.35">
      <c r="A6202">
        <v>0</v>
      </c>
      <c r="B6202">
        <v>59</v>
      </c>
      <c r="C6202">
        <v>19.5</v>
      </c>
      <c r="D6202">
        <v>1222.6500000000001</v>
      </c>
    </row>
    <row r="6203" spans="1:4" x14ac:dyDescent="0.35">
      <c r="A6203">
        <v>1</v>
      </c>
      <c r="B6203">
        <v>5</v>
      </c>
      <c r="C6203">
        <v>80.7</v>
      </c>
      <c r="D6203">
        <v>374.8</v>
      </c>
    </row>
    <row r="6204" spans="1:4" x14ac:dyDescent="0.35">
      <c r="A6204">
        <v>0</v>
      </c>
      <c r="B6204">
        <v>21</v>
      </c>
      <c r="C6204">
        <v>77.5</v>
      </c>
      <c r="D6204">
        <v>1625</v>
      </c>
    </row>
    <row r="6205" spans="1:4" x14ac:dyDescent="0.35">
      <c r="A6205">
        <v>0</v>
      </c>
      <c r="B6205">
        <v>69</v>
      </c>
      <c r="C6205">
        <v>105.1</v>
      </c>
      <c r="D6205">
        <v>7234.8</v>
      </c>
    </row>
    <row r="6206" spans="1:4" x14ac:dyDescent="0.35">
      <c r="A6206">
        <v>0</v>
      </c>
      <c r="B6206">
        <v>13</v>
      </c>
      <c r="C6206">
        <v>25.15</v>
      </c>
      <c r="D6206">
        <v>331.85</v>
      </c>
    </row>
    <row r="6207" spans="1:4" x14ac:dyDescent="0.35">
      <c r="A6207">
        <v>0</v>
      </c>
      <c r="B6207">
        <v>42</v>
      </c>
      <c r="C6207">
        <v>95.25</v>
      </c>
      <c r="D6207">
        <v>3959.35</v>
      </c>
    </row>
    <row r="6208" spans="1:4" x14ac:dyDescent="0.35">
      <c r="A6208">
        <v>0</v>
      </c>
      <c r="B6208">
        <v>52</v>
      </c>
      <c r="C6208">
        <v>95.65</v>
      </c>
      <c r="D6208">
        <v>5088.3999999999996</v>
      </c>
    </row>
    <row r="6209" spans="1:4" x14ac:dyDescent="0.35">
      <c r="A6209">
        <v>1</v>
      </c>
      <c r="B6209">
        <v>46</v>
      </c>
      <c r="C6209">
        <v>85</v>
      </c>
      <c r="D6209">
        <v>3969.4</v>
      </c>
    </row>
    <row r="6210" spans="1:4" x14ac:dyDescent="0.35">
      <c r="A6210">
        <v>0</v>
      </c>
      <c r="B6210">
        <v>61</v>
      </c>
      <c r="C6210">
        <v>80.8</v>
      </c>
      <c r="D6210">
        <v>4860.8500000000004</v>
      </c>
    </row>
    <row r="6211" spans="1:4" x14ac:dyDescent="0.35">
      <c r="A6211">
        <v>0</v>
      </c>
      <c r="B6211">
        <v>29</v>
      </c>
      <c r="C6211">
        <v>24.85</v>
      </c>
      <c r="D6211">
        <v>788.05</v>
      </c>
    </row>
    <row r="6212" spans="1:4" x14ac:dyDescent="0.35">
      <c r="A6212">
        <v>0</v>
      </c>
      <c r="B6212">
        <v>25</v>
      </c>
      <c r="C6212">
        <v>54.75</v>
      </c>
      <c r="D6212">
        <v>1266.3499999999999</v>
      </c>
    </row>
    <row r="6213" spans="1:4" x14ac:dyDescent="0.35">
      <c r="A6213">
        <v>0</v>
      </c>
      <c r="B6213">
        <v>5</v>
      </c>
      <c r="C6213">
        <v>85.75</v>
      </c>
      <c r="D6213">
        <v>470.95</v>
      </c>
    </row>
    <row r="6214" spans="1:4" x14ac:dyDescent="0.35">
      <c r="A6214">
        <v>0</v>
      </c>
      <c r="B6214">
        <v>15</v>
      </c>
      <c r="C6214">
        <v>50.75</v>
      </c>
      <c r="D6214">
        <v>688.2</v>
      </c>
    </row>
    <row r="6215" spans="1:4" x14ac:dyDescent="0.35">
      <c r="A6215">
        <v>0</v>
      </c>
      <c r="B6215">
        <v>19</v>
      </c>
      <c r="C6215">
        <v>20.149999999999999</v>
      </c>
      <c r="D6215">
        <v>387.7</v>
      </c>
    </row>
    <row r="6216" spans="1:4" x14ac:dyDescent="0.35">
      <c r="A6216">
        <v>0</v>
      </c>
      <c r="B6216">
        <v>44</v>
      </c>
      <c r="C6216">
        <v>20.05</v>
      </c>
      <c r="D6216">
        <v>845.25</v>
      </c>
    </row>
    <row r="6217" spans="1:4" x14ac:dyDescent="0.35">
      <c r="A6217">
        <v>1</v>
      </c>
      <c r="B6217">
        <v>6</v>
      </c>
      <c r="C6217">
        <v>98.25</v>
      </c>
      <c r="D6217">
        <v>560.6</v>
      </c>
    </row>
    <row r="6218" spans="1:4" x14ac:dyDescent="0.35">
      <c r="A6218">
        <v>0</v>
      </c>
      <c r="B6218">
        <v>58</v>
      </c>
      <c r="C6218">
        <v>71.599999999999994</v>
      </c>
      <c r="D6218">
        <v>4230.25</v>
      </c>
    </row>
    <row r="6219" spans="1:4" x14ac:dyDescent="0.35">
      <c r="A6219">
        <v>0</v>
      </c>
      <c r="B6219">
        <v>62</v>
      </c>
      <c r="C6219">
        <v>81.45</v>
      </c>
      <c r="D6219">
        <v>4983.05</v>
      </c>
    </row>
    <row r="6220" spans="1:4" x14ac:dyDescent="0.35">
      <c r="A6220">
        <v>0</v>
      </c>
      <c r="B6220">
        <v>70</v>
      </c>
      <c r="C6220">
        <v>58.4</v>
      </c>
      <c r="D6220">
        <v>4113.1499999999996</v>
      </c>
    </row>
    <row r="6221" spans="1:4" x14ac:dyDescent="0.35">
      <c r="A6221">
        <v>1</v>
      </c>
      <c r="B6221">
        <v>1</v>
      </c>
      <c r="C6221">
        <v>25.7</v>
      </c>
      <c r="D6221">
        <v>25.7</v>
      </c>
    </row>
    <row r="6222" spans="1:4" x14ac:dyDescent="0.35">
      <c r="A6222">
        <v>0</v>
      </c>
      <c r="B6222">
        <v>10</v>
      </c>
      <c r="C6222">
        <v>53.7</v>
      </c>
      <c r="D6222">
        <v>521</v>
      </c>
    </row>
    <row r="6223" spans="1:4" x14ac:dyDescent="0.35">
      <c r="A6223">
        <v>0</v>
      </c>
      <c r="B6223">
        <v>26</v>
      </c>
      <c r="C6223">
        <v>19.600000000000001</v>
      </c>
      <c r="D6223">
        <v>471.85</v>
      </c>
    </row>
    <row r="6224" spans="1:4" x14ac:dyDescent="0.35">
      <c r="A6224">
        <v>0</v>
      </c>
      <c r="B6224">
        <v>66</v>
      </c>
      <c r="C6224">
        <v>89.4</v>
      </c>
      <c r="D6224">
        <v>5976.9</v>
      </c>
    </row>
    <row r="6225" spans="1:4" x14ac:dyDescent="0.35">
      <c r="A6225">
        <v>0</v>
      </c>
      <c r="B6225">
        <v>7</v>
      </c>
      <c r="C6225">
        <v>69</v>
      </c>
      <c r="D6225">
        <v>506.9</v>
      </c>
    </row>
    <row r="6226" spans="1:4" x14ac:dyDescent="0.35">
      <c r="A6226">
        <v>0</v>
      </c>
      <c r="B6226">
        <v>51</v>
      </c>
      <c r="C6226">
        <v>84.2</v>
      </c>
      <c r="D6226">
        <v>4299.75</v>
      </c>
    </row>
    <row r="6227" spans="1:4" x14ac:dyDescent="0.35">
      <c r="A6227">
        <v>0</v>
      </c>
      <c r="B6227">
        <v>72</v>
      </c>
      <c r="C6227">
        <v>106.1</v>
      </c>
      <c r="D6227">
        <v>7548.6</v>
      </c>
    </row>
    <row r="6228" spans="1:4" x14ac:dyDescent="0.35">
      <c r="A6228">
        <v>0</v>
      </c>
      <c r="B6228">
        <v>65</v>
      </c>
      <c r="C6228">
        <v>25.75</v>
      </c>
      <c r="D6228">
        <v>1654.75</v>
      </c>
    </row>
    <row r="6229" spans="1:4" x14ac:dyDescent="0.35">
      <c r="A6229">
        <v>0</v>
      </c>
      <c r="B6229">
        <v>2</v>
      </c>
      <c r="C6229">
        <v>46.05</v>
      </c>
      <c r="D6229">
        <v>80.349999999999994</v>
      </c>
    </row>
    <row r="6230" spans="1:4" x14ac:dyDescent="0.35">
      <c r="A6230">
        <v>0</v>
      </c>
      <c r="B6230">
        <v>70</v>
      </c>
      <c r="C6230">
        <v>64.95</v>
      </c>
      <c r="D6230">
        <v>4551.5</v>
      </c>
    </row>
    <row r="6231" spans="1:4" x14ac:dyDescent="0.35">
      <c r="A6231">
        <v>0</v>
      </c>
      <c r="B6231">
        <v>72</v>
      </c>
      <c r="C6231">
        <v>85.45</v>
      </c>
      <c r="D6231">
        <v>6227.5</v>
      </c>
    </row>
    <row r="6232" spans="1:4" x14ac:dyDescent="0.35">
      <c r="A6232">
        <v>0</v>
      </c>
      <c r="B6232">
        <v>1</v>
      </c>
      <c r="C6232">
        <v>20.05</v>
      </c>
      <c r="D6232">
        <v>20.05</v>
      </c>
    </row>
    <row r="6233" spans="1:4" x14ac:dyDescent="0.35">
      <c r="A6233">
        <v>1</v>
      </c>
      <c r="B6233">
        <v>1</v>
      </c>
      <c r="C6233">
        <v>76.400000000000006</v>
      </c>
      <c r="D6233">
        <v>76.400000000000006</v>
      </c>
    </row>
    <row r="6234" spans="1:4" x14ac:dyDescent="0.35">
      <c r="A6234">
        <v>0</v>
      </c>
      <c r="B6234">
        <v>5</v>
      </c>
      <c r="C6234">
        <v>100.5</v>
      </c>
      <c r="D6234">
        <v>514</v>
      </c>
    </row>
    <row r="6235" spans="1:4" x14ac:dyDescent="0.35">
      <c r="A6235">
        <v>0</v>
      </c>
      <c r="B6235">
        <v>3</v>
      </c>
      <c r="C6235">
        <v>20.7</v>
      </c>
      <c r="D6235">
        <v>57.5</v>
      </c>
    </row>
    <row r="6236" spans="1:4" x14ac:dyDescent="0.35">
      <c r="A6236">
        <v>0</v>
      </c>
      <c r="B6236">
        <v>58</v>
      </c>
      <c r="C6236">
        <v>25.3</v>
      </c>
      <c r="D6236">
        <v>1474.35</v>
      </c>
    </row>
    <row r="6237" spans="1:4" x14ac:dyDescent="0.35">
      <c r="A6237">
        <v>1</v>
      </c>
      <c r="B6237">
        <v>22</v>
      </c>
      <c r="C6237">
        <v>40.049999999999997</v>
      </c>
      <c r="D6237">
        <v>880.2</v>
      </c>
    </row>
    <row r="6238" spans="1:4" x14ac:dyDescent="0.35">
      <c r="A6238">
        <v>1</v>
      </c>
      <c r="B6238">
        <v>33</v>
      </c>
      <c r="C6238">
        <v>100.6</v>
      </c>
      <c r="D6238">
        <v>3270.25</v>
      </c>
    </row>
    <row r="6239" spans="1:4" x14ac:dyDescent="0.35">
      <c r="A6239">
        <v>0</v>
      </c>
      <c r="B6239">
        <v>1</v>
      </c>
      <c r="C6239">
        <v>69.95</v>
      </c>
      <c r="D6239">
        <v>69.95</v>
      </c>
    </row>
    <row r="6240" spans="1:4" x14ac:dyDescent="0.35">
      <c r="A6240">
        <v>1</v>
      </c>
      <c r="B6240">
        <v>54</v>
      </c>
      <c r="C6240">
        <v>74</v>
      </c>
      <c r="D6240">
        <v>3919.15</v>
      </c>
    </row>
    <row r="6241" spans="1:4" x14ac:dyDescent="0.35">
      <c r="A6241">
        <v>0</v>
      </c>
      <c r="B6241">
        <v>72</v>
      </c>
      <c r="C6241">
        <v>99.4</v>
      </c>
      <c r="D6241">
        <v>7285.7</v>
      </c>
    </row>
    <row r="6242" spans="1:4" x14ac:dyDescent="0.35">
      <c r="A6242">
        <v>0</v>
      </c>
      <c r="B6242">
        <v>1</v>
      </c>
      <c r="C6242">
        <v>93.3</v>
      </c>
      <c r="D6242">
        <v>93.3</v>
      </c>
    </row>
    <row r="6243" spans="1:4" x14ac:dyDescent="0.35">
      <c r="A6243">
        <v>0</v>
      </c>
      <c r="B6243">
        <v>3</v>
      </c>
      <c r="C6243">
        <v>49.15</v>
      </c>
      <c r="D6243">
        <v>169.05</v>
      </c>
    </row>
    <row r="6244" spans="1:4" x14ac:dyDescent="0.35">
      <c r="A6244">
        <v>0</v>
      </c>
      <c r="B6244">
        <v>72</v>
      </c>
      <c r="C6244">
        <v>107.45</v>
      </c>
      <c r="D6244">
        <v>7658.3</v>
      </c>
    </row>
    <row r="6245" spans="1:4" x14ac:dyDescent="0.35">
      <c r="A6245">
        <v>0</v>
      </c>
      <c r="B6245">
        <v>72</v>
      </c>
      <c r="C6245">
        <v>83.6</v>
      </c>
      <c r="D6245">
        <v>5959.3</v>
      </c>
    </row>
    <row r="6246" spans="1:4" x14ac:dyDescent="0.35">
      <c r="A6246">
        <v>1</v>
      </c>
      <c r="B6246">
        <v>54</v>
      </c>
      <c r="C6246">
        <v>99.05</v>
      </c>
      <c r="D6246">
        <v>5295.7</v>
      </c>
    </row>
    <row r="6247" spans="1:4" x14ac:dyDescent="0.35">
      <c r="A6247">
        <v>0</v>
      </c>
      <c r="B6247">
        <v>59</v>
      </c>
      <c r="C6247">
        <v>80.099999999999994</v>
      </c>
      <c r="D6247">
        <v>4693.2</v>
      </c>
    </row>
    <row r="6248" spans="1:4" x14ac:dyDescent="0.35">
      <c r="A6248">
        <v>0</v>
      </c>
      <c r="B6248">
        <v>54</v>
      </c>
      <c r="C6248">
        <v>65.3</v>
      </c>
      <c r="D6248">
        <v>3512.9</v>
      </c>
    </row>
    <row r="6249" spans="1:4" x14ac:dyDescent="0.35">
      <c r="A6249">
        <v>0</v>
      </c>
      <c r="B6249">
        <v>60</v>
      </c>
      <c r="C6249">
        <v>89.55</v>
      </c>
      <c r="D6249">
        <v>5231.2</v>
      </c>
    </row>
    <row r="6250" spans="1:4" x14ac:dyDescent="0.35">
      <c r="A6250">
        <v>0</v>
      </c>
      <c r="B6250">
        <v>60</v>
      </c>
      <c r="C6250">
        <v>60.8</v>
      </c>
      <c r="D6250">
        <v>3603.45</v>
      </c>
    </row>
    <row r="6251" spans="1:4" x14ac:dyDescent="0.35">
      <c r="A6251">
        <v>0</v>
      </c>
      <c r="B6251">
        <v>3</v>
      </c>
      <c r="C6251">
        <v>74.5</v>
      </c>
      <c r="D6251">
        <v>217.45</v>
      </c>
    </row>
    <row r="6252" spans="1:4" x14ac:dyDescent="0.35">
      <c r="A6252">
        <v>0</v>
      </c>
      <c r="B6252">
        <v>69</v>
      </c>
      <c r="C6252">
        <v>99.15</v>
      </c>
      <c r="D6252">
        <v>6875.35</v>
      </c>
    </row>
    <row r="6253" spans="1:4" x14ac:dyDescent="0.35">
      <c r="A6253">
        <v>0</v>
      </c>
      <c r="B6253">
        <v>1</v>
      </c>
      <c r="C6253">
        <v>19.25</v>
      </c>
      <c r="D6253">
        <v>19.25</v>
      </c>
    </row>
    <row r="6254" spans="1:4" x14ac:dyDescent="0.35">
      <c r="A6254">
        <v>0</v>
      </c>
      <c r="B6254">
        <v>50</v>
      </c>
      <c r="C6254">
        <v>39.450000000000003</v>
      </c>
      <c r="D6254">
        <v>2021.35</v>
      </c>
    </row>
    <row r="6255" spans="1:4" x14ac:dyDescent="0.35">
      <c r="A6255">
        <v>0</v>
      </c>
      <c r="B6255">
        <v>56</v>
      </c>
      <c r="C6255">
        <v>44.85</v>
      </c>
      <c r="D6255">
        <v>2564.9499999999998</v>
      </c>
    </row>
    <row r="6256" spans="1:4" x14ac:dyDescent="0.35">
      <c r="A6256">
        <v>0</v>
      </c>
      <c r="B6256">
        <v>60</v>
      </c>
      <c r="C6256">
        <v>97.2</v>
      </c>
      <c r="D6256">
        <v>5611.75</v>
      </c>
    </row>
    <row r="6257" spans="1:4" x14ac:dyDescent="0.35">
      <c r="A6257">
        <v>1</v>
      </c>
      <c r="B6257">
        <v>69</v>
      </c>
      <c r="C6257">
        <v>110.55</v>
      </c>
      <c r="D6257">
        <v>7610.1</v>
      </c>
    </row>
    <row r="6258" spans="1:4" x14ac:dyDescent="0.35">
      <c r="A6258">
        <v>0</v>
      </c>
      <c r="B6258">
        <v>1</v>
      </c>
      <c r="C6258">
        <v>35.049999999999997</v>
      </c>
      <c r="D6258">
        <v>35.049999999999997</v>
      </c>
    </row>
    <row r="6259" spans="1:4" x14ac:dyDescent="0.35">
      <c r="A6259">
        <v>1</v>
      </c>
      <c r="B6259">
        <v>1</v>
      </c>
      <c r="C6259">
        <v>73</v>
      </c>
      <c r="D6259">
        <v>73</v>
      </c>
    </row>
    <row r="6260" spans="1:4" x14ac:dyDescent="0.35">
      <c r="A6260">
        <v>0</v>
      </c>
      <c r="B6260">
        <v>3</v>
      </c>
      <c r="C6260">
        <v>19.899999999999999</v>
      </c>
      <c r="D6260">
        <v>45.75</v>
      </c>
    </row>
    <row r="6261" spans="1:4" x14ac:dyDescent="0.35">
      <c r="A6261">
        <v>0</v>
      </c>
      <c r="B6261">
        <v>60</v>
      </c>
      <c r="C6261">
        <v>76.95</v>
      </c>
      <c r="D6261">
        <v>4543.95</v>
      </c>
    </row>
    <row r="6262" spans="1:4" x14ac:dyDescent="0.35">
      <c r="A6262">
        <v>0</v>
      </c>
      <c r="B6262">
        <v>13</v>
      </c>
      <c r="C6262">
        <v>35.4</v>
      </c>
      <c r="D6262">
        <v>450.4</v>
      </c>
    </row>
    <row r="6263" spans="1:4" x14ac:dyDescent="0.35">
      <c r="A6263">
        <v>0</v>
      </c>
      <c r="B6263">
        <v>62</v>
      </c>
      <c r="C6263">
        <v>20.45</v>
      </c>
      <c r="D6263">
        <v>1297.3499999999999</v>
      </c>
    </row>
    <row r="6264" spans="1:4" x14ac:dyDescent="0.35">
      <c r="A6264">
        <v>0</v>
      </c>
      <c r="B6264">
        <v>45</v>
      </c>
      <c r="C6264">
        <v>96.75</v>
      </c>
      <c r="D6264">
        <v>4442.75</v>
      </c>
    </row>
    <row r="6265" spans="1:4" x14ac:dyDescent="0.35">
      <c r="A6265">
        <v>0</v>
      </c>
      <c r="B6265">
        <v>25</v>
      </c>
      <c r="C6265">
        <v>54.2</v>
      </c>
      <c r="D6265">
        <v>1423.15</v>
      </c>
    </row>
    <row r="6266" spans="1:4" x14ac:dyDescent="0.35">
      <c r="A6266">
        <v>0</v>
      </c>
      <c r="B6266">
        <v>44</v>
      </c>
      <c r="C6266">
        <v>100.1</v>
      </c>
      <c r="D6266">
        <v>4378.3500000000004</v>
      </c>
    </row>
    <row r="6267" spans="1:4" x14ac:dyDescent="0.35">
      <c r="A6267">
        <v>0</v>
      </c>
      <c r="B6267">
        <v>2</v>
      </c>
      <c r="C6267">
        <v>45.25</v>
      </c>
      <c r="D6267">
        <v>74.2</v>
      </c>
    </row>
    <row r="6268" spans="1:4" x14ac:dyDescent="0.35">
      <c r="A6268">
        <v>1</v>
      </c>
      <c r="B6268">
        <v>33</v>
      </c>
      <c r="C6268">
        <v>83.85</v>
      </c>
      <c r="D6268">
        <v>2716.3</v>
      </c>
    </row>
    <row r="6269" spans="1:4" x14ac:dyDescent="0.35">
      <c r="A6269">
        <v>0</v>
      </c>
      <c r="B6269">
        <v>1</v>
      </c>
      <c r="C6269">
        <v>70.099999999999994</v>
      </c>
      <c r="D6269">
        <v>70.099999999999994</v>
      </c>
    </row>
    <row r="6270" spans="1:4" x14ac:dyDescent="0.35">
      <c r="A6270">
        <v>0</v>
      </c>
      <c r="B6270">
        <v>22</v>
      </c>
      <c r="C6270">
        <v>20.85</v>
      </c>
      <c r="D6270">
        <v>450.65</v>
      </c>
    </row>
    <row r="6271" spans="1:4" x14ac:dyDescent="0.35">
      <c r="A6271">
        <v>0</v>
      </c>
      <c r="B6271">
        <v>35</v>
      </c>
      <c r="C6271">
        <v>33.450000000000003</v>
      </c>
      <c r="D6271">
        <v>1175.8499999999999</v>
      </c>
    </row>
    <row r="6272" spans="1:4" x14ac:dyDescent="0.35">
      <c r="A6272">
        <v>0</v>
      </c>
      <c r="B6272">
        <v>29</v>
      </c>
      <c r="C6272">
        <v>20.2</v>
      </c>
      <c r="D6272">
        <v>558.79999999999995</v>
      </c>
    </row>
    <row r="6273" spans="1:4" x14ac:dyDescent="0.35">
      <c r="A6273">
        <v>1</v>
      </c>
      <c r="B6273">
        <v>27</v>
      </c>
      <c r="C6273">
        <v>85.9</v>
      </c>
      <c r="D6273">
        <v>2220.1</v>
      </c>
    </row>
    <row r="6274" spans="1:4" x14ac:dyDescent="0.35">
      <c r="A6274">
        <v>0</v>
      </c>
      <c r="B6274">
        <v>54</v>
      </c>
      <c r="C6274">
        <v>61</v>
      </c>
      <c r="D6274">
        <v>3283.05</v>
      </c>
    </row>
    <row r="6275" spans="1:4" x14ac:dyDescent="0.35">
      <c r="A6275">
        <v>1</v>
      </c>
      <c r="B6275">
        <v>2</v>
      </c>
      <c r="C6275">
        <v>70.650000000000006</v>
      </c>
      <c r="D6275">
        <v>142.35</v>
      </c>
    </row>
    <row r="6276" spans="1:4" x14ac:dyDescent="0.35">
      <c r="A6276">
        <v>0</v>
      </c>
      <c r="B6276">
        <v>57</v>
      </c>
      <c r="C6276">
        <v>86.9</v>
      </c>
      <c r="D6276">
        <v>4939.25</v>
      </c>
    </row>
    <row r="6277" spans="1:4" x14ac:dyDescent="0.35">
      <c r="A6277">
        <v>0</v>
      </c>
      <c r="B6277">
        <v>62</v>
      </c>
      <c r="C6277">
        <v>69.400000000000006</v>
      </c>
      <c r="D6277">
        <v>4237.5</v>
      </c>
    </row>
    <row r="6278" spans="1:4" x14ac:dyDescent="0.35">
      <c r="A6278">
        <v>0</v>
      </c>
      <c r="B6278">
        <v>15</v>
      </c>
      <c r="C6278">
        <v>20.350000000000001</v>
      </c>
      <c r="D6278">
        <v>335.95</v>
      </c>
    </row>
    <row r="6279" spans="1:4" x14ac:dyDescent="0.35">
      <c r="A6279">
        <v>0</v>
      </c>
      <c r="B6279">
        <v>2</v>
      </c>
      <c r="C6279">
        <v>20.350000000000001</v>
      </c>
      <c r="D6279">
        <v>33.200000000000003</v>
      </c>
    </row>
    <row r="6280" spans="1:4" x14ac:dyDescent="0.35">
      <c r="A6280">
        <v>0</v>
      </c>
      <c r="B6280">
        <v>70</v>
      </c>
      <c r="C6280">
        <v>104.3</v>
      </c>
      <c r="D6280">
        <v>7188.5</v>
      </c>
    </row>
    <row r="6281" spans="1:4" x14ac:dyDescent="0.35">
      <c r="A6281">
        <v>0</v>
      </c>
      <c r="B6281">
        <v>21</v>
      </c>
      <c r="C6281">
        <v>44.95</v>
      </c>
      <c r="D6281">
        <v>926.25</v>
      </c>
    </row>
    <row r="6282" spans="1:4" x14ac:dyDescent="0.35">
      <c r="A6282">
        <v>0</v>
      </c>
      <c r="B6282">
        <v>23</v>
      </c>
      <c r="C6282">
        <v>49.45</v>
      </c>
      <c r="D6282">
        <v>1119.3499999999999</v>
      </c>
    </row>
    <row r="6283" spans="1:4" x14ac:dyDescent="0.35">
      <c r="A6283">
        <v>0</v>
      </c>
      <c r="B6283">
        <v>6</v>
      </c>
      <c r="C6283">
        <v>20.6</v>
      </c>
      <c r="D6283">
        <v>116.6</v>
      </c>
    </row>
    <row r="6284" spans="1:4" x14ac:dyDescent="0.35">
      <c r="A6284">
        <v>0</v>
      </c>
      <c r="B6284">
        <v>4</v>
      </c>
      <c r="C6284">
        <v>19.55</v>
      </c>
      <c r="D6284">
        <v>68.8</v>
      </c>
    </row>
    <row r="6285" spans="1:4" x14ac:dyDescent="0.35">
      <c r="A6285">
        <v>0</v>
      </c>
      <c r="B6285">
        <v>3</v>
      </c>
      <c r="C6285">
        <v>99</v>
      </c>
      <c r="D6285">
        <v>287.39999999999998</v>
      </c>
    </row>
    <row r="6286" spans="1:4" x14ac:dyDescent="0.35">
      <c r="A6286">
        <v>0</v>
      </c>
      <c r="B6286">
        <v>23</v>
      </c>
      <c r="C6286">
        <v>93.5</v>
      </c>
      <c r="D6286">
        <v>2341.5500000000002</v>
      </c>
    </row>
    <row r="6287" spans="1:4" x14ac:dyDescent="0.35">
      <c r="A6287">
        <v>0</v>
      </c>
      <c r="B6287">
        <v>26</v>
      </c>
      <c r="C6287">
        <v>54.55</v>
      </c>
      <c r="D6287">
        <v>1362.85</v>
      </c>
    </row>
    <row r="6288" spans="1:4" x14ac:dyDescent="0.35">
      <c r="A6288">
        <v>0</v>
      </c>
      <c r="B6288">
        <v>8</v>
      </c>
      <c r="C6288">
        <v>20.05</v>
      </c>
      <c r="D6288">
        <v>163.6</v>
      </c>
    </row>
    <row r="6289" spans="1:4" x14ac:dyDescent="0.35">
      <c r="A6289">
        <v>0</v>
      </c>
      <c r="B6289">
        <v>26</v>
      </c>
      <c r="C6289">
        <v>83.95</v>
      </c>
      <c r="D6289">
        <v>2254.1999999999998</v>
      </c>
    </row>
    <row r="6290" spans="1:4" x14ac:dyDescent="0.35">
      <c r="A6290">
        <v>0</v>
      </c>
      <c r="B6290">
        <v>2</v>
      </c>
      <c r="C6290">
        <v>79.45</v>
      </c>
      <c r="D6290">
        <v>145.15</v>
      </c>
    </row>
    <row r="6291" spans="1:4" x14ac:dyDescent="0.35">
      <c r="A6291">
        <v>0</v>
      </c>
      <c r="B6291">
        <v>67</v>
      </c>
      <c r="C6291">
        <v>116.2</v>
      </c>
      <c r="D6291">
        <v>7752.3</v>
      </c>
    </row>
    <row r="6292" spans="1:4" x14ac:dyDescent="0.35">
      <c r="A6292">
        <v>0</v>
      </c>
      <c r="B6292">
        <v>71</v>
      </c>
      <c r="C6292">
        <v>93.7</v>
      </c>
      <c r="D6292">
        <v>6585.35</v>
      </c>
    </row>
    <row r="6293" spans="1:4" x14ac:dyDescent="0.35">
      <c r="A6293">
        <v>0</v>
      </c>
      <c r="B6293">
        <v>59</v>
      </c>
      <c r="C6293">
        <v>79.849999999999994</v>
      </c>
      <c r="D6293">
        <v>4786.1000000000004</v>
      </c>
    </row>
    <row r="6294" spans="1:4" x14ac:dyDescent="0.35">
      <c r="A6294">
        <v>0</v>
      </c>
      <c r="B6294">
        <v>39</v>
      </c>
      <c r="C6294">
        <v>100</v>
      </c>
      <c r="D6294">
        <v>3835.55</v>
      </c>
    </row>
    <row r="6295" spans="1:4" x14ac:dyDescent="0.35">
      <c r="A6295">
        <v>0</v>
      </c>
      <c r="B6295">
        <v>21</v>
      </c>
      <c r="C6295">
        <v>19.600000000000001</v>
      </c>
      <c r="D6295">
        <v>397</v>
      </c>
    </row>
    <row r="6296" spans="1:4" x14ac:dyDescent="0.35">
      <c r="A6296">
        <v>0</v>
      </c>
      <c r="B6296">
        <v>1</v>
      </c>
      <c r="C6296">
        <v>19.7</v>
      </c>
      <c r="D6296">
        <v>19.7</v>
      </c>
    </row>
    <row r="6297" spans="1:4" x14ac:dyDescent="0.35">
      <c r="A6297">
        <v>0</v>
      </c>
      <c r="B6297">
        <v>48</v>
      </c>
      <c r="C6297">
        <v>20.2</v>
      </c>
      <c r="D6297">
        <v>1027.25</v>
      </c>
    </row>
    <row r="6298" spans="1:4" x14ac:dyDescent="0.35">
      <c r="A6298">
        <v>1</v>
      </c>
      <c r="B6298">
        <v>31</v>
      </c>
      <c r="C6298">
        <v>50.4</v>
      </c>
      <c r="D6298">
        <v>1580.1</v>
      </c>
    </row>
    <row r="6299" spans="1:4" x14ac:dyDescent="0.35">
      <c r="A6299">
        <v>0</v>
      </c>
      <c r="B6299">
        <v>64</v>
      </c>
      <c r="C6299">
        <v>113.35</v>
      </c>
      <c r="D6299">
        <v>7222.75</v>
      </c>
    </row>
    <row r="6300" spans="1:4" x14ac:dyDescent="0.35">
      <c r="A6300">
        <v>0</v>
      </c>
      <c r="B6300">
        <v>46</v>
      </c>
      <c r="C6300">
        <v>80</v>
      </c>
      <c r="D6300">
        <v>3769.7</v>
      </c>
    </row>
    <row r="6301" spans="1:4" x14ac:dyDescent="0.35">
      <c r="A6301">
        <v>0</v>
      </c>
      <c r="B6301">
        <v>52</v>
      </c>
      <c r="C6301">
        <v>80.95</v>
      </c>
      <c r="D6301">
        <v>4233.95</v>
      </c>
    </row>
    <row r="6302" spans="1:4" x14ac:dyDescent="0.35">
      <c r="A6302">
        <v>0</v>
      </c>
      <c r="B6302">
        <v>67</v>
      </c>
      <c r="C6302">
        <v>24.9</v>
      </c>
      <c r="D6302">
        <v>1680.25</v>
      </c>
    </row>
    <row r="6303" spans="1:4" x14ac:dyDescent="0.35">
      <c r="A6303">
        <v>1</v>
      </c>
      <c r="B6303">
        <v>67</v>
      </c>
      <c r="C6303">
        <v>54.9</v>
      </c>
      <c r="D6303">
        <v>3725.5</v>
      </c>
    </row>
    <row r="6304" spans="1:4" x14ac:dyDescent="0.35">
      <c r="A6304">
        <v>0</v>
      </c>
      <c r="B6304">
        <v>5</v>
      </c>
      <c r="C6304">
        <v>75.55</v>
      </c>
      <c r="D6304">
        <v>413.65</v>
      </c>
    </row>
    <row r="6305" spans="1:4" x14ac:dyDescent="0.35">
      <c r="A6305">
        <v>0</v>
      </c>
      <c r="B6305">
        <v>71</v>
      </c>
      <c r="C6305">
        <v>109.25</v>
      </c>
      <c r="D6305">
        <v>7707.7</v>
      </c>
    </row>
    <row r="6306" spans="1:4" x14ac:dyDescent="0.35">
      <c r="A6306">
        <v>0</v>
      </c>
      <c r="B6306">
        <v>9</v>
      </c>
      <c r="C6306">
        <v>77.650000000000006</v>
      </c>
      <c r="D6306">
        <v>714.15</v>
      </c>
    </row>
    <row r="6307" spans="1:4" x14ac:dyDescent="0.35">
      <c r="A6307">
        <v>1</v>
      </c>
      <c r="B6307">
        <v>26</v>
      </c>
      <c r="C6307">
        <v>95</v>
      </c>
      <c r="D6307">
        <v>2497.1999999999998</v>
      </c>
    </row>
    <row r="6308" spans="1:4" x14ac:dyDescent="0.35">
      <c r="A6308">
        <v>0</v>
      </c>
      <c r="B6308">
        <v>71</v>
      </c>
      <c r="C6308">
        <v>116.3</v>
      </c>
      <c r="D6308">
        <v>8309.5499999999993</v>
      </c>
    </row>
    <row r="6309" spans="1:4" x14ac:dyDescent="0.35">
      <c r="A6309">
        <v>0</v>
      </c>
      <c r="B6309">
        <v>32</v>
      </c>
      <c r="C6309">
        <v>19.899999999999999</v>
      </c>
      <c r="D6309">
        <v>601.54999999999995</v>
      </c>
    </row>
    <row r="6310" spans="1:4" x14ac:dyDescent="0.35">
      <c r="A6310">
        <v>0</v>
      </c>
      <c r="B6310">
        <v>2</v>
      </c>
      <c r="C6310">
        <v>70.349999999999994</v>
      </c>
      <c r="D6310">
        <v>139.25</v>
      </c>
    </row>
    <row r="6311" spans="1:4" x14ac:dyDescent="0.35">
      <c r="A6311">
        <v>0</v>
      </c>
      <c r="B6311">
        <v>71</v>
      </c>
      <c r="C6311">
        <v>25.6</v>
      </c>
      <c r="D6311">
        <v>1888.25</v>
      </c>
    </row>
    <row r="6312" spans="1:4" x14ac:dyDescent="0.35">
      <c r="A6312">
        <v>0</v>
      </c>
      <c r="B6312">
        <v>60</v>
      </c>
      <c r="C6312">
        <v>44.45</v>
      </c>
      <c r="D6312">
        <v>2773.9</v>
      </c>
    </row>
    <row r="6313" spans="1:4" x14ac:dyDescent="0.35">
      <c r="A6313">
        <v>1</v>
      </c>
      <c r="B6313">
        <v>55</v>
      </c>
      <c r="C6313">
        <v>100.15</v>
      </c>
      <c r="D6313">
        <v>5409.75</v>
      </c>
    </row>
    <row r="6314" spans="1:4" x14ac:dyDescent="0.35">
      <c r="A6314">
        <v>0</v>
      </c>
      <c r="B6314">
        <v>54</v>
      </c>
      <c r="C6314">
        <v>105.4</v>
      </c>
      <c r="D6314">
        <v>5643.4</v>
      </c>
    </row>
    <row r="6315" spans="1:4" x14ac:dyDescent="0.35">
      <c r="A6315">
        <v>0</v>
      </c>
      <c r="B6315">
        <v>2</v>
      </c>
      <c r="C6315">
        <v>95.85</v>
      </c>
      <c r="D6315">
        <v>197.7</v>
      </c>
    </row>
    <row r="6316" spans="1:4" x14ac:dyDescent="0.35">
      <c r="A6316">
        <v>0</v>
      </c>
      <c r="B6316">
        <v>6</v>
      </c>
      <c r="C6316">
        <v>73.849999999999994</v>
      </c>
      <c r="D6316">
        <v>401.3</v>
      </c>
    </row>
    <row r="6317" spans="1:4" x14ac:dyDescent="0.35">
      <c r="A6317">
        <v>0</v>
      </c>
      <c r="B6317">
        <v>48</v>
      </c>
      <c r="C6317">
        <v>70.099999999999994</v>
      </c>
      <c r="D6317">
        <v>3238.4</v>
      </c>
    </row>
    <row r="6318" spans="1:4" x14ac:dyDescent="0.35">
      <c r="A6318">
        <v>0</v>
      </c>
      <c r="B6318">
        <v>63</v>
      </c>
      <c r="C6318">
        <v>25.25</v>
      </c>
      <c r="D6318">
        <v>1573.05</v>
      </c>
    </row>
    <row r="6319" spans="1:4" x14ac:dyDescent="0.35">
      <c r="A6319">
        <v>0</v>
      </c>
      <c r="B6319">
        <v>1</v>
      </c>
      <c r="C6319">
        <v>79.150000000000006</v>
      </c>
      <c r="D6319">
        <v>79.150000000000006</v>
      </c>
    </row>
    <row r="6320" spans="1:4" x14ac:dyDescent="0.35">
      <c r="A6320">
        <v>0</v>
      </c>
      <c r="B6320">
        <v>12</v>
      </c>
      <c r="C6320">
        <v>21.05</v>
      </c>
      <c r="D6320">
        <v>235.8</v>
      </c>
    </row>
    <row r="6321" spans="1:4" x14ac:dyDescent="0.35">
      <c r="A6321">
        <v>1</v>
      </c>
      <c r="B6321">
        <v>54</v>
      </c>
      <c r="C6321">
        <v>24.95</v>
      </c>
      <c r="D6321">
        <v>1364.75</v>
      </c>
    </row>
    <row r="6322" spans="1:4" x14ac:dyDescent="0.35">
      <c r="A6322">
        <v>0</v>
      </c>
      <c r="B6322">
        <v>30</v>
      </c>
      <c r="C6322">
        <v>64.5</v>
      </c>
      <c r="D6322">
        <v>1985.15</v>
      </c>
    </row>
    <row r="6323" spans="1:4" x14ac:dyDescent="0.35">
      <c r="A6323">
        <v>0</v>
      </c>
      <c r="B6323">
        <v>30</v>
      </c>
      <c r="C6323">
        <v>19.649999999999999</v>
      </c>
      <c r="D6323">
        <v>655.85</v>
      </c>
    </row>
    <row r="6324" spans="1:4" x14ac:dyDescent="0.35">
      <c r="A6324">
        <v>0</v>
      </c>
      <c r="B6324">
        <v>4</v>
      </c>
      <c r="C6324">
        <v>79</v>
      </c>
      <c r="D6324">
        <v>303.14999999999998</v>
      </c>
    </row>
    <row r="6325" spans="1:4" x14ac:dyDescent="0.35">
      <c r="A6325">
        <v>0</v>
      </c>
      <c r="B6325">
        <v>40</v>
      </c>
      <c r="C6325">
        <v>105.95</v>
      </c>
      <c r="D6325">
        <v>4335.2</v>
      </c>
    </row>
    <row r="6326" spans="1:4" x14ac:dyDescent="0.35">
      <c r="A6326">
        <v>0</v>
      </c>
      <c r="B6326">
        <v>9</v>
      </c>
      <c r="C6326">
        <v>75.849999999999994</v>
      </c>
      <c r="D6326">
        <v>647.5</v>
      </c>
    </row>
    <row r="6327" spans="1:4" x14ac:dyDescent="0.35">
      <c r="A6327">
        <v>0</v>
      </c>
      <c r="B6327">
        <v>17</v>
      </c>
      <c r="C6327">
        <v>91.85</v>
      </c>
      <c r="D6327">
        <v>1574.45</v>
      </c>
    </row>
    <row r="6328" spans="1:4" x14ac:dyDescent="0.35">
      <c r="A6328">
        <v>0</v>
      </c>
      <c r="B6328">
        <v>62</v>
      </c>
      <c r="C6328">
        <v>43.6</v>
      </c>
      <c r="D6328">
        <v>2748.7</v>
      </c>
    </row>
    <row r="6329" spans="1:4" x14ac:dyDescent="0.35">
      <c r="A6329">
        <v>0</v>
      </c>
      <c r="B6329">
        <v>28</v>
      </c>
      <c r="C6329">
        <v>91.25</v>
      </c>
      <c r="D6329">
        <v>2483.65</v>
      </c>
    </row>
    <row r="6330" spans="1:4" x14ac:dyDescent="0.35">
      <c r="A6330">
        <v>0</v>
      </c>
      <c r="B6330">
        <v>70</v>
      </c>
      <c r="C6330">
        <v>89.75</v>
      </c>
      <c r="D6330">
        <v>6367.2</v>
      </c>
    </row>
    <row r="6331" spans="1:4" x14ac:dyDescent="0.35">
      <c r="A6331">
        <v>0</v>
      </c>
      <c r="B6331">
        <v>46</v>
      </c>
      <c r="C6331">
        <v>104.4</v>
      </c>
      <c r="D6331">
        <v>4904.2</v>
      </c>
    </row>
    <row r="6332" spans="1:4" x14ac:dyDescent="0.35">
      <c r="A6332">
        <v>0</v>
      </c>
      <c r="B6332">
        <v>23</v>
      </c>
      <c r="C6332">
        <v>90.15</v>
      </c>
      <c r="D6332">
        <v>2044.95</v>
      </c>
    </row>
    <row r="6333" spans="1:4" x14ac:dyDescent="0.35">
      <c r="A6333">
        <v>0</v>
      </c>
      <c r="B6333">
        <v>47</v>
      </c>
      <c r="C6333">
        <v>40.299999999999997</v>
      </c>
      <c r="D6333">
        <v>1794.8</v>
      </c>
    </row>
    <row r="6334" spans="1:4" x14ac:dyDescent="0.35">
      <c r="A6334">
        <v>0</v>
      </c>
      <c r="B6334">
        <v>68</v>
      </c>
      <c r="C6334">
        <v>105.25</v>
      </c>
      <c r="D6334">
        <v>7173.15</v>
      </c>
    </row>
    <row r="6335" spans="1:4" x14ac:dyDescent="0.35">
      <c r="A6335">
        <v>1</v>
      </c>
      <c r="B6335">
        <v>60</v>
      </c>
      <c r="C6335">
        <v>106</v>
      </c>
      <c r="D6335">
        <v>6441.4</v>
      </c>
    </row>
    <row r="6336" spans="1:4" x14ac:dyDescent="0.35">
      <c r="A6336">
        <v>0</v>
      </c>
      <c r="B6336">
        <v>67</v>
      </c>
      <c r="C6336">
        <v>104</v>
      </c>
      <c r="D6336">
        <v>7039.05</v>
      </c>
    </row>
    <row r="6337" spans="1:4" x14ac:dyDescent="0.35">
      <c r="A6337">
        <v>0</v>
      </c>
      <c r="B6337">
        <v>14</v>
      </c>
      <c r="C6337">
        <v>69.650000000000006</v>
      </c>
      <c r="D6337">
        <v>921.4</v>
      </c>
    </row>
    <row r="6338" spans="1:4" x14ac:dyDescent="0.35">
      <c r="A6338">
        <v>0</v>
      </c>
      <c r="B6338">
        <v>57</v>
      </c>
      <c r="C6338">
        <v>74.3</v>
      </c>
      <c r="D6338">
        <v>4018.35</v>
      </c>
    </row>
    <row r="6339" spans="1:4" x14ac:dyDescent="0.35">
      <c r="A6339">
        <v>0</v>
      </c>
      <c r="B6339">
        <v>55</v>
      </c>
      <c r="C6339">
        <v>100.9</v>
      </c>
      <c r="D6339">
        <v>5448.6</v>
      </c>
    </row>
    <row r="6340" spans="1:4" x14ac:dyDescent="0.35">
      <c r="A6340">
        <v>0</v>
      </c>
      <c r="B6340">
        <v>1</v>
      </c>
      <c r="C6340">
        <v>20.25</v>
      </c>
      <c r="D6340">
        <v>20.25</v>
      </c>
    </row>
    <row r="6341" spans="1:4" x14ac:dyDescent="0.35">
      <c r="A6341">
        <v>0</v>
      </c>
      <c r="B6341">
        <v>1</v>
      </c>
      <c r="C6341">
        <v>49.9</v>
      </c>
      <c r="D6341">
        <v>49.9</v>
      </c>
    </row>
    <row r="6342" spans="1:4" x14ac:dyDescent="0.35">
      <c r="A6342">
        <v>0</v>
      </c>
      <c r="B6342">
        <v>23</v>
      </c>
      <c r="C6342">
        <v>96.9</v>
      </c>
      <c r="D6342">
        <v>2085.4499999999998</v>
      </c>
    </row>
    <row r="6343" spans="1:4" x14ac:dyDescent="0.35">
      <c r="A6343">
        <v>0</v>
      </c>
      <c r="B6343">
        <v>13</v>
      </c>
      <c r="C6343">
        <v>100.35</v>
      </c>
      <c r="D6343">
        <v>1358.85</v>
      </c>
    </row>
    <row r="6344" spans="1:4" x14ac:dyDescent="0.35">
      <c r="A6344">
        <v>0</v>
      </c>
      <c r="B6344">
        <v>47</v>
      </c>
      <c r="C6344">
        <v>104.1</v>
      </c>
      <c r="D6344">
        <v>5135.1499999999996</v>
      </c>
    </row>
    <row r="6345" spans="1:4" x14ac:dyDescent="0.35">
      <c r="A6345">
        <v>0</v>
      </c>
      <c r="B6345">
        <v>38</v>
      </c>
      <c r="C6345">
        <v>20.100000000000001</v>
      </c>
      <c r="D6345">
        <v>730.1</v>
      </c>
    </row>
    <row r="6346" spans="1:4" x14ac:dyDescent="0.35">
      <c r="A6346">
        <v>1</v>
      </c>
      <c r="B6346">
        <v>38</v>
      </c>
      <c r="C6346">
        <v>74.95</v>
      </c>
      <c r="D6346">
        <v>2869.85</v>
      </c>
    </row>
    <row r="6347" spans="1:4" x14ac:dyDescent="0.35">
      <c r="A6347">
        <v>1</v>
      </c>
      <c r="B6347">
        <v>2</v>
      </c>
      <c r="C6347">
        <v>56.55</v>
      </c>
      <c r="D6347">
        <v>118.25</v>
      </c>
    </row>
    <row r="6348" spans="1:4" x14ac:dyDescent="0.35">
      <c r="A6348">
        <v>1</v>
      </c>
      <c r="B6348">
        <v>1</v>
      </c>
      <c r="C6348">
        <v>49.25</v>
      </c>
      <c r="D6348">
        <v>49.25</v>
      </c>
    </row>
    <row r="6349" spans="1:4" x14ac:dyDescent="0.35">
      <c r="A6349">
        <v>0</v>
      </c>
      <c r="B6349">
        <v>15</v>
      </c>
      <c r="C6349">
        <v>68.599999999999994</v>
      </c>
      <c r="D6349">
        <v>1108.5999999999999</v>
      </c>
    </row>
    <row r="6350" spans="1:4" x14ac:dyDescent="0.35">
      <c r="A6350">
        <v>0</v>
      </c>
      <c r="B6350">
        <v>26</v>
      </c>
      <c r="C6350">
        <v>69.05</v>
      </c>
      <c r="D6350">
        <v>1815.65</v>
      </c>
    </row>
    <row r="6351" spans="1:4" x14ac:dyDescent="0.35">
      <c r="A6351">
        <v>0</v>
      </c>
      <c r="B6351">
        <v>35</v>
      </c>
      <c r="C6351">
        <v>19.7</v>
      </c>
      <c r="D6351">
        <v>730.4</v>
      </c>
    </row>
    <row r="6352" spans="1:4" x14ac:dyDescent="0.35">
      <c r="A6352">
        <v>0</v>
      </c>
      <c r="B6352">
        <v>3</v>
      </c>
      <c r="C6352">
        <v>20.05</v>
      </c>
      <c r="D6352">
        <v>75.45</v>
      </c>
    </row>
    <row r="6353" spans="1:4" x14ac:dyDescent="0.35">
      <c r="A6353">
        <v>0</v>
      </c>
      <c r="B6353">
        <v>50</v>
      </c>
      <c r="C6353">
        <v>103.7</v>
      </c>
      <c r="D6353">
        <v>5071.05</v>
      </c>
    </row>
    <row r="6354" spans="1:4" x14ac:dyDescent="0.35">
      <c r="A6354">
        <v>0</v>
      </c>
      <c r="B6354">
        <v>42</v>
      </c>
      <c r="C6354">
        <v>94.4</v>
      </c>
      <c r="D6354">
        <v>4014.6</v>
      </c>
    </row>
    <row r="6355" spans="1:4" x14ac:dyDescent="0.35">
      <c r="A6355">
        <v>0</v>
      </c>
      <c r="B6355">
        <v>10</v>
      </c>
      <c r="C6355">
        <v>54.95</v>
      </c>
      <c r="D6355">
        <v>568.85</v>
      </c>
    </row>
    <row r="6356" spans="1:4" x14ac:dyDescent="0.35">
      <c r="A6356">
        <v>0</v>
      </c>
      <c r="B6356">
        <v>61</v>
      </c>
      <c r="C6356">
        <v>93.7</v>
      </c>
      <c r="D6356">
        <v>5860.7</v>
      </c>
    </row>
    <row r="6357" spans="1:4" x14ac:dyDescent="0.35">
      <c r="A6357">
        <v>0</v>
      </c>
      <c r="B6357">
        <v>68</v>
      </c>
      <c r="C6357">
        <v>110.25</v>
      </c>
      <c r="D6357">
        <v>7279.35</v>
      </c>
    </row>
    <row r="6358" spans="1:4" x14ac:dyDescent="0.35">
      <c r="A6358">
        <v>0</v>
      </c>
      <c r="B6358">
        <v>10</v>
      </c>
      <c r="C6358">
        <v>98.9</v>
      </c>
      <c r="D6358">
        <v>1064.95</v>
      </c>
    </row>
    <row r="6359" spans="1:4" x14ac:dyDescent="0.35">
      <c r="A6359">
        <v>0</v>
      </c>
      <c r="B6359">
        <v>65</v>
      </c>
      <c r="C6359">
        <v>89.75</v>
      </c>
      <c r="D6359">
        <v>5769.6</v>
      </c>
    </row>
    <row r="6360" spans="1:4" x14ac:dyDescent="0.35">
      <c r="A6360">
        <v>0</v>
      </c>
      <c r="B6360">
        <v>72</v>
      </c>
      <c r="C6360">
        <v>80.45</v>
      </c>
      <c r="D6360">
        <v>5886.85</v>
      </c>
    </row>
    <row r="6361" spans="1:4" x14ac:dyDescent="0.35">
      <c r="A6361">
        <v>0</v>
      </c>
      <c r="B6361">
        <v>55</v>
      </c>
      <c r="C6361">
        <v>79.400000000000006</v>
      </c>
      <c r="D6361">
        <v>4238.45</v>
      </c>
    </row>
    <row r="6362" spans="1:4" x14ac:dyDescent="0.35">
      <c r="A6362">
        <v>0</v>
      </c>
      <c r="B6362">
        <v>1</v>
      </c>
      <c r="C6362">
        <v>20.3</v>
      </c>
      <c r="D6362">
        <v>20.3</v>
      </c>
    </row>
    <row r="6363" spans="1:4" x14ac:dyDescent="0.35">
      <c r="A6363">
        <v>0</v>
      </c>
      <c r="B6363">
        <v>7</v>
      </c>
      <c r="C6363">
        <v>62.8</v>
      </c>
      <c r="D6363">
        <v>418.3</v>
      </c>
    </row>
    <row r="6364" spans="1:4" x14ac:dyDescent="0.35">
      <c r="A6364">
        <v>0</v>
      </c>
      <c r="B6364">
        <v>2</v>
      </c>
      <c r="C6364">
        <v>74.900000000000006</v>
      </c>
      <c r="D6364">
        <v>136.05000000000001</v>
      </c>
    </row>
    <row r="6365" spans="1:4" x14ac:dyDescent="0.35">
      <c r="A6365">
        <v>0</v>
      </c>
      <c r="B6365">
        <v>9</v>
      </c>
      <c r="C6365">
        <v>74.849999999999994</v>
      </c>
      <c r="D6365">
        <v>708.2</v>
      </c>
    </row>
    <row r="6366" spans="1:4" x14ac:dyDescent="0.35">
      <c r="A6366">
        <v>0</v>
      </c>
      <c r="B6366">
        <v>27</v>
      </c>
      <c r="C6366">
        <v>25.85</v>
      </c>
      <c r="D6366">
        <v>788.55</v>
      </c>
    </row>
    <row r="6367" spans="1:4" x14ac:dyDescent="0.35">
      <c r="A6367">
        <v>1</v>
      </c>
      <c r="B6367">
        <v>7</v>
      </c>
      <c r="C6367">
        <v>101.95</v>
      </c>
      <c r="D6367">
        <v>700.85</v>
      </c>
    </row>
    <row r="6368" spans="1:4" x14ac:dyDescent="0.35">
      <c r="A6368">
        <v>0</v>
      </c>
      <c r="B6368">
        <v>64</v>
      </c>
      <c r="C6368">
        <v>68.3</v>
      </c>
      <c r="D6368">
        <v>4378.8</v>
      </c>
    </row>
    <row r="6369" spans="1:4" x14ac:dyDescent="0.35">
      <c r="A6369">
        <v>0</v>
      </c>
      <c r="B6369">
        <v>70</v>
      </c>
      <c r="C6369">
        <v>48.4</v>
      </c>
      <c r="D6369">
        <v>3442.8</v>
      </c>
    </row>
    <row r="6370" spans="1:4" x14ac:dyDescent="0.35">
      <c r="A6370">
        <v>1</v>
      </c>
      <c r="B6370">
        <v>2</v>
      </c>
      <c r="C6370">
        <v>94</v>
      </c>
      <c r="D6370">
        <v>181.7</v>
      </c>
    </row>
    <row r="6371" spans="1:4" x14ac:dyDescent="0.35">
      <c r="A6371">
        <v>1</v>
      </c>
      <c r="B6371">
        <v>67</v>
      </c>
      <c r="C6371">
        <v>105.05</v>
      </c>
      <c r="D6371">
        <v>7171.7</v>
      </c>
    </row>
    <row r="6372" spans="1:4" x14ac:dyDescent="0.35">
      <c r="A6372">
        <v>0</v>
      </c>
      <c r="B6372">
        <v>45</v>
      </c>
      <c r="C6372">
        <v>89.3</v>
      </c>
      <c r="D6372">
        <v>4016.85</v>
      </c>
    </row>
    <row r="6373" spans="1:4" x14ac:dyDescent="0.35">
      <c r="A6373">
        <v>0</v>
      </c>
      <c r="B6373">
        <v>24</v>
      </c>
      <c r="C6373">
        <v>25.15</v>
      </c>
      <c r="D6373">
        <v>553</v>
      </c>
    </row>
    <row r="6374" spans="1:4" x14ac:dyDescent="0.35">
      <c r="A6374">
        <v>0</v>
      </c>
      <c r="B6374">
        <v>4</v>
      </c>
      <c r="C6374">
        <v>19.5</v>
      </c>
      <c r="D6374">
        <v>96.85</v>
      </c>
    </row>
    <row r="6375" spans="1:4" x14ac:dyDescent="0.35">
      <c r="A6375">
        <v>0</v>
      </c>
      <c r="B6375">
        <v>44</v>
      </c>
      <c r="C6375">
        <v>92.95</v>
      </c>
      <c r="D6375">
        <v>4122.8999999999996</v>
      </c>
    </row>
    <row r="6376" spans="1:4" x14ac:dyDescent="0.35">
      <c r="A6376">
        <v>0</v>
      </c>
      <c r="B6376">
        <v>72</v>
      </c>
      <c r="C6376">
        <v>20.7</v>
      </c>
      <c r="D6376">
        <v>1482.3</v>
      </c>
    </row>
    <row r="6377" spans="1:4" x14ac:dyDescent="0.35">
      <c r="A6377">
        <v>0</v>
      </c>
      <c r="B6377">
        <v>1</v>
      </c>
      <c r="C6377">
        <v>74.3</v>
      </c>
      <c r="D6377">
        <v>74.3</v>
      </c>
    </row>
    <row r="6378" spans="1:4" x14ac:dyDescent="0.35">
      <c r="A6378">
        <v>0</v>
      </c>
      <c r="B6378">
        <v>66</v>
      </c>
      <c r="C6378">
        <v>19.350000000000001</v>
      </c>
      <c r="D6378">
        <v>1240.8</v>
      </c>
    </row>
    <row r="6379" spans="1:4" x14ac:dyDescent="0.35">
      <c r="A6379">
        <v>0</v>
      </c>
      <c r="B6379">
        <v>1</v>
      </c>
      <c r="C6379">
        <v>44.65</v>
      </c>
      <c r="D6379">
        <v>44.65</v>
      </c>
    </row>
    <row r="6380" spans="1:4" x14ac:dyDescent="0.35">
      <c r="A6380">
        <v>0</v>
      </c>
      <c r="B6380">
        <v>13</v>
      </c>
      <c r="C6380">
        <v>84.05</v>
      </c>
      <c r="D6380">
        <v>1095.3</v>
      </c>
    </row>
    <row r="6381" spans="1:4" x14ac:dyDescent="0.35">
      <c r="A6381">
        <v>0</v>
      </c>
      <c r="B6381">
        <v>10</v>
      </c>
      <c r="C6381">
        <v>80.7</v>
      </c>
      <c r="D6381">
        <v>788.8</v>
      </c>
    </row>
    <row r="6382" spans="1:4" x14ac:dyDescent="0.35">
      <c r="A6382">
        <v>1</v>
      </c>
      <c r="B6382">
        <v>65</v>
      </c>
      <c r="C6382">
        <v>104.35</v>
      </c>
      <c r="D6382">
        <v>6578.55</v>
      </c>
    </row>
    <row r="6383" spans="1:4" x14ac:dyDescent="0.35">
      <c r="A6383">
        <v>0</v>
      </c>
      <c r="B6383">
        <v>1</v>
      </c>
      <c r="C6383">
        <v>19.55</v>
      </c>
      <c r="D6383">
        <v>19.55</v>
      </c>
    </row>
    <row r="6384" spans="1:4" x14ac:dyDescent="0.35">
      <c r="A6384">
        <v>0</v>
      </c>
      <c r="B6384">
        <v>38</v>
      </c>
      <c r="C6384">
        <v>74.05</v>
      </c>
      <c r="D6384">
        <v>2802.3</v>
      </c>
    </row>
    <row r="6385" spans="1:4" x14ac:dyDescent="0.35">
      <c r="A6385">
        <v>0</v>
      </c>
      <c r="B6385">
        <v>23</v>
      </c>
      <c r="C6385">
        <v>40.1</v>
      </c>
      <c r="D6385">
        <v>857.75</v>
      </c>
    </row>
    <row r="6386" spans="1:4" x14ac:dyDescent="0.35">
      <c r="A6386">
        <v>0</v>
      </c>
      <c r="B6386">
        <v>10</v>
      </c>
      <c r="C6386">
        <v>20.100000000000001</v>
      </c>
      <c r="D6386">
        <v>184.4</v>
      </c>
    </row>
    <row r="6387" spans="1:4" x14ac:dyDescent="0.35">
      <c r="A6387">
        <v>0</v>
      </c>
      <c r="B6387">
        <v>4</v>
      </c>
      <c r="C6387">
        <v>101.7</v>
      </c>
      <c r="D6387">
        <v>364.55</v>
      </c>
    </row>
    <row r="6388" spans="1:4" x14ac:dyDescent="0.35">
      <c r="A6388">
        <v>0</v>
      </c>
      <c r="B6388">
        <v>72</v>
      </c>
      <c r="C6388">
        <v>83.55</v>
      </c>
      <c r="D6388">
        <v>6093.3</v>
      </c>
    </row>
    <row r="6389" spans="1:4" x14ac:dyDescent="0.35">
      <c r="A6389">
        <v>0</v>
      </c>
      <c r="B6389">
        <v>35</v>
      </c>
      <c r="C6389">
        <v>56.85</v>
      </c>
      <c r="D6389">
        <v>1861.1</v>
      </c>
    </row>
    <row r="6390" spans="1:4" x14ac:dyDescent="0.35">
      <c r="A6390">
        <v>0</v>
      </c>
      <c r="B6390">
        <v>1</v>
      </c>
      <c r="C6390">
        <v>20.399999999999999</v>
      </c>
      <c r="D6390">
        <v>20.399999999999999</v>
      </c>
    </row>
    <row r="6391" spans="1:4" x14ac:dyDescent="0.35">
      <c r="A6391">
        <v>0</v>
      </c>
      <c r="B6391">
        <v>58</v>
      </c>
      <c r="C6391">
        <v>19.55</v>
      </c>
      <c r="D6391">
        <v>1079.6500000000001</v>
      </c>
    </row>
    <row r="6392" spans="1:4" x14ac:dyDescent="0.35">
      <c r="A6392">
        <v>0</v>
      </c>
      <c r="B6392">
        <v>70</v>
      </c>
      <c r="C6392">
        <v>106.15</v>
      </c>
      <c r="D6392">
        <v>7475.1</v>
      </c>
    </row>
    <row r="6393" spans="1:4" x14ac:dyDescent="0.35">
      <c r="A6393">
        <v>0</v>
      </c>
      <c r="B6393">
        <v>38</v>
      </c>
      <c r="C6393">
        <v>78.95</v>
      </c>
      <c r="D6393">
        <v>2862.55</v>
      </c>
    </row>
    <row r="6394" spans="1:4" x14ac:dyDescent="0.35">
      <c r="A6394">
        <v>0</v>
      </c>
      <c r="B6394">
        <v>60</v>
      </c>
      <c r="C6394">
        <v>49.75</v>
      </c>
      <c r="D6394">
        <v>3069.45</v>
      </c>
    </row>
    <row r="6395" spans="1:4" x14ac:dyDescent="0.35">
      <c r="A6395">
        <v>0</v>
      </c>
      <c r="B6395">
        <v>26</v>
      </c>
      <c r="C6395">
        <v>92.4</v>
      </c>
      <c r="D6395">
        <v>2349.8000000000002</v>
      </c>
    </row>
    <row r="6396" spans="1:4" x14ac:dyDescent="0.35">
      <c r="A6396">
        <v>0</v>
      </c>
      <c r="B6396">
        <v>8</v>
      </c>
      <c r="C6396">
        <v>58.2</v>
      </c>
      <c r="D6396">
        <v>469.25</v>
      </c>
    </row>
    <row r="6397" spans="1:4" x14ac:dyDescent="0.35">
      <c r="A6397">
        <v>0</v>
      </c>
      <c r="B6397">
        <v>41</v>
      </c>
      <c r="C6397">
        <v>102.6</v>
      </c>
      <c r="D6397">
        <v>4213.3500000000004</v>
      </c>
    </row>
    <row r="6398" spans="1:4" x14ac:dyDescent="0.35">
      <c r="A6398">
        <v>1</v>
      </c>
      <c r="B6398">
        <v>36</v>
      </c>
      <c r="C6398">
        <v>91.95</v>
      </c>
      <c r="D6398">
        <v>3301.05</v>
      </c>
    </row>
    <row r="6399" spans="1:4" x14ac:dyDescent="0.35">
      <c r="A6399">
        <v>1</v>
      </c>
      <c r="B6399">
        <v>54</v>
      </c>
      <c r="C6399">
        <v>65.25</v>
      </c>
      <c r="D6399">
        <v>3529.95</v>
      </c>
    </row>
    <row r="6400" spans="1:4" x14ac:dyDescent="0.35">
      <c r="A6400">
        <v>0</v>
      </c>
      <c r="B6400">
        <v>71</v>
      </c>
      <c r="C6400">
        <v>106</v>
      </c>
      <c r="D6400">
        <v>7723.7</v>
      </c>
    </row>
    <row r="6401" spans="1:4" x14ac:dyDescent="0.35">
      <c r="A6401">
        <v>0</v>
      </c>
      <c r="B6401">
        <v>55</v>
      </c>
      <c r="C6401">
        <v>73.099999999999994</v>
      </c>
      <c r="D6401">
        <v>4144.8999999999996</v>
      </c>
    </row>
    <row r="6402" spans="1:4" x14ac:dyDescent="0.35">
      <c r="A6402">
        <v>0</v>
      </c>
      <c r="B6402">
        <v>72</v>
      </c>
      <c r="C6402">
        <v>59.75</v>
      </c>
      <c r="D6402">
        <v>4265</v>
      </c>
    </row>
    <row r="6403" spans="1:4" x14ac:dyDescent="0.35">
      <c r="A6403">
        <v>0</v>
      </c>
      <c r="B6403">
        <v>3</v>
      </c>
      <c r="C6403">
        <v>55.1</v>
      </c>
      <c r="D6403">
        <v>154.65</v>
      </c>
    </row>
    <row r="6404" spans="1:4" x14ac:dyDescent="0.35">
      <c r="A6404">
        <v>0</v>
      </c>
      <c r="B6404">
        <v>54</v>
      </c>
      <c r="C6404">
        <v>59.8</v>
      </c>
      <c r="D6404">
        <v>3246.45</v>
      </c>
    </row>
    <row r="6405" spans="1:4" x14ac:dyDescent="0.35">
      <c r="A6405">
        <v>0</v>
      </c>
      <c r="B6405">
        <v>72</v>
      </c>
      <c r="C6405">
        <v>116.6</v>
      </c>
      <c r="D6405">
        <v>8337.4500000000007</v>
      </c>
    </row>
    <row r="6406" spans="1:4" x14ac:dyDescent="0.35">
      <c r="A6406">
        <v>0</v>
      </c>
      <c r="B6406">
        <v>52</v>
      </c>
      <c r="C6406">
        <v>109.3</v>
      </c>
      <c r="D6406">
        <v>5731.4</v>
      </c>
    </row>
    <row r="6407" spans="1:4" x14ac:dyDescent="0.35">
      <c r="A6407">
        <v>1</v>
      </c>
      <c r="B6407">
        <v>60</v>
      </c>
      <c r="C6407">
        <v>101.4</v>
      </c>
      <c r="D6407">
        <v>6176.6</v>
      </c>
    </row>
    <row r="6408" spans="1:4" x14ac:dyDescent="0.35">
      <c r="A6408">
        <v>0</v>
      </c>
      <c r="B6408">
        <v>39</v>
      </c>
      <c r="C6408">
        <v>50.65</v>
      </c>
      <c r="D6408">
        <v>1905.4</v>
      </c>
    </row>
    <row r="6409" spans="1:4" x14ac:dyDescent="0.35">
      <c r="A6409">
        <v>0</v>
      </c>
      <c r="B6409">
        <v>15</v>
      </c>
      <c r="C6409">
        <v>56.15</v>
      </c>
      <c r="D6409">
        <v>931.9</v>
      </c>
    </row>
    <row r="6410" spans="1:4" x14ac:dyDescent="0.35">
      <c r="A6410">
        <v>0</v>
      </c>
      <c r="B6410">
        <v>69</v>
      </c>
      <c r="C6410">
        <v>106.5</v>
      </c>
      <c r="D6410">
        <v>7348.8</v>
      </c>
    </row>
    <row r="6411" spans="1:4" x14ac:dyDescent="0.35">
      <c r="A6411">
        <v>0</v>
      </c>
      <c r="B6411">
        <v>43</v>
      </c>
      <c r="C6411">
        <v>19.2</v>
      </c>
      <c r="D6411">
        <v>776.25</v>
      </c>
    </row>
    <row r="6412" spans="1:4" x14ac:dyDescent="0.35">
      <c r="A6412">
        <v>1</v>
      </c>
      <c r="B6412">
        <v>63</v>
      </c>
      <c r="C6412">
        <v>83</v>
      </c>
      <c r="D6412">
        <v>5243.05</v>
      </c>
    </row>
    <row r="6413" spans="1:4" x14ac:dyDescent="0.35">
      <c r="A6413">
        <v>1</v>
      </c>
      <c r="B6413">
        <v>2</v>
      </c>
      <c r="C6413">
        <v>70.099999999999994</v>
      </c>
      <c r="D6413">
        <v>141.65</v>
      </c>
    </row>
    <row r="6414" spans="1:4" x14ac:dyDescent="0.35">
      <c r="A6414">
        <v>0</v>
      </c>
      <c r="B6414">
        <v>72</v>
      </c>
      <c r="C6414">
        <v>108.3</v>
      </c>
      <c r="D6414">
        <v>7679.65</v>
      </c>
    </row>
    <row r="6415" spans="1:4" x14ac:dyDescent="0.35">
      <c r="A6415">
        <v>0</v>
      </c>
      <c r="B6415">
        <v>32</v>
      </c>
      <c r="C6415">
        <v>91.05</v>
      </c>
      <c r="D6415">
        <v>2954.5</v>
      </c>
    </row>
    <row r="6416" spans="1:4" x14ac:dyDescent="0.35">
      <c r="A6416">
        <v>0</v>
      </c>
      <c r="B6416">
        <v>40</v>
      </c>
      <c r="C6416">
        <v>25.25</v>
      </c>
      <c r="D6416">
        <v>1006.9</v>
      </c>
    </row>
    <row r="6417" spans="1:4" x14ac:dyDescent="0.35">
      <c r="A6417">
        <v>0</v>
      </c>
      <c r="B6417">
        <v>58</v>
      </c>
      <c r="C6417">
        <v>45.35</v>
      </c>
      <c r="D6417">
        <v>2540.1</v>
      </c>
    </row>
    <row r="6418" spans="1:4" x14ac:dyDescent="0.35">
      <c r="A6418">
        <v>0</v>
      </c>
      <c r="B6418">
        <v>67</v>
      </c>
      <c r="C6418">
        <v>43.9</v>
      </c>
      <c r="D6418">
        <v>3097.2</v>
      </c>
    </row>
    <row r="6419" spans="1:4" x14ac:dyDescent="0.35">
      <c r="A6419">
        <v>1</v>
      </c>
      <c r="B6419">
        <v>51</v>
      </c>
      <c r="C6419">
        <v>77.5</v>
      </c>
      <c r="D6419">
        <v>3807.35</v>
      </c>
    </row>
    <row r="6420" spans="1:4" x14ac:dyDescent="0.35">
      <c r="A6420">
        <v>0</v>
      </c>
      <c r="B6420">
        <v>31</v>
      </c>
      <c r="C6420">
        <v>79.3</v>
      </c>
      <c r="D6420">
        <v>2484</v>
      </c>
    </row>
    <row r="6421" spans="1:4" x14ac:dyDescent="0.35">
      <c r="A6421">
        <v>1</v>
      </c>
      <c r="B6421">
        <v>69</v>
      </c>
      <c r="C6421">
        <v>84.9</v>
      </c>
      <c r="D6421">
        <v>5785.65</v>
      </c>
    </row>
    <row r="6422" spans="1:4" x14ac:dyDescent="0.35">
      <c r="A6422">
        <v>0</v>
      </c>
      <c r="B6422">
        <v>32</v>
      </c>
      <c r="C6422">
        <v>79.25</v>
      </c>
      <c r="D6422">
        <v>2619.15</v>
      </c>
    </row>
    <row r="6423" spans="1:4" x14ac:dyDescent="0.35">
      <c r="A6423">
        <v>0</v>
      </c>
      <c r="B6423">
        <v>21</v>
      </c>
      <c r="C6423">
        <v>71.05</v>
      </c>
      <c r="D6423">
        <v>1524.85</v>
      </c>
    </row>
    <row r="6424" spans="1:4" x14ac:dyDescent="0.35">
      <c r="A6424">
        <v>0</v>
      </c>
      <c r="B6424">
        <v>52</v>
      </c>
      <c r="C6424">
        <v>53.75</v>
      </c>
      <c r="D6424">
        <v>2790.65</v>
      </c>
    </row>
    <row r="6425" spans="1:4" x14ac:dyDescent="0.35">
      <c r="A6425">
        <v>0</v>
      </c>
      <c r="B6425">
        <v>72</v>
      </c>
      <c r="C6425">
        <v>24.25</v>
      </c>
      <c r="D6425">
        <v>1784.5</v>
      </c>
    </row>
    <row r="6426" spans="1:4" x14ac:dyDescent="0.35">
      <c r="A6426">
        <v>0</v>
      </c>
      <c r="B6426">
        <v>72</v>
      </c>
      <c r="C6426">
        <v>54.2</v>
      </c>
      <c r="D6426">
        <v>3937.45</v>
      </c>
    </row>
    <row r="6427" spans="1:4" x14ac:dyDescent="0.35">
      <c r="A6427">
        <v>0</v>
      </c>
      <c r="B6427">
        <v>52</v>
      </c>
      <c r="C6427">
        <v>44.25</v>
      </c>
      <c r="D6427">
        <v>2276.1</v>
      </c>
    </row>
    <row r="6428" spans="1:4" x14ac:dyDescent="0.35">
      <c r="A6428">
        <v>0</v>
      </c>
      <c r="B6428">
        <v>41</v>
      </c>
      <c r="C6428">
        <v>50.05</v>
      </c>
      <c r="D6428">
        <v>2029.05</v>
      </c>
    </row>
    <row r="6429" spans="1:4" x14ac:dyDescent="0.35">
      <c r="A6429">
        <v>0</v>
      </c>
      <c r="B6429">
        <v>41</v>
      </c>
      <c r="C6429">
        <v>20.149999999999999</v>
      </c>
      <c r="D6429">
        <v>802.35</v>
      </c>
    </row>
    <row r="6430" spans="1:4" x14ac:dyDescent="0.35">
      <c r="A6430">
        <v>0</v>
      </c>
      <c r="B6430">
        <v>6</v>
      </c>
      <c r="C6430">
        <v>69.25</v>
      </c>
      <c r="D6430">
        <v>418.4</v>
      </c>
    </row>
    <row r="6431" spans="1:4" x14ac:dyDescent="0.35">
      <c r="A6431">
        <v>0</v>
      </c>
      <c r="B6431">
        <v>67</v>
      </c>
      <c r="C6431">
        <v>69.349999999999994</v>
      </c>
      <c r="D6431">
        <v>4653.25</v>
      </c>
    </row>
    <row r="6432" spans="1:4" x14ac:dyDescent="0.35">
      <c r="A6432">
        <v>0</v>
      </c>
      <c r="B6432">
        <v>16</v>
      </c>
      <c r="C6432">
        <v>19.350000000000001</v>
      </c>
      <c r="D6432">
        <v>275.89999999999998</v>
      </c>
    </row>
    <row r="6433" spans="1:4" x14ac:dyDescent="0.35">
      <c r="A6433">
        <v>0</v>
      </c>
      <c r="B6433">
        <v>17</v>
      </c>
      <c r="C6433">
        <v>19.149999999999999</v>
      </c>
      <c r="D6433">
        <v>343.45</v>
      </c>
    </row>
    <row r="6434" spans="1:4" x14ac:dyDescent="0.35">
      <c r="A6434">
        <v>0</v>
      </c>
      <c r="B6434">
        <v>35</v>
      </c>
      <c r="C6434">
        <v>61</v>
      </c>
      <c r="D6434">
        <v>2130.4499999999998</v>
      </c>
    </row>
    <row r="6435" spans="1:4" x14ac:dyDescent="0.35">
      <c r="A6435">
        <v>0</v>
      </c>
      <c r="B6435">
        <v>58</v>
      </c>
      <c r="C6435">
        <v>20.5</v>
      </c>
      <c r="D6435">
        <v>1191.4000000000001</v>
      </c>
    </row>
    <row r="6436" spans="1:4" x14ac:dyDescent="0.35">
      <c r="A6436">
        <v>0</v>
      </c>
      <c r="B6436">
        <v>1</v>
      </c>
      <c r="C6436">
        <v>50.5</v>
      </c>
      <c r="D6436">
        <v>50.5</v>
      </c>
    </row>
    <row r="6437" spans="1:4" x14ac:dyDescent="0.35">
      <c r="A6437">
        <v>0</v>
      </c>
      <c r="B6437">
        <v>52</v>
      </c>
      <c r="C6437">
        <v>50.2</v>
      </c>
      <c r="D6437">
        <v>2554</v>
      </c>
    </row>
    <row r="6438" spans="1:4" x14ac:dyDescent="0.35">
      <c r="A6438">
        <v>0</v>
      </c>
      <c r="B6438">
        <v>70</v>
      </c>
      <c r="C6438">
        <v>79.599999999999994</v>
      </c>
      <c r="D6438">
        <v>5589.45</v>
      </c>
    </row>
    <row r="6439" spans="1:4" x14ac:dyDescent="0.35">
      <c r="A6439">
        <v>0</v>
      </c>
      <c r="B6439">
        <v>19</v>
      </c>
      <c r="C6439">
        <v>24.9</v>
      </c>
      <c r="D6439">
        <v>467.7</v>
      </c>
    </row>
    <row r="6440" spans="1:4" x14ac:dyDescent="0.35">
      <c r="A6440">
        <v>1</v>
      </c>
      <c r="B6440">
        <v>1</v>
      </c>
      <c r="C6440">
        <v>74.400000000000006</v>
      </c>
      <c r="D6440">
        <v>74.400000000000006</v>
      </c>
    </row>
    <row r="6441" spans="1:4" x14ac:dyDescent="0.35">
      <c r="A6441">
        <v>0</v>
      </c>
      <c r="B6441">
        <v>35</v>
      </c>
      <c r="C6441">
        <v>106.9</v>
      </c>
      <c r="D6441">
        <v>3756.45</v>
      </c>
    </row>
    <row r="6442" spans="1:4" x14ac:dyDescent="0.35">
      <c r="A6442">
        <v>0</v>
      </c>
      <c r="B6442">
        <v>32</v>
      </c>
      <c r="C6442">
        <v>101.35</v>
      </c>
      <c r="D6442">
        <v>3334.9</v>
      </c>
    </row>
    <row r="6443" spans="1:4" x14ac:dyDescent="0.35">
      <c r="A6443">
        <v>0</v>
      </c>
      <c r="B6443">
        <v>17</v>
      </c>
      <c r="C6443">
        <v>55.35</v>
      </c>
      <c r="D6443">
        <v>920.5</v>
      </c>
    </row>
    <row r="6444" spans="1:4" x14ac:dyDescent="0.35">
      <c r="A6444">
        <v>0</v>
      </c>
      <c r="B6444">
        <v>67</v>
      </c>
      <c r="C6444">
        <v>50.55</v>
      </c>
      <c r="D6444">
        <v>3431.75</v>
      </c>
    </row>
    <row r="6445" spans="1:4" x14ac:dyDescent="0.35">
      <c r="A6445">
        <v>0</v>
      </c>
      <c r="B6445">
        <v>9</v>
      </c>
      <c r="C6445">
        <v>19.5</v>
      </c>
      <c r="D6445">
        <v>150.35</v>
      </c>
    </row>
    <row r="6446" spans="1:4" x14ac:dyDescent="0.35">
      <c r="A6446">
        <v>0</v>
      </c>
      <c r="B6446">
        <v>31</v>
      </c>
      <c r="C6446">
        <v>79.45</v>
      </c>
      <c r="D6446">
        <v>2587.6999999999998</v>
      </c>
    </row>
    <row r="6447" spans="1:4" x14ac:dyDescent="0.35">
      <c r="A6447">
        <v>0</v>
      </c>
      <c r="B6447">
        <v>4</v>
      </c>
      <c r="C6447">
        <v>90.65</v>
      </c>
      <c r="D6447">
        <v>367.95</v>
      </c>
    </row>
    <row r="6448" spans="1:4" x14ac:dyDescent="0.35">
      <c r="A6448">
        <v>1</v>
      </c>
      <c r="B6448">
        <v>58</v>
      </c>
      <c r="C6448">
        <v>89.85</v>
      </c>
      <c r="D6448">
        <v>5125.75</v>
      </c>
    </row>
    <row r="6449" spans="1:4" x14ac:dyDescent="0.35">
      <c r="A6449">
        <v>0</v>
      </c>
      <c r="B6449">
        <v>60</v>
      </c>
      <c r="C6449">
        <v>79</v>
      </c>
      <c r="D6449">
        <v>4801.1000000000004</v>
      </c>
    </row>
    <row r="6450" spans="1:4" x14ac:dyDescent="0.35">
      <c r="A6450">
        <v>0</v>
      </c>
      <c r="B6450">
        <v>58</v>
      </c>
      <c r="C6450">
        <v>104.65</v>
      </c>
      <c r="D6450">
        <v>6219.6</v>
      </c>
    </row>
    <row r="6451" spans="1:4" x14ac:dyDescent="0.35">
      <c r="A6451">
        <v>0</v>
      </c>
      <c r="B6451">
        <v>1</v>
      </c>
      <c r="C6451">
        <v>19.55</v>
      </c>
      <c r="D6451">
        <v>19.55</v>
      </c>
    </row>
    <row r="6452" spans="1:4" x14ac:dyDescent="0.35">
      <c r="A6452">
        <v>0</v>
      </c>
      <c r="B6452">
        <v>27</v>
      </c>
      <c r="C6452">
        <v>19.899999999999999</v>
      </c>
      <c r="D6452">
        <v>550.1</v>
      </c>
    </row>
    <row r="6453" spans="1:4" x14ac:dyDescent="0.35">
      <c r="A6453">
        <v>1</v>
      </c>
      <c r="B6453">
        <v>66</v>
      </c>
      <c r="C6453">
        <v>116.25</v>
      </c>
      <c r="D6453">
        <v>7862.25</v>
      </c>
    </row>
    <row r="6454" spans="1:4" x14ac:dyDescent="0.35">
      <c r="A6454">
        <v>0</v>
      </c>
      <c r="B6454">
        <v>15</v>
      </c>
      <c r="C6454">
        <v>87.75</v>
      </c>
      <c r="D6454">
        <v>1242.2</v>
      </c>
    </row>
    <row r="6455" spans="1:4" x14ac:dyDescent="0.35">
      <c r="A6455">
        <v>1</v>
      </c>
      <c r="B6455">
        <v>47</v>
      </c>
      <c r="C6455">
        <v>100.05</v>
      </c>
      <c r="D6455">
        <v>4871.05</v>
      </c>
    </row>
    <row r="6456" spans="1:4" x14ac:dyDescent="0.35">
      <c r="A6456">
        <v>0</v>
      </c>
      <c r="B6456">
        <v>41</v>
      </c>
      <c r="C6456">
        <v>81.3</v>
      </c>
      <c r="D6456">
        <v>3190.65</v>
      </c>
    </row>
    <row r="6457" spans="1:4" x14ac:dyDescent="0.35">
      <c r="A6457">
        <v>0</v>
      </c>
      <c r="B6457">
        <v>59</v>
      </c>
      <c r="C6457">
        <v>44.3</v>
      </c>
      <c r="D6457">
        <v>2666.75</v>
      </c>
    </row>
    <row r="6458" spans="1:4" x14ac:dyDescent="0.35">
      <c r="A6458">
        <v>0</v>
      </c>
      <c r="B6458">
        <v>50</v>
      </c>
      <c r="C6458">
        <v>70.349999999999994</v>
      </c>
      <c r="D6458">
        <v>3533.6</v>
      </c>
    </row>
    <row r="6459" spans="1:4" x14ac:dyDescent="0.35">
      <c r="A6459">
        <v>0</v>
      </c>
      <c r="B6459">
        <v>17</v>
      </c>
      <c r="C6459">
        <v>44.45</v>
      </c>
      <c r="D6459">
        <v>792.15</v>
      </c>
    </row>
    <row r="6460" spans="1:4" x14ac:dyDescent="0.35">
      <c r="A6460">
        <v>0</v>
      </c>
      <c r="B6460">
        <v>6</v>
      </c>
      <c r="C6460">
        <v>49.15</v>
      </c>
      <c r="D6460">
        <v>295.64999999999998</v>
      </c>
    </row>
    <row r="6461" spans="1:4" x14ac:dyDescent="0.35">
      <c r="A6461">
        <v>1</v>
      </c>
      <c r="B6461">
        <v>51</v>
      </c>
      <c r="C6461">
        <v>29.45</v>
      </c>
      <c r="D6461">
        <v>1459.35</v>
      </c>
    </row>
    <row r="6462" spans="1:4" x14ac:dyDescent="0.35">
      <c r="A6462">
        <v>0</v>
      </c>
      <c r="B6462">
        <v>44</v>
      </c>
      <c r="C6462">
        <v>100.55</v>
      </c>
      <c r="D6462">
        <v>4398.1499999999996</v>
      </c>
    </row>
    <row r="6463" spans="1:4" x14ac:dyDescent="0.35">
      <c r="A6463">
        <v>0</v>
      </c>
      <c r="B6463">
        <v>49</v>
      </c>
      <c r="C6463">
        <v>85.3</v>
      </c>
      <c r="D6463">
        <v>4297.95</v>
      </c>
    </row>
    <row r="6464" spans="1:4" x14ac:dyDescent="0.35">
      <c r="A6464">
        <v>0</v>
      </c>
      <c r="B6464">
        <v>2</v>
      </c>
      <c r="C6464">
        <v>95.65</v>
      </c>
      <c r="D6464">
        <v>167.3</v>
      </c>
    </row>
    <row r="6465" spans="1:4" x14ac:dyDescent="0.35">
      <c r="A6465">
        <v>0</v>
      </c>
      <c r="B6465">
        <v>59</v>
      </c>
      <c r="C6465">
        <v>69.099999999999994</v>
      </c>
      <c r="D6465">
        <v>4096.8999999999996</v>
      </c>
    </row>
    <row r="6466" spans="1:4" x14ac:dyDescent="0.35">
      <c r="A6466">
        <v>1</v>
      </c>
      <c r="B6466">
        <v>50</v>
      </c>
      <c r="C6466">
        <v>70.349999999999994</v>
      </c>
      <c r="D6466">
        <v>3454.6</v>
      </c>
    </row>
    <row r="6467" spans="1:4" x14ac:dyDescent="0.35">
      <c r="A6467">
        <v>0</v>
      </c>
      <c r="B6467">
        <v>59</v>
      </c>
      <c r="C6467">
        <v>20.6</v>
      </c>
      <c r="D6467">
        <v>1286</v>
      </c>
    </row>
    <row r="6468" spans="1:4" x14ac:dyDescent="0.35">
      <c r="A6468">
        <v>0</v>
      </c>
      <c r="B6468">
        <v>18</v>
      </c>
      <c r="C6468">
        <v>74.150000000000006</v>
      </c>
      <c r="D6468">
        <v>1387</v>
      </c>
    </row>
    <row r="6469" spans="1:4" x14ac:dyDescent="0.35">
      <c r="A6469">
        <v>0</v>
      </c>
      <c r="B6469">
        <v>10</v>
      </c>
      <c r="C6469">
        <v>75.05</v>
      </c>
      <c r="D6469">
        <v>786.3</v>
      </c>
    </row>
    <row r="6470" spans="1:4" x14ac:dyDescent="0.35">
      <c r="A6470">
        <v>0</v>
      </c>
      <c r="B6470">
        <v>14</v>
      </c>
      <c r="C6470">
        <v>44.6</v>
      </c>
      <c r="D6470">
        <v>641.25</v>
      </c>
    </row>
    <row r="6471" spans="1:4" x14ac:dyDescent="0.35">
      <c r="A6471">
        <v>0</v>
      </c>
      <c r="B6471">
        <v>35</v>
      </c>
      <c r="C6471">
        <v>21.45</v>
      </c>
      <c r="D6471">
        <v>705.45</v>
      </c>
    </row>
    <row r="6472" spans="1:4" x14ac:dyDescent="0.35">
      <c r="A6472">
        <v>0</v>
      </c>
      <c r="B6472">
        <v>8</v>
      </c>
      <c r="C6472">
        <v>43.45</v>
      </c>
      <c r="D6472">
        <v>345.5</v>
      </c>
    </row>
    <row r="6473" spans="1:4" x14ac:dyDescent="0.35">
      <c r="A6473">
        <v>0</v>
      </c>
      <c r="B6473">
        <v>18</v>
      </c>
      <c r="C6473">
        <v>20.05</v>
      </c>
      <c r="D6473">
        <v>345.9</v>
      </c>
    </row>
    <row r="6474" spans="1:4" x14ac:dyDescent="0.35">
      <c r="A6474">
        <v>0</v>
      </c>
      <c r="B6474">
        <v>60</v>
      </c>
      <c r="C6474">
        <v>94.15</v>
      </c>
      <c r="D6474">
        <v>5811.8</v>
      </c>
    </row>
    <row r="6475" spans="1:4" x14ac:dyDescent="0.35">
      <c r="A6475">
        <v>0</v>
      </c>
      <c r="B6475">
        <v>1</v>
      </c>
      <c r="C6475">
        <v>94.4</v>
      </c>
      <c r="D6475">
        <v>94.4</v>
      </c>
    </row>
    <row r="6476" spans="1:4" x14ac:dyDescent="0.35">
      <c r="A6476">
        <v>0</v>
      </c>
      <c r="B6476">
        <v>6</v>
      </c>
      <c r="C6476">
        <v>19.55</v>
      </c>
      <c r="D6476">
        <v>124.45</v>
      </c>
    </row>
    <row r="6477" spans="1:4" x14ac:dyDescent="0.35">
      <c r="A6477">
        <v>0</v>
      </c>
      <c r="B6477">
        <v>19</v>
      </c>
      <c r="C6477">
        <v>75.900000000000006</v>
      </c>
      <c r="D6477">
        <v>1375.6</v>
      </c>
    </row>
    <row r="6478" spans="1:4" x14ac:dyDescent="0.35">
      <c r="A6478">
        <v>0</v>
      </c>
      <c r="B6478">
        <v>53</v>
      </c>
      <c r="C6478">
        <v>64.150000000000006</v>
      </c>
      <c r="D6478">
        <v>3491.55</v>
      </c>
    </row>
    <row r="6479" spans="1:4" x14ac:dyDescent="0.35">
      <c r="A6479">
        <v>1</v>
      </c>
      <c r="B6479">
        <v>72</v>
      </c>
      <c r="C6479">
        <v>109.55</v>
      </c>
      <c r="D6479">
        <v>7920.7</v>
      </c>
    </row>
    <row r="6480" spans="1:4" x14ac:dyDescent="0.35">
      <c r="A6480">
        <v>0</v>
      </c>
      <c r="B6480">
        <v>60</v>
      </c>
      <c r="C6480">
        <v>110.8</v>
      </c>
      <c r="D6480">
        <v>6640.7</v>
      </c>
    </row>
    <row r="6481" spans="1:4" x14ac:dyDescent="0.35">
      <c r="A6481">
        <v>0</v>
      </c>
      <c r="B6481">
        <v>1</v>
      </c>
      <c r="C6481">
        <v>55</v>
      </c>
      <c r="D6481">
        <v>55</v>
      </c>
    </row>
    <row r="6482" spans="1:4" x14ac:dyDescent="0.35">
      <c r="A6482">
        <v>0</v>
      </c>
      <c r="B6482">
        <v>13</v>
      </c>
      <c r="C6482">
        <v>53.45</v>
      </c>
      <c r="D6482">
        <v>718.1</v>
      </c>
    </row>
    <row r="6483" spans="1:4" x14ac:dyDescent="0.35">
      <c r="A6483">
        <v>0</v>
      </c>
      <c r="B6483">
        <v>5</v>
      </c>
      <c r="C6483">
        <v>69.95</v>
      </c>
      <c r="D6483">
        <v>320.39999999999998</v>
      </c>
    </row>
    <row r="6484" spans="1:4" x14ac:dyDescent="0.35">
      <c r="A6484">
        <v>0</v>
      </c>
      <c r="B6484">
        <v>1</v>
      </c>
      <c r="C6484">
        <v>101.45</v>
      </c>
      <c r="D6484">
        <v>101.45</v>
      </c>
    </row>
    <row r="6485" spans="1:4" x14ac:dyDescent="0.35">
      <c r="A6485">
        <v>0</v>
      </c>
      <c r="B6485">
        <v>13</v>
      </c>
      <c r="C6485">
        <v>97</v>
      </c>
      <c r="D6485">
        <v>1334.45</v>
      </c>
    </row>
    <row r="6486" spans="1:4" x14ac:dyDescent="0.35">
      <c r="A6486">
        <v>0</v>
      </c>
      <c r="B6486">
        <v>37</v>
      </c>
      <c r="C6486">
        <v>90.6</v>
      </c>
      <c r="D6486">
        <v>3358.65</v>
      </c>
    </row>
    <row r="6487" spans="1:4" x14ac:dyDescent="0.35">
      <c r="A6487">
        <v>0</v>
      </c>
      <c r="B6487">
        <v>64</v>
      </c>
      <c r="C6487">
        <v>73.55</v>
      </c>
      <c r="D6487">
        <v>4764</v>
      </c>
    </row>
    <row r="6488" spans="1:4" x14ac:dyDescent="0.35">
      <c r="A6488">
        <v>0</v>
      </c>
      <c r="B6488">
        <v>5</v>
      </c>
      <c r="C6488">
        <v>67.95</v>
      </c>
      <c r="D6488">
        <v>350.3</v>
      </c>
    </row>
    <row r="6489" spans="1:4" x14ac:dyDescent="0.35">
      <c r="A6489">
        <v>0</v>
      </c>
      <c r="B6489">
        <v>61</v>
      </c>
      <c r="C6489">
        <v>94.35</v>
      </c>
      <c r="D6489">
        <v>5703</v>
      </c>
    </row>
    <row r="6490" spans="1:4" x14ac:dyDescent="0.35">
      <c r="A6490">
        <v>0</v>
      </c>
      <c r="B6490">
        <v>1</v>
      </c>
      <c r="C6490">
        <v>69.5</v>
      </c>
      <c r="D6490">
        <v>69.5</v>
      </c>
    </row>
    <row r="6491" spans="1:4" x14ac:dyDescent="0.35">
      <c r="A6491">
        <v>0</v>
      </c>
      <c r="B6491">
        <v>1</v>
      </c>
      <c r="C6491">
        <v>18.850000000000001</v>
      </c>
      <c r="D6491">
        <v>18.850000000000001</v>
      </c>
    </row>
    <row r="6492" spans="1:4" x14ac:dyDescent="0.35">
      <c r="A6492">
        <v>0</v>
      </c>
      <c r="B6492">
        <v>26</v>
      </c>
      <c r="C6492">
        <v>19.399999999999999</v>
      </c>
      <c r="D6492">
        <v>525.54999999999995</v>
      </c>
    </row>
    <row r="6493" spans="1:4" x14ac:dyDescent="0.35">
      <c r="A6493">
        <v>0</v>
      </c>
      <c r="B6493">
        <v>1</v>
      </c>
      <c r="C6493">
        <v>69.2</v>
      </c>
      <c r="D6493">
        <v>69.2</v>
      </c>
    </row>
    <row r="6494" spans="1:4" x14ac:dyDescent="0.35">
      <c r="A6494">
        <v>0</v>
      </c>
      <c r="B6494">
        <v>24</v>
      </c>
      <c r="C6494">
        <v>19.75</v>
      </c>
      <c r="D6494">
        <v>483.15</v>
      </c>
    </row>
    <row r="6495" spans="1:4" x14ac:dyDescent="0.35">
      <c r="A6495">
        <v>0</v>
      </c>
      <c r="B6495">
        <v>17</v>
      </c>
      <c r="C6495">
        <v>54.6</v>
      </c>
      <c r="D6495">
        <v>934.8</v>
      </c>
    </row>
    <row r="6496" spans="1:4" x14ac:dyDescent="0.35">
      <c r="A6496">
        <v>0</v>
      </c>
      <c r="B6496">
        <v>26</v>
      </c>
      <c r="C6496">
        <v>29.8</v>
      </c>
      <c r="D6496">
        <v>786.5</v>
      </c>
    </row>
    <row r="6497" spans="1:4" x14ac:dyDescent="0.35">
      <c r="A6497">
        <v>0</v>
      </c>
      <c r="B6497">
        <v>1</v>
      </c>
      <c r="C6497">
        <v>69.650000000000006</v>
      </c>
      <c r="D6497">
        <v>69.650000000000006</v>
      </c>
    </row>
    <row r="6498" spans="1:4" x14ac:dyDescent="0.35">
      <c r="A6498">
        <v>1</v>
      </c>
      <c r="B6498">
        <v>40</v>
      </c>
      <c r="C6498">
        <v>101.85</v>
      </c>
      <c r="D6498">
        <v>4086.3</v>
      </c>
    </row>
    <row r="6499" spans="1:4" x14ac:dyDescent="0.35">
      <c r="A6499">
        <v>0</v>
      </c>
      <c r="B6499">
        <v>52</v>
      </c>
      <c r="C6499">
        <v>103.05</v>
      </c>
      <c r="D6499">
        <v>5364.8</v>
      </c>
    </row>
    <row r="6500" spans="1:4" x14ac:dyDescent="0.35">
      <c r="A6500">
        <v>0</v>
      </c>
      <c r="B6500">
        <v>1</v>
      </c>
      <c r="C6500">
        <v>82.3</v>
      </c>
      <c r="D6500">
        <v>82.3</v>
      </c>
    </row>
    <row r="6501" spans="1:4" x14ac:dyDescent="0.35">
      <c r="A6501">
        <v>0</v>
      </c>
      <c r="B6501">
        <v>1</v>
      </c>
      <c r="C6501">
        <v>20.3</v>
      </c>
      <c r="D6501">
        <v>20.3</v>
      </c>
    </row>
    <row r="6502" spans="1:4" x14ac:dyDescent="0.35">
      <c r="A6502">
        <v>0</v>
      </c>
      <c r="B6502">
        <v>21</v>
      </c>
      <c r="C6502">
        <v>35.1</v>
      </c>
      <c r="D6502">
        <v>770.4</v>
      </c>
    </row>
    <row r="6503" spans="1:4" x14ac:dyDescent="0.35">
      <c r="A6503">
        <v>0</v>
      </c>
      <c r="B6503">
        <v>67</v>
      </c>
      <c r="C6503">
        <v>105.7</v>
      </c>
      <c r="D6503">
        <v>6816.95</v>
      </c>
    </row>
    <row r="6504" spans="1:4" x14ac:dyDescent="0.35">
      <c r="A6504">
        <v>0</v>
      </c>
      <c r="B6504">
        <v>44</v>
      </c>
      <c r="C6504">
        <v>56.25</v>
      </c>
      <c r="D6504">
        <v>2419.5500000000002</v>
      </c>
    </row>
    <row r="6505" spans="1:4" x14ac:dyDescent="0.35">
      <c r="A6505">
        <v>0</v>
      </c>
      <c r="B6505">
        <v>70</v>
      </c>
      <c r="C6505">
        <v>60.35</v>
      </c>
      <c r="D6505">
        <v>4138.7</v>
      </c>
    </row>
    <row r="6506" spans="1:4" x14ac:dyDescent="0.35">
      <c r="A6506">
        <v>0</v>
      </c>
      <c r="B6506">
        <v>3</v>
      </c>
      <c r="C6506">
        <v>79.25</v>
      </c>
      <c r="D6506">
        <v>267.60000000000002</v>
      </c>
    </row>
    <row r="6507" spans="1:4" x14ac:dyDescent="0.35">
      <c r="A6507">
        <v>0</v>
      </c>
      <c r="B6507">
        <v>56</v>
      </c>
      <c r="C6507">
        <v>59.8</v>
      </c>
      <c r="D6507">
        <v>3457.45</v>
      </c>
    </row>
    <row r="6508" spans="1:4" x14ac:dyDescent="0.35">
      <c r="A6508">
        <v>0</v>
      </c>
      <c r="B6508">
        <v>13</v>
      </c>
      <c r="C6508">
        <v>84.6</v>
      </c>
      <c r="D6508">
        <v>1115.2</v>
      </c>
    </row>
    <row r="6509" spans="1:4" x14ac:dyDescent="0.35">
      <c r="A6509">
        <v>0</v>
      </c>
      <c r="B6509">
        <v>58</v>
      </c>
      <c r="C6509">
        <v>93.4</v>
      </c>
      <c r="D6509">
        <v>5435.6</v>
      </c>
    </row>
    <row r="6510" spans="1:4" x14ac:dyDescent="0.35">
      <c r="A6510">
        <v>0</v>
      </c>
      <c r="B6510">
        <v>42</v>
      </c>
      <c r="C6510">
        <v>94.2</v>
      </c>
      <c r="D6510">
        <v>4186.3</v>
      </c>
    </row>
    <row r="6511" spans="1:4" x14ac:dyDescent="0.35">
      <c r="A6511">
        <v>1</v>
      </c>
      <c r="B6511">
        <v>1</v>
      </c>
      <c r="C6511">
        <v>25.05</v>
      </c>
      <c r="D6511">
        <v>25.05</v>
      </c>
    </row>
    <row r="6512" spans="1:4" x14ac:dyDescent="0.35">
      <c r="A6512">
        <v>0</v>
      </c>
      <c r="B6512">
        <v>46</v>
      </c>
      <c r="C6512">
        <v>99.65</v>
      </c>
      <c r="D6512">
        <v>4630.2</v>
      </c>
    </row>
    <row r="6513" spans="1:4" x14ac:dyDescent="0.35">
      <c r="A6513">
        <v>0</v>
      </c>
      <c r="B6513">
        <v>63</v>
      </c>
      <c r="C6513">
        <v>50.65</v>
      </c>
      <c r="D6513">
        <v>3221.25</v>
      </c>
    </row>
    <row r="6514" spans="1:4" x14ac:dyDescent="0.35">
      <c r="A6514">
        <v>0</v>
      </c>
      <c r="B6514">
        <v>11</v>
      </c>
      <c r="C6514">
        <v>60.9</v>
      </c>
      <c r="D6514">
        <v>688.5</v>
      </c>
    </row>
    <row r="6515" spans="1:4" x14ac:dyDescent="0.35">
      <c r="A6515">
        <v>0</v>
      </c>
      <c r="B6515">
        <v>15</v>
      </c>
      <c r="C6515">
        <v>59.65</v>
      </c>
      <c r="D6515">
        <v>867.1</v>
      </c>
    </row>
    <row r="6516" spans="1:4" x14ac:dyDescent="0.35">
      <c r="A6516">
        <v>0</v>
      </c>
      <c r="B6516">
        <v>72</v>
      </c>
      <c r="C6516">
        <v>64.7</v>
      </c>
      <c r="D6516">
        <v>4746.05</v>
      </c>
    </row>
    <row r="6517" spans="1:4" x14ac:dyDescent="0.35">
      <c r="A6517">
        <v>0</v>
      </c>
      <c r="B6517">
        <v>29</v>
      </c>
      <c r="C6517">
        <v>25.1</v>
      </c>
      <c r="D6517">
        <v>712.85</v>
      </c>
    </row>
    <row r="6518" spans="1:4" x14ac:dyDescent="0.35">
      <c r="A6518">
        <v>0</v>
      </c>
      <c r="B6518">
        <v>1</v>
      </c>
      <c r="C6518">
        <v>48.95</v>
      </c>
      <c r="D6518">
        <v>48.95</v>
      </c>
    </row>
    <row r="6519" spans="1:4" x14ac:dyDescent="0.35">
      <c r="A6519">
        <v>0</v>
      </c>
      <c r="B6519">
        <v>6</v>
      </c>
      <c r="C6519">
        <v>54.85</v>
      </c>
      <c r="D6519">
        <v>355.1</v>
      </c>
    </row>
    <row r="6520" spans="1:4" x14ac:dyDescent="0.35">
      <c r="A6520">
        <v>0</v>
      </c>
      <c r="B6520">
        <v>1</v>
      </c>
      <c r="C6520">
        <v>45.3</v>
      </c>
      <c r="D6520">
        <v>45.3</v>
      </c>
    </row>
    <row r="6521" spans="1:4" x14ac:dyDescent="0.35">
      <c r="A6521">
        <v>0</v>
      </c>
      <c r="B6521">
        <v>63</v>
      </c>
      <c r="C6521">
        <v>91.35</v>
      </c>
      <c r="D6521">
        <v>5764.7</v>
      </c>
    </row>
    <row r="6522" spans="1:4" x14ac:dyDescent="0.35">
      <c r="A6522">
        <v>0</v>
      </c>
      <c r="B6522">
        <v>2</v>
      </c>
      <c r="C6522">
        <v>85.85</v>
      </c>
      <c r="D6522">
        <v>167.3</v>
      </c>
    </row>
    <row r="6523" spans="1:4" x14ac:dyDescent="0.35">
      <c r="A6523">
        <v>0</v>
      </c>
      <c r="B6523">
        <v>18</v>
      </c>
      <c r="C6523">
        <v>25.1</v>
      </c>
      <c r="D6523">
        <v>428.45</v>
      </c>
    </row>
    <row r="6524" spans="1:4" x14ac:dyDescent="0.35">
      <c r="A6524">
        <v>0</v>
      </c>
      <c r="B6524">
        <v>43</v>
      </c>
      <c r="C6524">
        <v>34</v>
      </c>
      <c r="D6524">
        <v>1505.35</v>
      </c>
    </row>
    <row r="6525" spans="1:4" x14ac:dyDescent="0.35">
      <c r="A6525">
        <v>0</v>
      </c>
      <c r="B6525">
        <v>15</v>
      </c>
      <c r="C6525">
        <v>45.9</v>
      </c>
      <c r="D6525">
        <v>693.45</v>
      </c>
    </row>
    <row r="6526" spans="1:4" x14ac:dyDescent="0.35">
      <c r="A6526">
        <v>0</v>
      </c>
      <c r="B6526">
        <v>10</v>
      </c>
      <c r="C6526">
        <v>95.2</v>
      </c>
      <c r="D6526">
        <v>930.4</v>
      </c>
    </row>
    <row r="6527" spans="1:4" x14ac:dyDescent="0.35">
      <c r="A6527">
        <v>0</v>
      </c>
      <c r="B6527">
        <v>55</v>
      </c>
      <c r="C6527">
        <v>20.5</v>
      </c>
      <c r="D6527">
        <v>1177.95</v>
      </c>
    </row>
    <row r="6528" spans="1:4" x14ac:dyDescent="0.35">
      <c r="A6528">
        <v>0</v>
      </c>
      <c r="B6528">
        <v>49</v>
      </c>
      <c r="C6528">
        <v>100.6</v>
      </c>
      <c r="D6528">
        <v>5069.6499999999996</v>
      </c>
    </row>
    <row r="6529" spans="1:4" x14ac:dyDescent="0.35">
      <c r="A6529">
        <v>0</v>
      </c>
      <c r="B6529">
        <v>6</v>
      </c>
      <c r="C6529">
        <v>55.3</v>
      </c>
      <c r="D6529">
        <v>324.25</v>
      </c>
    </row>
    <row r="6530" spans="1:4" x14ac:dyDescent="0.35">
      <c r="A6530">
        <v>0</v>
      </c>
      <c r="B6530">
        <v>70</v>
      </c>
      <c r="C6530">
        <v>20.350000000000001</v>
      </c>
      <c r="D6530">
        <v>1458.1</v>
      </c>
    </row>
    <row r="6531" spans="1:4" x14ac:dyDescent="0.35">
      <c r="A6531">
        <v>1</v>
      </c>
      <c r="B6531">
        <v>2</v>
      </c>
      <c r="C6531">
        <v>74.849999999999994</v>
      </c>
      <c r="D6531">
        <v>156.4</v>
      </c>
    </row>
    <row r="6532" spans="1:4" x14ac:dyDescent="0.35">
      <c r="A6532">
        <v>1</v>
      </c>
      <c r="B6532">
        <v>63</v>
      </c>
      <c r="C6532">
        <v>36.1</v>
      </c>
      <c r="D6532">
        <v>2298.9</v>
      </c>
    </row>
    <row r="6533" spans="1:4" x14ac:dyDescent="0.35">
      <c r="A6533">
        <v>0</v>
      </c>
      <c r="B6533">
        <v>25</v>
      </c>
      <c r="C6533">
        <v>65.8</v>
      </c>
      <c r="D6533">
        <v>1679.65</v>
      </c>
    </row>
    <row r="6534" spans="1:4" x14ac:dyDescent="0.35">
      <c r="A6534">
        <v>1</v>
      </c>
      <c r="B6534">
        <v>18</v>
      </c>
      <c r="C6534">
        <v>20.350000000000001</v>
      </c>
      <c r="D6534">
        <v>369.6</v>
      </c>
    </row>
    <row r="6535" spans="1:4" x14ac:dyDescent="0.35">
      <c r="A6535">
        <v>1</v>
      </c>
      <c r="B6535">
        <v>28</v>
      </c>
      <c r="C6535">
        <v>105.8</v>
      </c>
      <c r="D6535">
        <v>2998</v>
      </c>
    </row>
    <row r="6536" spans="1:4" x14ac:dyDescent="0.35">
      <c r="A6536">
        <v>1</v>
      </c>
      <c r="B6536">
        <v>53</v>
      </c>
      <c r="C6536">
        <v>96.75</v>
      </c>
      <c r="D6536">
        <v>5206.55</v>
      </c>
    </row>
    <row r="6537" spans="1:4" x14ac:dyDescent="0.35">
      <c r="A6537">
        <v>0</v>
      </c>
      <c r="B6537">
        <v>35</v>
      </c>
      <c r="C6537">
        <v>102.35</v>
      </c>
      <c r="D6537">
        <v>3626.1</v>
      </c>
    </row>
    <row r="6538" spans="1:4" x14ac:dyDescent="0.35">
      <c r="A6538">
        <v>0</v>
      </c>
      <c r="B6538">
        <v>1</v>
      </c>
      <c r="C6538">
        <v>24.4</v>
      </c>
      <c r="D6538">
        <v>24.4</v>
      </c>
    </row>
    <row r="6539" spans="1:4" x14ac:dyDescent="0.35">
      <c r="A6539">
        <v>0</v>
      </c>
      <c r="B6539">
        <v>70</v>
      </c>
      <c r="C6539">
        <v>115.65</v>
      </c>
      <c r="D6539">
        <v>7968.85</v>
      </c>
    </row>
    <row r="6540" spans="1:4" x14ac:dyDescent="0.35">
      <c r="A6540">
        <v>0</v>
      </c>
      <c r="B6540">
        <v>2</v>
      </c>
      <c r="C6540">
        <v>79.849999999999994</v>
      </c>
      <c r="D6540">
        <v>152.44999999999999</v>
      </c>
    </row>
    <row r="6541" spans="1:4" x14ac:dyDescent="0.35">
      <c r="A6541">
        <v>0</v>
      </c>
      <c r="B6541">
        <v>26</v>
      </c>
      <c r="C6541">
        <v>73.05</v>
      </c>
      <c r="D6541">
        <v>1959.5</v>
      </c>
    </row>
    <row r="6542" spans="1:4" x14ac:dyDescent="0.35">
      <c r="A6542">
        <v>0</v>
      </c>
      <c r="B6542">
        <v>34</v>
      </c>
      <c r="C6542">
        <v>64.349999999999994</v>
      </c>
      <c r="D6542">
        <v>2053.0500000000002</v>
      </c>
    </row>
    <row r="6543" spans="1:4" x14ac:dyDescent="0.35">
      <c r="A6543">
        <v>0</v>
      </c>
      <c r="B6543">
        <v>19</v>
      </c>
      <c r="C6543">
        <v>20.5</v>
      </c>
      <c r="D6543">
        <v>398.55</v>
      </c>
    </row>
    <row r="6544" spans="1:4" x14ac:dyDescent="0.35">
      <c r="A6544">
        <v>0</v>
      </c>
      <c r="B6544">
        <v>15</v>
      </c>
      <c r="C6544">
        <v>76</v>
      </c>
      <c r="D6544">
        <v>1130.8499999999999</v>
      </c>
    </row>
    <row r="6545" spans="1:4" x14ac:dyDescent="0.35">
      <c r="A6545">
        <v>0</v>
      </c>
      <c r="B6545">
        <v>62</v>
      </c>
      <c r="C6545">
        <v>54.75</v>
      </c>
      <c r="D6545">
        <v>3425.35</v>
      </c>
    </row>
    <row r="6546" spans="1:4" x14ac:dyDescent="0.35">
      <c r="A6546">
        <v>1</v>
      </c>
      <c r="B6546">
        <v>42</v>
      </c>
      <c r="C6546">
        <v>104.75</v>
      </c>
      <c r="D6546">
        <v>4323.45</v>
      </c>
    </row>
    <row r="6547" spans="1:4" x14ac:dyDescent="0.35">
      <c r="A6547">
        <v>0</v>
      </c>
      <c r="B6547">
        <v>9</v>
      </c>
      <c r="C6547">
        <v>74.650000000000006</v>
      </c>
      <c r="D6547">
        <v>703.55</v>
      </c>
    </row>
    <row r="6548" spans="1:4" x14ac:dyDescent="0.35">
      <c r="A6548">
        <v>0</v>
      </c>
      <c r="B6548">
        <v>24</v>
      </c>
      <c r="C6548">
        <v>51.15</v>
      </c>
      <c r="D6548">
        <v>1275.7</v>
      </c>
    </row>
    <row r="6549" spans="1:4" x14ac:dyDescent="0.35">
      <c r="A6549">
        <v>1</v>
      </c>
      <c r="B6549">
        <v>68</v>
      </c>
      <c r="C6549">
        <v>41.95</v>
      </c>
      <c r="D6549">
        <v>2965.75</v>
      </c>
    </row>
    <row r="6550" spans="1:4" x14ac:dyDescent="0.35">
      <c r="A6550">
        <v>0</v>
      </c>
      <c r="B6550">
        <v>31</v>
      </c>
      <c r="C6550">
        <v>54.35</v>
      </c>
      <c r="D6550">
        <v>1647</v>
      </c>
    </row>
    <row r="6551" spans="1:4" x14ac:dyDescent="0.35">
      <c r="A6551">
        <v>0</v>
      </c>
      <c r="B6551">
        <v>1</v>
      </c>
      <c r="C6551">
        <v>56.25</v>
      </c>
      <c r="D6551">
        <v>56.25</v>
      </c>
    </row>
    <row r="6552" spans="1:4" x14ac:dyDescent="0.35">
      <c r="A6552">
        <v>0</v>
      </c>
      <c r="B6552">
        <v>21</v>
      </c>
      <c r="C6552">
        <v>106.1</v>
      </c>
      <c r="D6552">
        <v>2249.9499999999998</v>
      </c>
    </row>
    <row r="6553" spans="1:4" x14ac:dyDescent="0.35">
      <c r="A6553">
        <v>0</v>
      </c>
      <c r="B6553">
        <v>63</v>
      </c>
      <c r="C6553">
        <v>96</v>
      </c>
      <c r="D6553">
        <v>6109.75</v>
      </c>
    </row>
    <row r="6554" spans="1:4" x14ac:dyDescent="0.35">
      <c r="A6554">
        <v>1</v>
      </c>
      <c r="B6554">
        <v>2</v>
      </c>
      <c r="C6554">
        <v>79.75</v>
      </c>
      <c r="D6554">
        <v>159.4</v>
      </c>
    </row>
    <row r="6555" spans="1:4" x14ac:dyDescent="0.35">
      <c r="A6555">
        <v>0</v>
      </c>
      <c r="B6555">
        <v>61</v>
      </c>
      <c r="C6555">
        <v>61.45</v>
      </c>
      <c r="D6555">
        <v>3751.15</v>
      </c>
    </row>
    <row r="6556" spans="1:4" x14ac:dyDescent="0.35">
      <c r="A6556">
        <v>0</v>
      </c>
      <c r="B6556">
        <v>1</v>
      </c>
      <c r="C6556">
        <v>68.650000000000006</v>
      </c>
      <c r="D6556">
        <v>68.650000000000006</v>
      </c>
    </row>
    <row r="6557" spans="1:4" x14ac:dyDescent="0.35">
      <c r="A6557">
        <v>0</v>
      </c>
      <c r="B6557">
        <v>18</v>
      </c>
      <c r="C6557">
        <v>19.649999999999999</v>
      </c>
      <c r="D6557">
        <v>411.25</v>
      </c>
    </row>
    <row r="6558" spans="1:4" x14ac:dyDescent="0.35">
      <c r="A6558">
        <v>0</v>
      </c>
      <c r="B6558">
        <v>6</v>
      </c>
      <c r="C6558">
        <v>19</v>
      </c>
      <c r="D6558">
        <v>105.5</v>
      </c>
    </row>
    <row r="6559" spans="1:4" x14ac:dyDescent="0.35">
      <c r="A6559">
        <v>0</v>
      </c>
      <c r="B6559">
        <v>33</v>
      </c>
      <c r="C6559">
        <v>100</v>
      </c>
      <c r="D6559">
        <v>3320.6</v>
      </c>
    </row>
    <row r="6560" spans="1:4" x14ac:dyDescent="0.35">
      <c r="A6560">
        <v>0</v>
      </c>
      <c r="B6560">
        <v>16</v>
      </c>
      <c r="C6560">
        <v>20.25</v>
      </c>
      <c r="D6560">
        <v>327.45</v>
      </c>
    </row>
    <row r="6561" spans="1:4" x14ac:dyDescent="0.35">
      <c r="A6561">
        <v>0</v>
      </c>
      <c r="B6561">
        <v>56</v>
      </c>
      <c r="C6561">
        <v>98.7</v>
      </c>
      <c r="D6561">
        <v>5669.5</v>
      </c>
    </row>
    <row r="6562" spans="1:4" x14ac:dyDescent="0.35">
      <c r="A6562">
        <v>0</v>
      </c>
      <c r="B6562">
        <v>23</v>
      </c>
      <c r="C6562">
        <v>19.8</v>
      </c>
      <c r="D6562">
        <v>465.45</v>
      </c>
    </row>
    <row r="6563" spans="1:4" x14ac:dyDescent="0.35">
      <c r="A6563">
        <v>0</v>
      </c>
      <c r="B6563">
        <v>9</v>
      </c>
      <c r="C6563">
        <v>73.8</v>
      </c>
      <c r="D6563">
        <v>704.3</v>
      </c>
    </row>
    <row r="6564" spans="1:4" x14ac:dyDescent="0.35">
      <c r="A6564">
        <v>1</v>
      </c>
      <c r="B6564">
        <v>14</v>
      </c>
      <c r="C6564">
        <v>100.2</v>
      </c>
      <c r="D6564">
        <v>1369.8</v>
      </c>
    </row>
    <row r="6565" spans="1:4" x14ac:dyDescent="0.35">
      <c r="A6565">
        <v>0</v>
      </c>
      <c r="B6565">
        <v>15</v>
      </c>
      <c r="C6565">
        <v>74.900000000000006</v>
      </c>
      <c r="D6565">
        <v>1107.25</v>
      </c>
    </row>
    <row r="6566" spans="1:4" x14ac:dyDescent="0.35">
      <c r="A6566">
        <v>0</v>
      </c>
      <c r="B6566">
        <v>5</v>
      </c>
      <c r="C6566">
        <v>20.05</v>
      </c>
      <c r="D6566">
        <v>95.55</v>
      </c>
    </row>
    <row r="6567" spans="1:4" x14ac:dyDescent="0.35">
      <c r="A6567">
        <v>0</v>
      </c>
      <c r="B6567">
        <v>61</v>
      </c>
      <c r="C6567">
        <v>106.2</v>
      </c>
      <c r="D6567">
        <v>6375.2</v>
      </c>
    </row>
    <row r="6568" spans="1:4" x14ac:dyDescent="0.35">
      <c r="A6568">
        <v>0</v>
      </c>
      <c r="B6568">
        <v>70</v>
      </c>
      <c r="C6568">
        <v>116.55</v>
      </c>
      <c r="D6568">
        <v>8152.3</v>
      </c>
    </row>
    <row r="6569" spans="1:4" x14ac:dyDescent="0.35">
      <c r="A6569">
        <v>0</v>
      </c>
      <c r="B6569">
        <v>15</v>
      </c>
      <c r="C6569">
        <v>99.7</v>
      </c>
      <c r="D6569">
        <v>1566.75</v>
      </c>
    </row>
    <row r="6570" spans="1:4" x14ac:dyDescent="0.35">
      <c r="A6570">
        <v>0</v>
      </c>
      <c r="B6570">
        <v>8</v>
      </c>
      <c r="C6570">
        <v>19.7</v>
      </c>
      <c r="D6570">
        <v>130.25</v>
      </c>
    </row>
    <row r="6571" spans="1:4" x14ac:dyDescent="0.35">
      <c r="A6571">
        <v>0</v>
      </c>
      <c r="B6571">
        <v>8</v>
      </c>
      <c r="C6571">
        <v>19.5</v>
      </c>
      <c r="D6571">
        <v>162.15</v>
      </c>
    </row>
    <row r="6572" spans="1:4" x14ac:dyDescent="0.35">
      <c r="A6572">
        <v>0</v>
      </c>
      <c r="B6572">
        <v>4</v>
      </c>
      <c r="C6572">
        <v>29.15</v>
      </c>
      <c r="D6572">
        <v>110.05</v>
      </c>
    </row>
    <row r="6573" spans="1:4" x14ac:dyDescent="0.35">
      <c r="A6573">
        <v>0</v>
      </c>
      <c r="B6573">
        <v>34</v>
      </c>
      <c r="C6573">
        <v>55</v>
      </c>
      <c r="D6573">
        <v>1885.15</v>
      </c>
    </row>
    <row r="6574" spans="1:4" x14ac:dyDescent="0.35">
      <c r="A6574">
        <v>0</v>
      </c>
      <c r="B6574">
        <v>68</v>
      </c>
      <c r="C6574">
        <v>90.8</v>
      </c>
      <c r="D6574">
        <v>6302.85</v>
      </c>
    </row>
    <row r="6575" spans="1:4" x14ac:dyDescent="0.35">
      <c r="A6575">
        <v>0</v>
      </c>
      <c r="B6575">
        <v>45</v>
      </c>
      <c r="C6575">
        <v>51</v>
      </c>
      <c r="D6575">
        <v>2264.5</v>
      </c>
    </row>
    <row r="6576" spans="1:4" x14ac:dyDescent="0.35">
      <c r="A6576">
        <v>1</v>
      </c>
      <c r="B6576">
        <v>9</v>
      </c>
      <c r="C6576">
        <v>90.1</v>
      </c>
      <c r="D6576">
        <v>816.8</v>
      </c>
    </row>
    <row r="6577" spans="1:4" x14ac:dyDescent="0.35">
      <c r="A6577">
        <v>0</v>
      </c>
      <c r="B6577">
        <v>22</v>
      </c>
      <c r="C6577">
        <v>59.05</v>
      </c>
      <c r="D6577">
        <v>1253.5</v>
      </c>
    </row>
    <row r="6578" spans="1:4" x14ac:dyDescent="0.35">
      <c r="A6578">
        <v>0</v>
      </c>
      <c r="B6578">
        <v>2</v>
      </c>
      <c r="C6578">
        <v>20.3</v>
      </c>
      <c r="D6578">
        <v>41.2</v>
      </c>
    </row>
    <row r="6579" spans="1:4" x14ac:dyDescent="0.35">
      <c r="A6579">
        <v>0</v>
      </c>
      <c r="B6579">
        <v>70</v>
      </c>
      <c r="C6579">
        <v>72.95</v>
      </c>
      <c r="D6579">
        <v>5265.55</v>
      </c>
    </row>
    <row r="6580" spans="1:4" x14ac:dyDescent="0.35">
      <c r="A6580">
        <v>0</v>
      </c>
      <c r="B6580">
        <v>10</v>
      </c>
      <c r="C6580">
        <v>73.55</v>
      </c>
      <c r="D6580">
        <v>693.3</v>
      </c>
    </row>
    <row r="6581" spans="1:4" x14ac:dyDescent="0.35">
      <c r="A6581">
        <v>0</v>
      </c>
      <c r="B6581">
        <v>72</v>
      </c>
      <c r="C6581">
        <v>84.3</v>
      </c>
      <c r="D6581">
        <v>5997.1</v>
      </c>
    </row>
    <row r="6582" spans="1:4" x14ac:dyDescent="0.35">
      <c r="A6582">
        <v>0</v>
      </c>
      <c r="B6582">
        <v>49</v>
      </c>
      <c r="C6582">
        <v>78</v>
      </c>
      <c r="D6582">
        <v>3824.2</v>
      </c>
    </row>
    <row r="6583" spans="1:4" x14ac:dyDescent="0.35">
      <c r="A6583">
        <v>1</v>
      </c>
      <c r="B6583">
        <v>54</v>
      </c>
      <c r="C6583">
        <v>72.099999999999994</v>
      </c>
      <c r="D6583">
        <v>3886.05</v>
      </c>
    </row>
    <row r="6584" spans="1:4" x14ac:dyDescent="0.35">
      <c r="A6584">
        <v>0</v>
      </c>
      <c r="B6584">
        <v>71</v>
      </c>
      <c r="C6584">
        <v>106.75</v>
      </c>
      <c r="D6584">
        <v>7283.25</v>
      </c>
    </row>
    <row r="6585" spans="1:4" x14ac:dyDescent="0.35">
      <c r="A6585">
        <v>0</v>
      </c>
      <c r="B6585">
        <v>22</v>
      </c>
      <c r="C6585">
        <v>19.25</v>
      </c>
      <c r="D6585">
        <v>412.55</v>
      </c>
    </row>
    <row r="6586" spans="1:4" x14ac:dyDescent="0.35">
      <c r="A6586">
        <v>0</v>
      </c>
      <c r="B6586">
        <v>50</v>
      </c>
      <c r="C6586">
        <v>20.55</v>
      </c>
      <c r="D6586">
        <v>1070.25</v>
      </c>
    </row>
    <row r="6587" spans="1:4" x14ac:dyDescent="0.35">
      <c r="A6587">
        <v>0</v>
      </c>
      <c r="B6587">
        <v>43</v>
      </c>
      <c r="C6587">
        <v>20</v>
      </c>
      <c r="D6587">
        <v>817.95</v>
      </c>
    </row>
    <row r="6588" spans="1:4" x14ac:dyDescent="0.35">
      <c r="A6588">
        <v>0</v>
      </c>
      <c r="B6588">
        <v>45</v>
      </c>
      <c r="C6588">
        <v>24.65</v>
      </c>
      <c r="D6588">
        <v>1171.3</v>
      </c>
    </row>
    <row r="6589" spans="1:4" x14ac:dyDescent="0.35">
      <c r="A6589">
        <v>1</v>
      </c>
      <c r="B6589">
        <v>64</v>
      </c>
      <c r="C6589">
        <v>103.5</v>
      </c>
      <c r="D6589">
        <v>6548.65</v>
      </c>
    </row>
    <row r="6590" spans="1:4" x14ac:dyDescent="0.35">
      <c r="A6590">
        <v>0</v>
      </c>
      <c r="B6590">
        <v>23</v>
      </c>
      <c r="C6590">
        <v>23.85</v>
      </c>
      <c r="D6590">
        <v>625.65</v>
      </c>
    </row>
    <row r="6591" spans="1:4" x14ac:dyDescent="0.35">
      <c r="A6591">
        <v>0</v>
      </c>
      <c r="B6591">
        <v>68</v>
      </c>
      <c r="C6591">
        <v>25.8</v>
      </c>
      <c r="D6591">
        <v>1911.5</v>
      </c>
    </row>
    <row r="6592" spans="1:4" x14ac:dyDescent="0.35">
      <c r="A6592">
        <v>0</v>
      </c>
      <c r="B6592">
        <v>1</v>
      </c>
      <c r="C6592">
        <v>70.849999999999994</v>
      </c>
      <c r="D6592">
        <v>70.849999999999994</v>
      </c>
    </row>
    <row r="6593" spans="1:4" x14ac:dyDescent="0.35">
      <c r="A6593">
        <v>0</v>
      </c>
      <c r="B6593">
        <v>2</v>
      </c>
      <c r="C6593">
        <v>69.8</v>
      </c>
      <c r="D6593">
        <v>134.69999999999999</v>
      </c>
    </row>
    <row r="6594" spans="1:4" x14ac:dyDescent="0.35">
      <c r="A6594">
        <v>0</v>
      </c>
      <c r="B6594">
        <v>26</v>
      </c>
      <c r="C6594">
        <v>59.45</v>
      </c>
      <c r="D6594">
        <v>1507</v>
      </c>
    </row>
    <row r="6595" spans="1:4" x14ac:dyDescent="0.35">
      <c r="A6595">
        <v>0</v>
      </c>
      <c r="B6595">
        <v>55</v>
      </c>
      <c r="C6595">
        <v>54.55</v>
      </c>
      <c r="D6595">
        <v>2978.3</v>
      </c>
    </row>
    <row r="6596" spans="1:4" x14ac:dyDescent="0.35">
      <c r="A6596">
        <v>0</v>
      </c>
      <c r="B6596">
        <v>14</v>
      </c>
      <c r="C6596">
        <v>20.05</v>
      </c>
      <c r="D6596">
        <v>299.3</v>
      </c>
    </row>
    <row r="6597" spans="1:4" x14ac:dyDescent="0.35">
      <c r="A6597">
        <v>0</v>
      </c>
      <c r="B6597">
        <v>71</v>
      </c>
      <c r="C6597">
        <v>82.55</v>
      </c>
      <c r="D6597">
        <v>5832.65</v>
      </c>
    </row>
    <row r="6598" spans="1:4" x14ac:dyDescent="0.35">
      <c r="A6598">
        <v>0</v>
      </c>
      <c r="B6598">
        <v>64</v>
      </c>
      <c r="C6598">
        <v>81.25</v>
      </c>
      <c r="D6598">
        <v>5567.55</v>
      </c>
    </row>
    <row r="6599" spans="1:4" x14ac:dyDescent="0.35">
      <c r="A6599">
        <v>0</v>
      </c>
      <c r="B6599">
        <v>7</v>
      </c>
      <c r="C6599">
        <v>70.75</v>
      </c>
      <c r="D6599">
        <v>450.8</v>
      </c>
    </row>
    <row r="6600" spans="1:4" x14ac:dyDescent="0.35">
      <c r="A6600">
        <v>0</v>
      </c>
      <c r="B6600">
        <v>57</v>
      </c>
      <c r="C6600">
        <v>74.3</v>
      </c>
      <c r="D6600">
        <v>4166.3500000000004</v>
      </c>
    </row>
    <row r="6601" spans="1:4" x14ac:dyDescent="0.35">
      <c r="A6601">
        <v>0</v>
      </c>
      <c r="B6601">
        <v>13</v>
      </c>
      <c r="C6601">
        <v>94.1</v>
      </c>
      <c r="D6601">
        <v>1215.5999999999999</v>
      </c>
    </row>
    <row r="6602" spans="1:4" x14ac:dyDescent="0.35">
      <c r="A6602">
        <v>0</v>
      </c>
      <c r="B6602">
        <v>3</v>
      </c>
      <c r="C6602">
        <v>29.7</v>
      </c>
      <c r="D6602">
        <v>91.7</v>
      </c>
    </row>
    <row r="6603" spans="1:4" x14ac:dyDescent="0.35">
      <c r="A6603">
        <v>1</v>
      </c>
      <c r="B6603">
        <v>72</v>
      </c>
      <c r="C6603">
        <v>109.7</v>
      </c>
      <c r="D6603">
        <v>7898.45</v>
      </c>
    </row>
    <row r="6604" spans="1:4" x14ac:dyDescent="0.35">
      <c r="A6604">
        <v>0</v>
      </c>
      <c r="B6604">
        <v>40</v>
      </c>
      <c r="C6604">
        <v>96.35</v>
      </c>
      <c r="D6604">
        <v>3915.4</v>
      </c>
    </row>
    <row r="6605" spans="1:4" x14ac:dyDescent="0.35">
      <c r="A6605">
        <v>0</v>
      </c>
      <c r="B6605">
        <v>14</v>
      </c>
      <c r="C6605">
        <v>66.599999999999994</v>
      </c>
      <c r="D6605">
        <v>979.5</v>
      </c>
    </row>
    <row r="6606" spans="1:4" x14ac:dyDescent="0.35">
      <c r="A6606">
        <v>0</v>
      </c>
      <c r="B6606">
        <v>2</v>
      </c>
      <c r="C6606">
        <v>44.5</v>
      </c>
      <c r="D6606">
        <v>90.05</v>
      </c>
    </row>
    <row r="6607" spans="1:4" x14ac:dyDescent="0.35">
      <c r="A6607">
        <v>1</v>
      </c>
      <c r="B6607">
        <v>66</v>
      </c>
      <c r="C6607">
        <v>110.9</v>
      </c>
      <c r="D6607">
        <v>7432.05</v>
      </c>
    </row>
    <row r="6608" spans="1:4" x14ac:dyDescent="0.35">
      <c r="A6608">
        <v>0</v>
      </c>
      <c r="B6608">
        <v>38</v>
      </c>
      <c r="C6608">
        <v>105</v>
      </c>
      <c r="D6608">
        <v>4026.4</v>
      </c>
    </row>
    <row r="6609" spans="1:4" x14ac:dyDescent="0.35">
      <c r="A6609">
        <v>0</v>
      </c>
      <c r="B6609">
        <v>1</v>
      </c>
      <c r="C6609">
        <v>25.3</v>
      </c>
      <c r="D6609">
        <v>25.3</v>
      </c>
    </row>
    <row r="6610" spans="1:4" x14ac:dyDescent="0.35">
      <c r="A6610">
        <v>0</v>
      </c>
      <c r="B6610">
        <v>22</v>
      </c>
      <c r="C6610">
        <v>55.15</v>
      </c>
      <c r="D6610">
        <v>1193.05</v>
      </c>
    </row>
    <row r="6611" spans="1:4" x14ac:dyDescent="0.35">
      <c r="A6611">
        <v>0</v>
      </c>
      <c r="B6611">
        <v>1</v>
      </c>
      <c r="C6611">
        <v>20.100000000000001</v>
      </c>
      <c r="D6611">
        <v>20.100000000000001</v>
      </c>
    </row>
    <row r="6612" spans="1:4" x14ac:dyDescent="0.35">
      <c r="A6612">
        <v>0</v>
      </c>
      <c r="B6612">
        <v>5</v>
      </c>
      <c r="C6612">
        <v>80.099999999999994</v>
      </c>
      <c r="D6612">
        <v>398.55</v>
      </c>
    </row>
    <row r="6613" spans="1:4" x14ac:dyDescent="0.35">
      <c r="A6613">
        <v>0</v>
      </c>
      <c r="B6613">
        <v>29</v>
      </c>
      <c r="C6613">
        <v>69.05</v>
      </c>
      <c r="D6613">
        <v>1958.45</v>
      </c>
    </row>
    <row r="6614" spans="1:4" x14ac:dyDescent="0.35">
      <c r="A6614">
        <v>0</v>
      </c>
      <c r="B6614">
        <v>1</v>
      </c>
      <c r="C6614">
        <v>69.900000000000006</v>
      </c>
      <c r="D6614">
        <v>69.900000000000006</v>
      </c>
    </row>
    <row r="6615" spans="1:4" x14ac:dyDescent="0.35">
      <c r="A6615">
        <v>0</v>
      </c>
      <c r="B6615">
        <v>3</v>
      </c>
      <c r="C6615">
        <v>20.399999999999999</v>
      </c>
      <c r="D6615">
        <v>63.15</v>
      </c>
    </row>
    <row r="6616" spans="1:4" x14ac:dyDescent="0.35">
      <c r="A6616">
        <v>0</v>
      </c>
      <c r="B6616">
        <v>71</v>
      </c>
      <c r="C6616">
        <v>19.7</v>
      </c>
      <c r="D6616">
        <v>1301.0999999999999</v>
      </c>
    </row>
    <row r="6617" spans="1:4" x14ac:dyDescent="0.35">
      <c r="A6617">
        <v>0</v>
      </c>
      <c r="B6617">
        <v>9</v>
      </c>
      <c r="C6617">
        <v>50.1</v>
      </c>
      <c r="D6617">
        <v>484.05</v>
      </c>
    </row>
    <row r="6618" spans="1:4" x14ac:dyDescent="0.35">
      <c r="A6618">
        <v>0</v>
      </c>
      <c r="B6618">
        <v>43</v>
      </c>
      <c r="C6618">
        <v>101.4</v>
      </c>
      <c r="D6618">
        <v>4528</v>
      </c>
    </row>
    <row r="6619" spans="1:4" x14ac:dyDescent="0.35">
      <c r="A6619">
        <v>0</v>
      </c>
      <c r="B6619">
        <v>48</v>
      </c>
      <c r="C6619">
        <v>83.45</v>
      </c>
      <c r="D6619">
        <v>3887.85</v>
      </c>
    </row>
    <row r="6620" spans="1:4" x14ac:dyDescent="0.35">
      <c r="A6620">
        <v>0</v>
      </c>
      <c r="B6620">
        <v>26</v>
      </c>
      <c r="C6620">
        <v>86.65</v>
      </c>
      <c r="D6620">
        <v>2208.75</v>
      </c>
    </row>
    <row r="6621" spans="1:4" x14ac:dyDescent="0.35">
      <c r="A6621">
        <v>0</v>
      </c>
      <c r="B6621">
        <v>9</v>
      </c>
      <c r="C6621">
        <v>20.149999999999999</v>
      </c>
      <c r="D6621">
        <v>238.15</v>
      </c>
    </row>
    <row r="6622" spans="1:4" x14ac:dyDescent="0.35">
      <c r="A6622">
        <v>0</v>
      </c>
      <c r="B6622">
        <v>1</v>
      </c>
      <c r="C6622">
        <v>80.8</v>
      </c>
      <c r="D6622">
        <v>80.8</v>
      </c>
    </row>
    <row r="6623" spans="1:4" x14ac:dyDescent="0.35">
      <c r="A6623">
        <v>0</v>
      </c>
      <c r="B6623">
        <v>46</v>
      </c>
      <c r="C6623">
        <v>19.399999999999999</v>
      </c>
      <c r="D6623">
        <v>958.15</v>
      </c>
    </row>
    <row r="6624" spans="1:4" x14ac:dyDescent="0.35">
      <c r="A6624">
        <v>0</v>
      </c>
      <c r="B6624">
        <v>2</v>
      </c>
      <c r="C6624">
        <v>62.05</v>
      </c>
      <c r="D6624">
        <v>118.3</v>
      </c>
    </row>
    <row r="6625" spans="1:4" x14ac:dyDescent="0.35">
      <c r="A6625">
        <v>1</v>
      </c>
      <c r="B6625">
        <v>1</v>
      </c>
      <c r="C6625">
        <v>76.45</v>
      </c>
      <c r="D6625">
        <v>76.45</v>
      </c>
    </row>
    <row r="6626" spans="1:4" x14ac:dyDescent="0.35">
      <c r="A6626">
        <v>0</v>
      </c>
      <c r="B6626">
        <v>64</v>
      </c>
      <c r="C6626">
        <v>60.05</v>
      </c>
      <c r="D6626">
        <v>3845.45</v>
      </c>
    </row>
    <row r="6627" spans="1:4" x14ac:dyDescent="0.35">
      <c r="A6627">
        <v>1</v>
      </c>
      <c r="B6627">
        <v>12</v>
      </c>
      <c r="C6627">
        <v>91.3</v>
      </c>
      <c r="D6627">
        <v>1094.5</v>
      </c>
    </row>
    <row r="6628" spans="1:4" x14ac:dyDescent="0.35">
      <c r="A6628">
        <v>1</v>
      </c>
      <c r="B6628">
        <v>6</v>
      </c>
      <c r="C6628">
        <v>95.75</v>
      </c>
      <c r="D6628">
        <v>573.75</v>
      </c>
    </row>
    <row r="6629" spans="1:4" x14ac:dyDescent="0.35">
      <c r="A6629">
        <v>0</v>
      </c>
      <c r="B6629">
        <v>59</v>
      </c>
      <c r="C6629">
        <v>20.350000000000001</v>
      </c>
      <c r="D6629">
        <v>1267</v>
      </c>
    </row>
    <row r="6630" spans="1:4" x14ac:dyDescent="0.35">
      <c r="A6630">
        <v>0</v>
      </c>
      <c r="B6630">
        <v>7</v>
      </c>
      <c r="C6630">
        <v>94.05</v>
      </c>
      <c r="D6630">
        <v>633.45000000000005</v>
      </c>
    </row>
    <row r="6631" spans="1:4" x14ac:dyDescent="0.35">
      <c r="A6631">
        <v>1</v>
      </c>
      <c r="B6631">
        <v>72</v>
      </c>
      <c r="C6631">
        <v>84.1</v>
      </c>
      <c r="D6631">
        <v>6129.65</v>
      </c>
    </row>
    <row r="6632" spans="1:4" x14ac:dyDescent="0.35">
      <c r="A6632">
        <v>1</v>
      </c>
      <c r="B6632">
        <v>16</v>
      </c>
      <c r="C6632">
        <v>78.75</v>
      </c>
      <c r="D6632">
        <v>1218.25</v>
      </c>
    </row>
    <row r="6633" spans="1:4" x14ac:dyDescent="0.35">
      <c r="A6633">
        <v>0</v>
      </c>
      <c r="B6633">
        <v>25</v>
      </c>
      <c r="C6633">
        <v>55.55</v>
      </c>
      <c r="D6633">
        <v>1405.3</v>
      </c>
    </row>
    <row r="6634" spans="1:4" x14ac:dyDescent="0.35">
      <c r="A6634">
        <v>0</v>
      </c>
      <c r="B6634">
        <v>34</v>
      </c>
      <c r="C6634">
        <v>62.65</v>
      </c>
      <c r="D6634">
        <v>2274.9</v>
      </c>
    </row>
    <row r="6635" spans="1:4" x14ac:dyDescent="0.35">
      <c r="A6635">
        <v>0</v>
      </c>
      <c r="B6635">
        <v>1</v>
      </c>
      <c r="C6635">
        <v>74.5</v>
      </c>
      <c r="D6635">
        <v>74.5</v>
      </c>
    </row>
    <row r="6636" spans="1:4" x14ac:dyDescent="0.35">
      <c r="A6636">
        <v>0</v>
      </c>
      <c r="B6636">
        <v>10</v>
      </c>
      <c r="C6636">
        <v>102.1</v>
      </c>
      <c r="D6636">
        <v>1068.8499999999999</v>
      </c>
    </row>
    <row r="6637" spans="1:4" x14ac:dyDescent="0.35">
      <c r="A6637">
        <v>0</v>
      </c>
      <c r="B6637">
        <v>24</v>
      </c>
      <c r="C6637">
        <v>20.100000000000001</v>
      </c>
      <c r="D6637">
        <v>533.9</v>
      </c>
    </row>
    <row r="6638" spans="1:4" x14ac:dyDescent="0.35">
      <c r="A6638">
        <v>0</v>
      </c>
      <c r="B6638">
        <v>10</v>
      </c>
      <c r="C6638">
        <v>70.3</v>
      </c>
      <c r="D6638">
        <v>676.15</v>
      </c>
    </row>
    <row r="6639" spans="1:4" x14ac:dyDescent="0.35">
      <c r="A6639">
        <v>0</v>
      </c>
      <c r="B6639">
        <v>69</v>
      </c>
      <c r="C6639">
        <v>53.65</v>
      </c>
      <c r="D6639">
        <v>3804.4</v>
      </c>
    </row>
    <row r="6640" spans="1:4" x14ac:dyDescent="0.35">
      <c r="A6640">
        <v>0</v>
      </c>
      <c r="B6640">
        <v>57</v>
      </c>
      <c r="C6640">
        <v>20.75</v>
      </c>
      <c r="D6640">
        <v>1118.8</v>
      </c>
    </row>
    <row r="6641" spans="1:4" x14ac:dyDescent="0.35">
      <c r="A6641">
        <v>0</v>
      </c>
      <c r="B6641">
        <v>50</v>
      </c>
      <c r="C6641">
        <v>103.4</v>
      </c>
      <c r="D6641">
        <v>5236.3999999999996</v>
      </c>
    </row>
    <row r="6642" spans="1:4" x14ac:dyDescent="0.35">
      <c r="A6642">
        <v>0</v>
      </c>
      <c r="B6642">
        <v>28</v>
      </c>
      <c r="C6642">
        <v>50.8</v>
      </c>
      <c r="D6642">
        <v>1386.8</v>
      </c>
    </row>
    <row r="6643" spans="1:4" x14ac:dyDescent="0.35">
      <c r="A6643">
        <v>0</v>
      </c>
      <c r="B6643">
        <v>16</v>
      </c>
      <c r="C6643">
        <v>50.15</v>
      </c>
      <c r="D6643">
        <v>762.25</v>
      </c>
    </row>
    <row r="6644" spans="1:4" x14ac:dyDescent="0.35">
      <c r="A6644">
        <v>0</v>
      </c>
      <c r="B6644">
        <v>25</v>
      </c>
      <c r="C6644">
        <v>79</v>
      </c>
      <c r="D6644">
        <v>1902</v>
      </c>
    </row>
    <row r="6645" spans="1:4" x14ac:dyDescent="0.35">
      <c r="A6645">
        <v>1</v>
      </c>
      <c r="B6645">
        <v>3</v>
      </c>
      <c r="C6645">
        <v>74.599999999999994</v>
      </c>
      <c r="D6645">
        <v>239.05</v>
      </c>
    </row>
    <row r="6646" spans="1:4" x14ac:dyDescent="0.35">
      <c r="A6646">
        <v>0</v>
      </c>
      <c r="B6646">
        <v>61</v>
      </c>
      <c r="C6646">
        <v>96.5</v>
      </c>
      <c r="D6646">
        <v>5673.7</v>
      </c>
    </row>
    <row r="6647" spans="1:4" x14ac:dyDescent="0.35">
      <c r="A6647">
        <v>0</v>
      </c>
      <c r="B6647">
        <v>2</v>
      </c>
      <c r="C6647">
        <v>20.100000000000001</v>
      </c>
      <c r="D6647">
        <v>39.799999999999997</v>
      </c>
    </row>
    <row r="6648" spans="1:4" x14ac:dyDescent="0.35">
      <c r="A6648">
        <v>0</v>
      </c>
      <c r="B6648">
        <v>51</v>
      </c>
      <c r="C6648">
        <v>19.399999999999999</v>
      </c>
      <c r="D6648">
        <v>997.75</v>
      </c>
    </row>
    <row r="6649" spans="1:4" x14ac:dyDescent="0.35">
      <c r="A6649">
        <v>0</v>
      </c>
      <c r="B6649">
        <v>71</v>
      </c>
      <c r="C6649">
        <v>77.55</v>
      </c>
      <c r="D6649">
        <v>5574.35</v>
      </c>
    </row>
    <row r="6650" spans="1:4" x14ac:dyDescent="0.35">
      <c r="A6650">
        <v>0</v>
      </c>
      <c r="B6650">
        <v>20</v>
      </c>
      <c r="C6650">
        <v>20.05</v>
      </c>
      <c r="D6650">
        <v>406.05</v>
      </c>
    </row>
    <row r="6651" spans="1:4" x14ac:dyDescent="0.35">
      <c r="A6651">
        <v>0</v>
      </c>
      <c r="B6651">
        <v>6</v>
      </c>
      <c r="C6651">
        <v>19.850000000000001</v>
      </c>
      <c r="D6651">
        <v>138.85</v>
      </c>
    </row>
    <row r="6652" spans="1:4" x14ac:dyDescent="0.35">
      <c r="A6652">
        <v>0</v>
      </c>
      <c r="B6652">
        <v>6</v>
      </c>
      <c r="C6652">
        <v>20.2</v>
      </c>
      <c r="D6652">
        <v>123.65</v>
      </c>
    </row>
    <row r="6653" spans="1:4" x14ac:dyDescent="0.35">
      <c r="A6653">
        <v>0</v>
      </c>
      <c r="B6653">
        <v>29</v>
      </c>
      <c r="C6653">
        <v>67.45</v>
      </c>
      <c r="D6653">
        <v>1801.1</v>
      </c>
    </row>
    <row r="6654" spans="1:4" x14ac:dyDescent="0.35">
      <c r="A6654">
        <v>0</v>
      </c>
      <c r="B6654">
        <v>36</v>
      </c>
      <c r="C6654">
        <v>18.55</v>
      </c>
      <c r="D6654">
        <v>689</v>
      </c>
    </row>
    <row r="6655" spans="1:4" x14ac:dyDescent="0.35">
      <c r="A6655">
        <v>0</v>
      </c>
      <c r="B6655">
        <v>28</v>
      </c>
      <c r="C6655">
        <v>29.75</v>
      </c>
      <c r="D6655">
        <v>790.7</v>
      </c>
    </row>
    <row r="6656" spans="1:4" x14ac:dyDescent="0.35">
      <c r="A6656">
        <v>0</v>
      </c>
      <c r="B6656">
        <v>7</v>
      </c>
      <c r="C6656">
        <v>86.5</v>
      </c>
      <c r="D6656">
        <v>582.5</v>
      </c>
    </row>
    <row r="6657" spans="1:4" x14ac:dyDescent="0.35">
      <c r="A6657">
        <v>0</v>
      </c>
      <c r="B6657">
        <v>63</v>
      </c>
      <c r="C6657">
        <v>24.2</v>
      </c>
      <c r="D6657">
        <v>1618.2</v>
      </c>
    </row>
    <row r="6658" spans="1:4" x14ac:dyDescent="0.35">
      <c r="A6658">
        <v>0</v>
      </c>
      <c r="B6658">
        <v>48</v>
      </c>
      <c r="C6658">
        <v>23.55</v>
      </c>
      <c r="D6658">
        <v>1173.3499999999999</v>
      </c>
    </row>
    <row r="6659" spans="1:4" x14ac:dyDescent="0.35">
      <c r="A6659">
        <v>0</v>
      </c>
      <c r="B6659">
        <v>49</v>
      </c>
      <c r="C6659">
        <v>20.45</v>
      </c>
      <c r="D6659">
        <v>900.9</v>
      </c>
    </row>
    <row r="6660" spans="1:4" x14ac:dyDescent="0.35">
      <c r="A6660">
        <v>1</v>
      </c>
      <c r="B6660">
        <v>27</v>
      </c>
      <c r="C6660">
        <v>81.45</v>
      </c>
      <c r="D6660">
        <v>2122.0500000000002</v>
      </c>
    </row>
    <row r="6661" spans="1:4" x14ac:dyDescent="0.35">
      <c r="A6661">
        <v>0</v>
      </c>
      <c r="B6661">
        <v>72</v>
      </c>
      <c r="C6661">
        <v>92.3</v>
      </c>
      <c r="D6661">
        <v>6719.9</v>
      </c>
    </row>
    <row r="6662" spans="1:4" x14ac:dyDescent="0.35">
      <c r="A6662">
        <v>0</v>
      </c>
      <c r="B6662">
        <v>1</v>
      </c>
      <c r="C6662">
        <v>69.150000000000006</v>
      </c>
      <c r="D6662">
        <v>69.150000000000006</v>
      </c>
    </row>
    <row r="6663" spans="1:4" x14ac:dyDescent="0.35">
      <c r="A6663">
        <v>0</v>
      </c>
      <c r="B6663">
        <v>72</v>
      </c>
      <c r="C6663">
        <v>53.65</v>
      </c>
      <c r="D6663">
        <v>3784</v>
      </c>
    </row>
    <row r="6664" spans="1:4" x14ac:dyDescent="0.35">
      <c r="A6664">
        <v>0</v>
      </c>
      <c r="B6664">
        <v>47</v>
      </c>
      <c r="C6664">
        <v>39.65</v>
      </c>
      <c r="D6664">
        <v>1798.65</v>
      </c>
    </row>
    <row r="6665" spans="1:4" x14ac:dyDescent="0.35">
      <c r="A6665">
        <v>0</v>
      </c>
      <c r="B6665">
        <v>1</v>
      </c>
      <c r="C6665">
        <v>54.65</v>
      </c>
      <c r="D6665">
        <v>54.65</v>
      </c>
    </row>
    <row r="6666" spans="1:4" x14ac:dyDescent="0.35">
      <c r="A6666">
        <v>0</v>
      </c>
      <c r="B6666">
        <v>36</v>
      </c>
      <c r="C6666">
        <v>104.8</v>
      </c>
      <c r="D6666">
        <v>3886.45</v>
      </c>
    </row>
    <row r="6667" spans="1:4" x14ac:dyDescent="0.35">
      <c r="A6667">
        <v>0</v>
      </c>
      <c r="B6667">
        <v>43</v>
      </c>
      <c r="C6667">
        <v>29.3</v>
      </c>
      <c r="D6667">
        <v>1224.05</v>
      </c>
    </row>
    <row r="6668" spans="1:4" x14ac:dyDescent="0.35">
      <c r="A6668">
        <v>1</v>
      </c>
      <c r="B6668">
        <v>27</v>
      </c>
      <c r="C6668">
        <v>83.85</v>
      </c>
      <c r="D6668">
        <v>2310.1999999999998</v>
      </c>
    </row>
    <row r="6669" spans="1:4" x14ac:dyDescent="0.35">
      <c r="A6669">
        <v>0</v>
      </c>
      <c r="B6669">
        <v>9</v>
      </c>
      <c r="C6669">
        <v>79.55</v>
      </c>
      <c r="D6669">
        <v>723.4</v>
      </c>
    </row>
    <row r="6670" spans="1:4" x14ac:dyDescent="0.35">
      <c r="A6670">
        <v>0</v>
      </c>
      <c r="B6670">
        <v>38</v>
      </c>
      <c r="C6670">
        <v>103.65</v>
      </c>
      <c r="D6670">
        <v>3988.5</v>
      </c>
    </row>
    <row r="6671" spans="1:4" x14ac:dyDescent="0.35">
      <c r="A6671">
        <v>1</v>
      </c>
      <c r="B6671">
        <v>35</v>
      </c>
      <c r="C6671">
        <v>99.05</v>
      </c>
      <c r="D6671">
        <v>3554.6</v>
      </c>
    </row>
    <row r="6672" spans="1:4" x14ac:dyDescent="0.35">
      <c r="A6672">
        <v>0</v>
      </c>
      <c r="B6672">
        <v>0</v>
      </c>
      <c r="C6672">
        <v>73.349999999999994</v>
      </c>
    </row>
    <row r="6673" spans="1:4" x14ac:dyDescent="0.35">
      <c r="A6673">
        <v>0</v>
      </c>
      <c r="B6673">
        <v>59</v>
      </c>
      <c r="C6673">
        <v>100.05</v>
      </c>
      <c r="D6673">
        <v>6034.85</v>
      </c>
    </row>
    <row r="6674" spans="1:4" x14ac:dyDescent="0.35">
      <c r="A6674">
        <v>0</v>
      </c>
      <c r="B6674">
        <v>27</v>
      </c>
      <c r="C6674">
        <v>20.350000000000001</v>
      </c>
      <c r="D6674">
        <v>531.6</v>
      </c>
    </row>
    <row r="6675" spans="1:4" x14ac:dyDescent="0.35">
      <c r="A6675">
        <v>1</v>
      </c>
      <c r="B6675">
        <v>2</v>
      </c>
      <c r="C6675">
        <v>43.95</v>
      </c>
      <c r="D6675">
        <v>85.1</v>
      </c>
    </row>
    <row r="6676" spans="1:4" x14ac:dyDescent="0.35">
      <c r="A6676">
        <v>0</v>
      </c>
      <c r="B6676">
        <v>7</v>
      </c>
      <c r="C6676">
        <v>23.5</v>
      </c>
      <c r="D6676">
        <v>173</v>
      </c>
    </row>
    <row r="6677" spans="1:4" x14ac:dyDescent="0.35">
      <c r="A6677">
        <v>0</v>
      </c>
      <c r="B6677">
        <v>36</v>
      </c>
      <c r="C6677">
        <v>70.7</v>
      </c>
      <c r="D6677">
        <v>2511.9499999999998</v>
      </c>
    </row>
    <row r="6678" spans="1:4" x14ac:dyDescent="0.35">
      <c r="A6678">
        <v>0</v>
      </c>
      <c r="B6678">
        <v>41</v>
      </c>
      <c r="C6678">
        <v>94.3</v>
      </c>
      <c r="D6678">
        <v>3893.6</v>
      </c>
    </row>
    <row r="6679" spans="1:4" x14ac:dyDescent="0.35">
      <c r="A6679">
        <v>0</v>
      </c>
      <c r="B6679">
        <v>13</v>
      </c>
      <c r="C6679">
        <v>29.15</v>
      </c>
      <c r="D6679">
        <v>357.15</v>
      </c>
    </row>
    <row r="6680" spans="1:4" x14ac:dyDescent="0.35">
      <c r="A6680">
        <v>0</v>
      </c>
      <c r="B6680">
        <v>19</v>
      </c>
      <c r="C6680">
        <v>20.85</v>
      </c>
      <c r="D6680">
        <v>467.5</v>
      </c>
    </row>
    <row r="6681" spans="1:4" x14ac:dyDescent="0.35">
      <c r="A6681">
        <v>0</v>
      </c>
      <c r="B6681">
        <v>60</v>
      </c>
      <c r="C6681">
        <v>37.700000000000003</v>
      </c>
      <c r="D6681">
        <v>2288.6999999999998</v>
      </c>
    </row>
    <row r="6682" spans="1:4" x14ac:dyDescent="0.35">
      <c r="A6682">
        <v>0</v>
      </c>
      <c r="B6682">
        <v>48</v>
      </c>
      <c r="C6682">
        <v>95.5</v>
      </c>
      <c r="D6682">
        <v>4627.8500000000004</v>
      </c>
    </row>
    <row r="6683" spans="1:4" x14ac:dyDescent="0.35">
      <c r="A6683">
        <v>1</v>
      </c>
      <c r="B6683">
        <v>3</v>
      </c>
      <c r="C6683">
        <v>91.05</v>
      </c>
      <c r="D6683">
        <v>289.10000000000002</v>
      </c>
    </row>
    <row r="6684" spans="1:4" x14ac:dyDescent="0.35">
      <c r="A6684">
        <v>0</v>
      </c>
      <c r="B6684">
        <v>69</v>
      </c>
      <c r="C6684">
        <v>92.45</v>
      </c>
      <c r="D6684">
        <v>6460.55</v>
      </c>
    </row>
    <row r="6685" spans="1:4" x14ac:dyDescent="0.35">
      <c r="A6685">
        <v>0</v>
      </c>
      <c r="B6685">
        <v>43</v>
      </c>
      <c r="C6685">
        <v>44.15</v>
      </c>
      <c r="D6685">
        <v>1931.3</v>
      </c>
    </row>
    <row r="6686" spans="1:4" x14ac:dyDescent="0.35">
      <c r="A6686">
        <v>0</v>
      </c>
      <c r="B6686">
        <v>11</v>
      </c>
      <c r="C6686">
        <v>36.049999999999997</v>
      </c>
      <c r="D6686">
        <v>402.6</v>
      </c>
    </row>
    <row r="6687" spans="1:4" x14ac:dyDescent="0.35">
      <c r="A6687">
        <v>0</v>
      </c>
      <c r="B6687">
        <v>45</v>
      </c>
      <c r="C6687">
        <v>50.25</v>
      </c>
      <c r="D6687">
        <v>2221.5500000000002</v>
      </c>
    </row>
    <row r="6688" spans="1:4" x14ac:dyDescent="0.35">
      <c r="A6688">
        <v>0</v>
      </c>
      <c r="B6688">
        <v>72</v>
      </c>
      <c r="C6688">
        <v>109.75</v>
      </c>
      <c r="D6688">
        <v>7758.9</v>
      </c>
    </row>
    <row r="6689" spans="1:4" x14ac:dyDescent="0.35">
      <c r="A6689">
        <v>1</v>
      </c>
      <c r="B6689">
        <v>2</v>
      </c>
      <c r="C6689">
        <v>79.2</v>
      </c>
      <c r="D6689">
        <v>172.85</v>
      </c>
    </row>
    <row r="6690" spans="1:4" x14ac:dyDescent="0.35">
      <c r="A6690">
        <v>0</v>
      </c>
      <c r="B6690">
        <v>12</v>
      </c>
      <c r="C6690">
        <v>20.3</v>
      </c>
      <c r="D6690">
        <v>224.5</v>
      </c>
    </row>
    <row r="6691" spans="1:4" x14ac:dyDescent="0.35">
      <c r="A6691">
        <v>0</v>
      </c>
      <c r="B6691">
        <v>67</v>
      </c>
      <c r="C6691">
        <v>112.35</v>
      </c>
      <c r="D6691">
        <v>7388.45</v>
      </c>
    </row>
    <row r="6692" spans="1:4" x14ac:dyDescent="0.35">
      <c r="A6692">
        <v>0</v>
      </c>
      <c r="B6692">
        <v>37</v>
      </c>
      <c r="C6692">
        <v>94.3</v>
      </c>
      <c r="D6692">
        <v>3460.95</v>
      </c>
    </row>
    <row r="6693" spans="1:4" x14ac:dyDescent="0.35">
      <c r="A6693">
        <v>0</v>
      </c>
      <c r="B6693">
        <v>39</v>
      </c>
      <c r="C6693">
        <v>41.15</v>
      </c>
      <c r="D6693">
        <v>1700.9</v>
      </c>
    </row>
    <row r="6694" spans="1:4" x14ac:dyDescent="0.35">
      <c r="A6694">
        <v>0</v>
      </c>
      <c r="B6694">
        <v>41</v>
      </c>
      <c r="C6694">
        <v>74.650000000000006</v>
      </c>
      <c r="D6694">
        <v>3090.65</v>
      </c>
    </row>
    <row r="6695" spans="1:4" x14ac:dyDescent="0.35">
      <c r="A6695">
        <v>0</v>
      </c>
      <c r="B6695">
        <v>25</v>
      </c>
      <c r="C6695">
        <v>48.25</v>
      </c>
      <c r="D6695">
        <v>1293.8</v>
      </c>
    </row>
    <row r="6696" spans="1:4" x14ac:dyDescent="0.35">
      <c r="A6696">
        <v>0</v>
      </c>
      <c r="B6696">
        <v>8</v>
      </c>
      <c r="C6696">
        <v>76.150000000000006</v>
      </c>
      <c r="D6696">
        <v>645.79999999999995</v>
      </c>
    </row>
    <row r="6697" spans="1:4" x14ac:dyDescent="0.35">
      <c r="A6697">
        <v>0</v>
      </c>
      <c r="B6697">
        <v>71</v>
      </c>
      <c r="C6697">
        <v>71.099999999999994</v>
      </c>
      <c r="D6697">
        <v>5224.95</v>
      </c>
    </row>
    <row r="6698" spans="1:4" x14ac:dyDescent="0.35">
      <c r="A6698">
        <v>0</v>
      </c>
      <c r="B6698">
        <v>5</v>
      </c>
      <c r="C6698">
        <v>96.55</v>
      </c>
      <c r="D6698">
        <v>500.1</v>
      </c>
    </row>
    <row r="6699" spans="1:4" x14ac:dyDescent="0.35">
      <c r="A6699">
        <v>0</v>
      </c>
      <c r="B6699">
        <v>30</v>
      </c>
      <c r="C6699">
        <v>79.3</v>
      </c>
      <c r="D6699">
        <v>2427.1</v>
      </c>
    </row>
    <row r="6700" spans="1:4" x14ac:dyDescent="0.35">
      <c r="A6700">
        <v>0</v>
      </c>
      <c r="B6700">
        <v>40</v>
      </c>
      <c r="C6700">
        <v>89.6</v>
      </c>
      <c r="D6700">
        <v>3488.15</v>
      </c>
    </row>
    <row r="6701" spans="1:4" x14ac:dyDescent="0.35">
      <c r="A6701">
        <v>0</v>
      </c>
      <c r="B6701">
        <v>54</v>
      </c>
      <c r="C6701">
        <v>20.5</v>
      </c>
      <c r="D6701">
        <v>1035.7</v>
      </c>
    </row>
    <row r="6702" spans="1:4" x14ac:dyDescent="0.35">
      <c r="A6702">
        <v>0</v>
      </c>
      <c r="B6702">
        <v>72</v>
      </c>
      <c r="C6702">
        <v>106.3</v>
      </c>
      <c r="D6702">
        <v>7565.35</v>
      </c>
    </row>
    <row r="6703" spans="1:4" x14ac:dyDescent="0.35">
      <c r="A6703">
        <v>0</v>
      </c>
      <c r="B6703">
        <v>28</v>
      </c>
      <c r="C6703">
        <v>100.35</v>
      </c>
      <c r="D6703">
        <v>2799</v>
      </c>
    </row>
    <row r="6704" spans="1:4" x14ac:dyDescent="0.35">
      <c r="A6704">
        <v>0</v>
      </c>
      <c r="B6704">
        <v>18</v>
      </c>
      <c r="C6704">
        <v>85.6</v>
      </c>
      <c r="D6704">
        <v>1601.5</v>
      </c>
    </row>
    <row r="6705" spans="1:4" x14ac:dyDescent="0.35">
      <c r="A6705">
        <v>0</v>
      </c>
      <c r="B6705">
        <v>2</v>
      </c>
      <c r="C6705">
        <v>45.25</v>
      </c>
      <c r="D6705">
        <v>85.5</v>
      </c>
    </row>
    <row r="6706" spans="1:4" x14ac:dyDescent="0.35">
      <c r="A6706">
        <v>0</v>
      </c>
      <c r="B6706">
        <v>59</v>
      </c>
      <c r="C6706">
        <v>106.15</v>
      </c>
      <c r="D6706">
        <v>6256.2</v>
      </c>
    </row>
    <row r="6707" spans="1:4" x14ac:dyDescent="0.35">
      <c r="A6707">
        <v>0</v>
      </c>
      <c r="B6707">
        <v>22</v>
      </c>
      <c r="C6707">
        <v>51.1</v>
      </c>
      <c r="D6707">
        <v>1232.9000000000001</v>
      </c>
    </row>
    <row r="6708" spans="1:4" x14ac:dyDescent="0.35">
      <c r="A6708">
        <v>0</v>
      </c>
      <c r="B6708">
        <v>1</v>
      </c>
      <c r="C6708">
        <v>19.899999999999999</v>
      </c>
      <c r="D6708">
        <v>19.899999999999999</v>
      </c>
    </row>
    <row r="6709" spans="1:4" x14ac:dyDescent="0.35">
      <c r="A6709">
        <v>1</v>
      </c>
      <c r="B6709">
        <v>72</v>
      </c>
      <c r="C6709">
        <v>25.7</v>
      </c>
      <c r="D6709">
        <v>1937.4</v>
      </c>
    </row>
    <row r="6710" spans="1:4" x14ac:dyDescent="0.35">
      <c r="A6710">
        <v>1</v>
      </c>
      <c r="B6710">
        <v>14</v>
      </c>
      <c r="C6710">
        <v>74.3</v>
      </c>
      <c r="D6710">
        <v>1096.25</v>
      </c>
    </row>
    <row r="6711" spans="1:4" x14ac:dyDescent="0.35">
      <c r="A6711">
        <v>0</v>
      </c>
      <c r="B6711">
        <v>50</v>
      </c>
      <c r="C6711">
        <v>99.4</v>
      </c>
      <c r="D6711">
        <v>5059.75</v>
      </c>
    </row>
    <row r="6712" spans="1:4" x14ac:dyDescent="0.35">
      <c r="A6712">
        <v>0</v>
      </c>
      <c r="B6712">
        <v>48</v>
      </c>
      <c r="C6712">
        <v>69.7</v>
      </c>
      <c r="D6712">
        <v>3023.65</v>
      </c>
    </row>
    <row r="6713" spans="1:4" x14ac:dyDescent="0.35">
      <c r="A6713">
        <v>0</v>
      </c>
      <c r="B6713">
        <v>49</v>
      </c>
      <c r="C6713">
        <v>98.35</v>
      </c>
      <c r="D6713">
        <v>4889.2</v>
      </c>
    </row>
    <row r="6714" spans="1:4" x14ac:dyDescent="0.35">
      <c r="A6714">
        <v>0</v>
      </c>
      <c r="B6714">
        <v>28</v>
      </c>
      <c r="C6714">
        <v>85.45</v>
      </c>
      <c r="D6714">
        <v>2289.9</v>
      </c>
    </row>
    <row r="6715" spans="1:4" x14ac:dyDescent="0.35">
      <c r="A6715">
        <v>1</v>
      </c>
      <c r="B6715">
        <v>68</v>
      </c>
      <c r="C6715">
        <v>95.9</v>
      </c>
      <c r="D6715">
        <v>6503.2</v>
      </c>
    </row>
    <row r="6716" spans="1:4" x14ac:dyDescent="0.35">
      <c r="A6716">
        <v>0</v>
      </c>
      <c r="B6716">
        <v>13</v>
      </c>
      <c r="C6716">
        <v>100.75</v>
      </c>
      <c r="D6716">
        <v>1313.25</v>
      </c>
    </row>
    <row r="6717" spans="1:4" x14ac:dyDescent="0.35">
      <c r="A6717">
        <v>0</v>
      </c>
      <c r="B6717">
        <v>11</v>
      </c>
      <c r="C6717">
        <v>89.2</v>
      </c>
      <c r="D6717">
        <v>990.3</v>
      </c>
    </row>
    <row r="6718" spans="1:4" x14ac:dyDescent="0.35">
      <c r="A6718">
        <v>0</v>
      </c>
      <c r="B6718">
        <v>3</v>
      </c>
      <c r="C6718">
        <v>74.099999999999994</v>
      </c>
      <c r="D6718">
        <v>228</v>
      </c>
    </row>
    <row r="6719" spans="1:4" x14ac:dyDescent="0.35">
      <c r="A6719">
        <v>1</v>
      </c>
      <c r="B6719">
        <v>57</v>
      </c>
      <c r="C6719">
        <v>100.6</v>
      </c>
      <c r="D6719">
        <v>5746.15</v>
      </c>
    </row>
    <row r="6720" spans="1:4" x14ac:dyDescent="0.35">
      <c r="A6720">
        <v>0</v>
      </c>
      <c r="B6720">
        <v>3</v>
      </c>
      <c r="C6720">
        <v>75</v>
      </c>
      <c r="D6720">
        <v>209.1</v>
      </c>
    </row>
    <row r="6721" spans="1:4" x14ac:dyDescent="0.35">
      <c r="A6721">
        <v>0</v>
      </c>
      <c r="B6721">
        <v>72</v>
      </c>
      <c r="C6721">
        <v>25.75</v>
      </c>
      <c r="D6721">
        <v>1864.2</v>
      </c>
    </row>
    <row r="6722" spans="1:4" x14ac:dyDescent="0.35">
      <c r="A6722">
        <v>0</v>
      </c>
      <c r="B6722">
        <v>70</v>
      </c>
      <c r="C6722">
        <v>84.1</v>
      </c>
      <c r="D6722">
        <v>5979.7</v>
      </c>
    </row>
    <row r="6723" spans="1:4" x14ac:dyDescent="0.35">
      <c r="A6723">
        <v>0</v>
      </c>
      <c r="B6723">
        <v>49</v>
      </c>
      <c r="C6723">
        <v>79.3</v>
      </c>
      <c r="D6723">
        <v>3902.45</v>
      </c>
    </row>
    <row r="6724" spans="1:4" x14ac:dyDescent="0.35">
      <c r="A6724">
        <v>1</v>
      </c>
      <c r="B6724">
        <v>67</v>
      </c>
      <c r="C6724">
        <v>107.05</v>
      </c>
      <c r="D6724">
        <v>7142.5</v>
      </c>
    </row>
    <row r="6725" spans="1:4" x14ac:dyDescent="0.35">
      <c r="A6725">
        <v>0</v>
      </c>
      <c r="B6725">
        <v>46</v>
      </c>
      <c r="C6725">
        <v>20.05</v>
      </c>
      <c r="D6725">
        <v>902</v>
      </c>
    </row>
    <row r="6726" spans="1:4" x14ac:dyDescent="0.35">
      <c r="A6726">
        <v>1</v>
      </c>
      <c r="B6726">
        <v>64</v>
      </c>
      <c r="C6726">
        <v>70.2</v>
      </c>
      <c r="D6726">
        <v>4481</v>
      </c>
    </row>
    <row r="6727" spans="1:4" x14ac:dyDescent="0.35">
      <c r="A6727">
        <v>0</v>
      </c>
      <c r="B6727">
        <v>37</v>
      </c>
      <c r="C6727">
        <v>19.5</v>
      </c>
      <c r="D6727">
        <v>805.2</v>
      </c>
    </row>
    <row r="6728" spans="1:4" x14ac:dyDescent="0.35">
      <c r="A6728">
        <v>1</v>
      </c>
      <c r="B6728">
        <v>2</v>
      </c>
      <c r="C6728">
        <v>70.75</v>
      </c>
      <c r="D6728">
        <v>154.85</v>
      </c>
    </row>
    <row r="6729" spans="1:4" x14ac:dyDescent="0.35">
      <c r="A6729">
        <v>1</v>
      </c>
      <c r="B6729">
        <v>13</v>
      </c>
      <c r="C6729">
        <v>45.3</v>
      </c>
      <c r="D6729">
        <v>528.45000000000005</v>
      </c>
    </row>
    <row r="6730" spans="1:4" x14ac:dyDescent="0.35">
      <c r="A6730">
        <v>0</v>
      </c>
      <c r="B6730">
        <v>72</v>
      </c>
      <c r="C6730">
        <v>115.15</v>
      </c>
      <c r="D6730">
        <v>8349.7000000000007</v>
      </c>
    </row>
    <row r="6731" spans="1:4" x14ac:dyDescent="0.35">
      <c r="A6731">
        <v>0</v>
      </c>
      <c r="B6731">
        <v>68</v>
      </c>
      <c r="C6731">
        <v>72.95</v>
      </c>
      <c r="D6731">
        <v>4953.25</v>
      </c>
    </row>
    <row r="6732" spans="1:4" x14ac:dyDescent="0.35">
      <c r="A6732">
        <v>0</v>
      </c>
      <c r="B6732">
        <v>15</v>
      </c>
      <c r="C6732">
        <v>19.649999999999999</v>
      </c>
      <c r="D6732">
        <v>332.65</v>
      </c>
    </row>
    <row r="6733" spans="1:4" x14ac:dyDescent="0.35">
      <c r="A6733">
        <v>0</v>
      </c>
      <c r="B6733">
        <v>24</v>
      </c>
      <c r="C6733">
        <v>19.55</v>
      </c>
      <c r="D6733">
        <v>470.2</v>
      </c>
    </row>
    <row r="6734" spans="1:4" x14ac:dyDescent="0.35">
      <c r="A6734">
        <v>0</v>
      </c>
      <c r="B6734">
        <v>24</v>
      </c>
      <c r="C6734">
        <v>89.55</v>
      </c>
      <c r="D6734">
        <v>2259.35</v>
      </c>
    </row>
    <row r="6735" spans="1:4" x14ac:dyDescent="0.35">
      <c r="A6735">
        <v>0</v>
      </c>
      <c r="B6735">
        <v>27</v>
      </c>
      <c r="C6735">
        <v>50.35</v>
      </c>
      <c r="D6735">
        <v>1411.35</v>
      </c>
    </row>
    <row r="6736" spans="1:4" x14ac:dyDescent="0.35">
      <c r="A6736">
        <v>0</v>
      </c>
      <c r="B6736">
        <v>12</v>
      </c>
      <c r="C6736">
        <v>50.25</v>
      </c>
      <c r="D6736">
        <v>593.75</v>
      </c>
    </row>
    <row r="6737" spans="1:4" x14ac:dyDescent="0.35">
      <c r="A6737">
        <v>0</v>
      </c>
      <c r="B6737">
        <v>71</v>
      </c>
      <c r="C6737">
        <v>87.25</v>
      </c>
      <c r="D6737">
        <v>6328.7</v>
      </c>
    </row>
    <row r="6738" spans="1:4" x14ac:dyDescent="0.35">
      <c r="A6738">
        <v>0</v>
      </c>
      <c r="B6738">
        <v>67</v>
      </c>
      <c r="C6738">
        <v>20.8</v>
      </c>
      <c r="D6738">
        <v>1411.9</v>
      </c>
    </row>
    <row r="6739" spans="1:4" x14ac:dyDescent="0.35">
      <c r="A6739">
        <v>0</v>
      </c>
      <c r="B6739">
        <v>63</v>
      </c>
      <c r="C6739">
        <v>109.25</v>
      </c>
      <c r="D6739">
        <v>6841.4</v>
      </c>
    </row>
    <row r="6740" spans="1:4" x14ac:dyDescent="0.35">
      <c r="A6740">
        <v>0</v>
      </c>
      <c r="B6740">
        <v>1</v>
      </c>
      <c r="C6740">
        <v>20.350000000000001</v>
      </c>
      <c r="D6740">
        <v>20.350000000000001</v>
      </c>
    </row>
    <row r="6741" spans="1:4" x14ac:dyDescent="0.35">
      <c r="A6741">
        <v>0</v>
      </c>
      <c r="B6741">
        <v>4</v>
      </c>
      <c r="C6741">
        <v>55.9</v>
      </c>
      <c r="D6741">
        <v>238.5</v>
      </c>
    </row>
    <row r="6742" spans="1:4" x14ac:dyDescent="0.35">
      <c r="A6742">
        <v>1</v>
      </c>
      <c r="B6742">
        <v>40</v>
      </c>
      <c r="C6742">
        <v>79.2</v>
      </c>
      <c r="D6742">
        <v>3233.85</v>
      </c>
    </row>
    <row r="6743" spans="1:4" x14ac:dyDescent="0.35">
      <c r="A6743">
        <v>0</v>
      </c>
      <c r="B6743">
        <v>12</v>
      </c>
      <c r="C6743">
        <v>96</v>
      </c>
      <c r="D6743">
        <v>1062.0999999999999</v>
      </c>
    </row>
    <row r="6744" spans="1:4" x14ac:dyDescent="0.35">
      <c r="A6744">
        <v>0</v>
      </c>
      <c r="B6744">
        <v>52</v>
      </c>
      <c r="C6744">
        <v>79.2</v>
      </c>
      <c r="D6744">
        <v>4016.3</v>
      </c>
    </row>
    <row r="6745" spans="1:4" x14ac:dyDescent="0.35">
      <c r="A6745">
        <v>0</v>
      </c>
      <c r="B6745">
        <v>10</v>
      </c>
      <c r="C6745">
        <v>24</v>
      </c>
      <c r="D6745">
        <v>226.55</v>
      </c>
    </row>
    <row r="6746" spans="1:4" x14ac:dyDescent="0.35">
      <c r="A6746">
        <v>0</v>
      </c>
      <c r="B6746">
        <v>68</v>
      </c>
      <c r="C6746">
        <v>101.35</v>
      </c>
      <c r="D6746">
        <v>7110.75</v>
      </c>
    </row>
    <row r="6747" spans="1:4" x14ac:dyDescent="0.35">
      <c r="A6747">
        <v>0</v>
      </c>
      <c r="B6747">
        <v>54</v>
      </c>
      <c r="C6747">
        <v>100.1</v>
      </c>
      <c r="D6747">
        <v>5440.9</v>
      </c>
    </row>
    <row r="6748" spans="1:4" x14ac:dyDescent="0.35">
      <c r="A6748">
        <v>0</v>
      </c>
      <c r="B6748">
        <v>4</v>
      </c>
      <c r="C6748">
        <v>56.5</v>
      </c>
      <c r="D6748">
        <v>235.1</v>
      </c>
    </row>
    <row r="6749" spans="1:4" x14ac:dyDescent="0.35">
      <c r="A6749">
        <v>0</v>
      </c>
      <c r="B6749">
        <v>52</v>
      </c>
      <c r="C6749">
        <v>35.450000000000003</v>
      </c>
      <c r="D6749">
        <v>1958.95</v>
      </c>
    </row>
    <row r="6750" spans="1:4" x14ac:dyDescent="0.35">
      <c r="A6750">
        <v>1</v>
      </c>
      <c r="B6750">
        <v>1</v>
      </c>
      <c r="C6750">
        <v>85</v>
      </c>
      <c r="D6750">
        <v>85</v>
      </c>
    </row>
    <row r="6751" spans="1:4" x14ac:dyDescent="0.35">
      <c r="A6751">
        <v>0</v>
      </c>
      <c r="B6751">
        <v>70</v>
      </c>
      <c r="C6751">
        <v>79.400000000000006</v>
      </c>
      <c r="D6751">
        <v>5528.9</v>
      </c>
    </row>
    <row r="6752" spans="1:4" x14ac:dyDescent="0.35">
      <c r="A6752">
        <v>0</v>
      </c>
      <c r="B6752">
        <v>43</v>
      </c>
      <c r="C6752">
        <v>35.200000000000003</v>
      </c>
      <c r="D6752">
        <v>1463.7</v>
      </c>
    </row>
    <row r="6753" spans="1:4" x14ac:dyDescent="0.35">
      <c r="A6753">
        <v>0</v>
      </c>
      <c r="B6753">
        <v>52</v>
      </c>
      <c r="C6753">
        <v>19.649999999999999</v>
      </c>
      <c r="D6753">
        <v>1025.05</v>
      </c>
    </row>
    <row r="6754" spans="1:4" x14ac:dyDescent="0.35">
      <c r="A6754">
        <v>0</v>
      </c>
      <c r="B6754">
        <v>12</v>
      </c>
      <c r="C6754">
        <v>49.85</v>
      </c>
      <c r="D6754">
        <v>552.1</v>
      </c>
    </row>
    <row r="6755" spans="1:4" x14ac:dyDescent="0.35">
      <c r="A6755">
        <v>0</v>
      </c>
      <c r="B6755">
        <v>56</v>
      </c>
      <c r="C6755">
        <v>68.75</v>
      </c>
      <c r="D6755">
        <v>3815.4</v>
      </c>
    </row>
    <row r="6756" spans="1:4" x14ac:dyDescent="0.35">
      <c r="A6756">
        <v>0</v>
      </c>
      <c r="B6756">
        <v>0</v>
      </c>
      <c r="C6756">
        <v>61.9</v>
      </c>
    </row>
    <row r="6757" spans="1:4" x14ac:dyDescent="0.35">
      <c r="A6757">
        <v>0</v>
      </c>
      <c r="B6757">
        <v>42</v>
      </c>
      <c r="C6757">
        <v>79.900000000000006</v>
      </c>
      <c r="D6757">
        <v>3313.4</v>
      </c>
    </row>
    <row r="6758" spans="1:4" x14ac:dyDescent="0.35">
      <c r="A6758">
        <v>1</v>
      </c>
      <c r="B6758">
        <v>22</v>
      </c>
      <c r="C6758">
        <v>89.75</v>
      </c>
      <c r="D6758">
        <v>1938.9</v>
      </c>
    </row>
    <row r="6759" spans="1:4" x14ac:dyDescent="0.35">
      <c r="A6759">
        <v>0</v>
      </c>
      <c r="B6759">
        <v>51</v>
      </c>
      <c r="C6759">
        <v>59.3</v>
      </c>
      <c r="D6759">
        <v>3014.65</v>
      </c>
    </row>
    <row r="6760" spans="1:4" x14ac:dyDescent="0.35">
      <c r="A6760">
        <v>0</v>
      </c>
      <c r="B6760">
        <v>27</v>
      </c>
      <c r="C6760">
        <v>19.399999999999999</v>
      </c>
      <c r="D6760">
        <v>460.25</v>
      </c>
    </row>
    <row r="6761" spans="1:4" x14ac:dyDescent="0.35">
      <c r="A6761">
        <v>1</v>
      </c>
      <c r="B6761">
        <v>51</v>
      </c>
      <c r="C6761">
        <v>93.65</v>
      </c>
      <c r="D6761">
        <v>4839.1499999999996</v>
      </c>
    </row>
    <row r="6762" spans="1:4" x14ac:dyDescent="0.35">
      <c r="A6762">
        <v>0</v>
      </c>
      <c r="B6762">
        <v>4</v>
      </c>
      <c r="C6762">
        <v>49.4</v>
      </c>
      <c r="D6762">
        <v>184.4</v>
      </c>
    </row>
    <row r="6763" spans="1:4" x14ac:dyDescent="0.35">
      <c r="A6763">
        <v>0</v>
      </c>
      <c r="B6763">
        <v>1</v>
      </c>
      <c r="C6763">
        <v>19.899999999999999</v>
      </c>
      <c r="D6763">
        <v>19.899999999999999</v>
      </c>
    </row>
    <row r="6764" spans="1:4" x14ac:dyDescent="0.35">
      <c r="A6764">
        <v>0</v>
      </c>
      <c r="B6764">
        <v>35</v>
      </c>
      <c r="C6764">
        <v>55</v>
      </c>
      <c r="D6764">
        <v>2010.55</v>
      </c>
    </row>
    <row r="6765" spans="1:4" x14ac:dyDescent="0.35">
      <c r="A6765">
        <v>1</v>
      </c>
      <c r="B6765">
        <v>71</v>
      </c>
      <c r="C6765">
        <v>72.900000000000006</v>
      </c>
      <c r="D6765">
        <v>5139.6499999999996</v>
      </c>
    </row>
    <row r="6766" spans="1:4" x14ac:dyDescent="0.35">
      <c r="A6766">
        <v>0</v>
      </c>
      <c r="B6766">
        <v>1</v>
      </c>
      <c r="C6766">
        <v>69.2</v>
      </c>
      <c r="D6766">
        <v>69.2</v>
      </c>
    </row>
    <row r="6767" spans="1:4" x14ac:dyDescent="0.35">
      <c r="A6767">
        <v>0</v>
      </c>
      <c r="B6767">
        <v>69</v>
      </c>
      <c r="C6767">
        <v>25.6</v>
      </c>
      <c r="D6767">
        <v>1673.4</v>
      </c>
    </row>
    <row r="6768" spans="1:4" x14ac:dyDescent="0.35">
      <c r="A6768">
        <v>0</v>
      </c>
      <c r="B6768">
        <v>14</v>
      </c>
      <c r="C6768">
        <v>19.75</v>
      </c>
      <c r="D6768">
        <v>309.35000000000002</v>
      </c>
    </row>
    <row r="6769" spans="1:4" x14ac:dyDescent="0.35">
      <c r="A6769">
        <v>0</v>
      </c>
      <c r="B6769">
        <v>57</v>
      </c>
      <c r="C6769">
        <v>55.7</v>
      </c>
      <c r="D6769">
        <v>3171.6</v>
      </c>
    </row>
    <row r="6770" spans="1:4" x14ac:dyDescent="0.35">
      <c r="A6770">
        <v>0</v>
      </c>
      <c r="B6770">
        <v>72</v>
      </c>
      <c r="C6770">
        <v>117.5</v>
      </c>
      <c r="D6770">
        <v>8670.1</v>
      </c>
    </row>
    <row r="6771" spans="1:4" x14ac:dyDescent="0.35">
      <c r="A6771">
        <v>0</v>
      </c>
      <c r="B6771">
        <v>48</v>
      </c>
      <c r="C6771">
        <v>19.850000000000001</v>
      </c>
      <c r="D6771">
        <v>916</v>
      </c>
    </row>
    <row r="6772" spans="1:4" x14ac:dyDescent="0.35">
      <c r="A6772">
        <v>0</v>
      </c>
      <c r="B6772">
        <v>4</v>
      </c>
      <c r="C6772">
        <v>78.900000000000006</v>
      </c>
      <c r="D6772">
        <v>299.75</v>
      </c>
    </row>
    <row r="6773" spans="1:4" x14ac:dyDescent="0.35">
      <c r="A6773">
        <v>0</v>
      </c>
      <c r="B6773">
        <v>31</v>
      </c>
      <c r="C6773">
        <v>20.65</v>
      </c>
      <c r="D6773">
        <v>702.05</v>
      </c>
    </row>
    <row r="6774" spans="1:4" x14ac:dyDescent="0.35">
      <c r="A6774">
        <v>0</v>
      </c>
      <c r="B6774">
        <v>38</v>
      </c>
      <c r="C6774">
        <v>62.3</v>
      </c>
      <c r="D6774">
        <v>2354.8000000000002</v>
      </c>
    </row>
    <row r="6775" spans="1:4" x14ac:dyDescent="0.35">
      <c r="A6775">
        <v>1</v>
      </c>
      <c r="B6775">
        <v>37</v>
      </c>
      <c r="C6775">
        <v>92.5</v>
      </c>
      <c r="D6775">
        <v>3473.4</v>
      </c>
    </row>
    <row r="6776" spans="1:4" x14ac:dyDescent="0.35">
      <c r="A6776">
        <v>0</v>
      </c>
      <c r="B6776">
        <v>1</v>
      </c>
      <c r="C6776">
        <v>19.649999999999999</v>
      </c>
      <c r="D6776">
        <v>19.649999999999999</v>
      </c>
    </row>
    <row r="6777" spans="1:4" x14ac:dyDescent="0.35">
      <c r="A6777">
        <v>1</v>
      </c>
      <c r="B6777">
        <v>57</v>
      </c>
      <c r="C6777">
        <v>79.75</v>
      </c>
      <c r="D6777">
        <v>4438.2</v>
      </c>
    </row>
    <row r="6778" spans="1:4" x14ac:dyDescent="0.35">
      <c r="A6778">
        <v>1</v>
      </c>
      <c r="B6778">
        <v>62</v>
      </c>
      <c r="C6778">
        <v>79.95</v>
      </c>
      <c r="D6778">
        <v>4819.75</v>
      </c>
    </row>
    <row r="6779" spans="1:4" x14ac:dyDescent="0.35">
      <c r="A6779">
        <v>0</v>
      </c>
      <c r="B6779">
        <v>3</v>
      </c>
      <c r="C6779">
        <v>29.9</v>
      </c>
      <c r="D6779">
        <v>92.25</v>
      </c>
    </row>
    <row r="6780" spans="1:4" x14ac:dyDescent="0.35">
      <c r="A6780">
        <v>0</v>
      </c>
      <c r="B6780">
        <v>72</v>
      </c>
      <c r="C6780">
        <v>19.75</v>
      </c>
      <c r="D6780">
        <v>1567</v>
      </c>
    </row>
    <row r="6781" spans="1:4" x14ac:dyDescent="0.35">
      <c r="A6781">
        <v>0</v>
      </c>
      <c r="B6781">
        <v>29</v>
      </c>
      <c r="C6781">
        <v>45</v>
      </c>
      <c r="D6781">
        <v>1242.45</v>
      </c>
    </row>
    <row r="6782" spans="1:4" x14ac:dyDescent="0.35">
      <c r="A6782">
        <v>0</v>
      </c>
      <c r="B6782">
        <v>13</v>
      </c>
      <c r="C6782">
        <v>44.8</v>
      </c>
      <c r="D6782">
        <v>559.20000000000005</v>
      </c>
    </row>
    <row r="6783" spans="1:4" x14ac:dyDescent="0.35">
      <c r="A6783">
        <v>0</v>
      </c>
      <c r="B6783">
        <v>3</v>
      </c>
      <c r="C6783">
        <v>69.650000000000006</v>
      </c>
      <c r="D6783">
        <v>220.1</v>
      </c>
    </row>
    <row r="6784" spans="1:4" x14ac:dyDescent="0.35">
      <c r="A6784">
        <v>0</v>
      </c>
      <c r="B6784">
        <v>11</v>
      </c>
      <c r="C6784">
        <v>51.1</v>
      </c>
      <c r="D6784">
        <v>531.15</v>
      </c>
    </row>
    <row r="6785" spans="1:4" x14ac:dyDescent="0.35">
      <c r="A6785">
        <v>0</v>
      </c>
      <c r="B6785">
        <v>21</v>
      </c>
      <c r="C6785">
        <v>53.15</v>
      </c>
      <c r="D6785">
        <v>1183.2</v>
      </c>
    </row>
    <row r="6786" spans="1:4" x14ac:dyDescent="0.35">
      <c r="A6786">
        <v>0</v>
      </c>
      <c r="B6786">
        <v>19</v>
      </c>
      <c r="C6786">
        <v>24.7</v>
      </c>
      <c r="D6786">
        <v>465.85</v>
      </c>
    </row>
    <row r="6787" spans="1:4" x14ac:dyDescent="0.35">
      <c r="A6787">
        <v>0</v>
      </c>
      <c r="B6787">
        <v>61</v>
      </c>
      <c r="C6787">
        <v>111.6</v>
      </c>
      <c r="D6787">
        <v>6876.05</v>
      </c>
    </row>
    <row r="6788" spans="1:4" x14ac:dyDescent="0.35">
      <c r="A6788">
        <v>0</v>
      </c>
      <c r="B6788">
        <v>11</v>
      </c>
      <c r="C6788">
        <v>48.55</v>
      </c>
      <c r="D6788">
        <v>501</v>
      </c>
    </row>
    <row r="6789" spans="1:4" x14ac:dyDescent="0.35">
      <c r="A6789">
        <v>0</v>
      </c>
      <c r="B6789">
        <v>35</v>
      </c>
      <c r="C6789">
        <v>109.95</v>
      </c>
      <c r="D6789">
        <v>3782.4</v>
      </c>
    </row>
    <row r="6790" spans="1:4" x14ac:dyDescent="0.35">
      <c r="A6790">
        <v>0</v>
      </c>
      <c r="B6790">
        <v>25</v>
      </c>
      <c r="C6790">
        <v>20.8</v>
      </c>
      <c r="D6790">
        <v>460.2</v>
      </c>
    </row>
    <row r="6791" spans="1:4" x14ac:dyDescent="0.35">
      <c r="A6791">
        <v>0</v>
      </c>
      <c r="B6791">
        <v>1</v>
      </c>
      <c r="C6791">
        <v>20.2</v>
      </c>
      <c r="D6791">
        <v>20.2</v>
      </c>
    </row>
    <row r="6792" spans="1:4" x14ac:dyDescent="0.35">
      <c r="A6792">
        <v>0</v>
      </c>
      <c r="B6792">
        <v>67</v>
      </c>
      <c r="C6792">
        <v>25.6</v>
      </c>
      <c r="D6792">
        <v>1790.35</v>
      </c>
    </row>
    <row r="6793" spans="1:4" x14ac:dyDescent="0.35">
      <c r="A6793">
        <v>0</v>
      </c>
      <c r="B6793">
        <v>19</v>
      </c>
      <c r="C6793">
        <v>39.65</v>
      </c>
      <c r="D6793">
        <v>733.35</v>
      </c>
    </row>
    <row r="6794" spans="1:4" x14ac:dyDescent="0.35">
      <c r="A6794">
        <v>0</v>
      </c>
      <c r="B6794">
        <v>56</v>
      </c>
      <c r="C6794">
        <v>24.9</v>
      </c>
      <c r="D6794">
        <v>1334</v>
      </c>
    </row>
    <row r="6795" spans="1:4" x14ac:dyDescent="0.35">
      <c r="A6795">
        <v>0</v>
      </c>
      <c r="B6795">
        <v>72</v>
      </c>
      <c r="C6795">
        <v>108.4</v>
      </c>
      <c r="D6795">
        <v>7767.25</v>
      </c>
    </row>
    <row r="6796" spans="1:4" x14ac:dyDescent="0.35">
      <c r="A6796">
        <v>0</v>
      </c>
      <c r="B6796">
        <v>43</v>
      </c>
      <c r="C6796">
        <v>19.55</v>
      </c>
      <c r="D6796">
        <v>876.15</v>
      </c>
    </row>
    <row r="6797" spans="1:4" x14ac:dyDescent="0.35">
      <c r="A6797">
        <v>0</v>
      </c>
      <c r="B6797">
        <v>55</v>
      </c>
      <c r="C6797">
        <v>85.1</v>
      </c>
      <c r="D6797">
        <v>4600.95</v>
      </c>
    </row>
    <row r="6798" spans="1:4" x14ac:dyDescent="0.35">
      <c r="A6798">
        <v>0</v>
      </c>
      <c r="B6798">
        <v>2</v>
      </c>
      <c r="C6798">
        <v>56.7</v>
      </c>
      <c r="D6798">
        <v>113.55</v>
      </c>
    </row>
    <row r="6799" spans="1:4" x14ac:dyDescent="0.35">
      <c r="A6799">
        <v>0</v>
      </c>
      <c r="B6799">
        <v>27</v>
      </c>
      <c r="C6799">
        <v>69.05</v>
      </c>
      <c r="D6799">
        <v>1793.25</v>
      </c>
    </row>
    <row r="6800" spans="1:4" x14ac:dyDescent="0.35">
      <c r="A6800">
        <v>0</v>
      </c>
      <c r="B6800">
        <v>13</v>
      </c>
      <c r="C6800">
        <v>70.150000000000006</v>
      </c>
      <c r="D6800">
        <v>886.7</v>
      </c>
    </row>
    <row r="6801" spans="1:4" x14ac:dyDescent="0.35">
      <c r="A6801">
        <v>0</v>
      </c>
      <c r="B6801">
        <v>70</v>
      </c>
      <c r="C6801">
        <v>111.15</v>
      </c>
      <c r="D6801">
        <v>7737.55</v>
      </c>
    </row>
    <row r="6802" spans="1:4" x14ac:dyDescent="0.35">
      <c r="A6802">
        <v>0</v>
      </c>
      <c r="B6802">
        <v>14</v>
      </c>
      <c r="C6802">
        <v>105.95</v>
      </c>
      <c r="D6802">
        <v>1348.9</v>
      </c>
    </row>
    <row r="6803" spans="1:4" x14ac:dyDescent="0.35">
      <c r="A6803">
        <v>0</v>
      </c>
      <c r="B6803">
        <v>19</v>
      </c>
      <c r="C6803">
        <v>89.35</v>
      </c>
      <c r="D6803">
        <v>1686.85</v>
      </c>
    </row>
    <row r="6804" spans="1:4" x14ac:dyDescent="0.35">
      <c r="A6804">
        <v>0</v>
      </c>
      <c r="B6804">
        <v>20</v>
      </c>
      <c r="C6804">
        <v>89.1</v>
      </c>
      <c r="D6804">
        <v>1879.25</v>
      </c>
    </row>
    <row r="6805" spans="1:4" x14ac:dyDescent="0.35">
      <c r="A6805">
        <v>0</v>
      </c>
      <c r="B6805">
        <v>43</v>
      </c>
      <c r="C6805">
        <v>91.25</v>
      </c>
      <c r="D6805">
        <v>4013.8</v>
      </c>
    </row>
    <row r="6806" spans="1:4" x14ac:dyDescent="0.35">
      <c r="A6806">
        <v>0</v>
      </c>
      <c r="B6806">
        <v>5</v>
      </c>
      <c r="C6806">
        <v>90.35</v>
      </c>
      <c r="D6806">
        <v>434.5</v>
      </c>
    </row>
    <row r="6807" spans="1:4" x14ac:dyDescent="0.35">
      <c r="A6807">
        <v>1</v>
      </c>
      <c r="B6807">
        <v>70</v>
      </c>
      <c r="C6807">
        <v>105.55</v>
      </c>
      <c r="D6807">
        <v>7195.35</v>
      </c>
    </row>
    <row r="6808" spans="1:4" x14ac:dyDescent="0.35">
      <c r="A6808">
        <v>0</v>
      </c>
      <c r="B6808">
        <v>40</v>
      </c>
      <c r="C6808">
        <v>19.100000000000001</v>
      </c>
      <c r="D6808">
        <v>780.1</v>
      </c>
    </row>
    <row r="6809" spans="1:4" x14ac:dyDescent="0.35">
      <c r="A6809">
        <v>0</v>
      </c>
      <c r="B6809">
        <v>6</v>
      </c>
      <c r="C6809">
        <v>20.399999999999999</v>
      </c>
      <c r="D6809">
        <v>107.6</v>
      </c>
    </row>
    <row r="6810" spans="1:4" x14ac:dyDescent="0.35">
      <c r="A6810">
        <v>0</v>
      </c>
      <c r="B6810">
        <v>39</v>
      </c>
      <c r="C6810">
        <v>100.45</v>
      </c>
      <c r="D6810">
        <v>3801.7</v>
      </c>
    </row>
    <row r="6811" spans="1:4" x14ac:dyDescent="0.35">
      <c r="A6811">
        <v>1</v>
      </c>
      <c r="B6811">
        <v>4</v>
      </c>
      <c r="C6811">
        <v>74.95</v>
      </c>
      <c r="D6811">
        <v>308.7</v>
      </c>
    </row>
    <row r="6812" spans="1:4" x14ac:dyDescent="0.35">
      <c r="A6812">
        <v>0</v>
      </c>
      <c r="B6812">
        <v>15</v>
      </c>
      <c r="C6812">
        <v>29.7</v>
      </c>
      <c r="D6812">
        <v>438.25</v>
      </c>
    </row>
    <row r="6813" spans="1:4" x14ac:dyDescent="0.35">
      <c r="A6813">
        <v>0</v>
      </c>
      <c r="B6813">
        <v>1</v>
      </c>
      <c r="C6813">
        <v>50.35</v>
      </c>
      <c r="D6813">
        <v>50.35</v>
      </c>
    </row>
    <row r="6814" spans="1:4" x14ac:dyDescent="0.35">
      <c r="A6814">
        <v>1</v>
      </c>
      <c r="B6814">
        <v>45</v>
      </c>
      <c r="C6814">
        <v>85.7</v>
      </c>
      <c r="D6814">
        <v>3778.1</v>
      </c>
    </row>
    <row r="6815" spans="1:4" x14ac:dyDescent="0.35">
      <c r="A6815">
        <v>0</v>
      </c>
      <c r="B6815">
        <v>64</v>
      </c>
      <c r="C6815">
        <v>47.85</v>
      </c>
      <c r="D6815">
        <v>3147.5</v>
      </c>
    </row>
    <row r="6816" spans="1:4" x14ac:dyDescent="0.35">
      <c r="A6816">
        <v>1</v>
      </c>
      <c r="B6816">
        <v>57</v>
      </c>
      <c r="C6816">
        <v>94</v>
      </c>
      <c r="D6816">
        <v>5438.95</v>
      </c>
    </row>
    <row r="6817" spans="1:4" x14ac:dyDescent="0.35">
      <c r="A6817">
        <v>0</v>
      </c>
      <c r="B6817">
        <v>72</v>
      </c>
      <c r="C6817">
        <v>69.849999999999994</v>
      </c>
      <c r="D6817">
        <v>5102.3500000000004</v>
      </c>
    </row>
    <row r="6818" spans="1:4" x14ac:dyDescent="0.35">
      <c r="A6818">
        <v>0</v>
      </c>
      <c r="B6818">
        <v>1</v>
      </c>
      <c r="C6818">
        <v>70.3</v>
      </c>
      <c r="D6818">
        <v>70.3</v>
      </c>
    </row>
    <row r="6819" spans="1:4" x14ac:dyDescent="0.35">
      <c r="A6819">
        <v>0</v>
      </c>
      <c r="B6819">
        <v>72</v>
      </c>
      <c r="C6819">
        <v>25.85</v>
      </c>
      <c r="D6819">
        <v>1872.2</v>
      </c>
    </row>
    <row r="6820" spans="1:4" x14ac:dyDescent="0.35">
      <c r="A6820">
        <v>0</v>
      </c>
      <c r="B6820">
        <v>3</v>
      </c>
      <c r="C6820">
        <v>71.099999999999994</v>
      </c>
      <c r="D6820">
        <v>213.35</v>
      </c>
    </row>
    <row r="6821" spans="1:4" x14ac:dyDescent="0.35">
      <c r="A6821">
        <v>1</v>
      </c>
      <c r="B6821">
        <v>55</v>
      </c>
      <c r="C6821">
        <v>98.8</v>
      </c>
      <c r="D6821">
        <v>5617.75</v>
      </c>
    </row>
    <row r="6822" spans="1:4" x14ac:dyDescent="0.35">
      <c r="A6822">
        <v>0</v>
      </c>
      <c r="B6822">
        <v>59</v>
      </c>
      <c r="C6822">
        <v>93.35</v>
      </c>
      <c r="D6822">
        <v>5386.5</v>
      </c>
    </row>
    <row r="6823" spans="1:4" x14ac:dyDescent="0.35">
      <c r="A6823">
        <v>0</v>
      </c>
      <c r="B6823">
        <v>18</v>
      </c>
      <c r="C6823">
        <v>99.85</v>
      </c>
      <c r="D6823">
        <v>1776.95</v>
      </c>
    </row>
    <row r="6824" spans="1:4" x14ac:dyDescent="0.35">
      <c r="A6824">
        <v>1</v>
      </c>
      <c r="B6824">
        <v>32</v>
      </c>
      <c r="C6824">
        <v>80.3</v>
      </c>
      <c r="D6824">
        <v>2483.0500000000002</v>
      </c>
    </row>
    <row r="6825" spans="1:4" x14ac:dyDescent="0.35">
      <c r="A6825">
        <v>0</v>
      </c>
      <c r="B6825">
        <v>4</v>
      </c>
      <c r="C6825">
        <v>50.55</v>
      </c>
      <c r="D6825">
        <v>235.65</v>
      </c>
    </row>
    <row r="6826" spans="1:4" x14ac:dyDescent="0.35">
      <c r="A6826">
        <v>1</v>
      </c>
      <c r="B6826">
        <v>66</v>
      </c>
      <c r="C6826">
        <v>80.45</v>
      </c>
      <c r="D6826">
        <v>5224.3500000000004</v>
      </c>
    </row>
    <row r="6827" spans="1:4" x14ac:dyDescent="0.35">
      <c r="A6827">
        <v>0</v>
      </c>
      <c r="B6827">
        <v>27</v>
      </c>
      <c r="C6827">
        <v>81.3</v>
      </c>
      <c r="D6827">
        <v>2272.8000000000002</v>
      </c>
    </row>
    <row r="6828" spans="1:4" x14ac:dyDescent="0.35">
      <c r="A6828">
        <v>0</v>
      </c>
      <c r="B6828">
        <v>4</v>
      </c>
      <c r="C6828">
        <v>20.7</v>
      </c>
      <c r="D6828">
        <v>83.75</v>
      </c>
    </row>
    <row r="6829" spans="1:4" x14ac:dyDescent="0.35">
      <c r="A6829">
        <v>0</v>
      </c>
      <c r="B6829">
        <v>60</v>
      </c>
      <c r="C6829">
        <v>79.05</v>
      </c>
      <c r="D6829">
        <v>4663.3999999999996</v>
      </c>
    </row>
    <row r="6830" spans="1:4" x14ac:dyDescent="0.35">
      <c r="A6830">
        <v>0</v>
      </c>
      <c r="B6830">
        <v>8</v>
      </c>
      <c r="C6830">
        <v>19.05</v>
      </c>
      <c r="D6830">
        <v>201.7</v>
      </c>
    </row>
    <row r="6831" spans="1:4" x14ac:dyDescent="0.35">
      <c r="A6831">
        <v>0</v>
      </c>
      <c r="B6831">
        <v>8</v>
      </c>
      <c r="C6831">
        <v>19.600000000000001</v>
      </c>
      <c r="D6831">
        <v>125</v>
      </c>
    </row>
    <row r="6832" spans="1:4" x14ac:dyDescent="0.35">
      <c r="A6832">
        <v>0</v>
      </c>
      <c r="B6832">
        <v>35</v>
      </c>
      <c r="C6832">
        <v>20.2</v>
      </c>
      <c r="D6832">
        <v>684.4</v>
      </c>
    </row>
    <row r="6833" spans="1:4" x14ac:dyDescent="0.35">
      <c r="A6833">
        <v>0</v>
      </c>
      <c r="B6833">
        <v>7</v>
      </c>
      <c r="C6833">
        <v>86.8</v>
      </c>
      <c r="D6833">
        <v>620.35</v>
      </c>
    </row>
    <row r="6834" spans="1:4" x14ac:dyDescent="0.35">
      <c r="A6834">
        <v>0</v>
      </c>
      <c r="B6834">
        <v>53</v>
      </c>
      <c r="C6834">
        <v>20.9</v>
      </c>
      <c r="D6834">
        <v>1146.05</v>
      </c>
    </row>
    <row r="6835" spans="1:4" x14ac:dyDescent="0.35">
      <c r="A6835">
        <v>1</v>
      </c>
      <c r="B6835">
        <v>18</v>
      </c>
      <c r="C6835">
        <v>103.6</v>
      </c>
      <c r="D6835">
        <v>1806.35</v>
      </c>
    </row>
    <row r="6836" spans="1:4" x14ac:dyDescent="0.35">
      <c r="A6836">
        <v>0</v>
      </c>
      <c r="B6836">
        <v>15</v>
      </c>
      <c r="C6836">
        <v>38.799999999999997</v>
      </c>
      <c r="D6836">
        <v>603</v>
      </c>
    </row>
    <row r="6837" spans="1:4" x14ac:dyDescent="0.35">
      <c r="A6837">
        <v>0</v>
      </c>
      <c r="B6837">
        <v>67</v>
      </c>
      <c r="C6837">
        <v>88.4</v>
      </c>
      <c r="D6837">
        <v>5798.3</v>
      </c>
    </row>
    <row r="6838" spans="1:4" x14ac:dyDescent="0.35">
      <c r="A6838">
        <v>1</v>
      </c>
      <c r="B6838">
        <v>6</v>
      </c>
      <c r="C6838">
        <v>84.2</v>
      </c>
      <c r="D6838">
        <v>519.15</v>
      </c>
    </row>
    <row r="6839" spans="1:4" x14ac:dyDescent="0.35">
      <c r="A6839">
        <v>1</v>
      </c>
      <c r="B6839">
        <v>6</v>
      </c>
      <c r="C6839">
        <v>79.7</v>
      </c>
      <c r="D6839">
        <v>497.6</v>
      </c>
    </row>
    <row r="6840" spans="1:4" x14ac:dyDescent="0.35">
      <c r="A6840">
        <v>0</v>
      </c>
      <c r="B6840">
        <v>13</v>
      </c>
      <c r="C6840">
        <v>99</v>
      </c>
      <c r="D6840">
        <v>1301.7</v>
      </c>
    </row>
    <row r="6841" spans="1:4" x14ac:dyDescent="0.35">
      <c r="A6841">
        <v>0</v>
      </c>
      <c r="B6841">
        <v>11</v>
      </c>
      <c r="C6841">
        <v>100.75</v>
      </c>
      <c r="D6841">
        <v>1129.75</v>
      </c>
    </row>
    <row r="6842" spans="1:4" x14ac:dyDescent="0.35">
      <c r="A6842">
        <v>0</v>
      </c>
      <c r="B6842">
        <v>1</v>
      </c>
      <c r="C6842">
        <v>19.3</v>
      </c>
      <c r="D6842">
        <v>19.3</v>
      </c>
    </row>
    <row r="6843" spans="1:4" x14ac:dyDescent="0.35">
      <c r="A6843">
        <v>0</v>
      </c>
      <c r="B6843">
        <v>5</v>
      </c>
      <c r="C6843">
        <v>55.75</v>
      </c>
      <c r="D6843">
        <v>266.95</v>
      </c>
    </row>
    <row r="6844" spans="1:4" x14ac:dyDescent="0.35">
      <c r="A6844">
        <v>0</v>
      </c>
      <c r="B6844">
        <v>13</v>
      </c>
      <c r="C6844">
        <v>19.95</v>
      </c>
      <c r="D6844">
        <v>257</v>
      </c>
    </row>
    <row r="6845" spans="1:4" x14ac:dyDescent="0.35">
      <c r="A6845">
        <v>0</v>
      </c>
      <c r="B6845">
        <v>9</v>
      </c>
      <c r="C6845">
        <v>91.75</v>
      </c>
      <c r="D6845">
        <v>865.8</v>
      </c>
    </row>
    <row r="6846" spans="1:4" x14ac:dyDescent="0.35">
      <c r="A6846">
        <v>0</v>
      </c>
      <c r="B6846">
        <v>29</v>
      </c>
      <c r="C6846">
        <v>89.65</v>
      </c>
      <c r="D6846">
        <v>2623.65</v>
      </c>
    </row>
    <row r="6847" spans="1:4" x14ac:dyDescent="0.35">
      <c r="A6847">
        <v>1</v>
      </c>
      <c r="B6847">
        <v>1</v>
      </c>
      <c r="C6847">
        <v>45.85</v>
      </c>
      <c r="D6847">
        <v>45.85</v>
      </c>
    </row>
    <row r="6848" spans="1:4" x14ac:dyDescent="0.35">
      <c r="A6848">
        <v>0</v>
      </c>
      <c r="B6848">
        <v>1</v>
      </c>
      <c r="C6848">
        <v>79.55</v>
      </c>
      <c r="D6848">
        <v>79.55</v>
      </c>
    </row>
    <row r="6849" spans="1:4" x14ac:dyDescent="0.35">
      <c r="A6849">
        <v>0</v>
      </c>
      <c r="B6849">
        <v>18</v>
      </c>
      <c r="C6849">
        <v>55.95</v>
      </c>
      <c r="D6849">
        <v>1082.8</v>
      </c>
    </row>
    <row r="6850" spans="1:4" x14ac:dyDescent="0.35">
      <c r="A6850">
        <v>0</v>
      </c>
      <c r="B6850">
        <v>2</v>
      </c>
      <c r="C6850">
        <v>69</v>
      </c>
      <c r="D6850">
        <v>147.80000000000001</v>
      </c>
    </row>
    <row r="6851" spans="1:4" x14ac:dyDescent="0.35">
      <c r="A6851">
        <v>0</v>
      </c>
      <c r="B6851">
        <v>30</v>
      </c>
      <c r="C6851">
        <v>83.55</v>
      </c>
      <c r="D6851">
        <v>2570.1999999999998</v>
      </c>
    </row>
    <row r="6852" spans="1:4" x14ac:dyDescent="0.35">
      <c r="A6852">
        <v>0</v>
      </c>
      <c r="B6852">
        <v>66</v>
      </c>
      <c r="C6852">
        <v>65.7</v>
      </c>
      <c r="D6852">
        <v>4378.8999999999996</v>
      </c>
    </row>
    <row r="6853" spans="1:4" x14ac:dyDescent="0.35">
      <c r="A6853">
        <v>0</v>
      </c>
      <c r="B6853">
        <v>38</v>
      </c>
      <c r="C6853">
        <v>94.9</v>
      </c>
      <c r="D6853">
        <v>3616.25</v>
      </c>
    </row>
    <row r="6854" spans="1:4" x14ac:dyDescent="0.35">
      <c r="A6854">
        <v>0</v>
      </c>
      <c r="B6854">
        <v>44</v>
      </c>
      <c r="C6854">
        <v>61.9</v>
      </c>
      <c r="D6854">
        <v>2924.05</v>
      </c>
    </row>
    <row r="6855" spans="1:4" x14ac:dyDescent="0.35">
      <c r="A6855">
        <v>0</v>
      </c>
      <c r="B6855">
        <v>54</v>
      </c>
      <c r="C6855">
        <v>111.1</v>
      </c>
      <c r="D6855">
        <v>6014.85</v>
      </c>
    </row>
    <row r="6856" spans="1:4" x14ac:dyDescent="0.35">
      <c r="A6856">
        <v>0</v>
      </c>
      <c r="B6856">
        <v>2</v>
      </c>
      <c r="C6856">
        <v>20</v>
      </c>
      <c r="D6856">
        <v>32.700000000000003</v>
      </c>
    </row>
    <row r="6857" spans="1:4" x14ac:dyDescent="0.35">
      <c r="A6857">
        <v>0</v>
      </c>
      <c r="B6857">
        <v>42</v>
      </c>
      <c r="C6857">
        <v>67.7</v>
      </c>
      <c r="D6857">
        <v>2882.25</v>
      </c>
    </row>
    <row r="6858" spans="1:4" x14ac:dyDescent="0.35">
      <c r="A6858">
        <v>0</v>
      </c>
      <c r="B6858">
        <v>58</v>
      </c>
      <c r="C6858">
        <v>25.15</v>
      </c>
      <c r="D6858">
        <v>1509.9</v>
      </c>
    </row>
    <row r="6859" spans="1:4" x14ac:dyDescent="0.35">
      <c r="A6859">
        <v>0</v>
      </c>
      <c r="B6859">
        <v>58</v>
      </c>
      <c r="C6859">
        <v>92.85</v>
      </c>
      <c r="D6859">
        <v>5305.05</v>
      </c>
    </row>
    <row r="6860" spans="1:4" x14ac:dyDescent="0.35">
      <c r="A6860">
        <v>0</v>
      </c>
      <c r="B6860">
        <v>25</v>
      </c>
      <c r="C6860">
        <v>89.1</v>
      </c>
      <c r="D6860">
        <v>2368.4</v>
      </c>
    </row>
    <row r="6861" spans="1:4" x14ac:dyDescent="0.35">
      <c r="A6861">
        <v>0</v>
      </c>
      <c r="B6861">
        <v>71</v>
      </c>
      <c r="C6861">
        <v>111.3</v>
      </c>
      <c r="D6861">
        <v>7985.9</v>
      </c>
    </row>
    <row r="6862" spans="1:4" x14ac:dyDescent="0.35">
      <c r="A6862">
        <v>0</v>
      </c>
      <c r="B6862">
        <v>37</v>
      </c>
      <c r="C6862">
        <v>101.9</v>
      </c>
      <c r="D6862">
        <v>3545.35</v>
      </c>
    </row>
    <row r="6863" spans="1:4" x14ac:dyDescent="0.35">
      <c r="A6863">
        <v>0</v>
      </c>
      <c r="B6863">
        <v>14</v>
      </c>
      <c r="C6863">
        <v>91.65</v>
      </c>
      <c r="D6863">
        <v>1301</v>
      </c>
    </row>
    <row r="6864" spans="1:4" x14ac:dyDescent="0.35">
      <c r="A6864">
        <v>1</v>
      </c>
      <c r="B6864">
        <v>4</v>
      </c>
      <c r="C6864">
        <v>88.85</v>
      </c>
      <c r="D6864">
        <v>372.45</v>
      </c>
    </row>
    <row r="6865" spans="1:4" x14ac:dyDescent="0.35">
      <c r="A6865">
        <v>0</v>
      </c>
      <c r="B6865">
        <v>48</v>
      </c>
      <c r="C6865">
        <v>60.6</v>
      </c>
      <c r="D6865">
        <v>2985.25</v>
      </c>
    </row>
    <row r="6866" spans="1:4" x14ac:dyDescent="0.35">
      <c r="A6866">
        <v>1</v>
      </c>
      <c r="B6866">
        <v>3</v>
      </c>
      <c r="C6866">
        <v>25.3</v>
      </c>
      <c r="D6866">
        <v>77.75</v>
      </c>
    </row>
    <row r="6867" spans="1:4" x14ac:dyDescent="0.35">
      <c r="A6867">
        <v>0</v>
      </c>
      <c r="B6867">
        <v>8</v>
      </c>
      <c r="C6867">
        <v>65.5</v>
      </c>
      <c r="D6867">
        <v>564.35</v>
      </c>
    </row>
    <row r="6868" spans="1:4" x14ac:dyDescent="0.35">
      <c r="A6868">
        <v>0</v>
      </c>
      <c r="B6868">
        <v>1</v>
      </c>
      <c r="C6868">
        <v>95.45</v>
      </c>
      <c r="D6868">
        <v>95.45</v>
      </c>
    </row>
    <row r="6869" spans="1:4" x14ac:dyDescent="0.35">
      <c r="A6869">
        <v>0</v>
      </c>
      <c r="B6869">
        <v>67</v>
      </c>
      <c r="C6869">
        <v>19.95</v>
      </c>
      <c r="D6869">
        <v>1311.75</v>
      </c>
    </row>
    <row r="6870" spans="1:4" x14ac:dyDescent="0.35">
      <c r="A6870">
        <v>0</v>
      </c>
      <c r="B6870">
        <v>13</v>
      </c>
      <c r="C6870">
        <v>91.1</v>
      </c>
      <c r="D6870">
        <v>1135.7</v>
      </c>
    </row>
    <row r="6871" spans="1:4" x14ac:dyDescent="0.35">
      <c r="A6871">
        <v>0</v>
      </c>
      <c r="B6871">
        <v>45</v>
      </c>
      <c r="C6871">
        <v>54.15</v>
      </c>
      <c r="D6871">
        <v>2319.8000000000002</v>
      </c>
    </row>
    <row r="6872" spans="1:4" x14ac:dyDescent="0.35">
      <c r="A6872">
        <v>0</v>
      </c>
      <c r="B6872">
        <v>49</v>
      </c>
      <c r="C6872">
        <v>74.599999999999994</v>
      </c>
      <c r="D6872">
        <v>3720.35</v>
      </c>
    </row>
    <row r="6873" spans="1:4" x14ac:dyDescent="0.35">
      <c r="A6873">
        <v>0</v>
      </c>
      <c r="B6873">
        <v>52</v>
      </c>
      <c r="C6873">
        <v>94.6</v>
      </c>
      <c r="D6873">
        <v>5025.8</v>
      </c>
    </row>
    <row r="6874" spans="1:4" x14ac:dyDescent="0.35">
      <c r="A6874">
        <v>0</v>
      </c>
      <c r="B6874">
        <v>63</v>
      </c>
      <c r="C6874">
        <v>81.150000000000006</v>
      </c>
      <c r="D6874">
        <v>5224.5</v>
      </c>
    </row>
    <row r="6875" spans="1:4" x14ac:dyDescent="0.35">
      <c r="A6875">
        <v>0</v>
      </c>
      <c r="B6875">
        <v>68</v>
      </c>
      <c r="C6875">
        <v>89.05</v>
      </c>
      <c r="D6875">
        <v>6185.8</v>
      </c>
    </row>
    <row r="6876" spans="1:4" x14ac:dyDescent="0.35">
      <c r="A6876">
        <v>0</v>
      </c>
      <c r="B6876">
        <v>31</v>
      </c>
      <c r="C6876">
        <v>49.2</v>
      </c>
      <c r="D6876">
        <v>1498.55</v>
      </c>
    </row>
    <row r="6877" spans="1:4" x14ac:dyDescent="0.35">
      <c r="A6877">
        <v>0</v>
      </c>
      <c r="B6877">
        <v>64</v>
      </c>
      <c r="C6877">
        <v>19.45</v>
      </c>
      <c r="D6877">
        <v>1208.5999999999999</v>
      </c>
    </row>
    <row r="6878" spans="1:4" x14ac:dyDescent="0.35">
      <c r="A6878">
        <v>0</v>
      </c>
      <c r="B6878">
        <v>62</v>
      </c>
      <c r="C6878">
        <v>104.3</v>
      </c>
      <c r="D6878">
        <v>6613.65</v>
      </c>
    </row>
    <row r="6879" spans="1:4" x14ac:dyDescent="0.35">
      <c r="A6879">
        <v>0</v>
      </c>
      <c r="B6879">
        <v>1</v>
      </c>
      <c r="C6879">
        <v>69.7</v>
      </c>
      <c r="D6879">
        <v>69.7</v>
      </c>
    </row>
    <row r="6880" spans="1:4" x14ac:dyDescent="0.35">
      <c r="A6880">
        <v>0</v>
      </c>
      <c r="B6880">
        <v>6</v>
      </c>
      <c r="C6880">
        <v>89.5</v>
      </c>
      <c r="D6880">
        <v>573.29999999999995</v>
      </c>
    </row>
    <row r="6881" spans="1:4" x14ac:dyDescent="0.35">
      <c r="A6881">
        <v>0</v>
      </c>
      <c r="B6881">
        <v>21</v>
      </c>
      <c r="C6881">
        <v>86.05</v>
      </c>
      <c r="D6881">
        <v>1818.9</v>
      </c>
    </row>
    <row r="6882" spans="1:4" x14ac:dyDescent="0.35">
      <c r="A6882">
        <v>0</v>
      </c>
      <c r="B6882">
        <v>72</v>
      </c>
      <c r="C6882">
        <v>25.2</v>
      </c>
      <c r="D6882">
        <v>1787.35</v>
      </c>
    </row>
    <row r="6883" spans="1:4" x14ac:dyDescent="0.35">
      <c r="A6883">
        <v>0</v>
      </c>
      <c r="B6883">
        <v>32</v>
      </c>
      <c r="C6883">
        <v>35.15</v>
      </c>
      <c r="D6883">
        <v>1051.05</v>
      </c>
    </row>
    <row r="6884" spans="1:4" x14ac:dyDescent="0.35">
      <c r="A6884">
        <v>1</v>
      </c>
      <c r="B6884">
        <v>71</v>
      </c>
      <c r="C6884">
        <v>99.65</v>
      </c>
      <c r="D6884">
        <v>7181.25</v>
      </c>
    </row>
    <row r="6885" spans="1:4" x14ac:dyDescent="0.35">
      <c r="A6885">
        <v>0</v>
      </c>
      <c r="B6885">
        <v>34</v>
      </c>
      <c r="C6885">
        <v>105.35</v>
      </c>
      <c r="D6885">
        <v>3688.6</v>
      </c>
    </row>
    <row r="6886" spans="1:4" x14ac:dyDescent="0.35">
      <c r="A6886">
        <v>0</v>
      </c>
      <c r="B6886">
        <v>3</v>
      </c>
      <c r="C6886">
        <v>35.15</v>
      </c>
      <c r="D6886">
        <v>99.75</v>
      </c>
    </row>
    <row r="6887" spans="1:4" x14ac:dyDescent="0.35">
      <c r="A6887">
        <v>0</v>
      </c>
      <c r="B6887">
        <v>12</v>
      </c>
      <c r="C6887">
        <v>73.75</v>
      </c>
      <c r="D6887">
        <v>871.4</v>
      </c>
    </row>
    <row r="6888" spans="1:4" x14ac:dyDescent="0.35">
      <c r="A6888">
        <v>1</v>
      </c>
      <c r="B6888">
        <v>8</v>
      </c>
      <c r="C6888">
        <v>101.35</v>
      </c>
      <c r="D6888">
        <v>780.5</v>
      </c>
    </row>
    <row r="6889" spans="1:4" x14ac:dyDescent="0.35">
      <c r="A6889">
        <v>0</v>
      </c>
      <c r="B6889">
        <v>35</v>
      </c>
      <c r="C6889">
        <v>24.3</v>
      </c>
      <c r="D6889">
        <v>821.6</v>
      </c>
    </row>
    <row r="6890" spans="1:4" x14ac:dyDescent="0.35">
      <c r="A6890">
        <v>0</v>
      </c>
      <c r="B6890">
        <v>3</v>
      </c>
      <c r="C6890">
        <v>80.7</v>
      </c>
      <c r="D6890">
        <v>239.45</v>
      </c>
    </row>
    <row r="6891" spans="1:4" x14ac:dyDescent="0.35">
      <c r="A6891">
        <v>0</v>
      </c>
      <c r="B6891">
        <v>3</v>
      </c>
      <c r="C6891">
        <v>89.85</v>
      </c>
      <c r="D6891">
        <v>244.45</v>
      </c>
    </row>
    <row r="6892" spans="1:4" x14ac:dyDescent="0.35">
      <c r="A6892">
        <v>0</v>
      </c>
      <c r="B6892">
        <v>53</v>
      </c>
      <c r="C6892">
        <v>61.1</v>
      </c>
      <c r="D6892">
        <v>3357.9</v>
      </c>
    </row>
    <row r="6893" spans="1:4" x14ac:dyDescent="0.35">
      <c r="A6893">
        <v>0</v>
      </c>
      <c r="B6893">
        <v>4</v>
      </c>
      <c r="C6893">
        <v>29.05</v>
      </c>
      <c r="D6893">
        <v>129.6</v>
      </c>
    </row>
    <row r="6894" spans="1:4" x14ac:dyDescent="0.35">
      <c r="A6894">
        <v>0</v>
      </c>
      <c r="B6894">
        <v>48</v>
      </c>
      <c r="C6894">
        <v>99.7</v>
      </c>
      <c r="D6894">
        <v>4977.2</v>
      </c>
    </row>
    <row r="6895" spans="1:4" x14ac:dyDescent="0.35">
      <c r="A6895">
        <v>0</v>
      </c>
      <c r="B6895">
        <v>6</v>
      </c>
      <c r="C6895">
        <v>55.9</v>
      </c>
      <c r="D6895">
        <v>365.35</v>
      </c>
    </row>
    <row r="6896" spans="1:4" x14ac:dyDescent="0.35">
      <c r="A6896">
        <v>1</v>
      </c>
      <c r="B6896">
        <v>3</v>
      </c>
      <c r="C6896">
        <v>105.9</v>
      </c>
      <c r="D6896">
        <v>334.65</v>
      </c>
    </row>
    <row r="6897" spans="1:4" x14ac:dyDescent="0.35">
      <c r="A6897">
        <v>0</v>
      </c>
      <c r="B6897">
        <v>54</v>
      </c>
      <c r="C6897">
        <v>46</v>
      </c>
      <c r="D6897">
        <v>2424.0500000000002</v>
      </c>
    </row>
    <row r="6898" spans="1:4" x14ac:dyDescent="0.35">
      <c r="A6898">
        <v>0</v>
      </c>
      <c r="B6898">
        <v>1</v>
      </c>
      <c r="C6898">
        <v>43.95</v>
      </c>
      <c r="D6898">
        <v>43.95</v>
      </c>
    </row>
    <row r="6899" spans="1:4" x14ac:dyDescent="0.35">
      <c r="A6899">
        <v>0</v>
      </c>
      <c r="B6899">
        <v>62</v>
      </c>
      <c r="C6899">
        <v>80.400000000000006</v>
      </c>
      <c r="D6899">
        <v>4981.1499999999996</v>
      </c>
    </row>
    <row r="6900" spans="1:4" x14ac:dyDescent="0.35">
      <c r="A6900">
        <v>0</v>
      </c>
      <c r="B6900">
        <v>22</v>
      </c>
      <c r="C6900">
        <v>100.05</v>
      </c>
      <c r="D6900">
        <v>2090.25</v>
      </c>
    </row>
    <row r="6901" spans="1:4" x14ac:dyDescent="0.35">
      <c r="A6901">
        <v>0</v>
      </c>
      <c r="B6901">
        <v>1</v>
      </c>
      <c r="C6901">
        <v>45.1</v>
      </c>
      <c r="D6901">
        <v>45.1</v>
      </c>
    </row>
    <row r="6902" spans="1:4" x14ac:dyDescent="0.35">
      <c r="A6902">
        <v>1</v>
      </c>
      <c r="B6902">
        <v>51</v>
      </c>
      <c r="C6902">
        <v>94</v>
      </c>
      <c r="D6902">
        <v>4905.75</v>
      </c>
    </row>
    <row r="6903" spans="1:4" x14ac:dyDescent="0.35">
      <c r="A6903">
        <v>0</v>
      </c>
      <c r="B6903">
        <v>30</v>
      </c>
      <c r="C6903">
        <v>68.95</v>
      </c>
      <c r="D6903">
        <v>2038.7</v>
      </c>
    </row>
    <row r="6904" spans="1:4" x14ac:dyDescent="0.35">
      <c r="A6904">
        <v>1</v>
      </c>
      <c r="B6904">
        <v>56</v>
      </c>
      <c r="C6904">
        <v>68.45</v>
      </c>
      <c r="D6904">
        <v>4014</v>
      </c>
    </row>
    <row r="6905" spans="1:4" x14ac:dyDescent="0.35">
      <c r="A6905">
        <v>0</v>
      </c>
      <c r="B6905">
        <v>35</v>
      </c>
      <c r="C6905">
        <v>69</v>
      </c>
      <c r="D6905">
        <v>2441.6999999999998</v>
      </c>
    </row>
    <row r="6906" spans="1:4" x14ac:dyDescent="0.35">
      <c r="A6906">
        <v>1</v>
      </c>
      <c r="B6906">
        <v>64</v>
      </c>
      <c r="C6906">
        <v>43.85</v>
      </c>
      <c r="D6906">
        <v>2751</v>
      </c>
    </row>
    <row r="6907" spans="1:4" x14ac:dyDescent="0.35">
      <c r="A6907">
        <v>0</v>
      </c>
      <c r="B6907">
        <v>30</v>
      </c>
      <c r="C6907">
        <v>44.5</v>
      </c>
      <c r="D6907">
        <v>1307.8</v>
      </c>
    </row>
    <row r="6908" spans="1:4" x14ac:dyDescent="0.35">
      <c r="A6908">
        <v>0</v>
      </c>
      <c r="B6908">
        <v>25</v>
      </c>
      <c r="C6908">
        <v>18.7</v>
      </c>
      <c r="D6908">
        <v>383.65</v>
      </c>
    </row>
    <row r="6909" spans="1:4" x14ac:dyDescent="0.35">
      <c r="A6909">
        <v>0</v>
      </c>
      <c r="B6909">
        <v>41</v>
      </c>
      <c r="C6909">
        <v>70.25</v>
      </c>
      <c r="D6909">
        <v>2868.05</v>
      </c>
    </row>
    <row r="6910" spans="1:4" x14ac:dyDescent="0.35">
      <c r="A6910">
        <v>0</v>
      </c>
      <c r="B6910">
        <v>9</v>
      </c>
      <c r="C6910">
        <v>55.35</v>
      </c>
      <c r="D6910">
        <v>449.75</v>
      </c>
    </row>
    <row r="6911" spans="1:4" x14ac:dyDescent="0.35">
      <c r="A6911">
        <v>0</v>
      </c>
      <c r="B6911">
        <v>1</v>
      </c>
      <c r="C6911">
        <v>53.55</v>
      </c>
      <c r="D6911">
        <v>53.55</v>
      </c>
    </row>
    <row r="6912" spans="1:4" x14ac:dyDescent="0.35">
      <c r="A6912">
        <v>0</v>
      </c>
      <c r="B6912">
        <v>70</v>
      </c>
      <c r="C6912">
        <v>114.6</v>
      </c>
      <c r="D6912">
        <v>7882.5</v>
      </c>
    </row>
    <row r="6913" spans="1:4" x14ac:dyDescent="0.35">
      <c r="A6913">
        <v>0</v>
      </c>
      <c r="B6913">
        <v>57</v>
      </c>
      <c r="C6913">
        <v>20.100000000000001</v>
      </c>
      <c r="D6913">
        <v>1087.7</v>
      </c>
    </row>
    <row r="6914" spans="1:4" x14ac:dyDescent="0.35">
      <c r="A6914">
        <v>0</v>
      </c>
      <c r="B6914">
        <v>9</v>
      </c>
      <c r="C6914">
        <v>85.5</v>
      </c>
      <c r="D6914">
        <v>791.7</v>
      </c>
    </row>
    <row r="6915" spans="1:4" x14ac:dyDescent="0.35">
      <c r="A6915">
        <v>0</v>
      </c>
      <c r="B6915">
        <v>69</v>
      </c>
      <c r="C6915">
        <v>108.75</v>
      </c>
      <c r="D6915">
        <v>7493.05</v>
      </c>
    </row>
    <row r="6916" spans="1:4" x14ac:dyDescent="0.35">
      <c r="A6916">
        <v>1</v>
      </c>
      <c r="B6916">
        <v>43</v>
      </c>
      <c r="C6916">
        <v>103</v>
      </c>
      <c r="D6916">
        <v>4414.3</v>
      </c>
    </row>
    <row r="6917" spans="1:4" x14ac:dyDescent="0.35">
      <c r="A6917">
        <v>0</v>
      </c>
      <c r="B6917">
        <v>72</v>
      </c>
      <c r="C6917">
        <v>97.85</v>
      </c>
      <c r="D6917">
        <v>6841.3</v>
      </c>
    </row>
    <row r="6918" spans="1:4" x14ac:dyDescent="0.35">
      <c r="A6918">
        <v>0</v>
      </c>
      <c r="B6918">
        <v>44</v>
      </c>
      <c r="C6918">
        <v>19.55</v>
      </c>
      <c r="D6918">
        <v>819.95</v>
      </c>
    </row>
    <row r="6919" spans="1:4" x14ac:dyDescent="0.35">
      <c r="A6919">
        <v>0</v>
      </c>
      <c r="B6919">
        <v>72</v>
      </c>
      <c r="C6919">
        <v>84.05</v>
      </c>
      <c r="D6919">
        <v>6052.25</v>
      </c>
    </row>
    <row r="6920" spans="1:4" x14ac:dyDescent="0.35">
      <c r="A6920">
        <v>0</v>
      </c>
      <c r="B6920">
        <v>33</v>
      </c>
      <c r="C6920">
        <v>103.75</v>
      </c>
      <c r="D6920">
        <v>3361.05</v>
      </c>
    </row>
    <row r="6921" spans="1:4" x14ac:dyDescent="0.35">
      <c r="A6921">
        <v>0</v>
      </c>
      <c r="B6921">
        <v>54</v>
      </c>
      <c r="C6921">
        <v>89.4</v>
      </c>
      <c r="D6921">
        <v>4869.5</v>
      </c>
    </row>
    <row r="6922" spans="1:4" x14ac:dyDescent="0.35">
      <c r="A6922">
        <v>0</v>
      </c>
      <c r="B6922">
        <v>27</v>
      </c>
      <c r="C6922">
        <v>19.7</v>
      </c>
      <c r="D6922">
        <v>509.3</v>
      </c>
    </row>
    <row r="6923" spans="1:4" x14ac:dyDescent="0.35">
      <c r="A6923">
        <v>0</v>
      </c>
      <c r="B6923">
        <v>54</v>
      </c>
      <c r="C6923">
        <v>79.849999999999994</v>
      </c>
      <c r="D6923">
        <v>4308.25</v>
      </c>
    </row>
    <row r="6924" spans="1:4" x14ac:dyDescent="0.35">
      <c r="A6924">
        <v>0</v>
      </c>
      <c r="B6924">
        <v>3</v>
      </c>
      <c r="C6924">
        <v>74.45</v>
      </c>
      <c r="D6924">
        <v>221.1</v>
      </c>
    </row>
    <row r="6925" spans="1:4" x14ac:dyDescent="0.35">
      <c r="A6925">
        <v>0</v>
      </c>
      <c r="B6925">
        <v>53</v>
      </c>
      <c r="C6925">
        <v>74.099999999999994</v>
      </c>
      <c r="D6925">
        <v>3833.95</v>
      </c>
    </row>
    <row r="6926" spans="1:4" x14ac:dyDescent="0.35">
      <c r="A6926">
        <v>0</v>
      </c>
      <c r="B6926">
        <v>1</v>
      </c>
      <c r="C6926">
        <v>69.349999999999994</v>
      </c>
      <c r="D6926">
        <v>69.349999999999994</v>
      </c>
    </row>
    <row r="6927" spans="1:4" x14ac:dyDescent="0.35">
      <c r="A6927">
        <v>0</v>
      </c>
      <c r="B6927">
        <v>15</v>
      </c>
      <c r="C6927">
        <v>18.8</v>
      </c>
      <c r="D6927">
        <v>294.95</v>
      </c>
    </row>
    <row r="6928" spans="1:4" x14ac:dyDescent="0.35">
      <c r="A6928">
        <v>0</v>
      </c>
      <c r="B6928">
        <v>56</v>
      </c>
      <c r="C6928">
        <v>73.849999999999994</v>
      </c>
      <c r="D6928">
        <v>4092.85</v>
      </c>
    </row>
    <row r="6929" spans="1:4" x14ac:dyDescent="0.35">
      <c r="A6929">
        <v>0</v>
      </c>
      <c r="B6929">
        <v>5</v>
      </c>
      <c r="C6929">
        <v>64.400000000000006</v>
      </c>
      <c r="D6929">
        <v>316.89999999999998</v>
      </c>
    </row>
    <row r="6930" spans="1:4" x14ac:dyDescent="0.35">
      <c r="A6930">
        <v>0</v>
      </c>
      <c r="B6930">
        <v>48</v>
      </c>
      <c r="C6930">
        <v>55.8</v>
      </c>
      <c r="D6930">
        <v>2651.2</v>
      </c>
    </row>
    <row r="6931" spans="1:4" x14ac:dyDescent="0.35">
      <c r="A6931">
        <v>0</v>
      </c>
      <c r="B6931">
        <v>25</v>
      </c>
      <c r="C6931">
        <v>20.05</v>
      </c>
      <c r="D6931">
        <v>471.7</v>
      </c>
    </row>
    <row r="6932" spans="1:4" x14ac:dyDescent="0.35">
      <c r="A6932">
        <v>0</v>
      </c>
      <c r="B6932">
        <v>3</v>
      </c>
      <c r="C6932">
        <v>75.150000000000006</v>
      </c>
      <c r="D6932">
        <v>216.75</v>
      </c>
    </row>
    <row r="6933" spans="1:4" x14ac:dyDescent="0.35">
      <c r="A6933">
        <v>0</v>
      </c>
      <c r="B6933">
        <v>58</v>
      </c>
      <c r="C6933">
        <v>99.15</v>
      </c>
      <c r="D6933">
        <v>5720.95</v>
      </c>
    </row>
    <row r="6934" spans="1:4" x14ac:dyDescent="0.35">
      <c r="A6934">
        <v>0</v>
      </c>
      <c r="B6934">
        <v>10</v>
      </c>
      <c r="C6934">
        <v>56.75</v>
      </c>
      <c r="D6934">
        <v>503.25</v>
      </c>
    </row>
    <row r="6935" spans="1:4" x14ac:dyDescent="0.35">
      <c r="A6935">
        <v>0</v>
      </c>
      <c r="B6935">
        <v>1</v>
      </c>
      <c r="C6935">
        <v>69.599999999999994</v>
      </c>
      <c r="D6935">
        <v>69.599999999999994</v>
      </c>
    </row>
    <row r="6936" spans="1:4" x14ac:dyDescent="0.35">
      <c r="A6936">
        <v>0</v>
      </c>
      <c r="B6936">
        <v>71</v>
      </c>
      <c r="C6936">
        <v>104.15</v>
      </c>
      <c r="D6936">
        <v>7365.3</v>
      </c>
    </row>
    <row r="6937" spans="1:4" x14ac:dyDescent="0.35">
      <c r="A6937">
        <v>0</v>
      </c>
      <c r="B6937">
        <v>65</v>
      </c>
      <c r="C6937">
        <v>110.8</v>
      </c>
      <c r="D6937">
        <v>7245.9</v>
      </c>
    </row>
    <row r="6938" spans="1:4" x14ac:dyDescent="0.35">
      <c r="A6938">
        <v>0</v>
      </c>
      <c r="B6938">
        <v>5</v>
      </c>
      <c r="C6938">
        <v>80.150000000000006</v>
      </c>
      <c r="D6938">
        <v>385</v>
      </c>
    </row>
    <row r="6939" spans="1:4" x14ac:dyDescent="0.35">
      <c r="A6939">
        <v>0</v>
      </c>
      <c r="B6939">
        <v>28</v>
      </c>
      <c r="C6939">
        <v>35.75</v>
      </c>
      <c r="D6939">
        <v>961.4</v>
      </c>
    </row>
    <row r="6940" spans="1:4" x14ac:dyDescent="0.35">
      <c r="A6940">
        <v>0</v>
      </c>
      <c r="B6940">
        <v>67</v>
      </c>
      <c r="C6940">
        <v>69.900000000000006</v>
      </c>
      <c r="D6940">
        <v>4615.8999999999996</v>
      </c>
    </row>
    <row r="6941" spans="1:4" x14ac:dyDescent="0.35">
      <c r="A6941">
        <v>0</v>
      </c>
      <c r="B6941">
        <v>35</v>
      </c>
      <c r="C6941">
        <v>89.2</v>
      </c>
      <c r="D6941">
        <v>3251.3</v>
      </c>
    </row>
    <row r="6942" spans="1:4" x14ac:dyDescent="0.35">
      <c r="A6942">
        <v>0</v>
      </c>
      <c r="B6942">
        <v>72</v>
      </c>
      <c r="C6942">
        <v>55.65</v>
      </c>
      <c r="D6942">
        <v>3880.05</v>
      </c>
    </row>
    <row r="6943" spans="1:4" x14ac:dyDescent="0.35">
      <c r="A6943">
        <v>0</v>
      </c>
      <c r="B6943">
        <v>61</v>
      </c>
      <c r="C6943">
        <v>50.7</v>
      </c>
      <c r="D6943">
        <v>3088.75</v>
      </c>
    </row>
    <row r="6944" spans="1:4" x14ac:dyDescent="0.35">
      <c r="A6944">
        <v>1</v>
      </c>
      <c r="B6944">
        <v>68</v>
      </c>
      <c r="C6944">
        <v>20</v>
      </c>
      <c r="D6944">
        <v>1396</v>
      </c>
    </row>
    <row r="6945" spans="1:4" x14ac:dyDescent="0.35">
      <c r="A6945">
        <v>0</v>
      </c>
      <c r="B6945">
        <v>1</v>
      </c>
      <c r="C6945">
        <v>30.5</v>
      </c>
      <c r="D6945">
        <v>30.5</v>
      </c>
    </row>
    <row r="6946" spans="1:4" x14ac:dyDescent="0.35">
      <c r="A6946">
        <v>0</v>
      </c>
      <c r="B6946">
        <v>3</v>
      </c>
      <c r="C6946">
        <v>19.100000000000001</v>
      </c>
      <c r="D6946">
        <v>53.05</v>
      </c>
    </row>
    <row r="6947" spans="1:4" x14ac:dyDescent="0.35">
      <c r="A6947">
        <v>0</v>
      </c>
      <c r="B6947">
        <v>70</v>
      </c>
      <c r="C6947">
        <v>98.3</v>
      </c>
      <c r="D6947">
        <v>6859.5</v>
      </c>
    </row>
    <row r="6948" spans="1:4" x14ac:dyDescent="0.35">
      <c r="A6948">
        <v>0</v>
      </c>
      <c r="B6948">
        <v>48</v>
      </c>
      <c r="C6948">
        <v>45.55</v>
      </c>
      <c r="D6948">
        <v>2108.35</v>
      </c>
    </row>
    <row r="6949" spans="1:4" x14ac:dyDescent="0.35">
      <c r="A6949">
        <v>0</v>
      </c>
      <c r="B6949">
        <v>68</v>
      </c>
      <c r="C6949">
        <v>101.05</v>
      </c>
      <c r="D6949">
        <v>6770.5</v>
      </c>
    </row>
    <row r="6950" spans="1:4" x14ac:dyDescent="0.35">
      <c r="A6950">
        <v>0</v>
      </c>
      <c r="B6950">
        <v>47</v>
      </c>
      <c r="C6950">
        <v>103.7</v>
      </c>
      <c r="D6950">
        <v>4730.6000000000004</v>
      </c>
    </row>
    <row r="6951" spans="1:4" x14ac:dyDescent="0.35">
      <c r="A6951">
        <v>0</v>
      </c>
      <c r="B6951">
        <v>32</v>
      </c>
      <c r="C6951">
        <v>36.25</v>
      </c>
      <c r="D6951">
        <v>1151.05</v>
      </c>
    </row>
    <row r="6952" spans="1:4" x14ac:dyDescent="0.35">
      <c r="A6952">
        <v>0</v>
      </c>
      <c r="B6952">
        <v>5</v>
      </c>
      <c r="C6952">
        <v>49.4</v>
      </c>
      <c r="D6952">
        <v>232.55</v>
      </c>
    </row>
    <row r="6953" spans="1:4" x14ac:dyDescent="0.35">
      <c r="A6953">
        <v>0</v>
      </c>
      <c r="B6953">
        <v>49</v>
      </c>
      <c r="C6953">
        <v>19.899999999999999</v>
      </c>
      <c r="D6953">
        <v>1022.6</v>
      </c>
    </row>
    <row r="6954" spans="1:4" x14ac:dyDescent="0.35">
      <c r="A6954">
        <v>0</v>
      </c>
      <c r="B6954">
        <v>48</v>
      </c>
      <c r="C6954">
        <v>107.4</v>
      </c>
      <c r="D6954">
        <v>5121.3</v>
      </c>
    </row>
    <row r="6955" spans="1:4" x14ac:dyDescent="0.35">
      <c r="A6955">
        <v>1</v>
      </c>
      <c r="B6955">
        <v>13</v>
      </c>
      <c r="C6955">
        <v>82</v>
      </c>
      <c r="D6955">
        <v>1127.2</v>
      </c>
    </row>
    <row r="6956" spans="1:4" x14ac:dyDescent="0.35">
      <c r="A6956">
        <v>0</v>
      </c>
      <c r="B6956">
        <v>15</v>
      </c>
      <c r="C6956">
        <v>19.8</v>
      </c>
      <c r="D6956">
        <v>309.39999999999998</v>
      </c>
    </row>
    <row r="6957" spans="1:4" x14ac:dyDescent="0.35">
      <c r="A6957">
        <v>0</v>
      </c>
      <c r="B6957">
        <v>12</v>
      </c>
      <c r="C6957">
        <v>45.05</v>
      </c>
      <c r="D6957">
        <v>523.1</v>
      </c>
    </row>
    <row r="6958" spans="1:4" x14ac:dyDescent="0.35">
      <c r="A6958">
        <v>1</v>
      </c>
      <c r="B6958">
        <v>67</v>
      </c>
      <c r="C6958">
        <v>64.55</v>
      </c>
      <c r="D6958">
        <v>4250.1000000000004</v>
      </c>
    </row>
    <row r="6959" spans="1:4" x14ac:dyDescent="0.35">
      <c r="A6959">
        <v>0</v>
      </c>
      <c r="B6959">
        <v>9</v>
      </c>
      <c r="C6959">
        <v>86.25</v>
      </c>
      <c r="D6959">
        <v>770.5</v>
      </c>
    </row>
    <row r="6960" spans="1:4" x14ac:dyDescent="0.35">
      <c r="A6960">
        <v>0</v>
      </c>
      <c r="B6960">
        <v>13</v>
      </c>
      <c r="C6960">
        <v>19.75</v>
      </c>
      <c r="D6960">
        <v>246.7</v>
      </c>
    </row>
    <row r="6961" spans="1:4" x14ac:dyDescent="0.35">
      <c r="A6961">
        <v>0</v>
      </c>
      <c r="B6961">
        <v>38</v>
      </c>
      <c r="C6961">
        <v>89.1</v>
      </c>
      <c r="D6961">
        <v>3342</v>
      </c>
    </row>
    <row r="6962" spans="1:4" x14ac:dyDescent="0.35">
      <c r="A6962">
        <v>1</v>
      </c>
      <c r="B6962">
        <v>42</v>
      </c>
      <c r="C6962">
        <v>95.55</v>
      </c>
      <c r="D6962">
        <v>3930.6</v>
      </c>
    </row>
    <row r="6963" spans="1:4" x14ac:dyDescent="0.35">
      <c r="A6963">
        <v>0</v>
      </c>
      <c r="B6963">
        <v>24</v>
      </c>
      <c r="C6963">
        <v>75.400000000000006</v>
      </c>
      <c r="D6963">
        <v>1747.85</v>
      </c>
    </row>
    <row r="6964" spans="1:4" x14ac:dyDescent="0.35">
      <c r="A6964">
        <v>1</v>
      </c>
      <c r="B6964">
        <v>27</v>
      </c>
      <c r="C6964">
        <v>101.25</v>
      </c>
      <c r="D6964">
        <v>2754.45</v>
      </c>
    </row>
    <row r="6965" spans="1:4" x14ac:dyDescent="0.35">
      <c r="A6965">
        <v>0</v>
      </c>
      <c r="B6965">
        <v>9</v>
      </c>
      <c r="C6965">
        <v>102.6</v>
      </c>
      <c r="D6965">
        <v>897.75</v>
      </c>
    </row>
    <row r="6966" spans="1:4" x14ac:dyDescent="0.35">
      <c r="A6966">
        <v>0</v>
      </c>
      <c r="B6966">
        <v>49</v>
      </c>
      <c r="C6966">
        <v>56.3</v>
      </c>
      <c r="D6966">
        <v>2780.6</v>
      </c>
    </row>
    <row r="6967" spans="1:4" x14ac:dyDescent="0.35">
      <c r="A6967">
        <v>1</v>
      </c>
      <c r="B6967">
        <v>61</v>
      </c>
      <c r="C6967">
        <v>94.2</v>
      </c>
      <c r="D6967">
        <v>5895.45</v>
      </c>
    </row>
    <row r="6968" spans="1:4" x14ac:dyDescent="0.35">
      <c r="A6968">
        <v>0</v>
      </c>
      <c r="B6968">
        <v>50</v>
      </c>
      <c r="C6968">
        <v>43.05</v>
      </c>
      <c r="D6968">
        <v>2208.0500000000002</v>
      </c>
    </row>
    <row r="6969" spans="1:4" x14ac:dyDescent="0.35">
      <c r="A6969">
        <v>1</v>
      </c>
      <c r="B6969">
        <v>25</v>
      </c>
      <c r="C6969">
        <v>89.5</v>
      </c>
      <c r="D6969">
        <v>2196.15</v>
      </c>
    </row>
    <row r="6970" spans="1:4" x14ac:dyDescent="0.35">
      <c r="A6970">
        <v>1</v>
      </c>
      <c r="B6970">
        <v>22</v>
      </c>
      <c r="C6970">
        <v>74.400000000000006</v>
      </c>
      <c r="D6970">
        <v>1692.6</v>
      </c>
    </row>
    <row r="6971" spans="1:4" x14ac:dyDescent="0.35">
      <c r="A6971">
        <v>0</v>
      </c>
      <c r="B6971">
        <v>1</v>
      </c>
      <c r="C6971">
        <v>20.5</v>
      </c>
      <c r="D6971">
        <v>20.5</v>
      </c>
    </row>
    <row r="6972" spans="1:4" x14ac:dyDescent="0.35">
      <c r="A6972">
        <v>0</v>
      </c>
      <c r="B6972">
        <v>4</v>
      </c>
      <c r="C6972">
        <v>74.349999999999994</v>
      </c>
      <c r="D6972">
        <v>265.35000000000002</v>
      </c>
    </row>
    <row r="6973" spans="1:4" x14ac:dyDescent="0.35">
      <c r="A6973">
        <v>1</v>
      </c>
      <c r="B6973">
        <v>18</v>
      </c>
      <c r="C6973">
        <v>99.75</v>
      </c>
      <c r="D6973">
        <v>1836.25</v>
      </c>
    </row>
    <row r="6974" spans="1:4" x14ac:dyDescent="0.35">
      <c r="A6974">
        <v>1</v>
      </c>
      <c r="B6974">
        <v>56</v>
      </c>
      <c r="C6974">
        <v>111.95</v>
      </c>
      <c r="D6974">
        <v>6418.9</v>
      </c>
    </row>
    <row r="6975" spans="1:4" x14ac:dyDescent="0.35">
      <c r="A6975">
        <v>1</v>
      </c>
      <c r="B6975">
        <v>53</v>
      </c>
      <c r="C6975">
        <v>94</v>
      </c>
      <c r="D6975">
        <v>4871.45</v>
      </c>
    </row>
    <row r="6976" spans="1:4" x14ac:dyDescent="0.35">
      <c r="A6976">
        <v>0</v>
      </c>
      <c r="B6976">
        <v>51</v>
      </c>
      <c r="C6976">
        <v>98.85</v>
      </c>
      <c r="D6976">
        <v>4947.55</v>
      </c>
    </row>
    <row r="6977" spans="1:4" x14ac:dyDescent="0.35">
      <c r="A6977">
        <v>0</v>
      </c>
      <c r="B6977">
        <v>24</v>
      </c>
      <c r="C6977">
        <v>64.349999999999994</v>
      </c>
      <c r="D6977">
        <v>1558.65</v>
      </c>
    </row>
    <row r="6978" spans="1:4" x14ac:dyDescent="0.35">
      <c r="A6978">
        <v>0</v>
      </c>
      <c r="B6978">
        <v>62</v>
      </c>
      <c r="C6978">
        <v>72</v>
      </c>
      <c r="D6978">
        <v>4284.2</v>
      </c>
    </row>
    <row r="6979" spans="1:4" x14ac:dyDescent="0.35">
      <c r="A6979">
        <v>0</v>
      </c>
      <c r="B6979">
        <v>24</v>
      </c>
      <c r="C6979">
        <v>49.7</v>
      </c>
      <c r="D6979">
        <v>1218.25</v>
      </c>
    </row>
    <row r="6980" spans="1:4" x14ac:dyDescent="0.35">
      <c r="A6980">
        <v>0</v>
      </c>
      <c r="B6980">
        <v>70</v>
      </c>
      <c r="C6980">
        <v>80.7</v>
      </c>
      <c r="D6980">
        <v>5617.95</v>
      </c>
    </row>
    <row r="6981" spans="1:4" x14ac:dyDescent="0.35">
      <c r="A6981">
        <v>0</v>
      </c>
      <c r="B6981">
        <v>1</v>
      </c>
      <c r="C6981">
        <v>24.2</v>
      </c>
      <c r="D6981">
        <v>24.2</v>
      </c>
    </row>
    <row r="6982" spans="1:4" x14ac:dyDescent="0.35">
      <c r="A6982">
        <v>1</v>
      </c>
      <c r="B6982">
        <v>16</v>
      </c>
      <c r="C6982">
        <v>39</v>
      </c>
      <c r="D6982">
        <v>679.85</v>
      </c>
    </row>
    <row r="6983" spans="1:4" x14ac:dyDescent="0.35">
      <c r="A6983">
        <v>0</v>
      </c>
      <c r="B6983">
        <v>8</v>
      </c>
      <c r="C6983">
        <v>65.45</v>
      </c>
      <c r="D6983">
        <v>554.45000000000005</v>
      </c>
    </row>
    <row r="6984" spans="1:4" x14ac:dyDescent="0.35">
      <c r="A6984">
        <v>0</v>
      </c>
      <c r="B6984">
        <v>72</v>
      </c>
      <c r="C6984">
        <v>74.349999999999994</v>
      </c>
      <c r="D6984">
        <v>5237.3999999999996</v>
      </c>
    </row>
    <row r="6985" spans="1:4" x14ac:dyDescent="0.35">
      <c r="A6985">
        <v>0</v>
      </c>
      <c r="B6985">
        <v>23</v>
      </c>
      <c r="C6985">
        <v>83.2</v>
      </c>
      <c r="D6985">
        <v>2032.3</v>
      </c>
    </row>
    <row r="6986" spans="1:4" x14ac:dyDescent="0.35">
      <c r="A6986">
        <v>0</v>
      </c>
      <c r="B6986">
        <v>31</v>
      </c>
      <c r="C6986">
        <v>25</v>
      </c>
      <c r="D6986">
        <v>789.2</v>
      </c>
    </row>
    <row r="6987" spans="1:4" x14ac:dyDescent="0.35">
      <c r="A6987">
        <v>0</v>
      </c>
      <c r="B6987">
        <v>37</v>
      </c>
      <c r="C6987">
        <v>40.200000000000003</v>
      </c>
      <c r="D6987">
        <v>1525.35</v>
      </c>
    </row>
    <row r="6988" spans="1:4" x14ac:dyDescent="0.35">
      <c r="A6988">
        <v>0</v>
      </c>
      <c r="B6988">
        <v>30</v>
      </c>
      <c r="C6988">
        <v>94.1</v>
      </c>
      <c r="D6988">
        <v>2804.45</v>
      </c>
    </row>
    <row r="6989" spans="1:4" x14ac:dyDescent="0.35">
      <c r="A6989">
        <v>1</v>
      </c>
      <c r="B6989">
        <v>35</v>
      </c>
      <c r="C6989">
        <v>108.35</v>
      </c>
      <c r="D6989">
        <v>3726.15</v>
      </c>
    </row>
    <row r="6990" spans="1:4" x14ac:dyDescent="0.35">
      <c r="A6990">
        <v>0</v>
      </c>
      <c r="B6990">
        <v>23</v>
      </c>
      <c r="C6990">
        <v>69.5</v>
      </c>
      <c r="D6990">
        <v>1652.1</v>
      </c>
    </row>
    <row r="6991" spans="1:4" x14ac:dyDescent="0.35">
      <c r="A6991">
        <v>0</v>
      </c>
      <c r="B6991">
        <v>20</v>
      </c>
      <c r="C6991">
        <v>76</v>
      </c>
      <c r="D6991">
        <v>1588.75</v>
      </c>
    </row>
    <row r="6992" spans="1:4" x14ac:dyDescent="0.35">
      <c r="A6992">
        <v>0</v>
      </c>
      <c r="B6992">
        <v>36</v>
      </c>
      <c r="C6992">
        <v>93.6</v>
      </c>
      <c r="D6992">
        <v>3366.05</v>
      </c>
    </row>
    <row r="6993" spans="1:4" x14ac:dyDescent="0.35">
      <c r="A6993">
        <v>0</v>
      </c>
      <c r="B6993">
        <v>8</v>
      </c>
      <c r="C6993">
        <v>95.65</v>
      </c>
      <c r="D6993">
        <v>778.1</v>
      </c>
    </row>
    <row r="6994" spans="1:4" x14ac:dyDescent="0.35">
      <c r="A6994">
        <v>0</v>
      </c>
      <c r="B6994">
        <v>71</v>
      </c>
      <c r="C6994">
        <v>100.55</v>
      </c>
      <c r="D6994">
        <v>7113.75</v>
      </c>
    </row>
    <row r="6995" spans="1:4" x14ac:dyDescent="0.35">
      <c r="A6995">
        <v>1</v>
      </c>
      <c r="B6995">
        <v>50</v>
      </c>
      <c r="C6995">
        <v>88.05</v>
      </c>
      <c r="D6995">
        <v>4367.3500000000004</v>
      </c>
    </row>
    <row r="6996" spans="1:4" x14ac:dyDescent="0.35">
      <c r="A6996">
        <v>0</v>
      </c>
      <c r="B6996">
        <v>43</v>
      </c>
      <c r="C6996">
        <v>24.45</v>
      </c>
      <c r="D6996">
        <v>993.15</v>
      </c>
    </row>
    <row r="6997" spans="1:4" x14ac:dyDescent="0.35">
      <c r="A6997">
        <v>0</v>
      </c>
      <c r="B6997">
        <v>57</v>
      </c>
      <c r="C6997">
        <v>89.55</v>
      </c>
      <c r="D6997">
        <v>5012.3500000000004</v>
      </c>
    </row>
    <row r="6998" spans="1:4" x14ac:dyDescent="0.35">
      <c r="A6998">
        <v>0</v>
      </c>
      <c r="B6998">
        <v>41</v>
      </c>
      <c r="C6998">
        <v>66.5</v>
      </c>
      <c r="D6998">
        <v>2728.6</v>
      </c>
    </row>
    <row r="6999" spans="1:4" x14ac:dyDescent="0.35">
      <c r="A6999">
        <v>0</v>
      </c>
      <c r="B6999">
        <v>27</v>
      </c>
      <c r="C6999">
        <v>76.099999999999994</v>
      </c>
      <c r="D6999">
        <v>2093.4</v>
      </c>
    </row>
    <row r="7000" spans="1:4" x14ac:dyDescent="0.35">
      <c r="A7000">
        <v>0</v>
      </c>
      <c r="B7000">
        <v>13</v>
      </c>
      <c r="C7000">
        <v>80.5</v>
      </c>
      <c r="D7000">
        <v>1011.8</v>
      </c>
    </row>
    <row r="7001" spans="1:4" x14ac:dyDescent="0.35">
      <c r="A7001">
        <v>0</v>
      </c>
      <c r="B7001">
        <v>3</v>
      </c>
      <c r="C7001">
        <v>35.450000000000003</v>
      </c>
      <c r="D7001">
        <v>106.85</v>
      </c>
    </row>
    <row r="7002" spans="1:4" x14ac:dyDescent="0.35">
      <c r="A7002">
        <v>0</v>
      </c>
      <c r="B7002">
        <v>67</v>
      </c>
      <c r="C7002">
        <v>20.55</v>
      </c>
      <c r="D7002">
        <v>1343.4</v>
      </c>
    </row>
    <row r="7003" spans="1:4" x14ac:dyDescent="0.35">
      <c r="A7003">
        <v>0</v>
      </c>
      <c r="B7003">
        <v>3</v>
      </c>
      <c r="C7003">
        <v>49.9</v>
      </c>
      <c r="D7003">
        <v>130.1</v>
      </c>
    </row>
    <row r="7004" spans="1:4" x14ac:dyDescent="0.35">
      <c r="A7004">
        <v>0</v>
      </c>
      <c r="B7004">
        <v>64</v>
      </c>
      <c r="C7004">
        <v>105.4</v>
      </c>
      <c r="D7004">
        <v>6794.75</v>
      </c>
    </row>
    <row r="7005" spans="1:4" x14ac:dyDescent="0.35">
      <c r="A7005">
        <v>0</v>
      </c>
      <c r="B7005">
        <v>26</v>
      </c>
      <c r="C7005">
        <v>35.75</v>
      </c>
      <c r="D7005">
        <v>1022.5</v>
      </c>
    </row>
    <row r="7006" spans="1:4" x14ac:dyDescent="0.35">
      <c r="A7006">
        <v>0</v>
      </c>
      <c r="B7006">
        <v>38</v>
      </c>
      <c r="C7006">
        <v>95.1</v>
      </c>
      <c r="D7006">
        <v>3691.2</v>
      </c>
    </row>
    <row r="7007" spans="1:4" x14ac:dyDescent="0.35">
      <c r="A7007">
        <v>0</v>
      </c>
      <c r="B7007">
        <v>23</v>
      </c>
      <c r="C7007">
        <v>19.3</v>
      </c>
      <c r="D7007">
        <v>486.2</v>
      </c>
    </row>
    <row r="7008" spans="1:4" x14ac:dyDescent="0.35">
      <c r="A7008">
        <v>0</v>
      </c>
      <c r="B7008">
        <v>40</v>
      </c>
      <c r="C7008">
        <v>104.5</v>
      </c>
      <c r="D7008">
        <v>4036.85</v>
      </c>
    </row>
    <row r="7009" spans="1:4" x14ac:dyDescent="0.35">
      <c r="A7009">
        <v>1</v>
      </c>
      <c r="B7009">
        <v>72</v>
      </c>
      <c r="C7009">
        <v>63.1</v>
      </c>
      <c r="D7009">
        <v>4685.55</v>
      </c>
    </row>
    <row r="7010" spans="1:4" x14ac:dyDescent="0.35">
      <c r="A7010">
        <v>1</v>
      </c>
      <c r="B7010">
        <v>3</v>
      </c>
      <c r="C7010">
        <v>75.05</v>
      </c>
      <c r="D7010">
        <v>256.25</v>
      </c>
    </row>
    <row r="7011" spans="1:4" x14ac:dyDescent="0.35">
      <c r="A7011">
        <v>0</v>
      </c>
      <c r="B7011">
        <v>23</v>
      </c>
      <c r="C7011">
        <v>81</v>
      </c>
      <c r="D7011">
        <v>1917.1</v>
      </c>
    </row>
    <row r="7012" spans="1:4" x14ac:dyDescent="0.35">
      <c r="A7012">
        <v>1</v>
      </c>
      <c r="B7012">
        <v>1</v>
      </c>
      <c r="C7012">
        <v>74.45</v>
      </c>
      <c r="D7012">
        <v>74.45</v>
      </c>
    </row>
    <row r="7013" spans="1:4" x14ac:dyDescent="0.35">
      <c r="A7013">
        <v>0</v>
      </c>
      <c r="B7013">
        <v>4</v>
      </c>
      <c r="C7013">
        <v>60.4</v>
      </c>
      <c r="D7013">
        <v>272.14999999999998</v>
      </c>
    </row>
    <row r="7014" spans="1:4" x14ac:dyDescent="0.35">
      <c r="A7014">
        <v>0</v>
      </c>
      <c r="B7014">
        <v>62</v>
      </c>
      <c r="C7014">
        <v>84.95</v>
      </c>
      <c r="D7014">
        <v>5150.55</v>
      </c>
    </row>
    <row r="7015" spans="1:4" x14ac:dyDescent="0.35">
      <c r="A7015">
        <v>0</v>
      </c>
      <c r="B7015">
        <v>40</v>
      </c>
      <c r="C7015">
        <v>93.4</v>
      </c>
      <c r="D7015">
        <v>3756.4</v>
      </c>
    </row>
    <row r="7016" spans="1:4" x14ac:dyDescent="0.35">
      <c r="A7016">
        <v>0</v>
      </c>
      <c r="B7016">
        <v>41</v>
      </c>
      <c r="C7016">
        <v>89.2</v>
      </c>
      <c r="D7016">
        <v>3645.75</v>
      </c>
    </row>
    <row r="7017" spans="1:4" x14ac:dyDescent="0.35">
      <c r="A7017">
        <v>1</v>
      </c>
      <c r="B7017">
        <v>34</v>
      </c>
      <c r="C7017">
        <v>85.2</v>
      </c>
      <c r="D7017">
        <v>2874.45</v>
      </c>
    </row>
    <row r="7018" spans="1:4" x14ac:dyDescent="0.35">
      <c r="A7018">
        <v>0</v>
      </c>
      <c r="B7018">
        <v>1</v>
      </c>
      <c r="C7018">
        <v>49.95</v>
      </c>
      <c r="D7018">
        <v>49.95</v>
      </c>
    </row>
    <row r="7019" spans="1:4" x14ac:dyDescent="0.35">
      <c r="A7019">
        <v>0</v>
      </c>
      <c r="B7019">
        <v>51</v>
      </c>
      <c r="C7019">
        <v>20.65</v>
      </c>
      <c r="D7019">
        <v>1020.75</v>
      </c>
    </row>
    <row r="7020" spans="1:4" x14ac:dyDescent="0.35">
      <c r="A7020">
        <v>0</v>
      </c>
      <c r="B7020">
        <v>1</v>
      </c>
      <c r="C7020">
        <v>70.650000000000006</v>
      </c>
      <c r="D7020">
        <v>70.650000000000006</v>
      </c>
    </row>
    <row r="7021" spans="1:4" x14ac:dyDescent="0.35">
      <c r="A7021">
        <v>0</v>
      </c>
      <c r="B7021">
        <v>39</v>
      </c>
      <c r="C7021">
        <v>20.149999999999999</v>
      </c>
      <c r="D7021">
        <v>826</v>
      </c>
    </row>
    <row r="7022" spans="1:4" x14ac:dyDescent="0.35">
      <c r="A7022">
        <v>0</v>
      </c>
      <c r="B7022">
        <v>12</v>
      </c>
      <c r="C7022">
        <v>19.2</v>
      </c>
      <c r="D7022">
        <v>239</v>
      </c>
    </row>
    <row r="7023" spans="1:4" x14ac:dyDescent="0.35">
      <c r="A7023">
        <v>0</v>
      </c>
      <c r="B7023">
        <v>12</v>
      </c>
      <c r="C7023">
        <v>59.8</v>
      </c>
      <c r="D7023">
        <v>727.8</v>
      </c>
    </row>
    <row r="7024" spans="1:4" x14ac:dyDescent="0.35">
      <c r="A7024">
        <v>0</v>
      </c>
      <c r="B7024">
        <v>72</v>
      </c>
      <c r="C7024">
        <v>104.95</v>
      </c>
      <c r="D7024">
        <v>7544.3</v>
      </c>
    </row>
    <row r="7025" spans="1:4" x14ac:dyDescent="0.35">
      <c r="A7025">
        <v>1</v>
      </c>
      <c r="B7025">
        <v>63</v>
      </c>
      <c r="C7025">
        <v>103.5</v>
      </c>
      <c r="D7025">
        <v>6479.4</v>
      </c>
    </row>
    <row r="7026" spans="1:4" x14ac:dyDescent="0.35">
      <c r="A7026">
        <v>0</v>
      </c>
      <c r="B7026">
        <v>44</v>
      </c>
      <c r="C7026">
        <v>84.8</v>
      </c>
      <c r="D7026">
        <v>3626.35</v>
      </c>
    </row>
    <row r="7027" spans="1:4" x14ac:dyDescent="0.35">
      <c r="A7027">
        <v>0</v>
      </c>
      <c r="B7027">
        <v>18</v>
      </c>
      <c r="C7027">
        <v>95.05</v>
      </c>
      <c r="D7027">
        <v>1679.4</v>
      </c>
    </row>
    <row r="7028" spans="1:4" x14ac:dyDescent="0.35">
      <c r="A7028">
        <v>0</v>
      </c>
      <c r="B7028">
        <v>9</v>
      </c>
      <c r="C7028">
        <v>44.2</v>
      </c>
      <c r="D7028">
        <v>403.35</v>
      </c>
    </row>
    <row r="7029" spans="1:4" x14ac:dyDescent="0.35">
      <c r="A7029">
        <v>0</v>
      </c>
      <c r="B7029">
        <v>13</v>
      </c>
      <c r="C7029">
        <v>73.349999999999994</v>
      </c>
      <c r="D7029">
        <v>931.55</v>
      </c>
    </row>
    <row r="7030" spans="1:4" x14ac:dyDescent="0.35">
      <c r="A7030">
        <v>0</v>
      </c>
      <c r="B7030">
        <v>68</v>
      </c>
      <c r="C7030">
        <v>64.099999999999994</v>
      </c>
      <c r="D7030">
        <v>4326.25</v>
      </c>
    </row>
    <row r="7031" spans="1:4" x14ac:dyDescent="0.35">
      <c r="A7031">
        <v>1</v>
      </c>
      <c r="B7031">
        <v>6</v>
      </c>
      <c r="C7031">
        <v>44.4</v>
      </c>
      <c r="D7031">
        <v>263.05</v>
      </c>
    </row>
    <row r="7032" spans="1:4" x14ac:dyDescent="0.35">
      <c r="A7032">
        <v>0</v>
      </c>
      <c r="B7032">
        <v>2</v>
      </c>
      <c r="C7032">
        <v>20.05</v>
      </c>
      <c r="D7032">
        <v>39.25</v>
      </c>
    </row>
    <row r="7033" spans="1:4" x14ac:dyDescent="0.35">
      <c r="A7033">
        <v>1</v>
      </c>
      <c r="B7033">
        <v>55</v>
      </c>
      <c r="C7033">
        <v>60</v>
      </c>
      <c r="D7033">
        <v>3316.1</v>
      </c>
    </row>
    <row r="7034" spans="1:4" x14ac:dyDescent="0.35">
      <c r="A7034">
        <v>1</v>
      </c>
      <c r="B7034">
        <v>1</v>
      </c>
      <c r="C7034">
        <v>75.75</v>
      </c>
      <c r="D7034">
        <v>75.75</v>
      </c>
    </row>
    <row r="7035" spans="1:4" x14ac:dyDescent="0.35">
      <c r="A7035">
        <v>0</v>
      </c>
      <c r="B7035">
        <v>38</v>
      </c>
      <c r="C7035">
        <v>69.5</v>
      </c>
      <c r="D7035">
        <v>2625.25</v>
      </c>
    </row>
    <row r="7036" spans="1:4" x14ac:dyDescent="0.35">
      <c r="A7036">
        <v>0</v>
      </c>
      <c r="B7036">
        <v>67</v>
      </c>
      <c r="C7036">
        <v>102.95</v>
      </c>
      <c r="D7036">
        <v>6886.25</v>
      </c>
    </row>
    <row r="7037" spans="1:4" x14ac:dyDescent="0.35">
      <c r="A7037">
        <v>0</v>
      </c>
      <c r="B7037">
        <v>19</v>
      </c>
      <c r="C7037">
        <v>78.7</v>
      </c>
      <c r="D7037">
        <v>1495.1</v>
      </c>
    </row>
    <row r="7038" spans="1:4" x14ac:dyDescent="0.35">
      <c r="A7038">
        <v>0</v>
      </c>
      <c r="B7038">
        <v>12</v>
      </c>
      <c r="C7038">
        <v>60.65</v>
      </c>
      <c r="D7038">
        <v>743.3</v>
      </c>
    </row>
    <row r="7039" spans="1:4" x14ac:dyDescent="0.35">
      <c r="A7039">
        <v>0</v>
      </c>
      <c r="B7039">
        <v>72</v>
      </c>
      <c r="C7039">
        <v>21.15</v>
      </c>
      <c r="D7039">
        <v>1419.4</v>
      </c>
    </row>
    <row r="7040" spans="1:4" x14ac:dyDescent="0.35">
      <c r="A7040">
        <v>0</v>
      </c>
      <c r="B7040">
        <v>24</v>
      </c>
      <c r="C7040">
        <v>84.8</v>
      </c>
      <c r="D7040">
        <v>1990.5</v>
      </c>
    </row>
    <row r="7041" spans="1:4" x14ac:dyDescent="0.35">
      <c r="A7041">
        <v>0</v>
      </c>
      <c r="B7041">
        <v>72</v>
      </c>
      <c r="C7041">
        <v>103.2</v>
      </c>
      <c r="D7041">
        <v>7362.9</v>
      </c>
    </row>
    <row r="7042" spans="1:4" x14ac:dyDescent="0.35">
      <c r="A7042">
        <v>0</v>
      </c>
      <c r="B7042">
        <v>11</v>
      </c>
      <c r="C7042">
        <v>29.6</v>
      </c>
      <c r="D7042">
        <v>346.45</v>
      </c>
    </row>
    <row r="7043" spans="1:4" x14ac:dyDescent="0.35">
      <c r="A7043">
        <v>1</v>
      </c>
      <c r="B7043">
        <v>4</v>
      </c>
      <c r="C7043">
        <v>74.400000000000006</v>
      </c>
      <c r="D7043">
        <v>306.60000000000002</v>
      </c>
    </row>
    <row r="7044" spans="1:4" x14ac:dyDescent="0.35">
      <c r="A7044">
        <v>0</v>
      </c>
      <c r="B7044">
        <v>66</v>
      </c>
      <c r="C7044">
        <v>105.65</v>
      </c>
      <c r="D7044">
        <v>6844.5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927F2B-0A59-409B-8898-6850C422E7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Statistical Insights</vt:lpstr>
      <vt:lpstr>Customer Records</vt:lpstr>
      <vt:lpstr>Descriptive Stats</vt:lpstr>
      <vt:lpstr>ANALYSIS</vt:lpstr>
      <vt:lpstr>DASHBOARD</vt:lpstr>
      <vt:lpstr>Sheet1</vt:lpstr>
      <vt:lpstr>Numeric 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euphemia ayogu</cp:lastModifiedBy>
  <cp:lastPrinted>2026-08-07T12:09:08Z</cp:lastPrinted>
  <dcterms:created xsi:type="dcterms:W3CDTF">2026-08-03T15:37:25Z</dcterms:created>
  <dcterms:modified xsi:type="dcterms:W3CDTF">2026-08-07T14:46:58Z</dcterms:modified>
</cp:coreProperties>
</file>