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dhavan\Projects\searchterm\Phase 2 - Assignee Extraction\"/>
    </mc:Choice>
  </mc:AlternateContent>
  <bookViews>
    <workbookView xWindow="0" yWindow="0" windowWidth="23040" windowHeight="9900"/>
  </bookViews>
  <sheets>
    <sheet name="green" sheetId="1" r:id="rId1"/>
    <sheet name="nano" sheetId="2" r:id="rId2"/>
    <sheet name="synbi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B13" i="3" l="1"/>
  <c r="C12" i="3"/>
  <c r="C11" i="3"/>
  <c r="C10" i="3"/>
  <c r="C8" i="3"/>
  <c r="C4" i="3"/>
  <c r="C3" i="3"/>
  <c r="D46" i="1" l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1" i="1"/>
  <c r="F15" i="1"/>
  <c r="B15" i="1"/>
  <c r="G14" i="1"/>
  <c r="G13" i="1"/>
  <c r="G12" i="1"/>
  <c r="G10" i="1"/>
  <c r="G6" i="1"/>
  <c r="G5" i="1"/>
  <c r="B13" i="2" l="1"/>
  <c r="C12" i="2" l="1"/>
  <c r="C11" i="2"/>
  <c r="C10" i="2"/>
  <c r="C8" i="2"/>
  <c r="C4" i="2"/>
  <c r="C3" i="2"/>
  <c r="C14" i="1" l="1"/>
  <c r="C13" i="1"/>
  <c r="C12" i="1"/>
  <c r="C10" i="1"/>
  <c r="C6" i="1" l="1"/>
  <c r="C5" i="1"/>
</calcChain>
</file>

<file path=xl/sharedStrings.xml><?xml version="1.0" encoding="utf-8"?>
<sst xmlns="http://schemas.openxmlformats.org/spreadsheetml/2006/main" count="97" uniqueCount="67">
  <si>
    <t>Total number of patents</t>
  </si>
  <si>
    <t>Patents containing green terms</t>
  </si>
  <si>
    <t>Unique number of assignee organization</t>
  </si>
  <si>
    <t>Green term Patents with assignee information</t>
  </si>
  <si>
    <t>Perc</t>
  </si>
  <si>
    <t>Stat</t>
  </si>
  <si>
    <t>Value</t>
  </si>
  <si>
    <t>Green Patent assignees org in SAM small business list</t>
  </si>
  <si>
    <t>Green Patent assignees org in SAM list</t>
  </si>
  <si>
    <t>Small businesses in SAM list</t>
  </si>
  <si>
    <t>Number of organization in SAM list</t>
  </si>
  <si>
    <t>Green patent assignee org with URL in SAM DB</t>
  </si>
  <si>
    <t>Nano Patents with assignee information</t>
  </si>
  <si>
    <t>Nano Patent assignees org in SAM list</t>
  </si>
  <si>
    <t>Nano Patent assignees org in SAM small business list</t>
  </si>
  <si>
    <t>Nano patent assignee org with URL in SAM DB</t>
  </si>
  <si>
    <t>Patents containing nano terms</t>
  </si>
  <si>
    <t>Category Counts</t>
  </si>
  <si>
    <t>Category</t>
  </si>
  <si>
    <t>Emerging low carbon-Additional energy sources</t>
  </si>
  <si>
    <t>Emerging low carbon-All-purpose</t>
  </si>
  <si>
    <t>Emerging low carbon-Alternative fuel</t>
  </si>
  <si>
    <t>Emerging low carbon-Alternative fuel vehicle</t>
  </si>
  <si>
    <t>Emerging low carbon-Battery</t>
  </si>
  <si>
    <t>Emerging low carbon-Building technologies</t>
  </si>
  <si>
    <t>Emerging low carbon-Carbon capture &amp; storage</t>
  </si>
  <si>
    <t>Emerging low carbon-Electrochemical processes</t>
  </si>
  <si>
    <t>Emerging low carbon-Energy management</t>
  </si>
  <si>
    <t>Environmental-Air pollution</t>
  </si>
  <si>
    <t>Environmental-All-purpose</t>
  </si>
  <si>
    <t>Environmental-Biological treatment</t>
  </si>
  <si>
    <t>Environmental-Contaminated land reclamation &amp; remediation</t>
  </si>
  <si>
    <t>Environmental-Environmental monitoring, instrumentation and analysis</t>
  </si>
  <si>
    <t>Environmental-Marine pollution control</t>
  </si>
  <si>
    <t>Environmental-Noise &amp; vibration control</t>
  </si>
  <si>
    <t>Environmental-Recovery and recycling</t>
  </si>
  <si>
    <t>Environmental-Waste management</t>
  </si>
  <si>
    <t>Environmental-Water supply &amp; waste water treatment</t>
  </si>
  <si>
    <t>General-</t>
  </si>
  <si>
    <t>Renewable energy-All-purpose</t>
  </si>
  <si>
    <t>Renewable energy-Biomass</t>
  </si>
  <si>
    <t>Renewable energy-Geothermal</t>
  </si>
  <si>
    <t>Renewable energy-Photovoltaic &amp; solar</t>
  </si>
  <si>
    <t>Renewable energy-Wave &amp; Tidal</t>
  </si>
  <si>
    <t>Renewable energy-Wind</t>
  </si>
  <si>
    <t>Biosensor 2 Term</t>
  </si>
  <si>
    <t>Biosensor Term</t>
  </si>
  <si>
    <t>Micro Term</t>
  </si>
  <si>
    <t>Molecular Motor Term</t>
  </si>
  <si>
    <t>Nano Term</t>
  </si>
  <si>
    <t>Quantum Term</t>
  </si>
  <si>
    <t>Quasi Term</t>
  </si>
  <si>
    <t>Self Term</t>
  </si>
  <si>
    <t>Google API Lookup for URL</t>
  </si>
  <si>
    <t>Require term present in both title and abstract</t>
  </si>
  <si>
    <t>Require term present in title or abstract</t>
  </si>
  <si>
    <t>FALSE</t>
  </si>
  <si>
    <t>TRUE</t>
  </si>
  <si>
    <t>URLs to be looked up</t>
  </si>
  <si>
    <t>perc</t>
  </si>
  <si>
    <t>synbio-Nano technology</t>
  </si>
  <si>
    <t>synbio-Genetics</t>
  </si>
  <si>
    <t>synbio-General</t>
  </si>
  <si>
    <t>synbio-Chemical</t>
  </si>
  <si>
    <t>synbio-Cell biology</t>
  </si>
  <si>
    <t>synbio-Bio Tech/Engg</t>
  </si>
  <si>
    <t>#of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</si>
</sst>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3" fontId="0" fillId="0" borderId="4" xfId="0" applyNumberFormat="1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 applyAlignment="1">
      <alignment horizontal="center" vertical="center"/>
    </xf>
    <xf numFmtId="0" fontId="0" fillId="0" borderId="4" xfId="0" applyBorder="1"/>
    <xf numFmtId="3" fontId="0" fillId="0" borderId="0" xfId="0" applyNumberFormat="1" applyBorder="1"/>
    <xf numFmtId="10" fontId="0" fillId="0" borderId="5" xfId="0" applyNumberFormat="1" applyBorder="1"/>
    <xf numFmtId="0" fontId="0" fillId="0" borderId="6" xfId="0" applyBorder="1"/>
    <xf numFmtId="0" fontId="1" fillId="0" borderId="5" xfId="0" applyFont="1" applyBorder="1"/>
    <xf numFmtId="3" fontId="0" fillId="0" borderId="7" xfId="0" applyNumberFormat="1" applyBorder="1"/>
    <xf numFmtId="10" fontId="0" fillId="0" borderId="8" xfId="0" applyNumberForma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numFmt numFmtId="14" formatCode="0.00%"/>
      <border diagonalUp="0" diagonalDown="0">
        <left/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0:D45" totalsRowShown="0" headerRowDxfId="2">
  <tableColumns count="4">
    <tableColumn id="1" name="Category"/>
    <tableColumn id="2" name="FALSE" dataDxfId="1"/>
    <tableColumn id="3" name="TRUE"/>
    <tableColumn id="9" name="perc" dataDxfId="0">
      <calculatedColumnFormula>C21/(B21+C21)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abSelected="1" topLeftCell="A15" workbookViewId="0">
      <selection activeCell="H30" sqref="H30"/>
    </sheetView>
  </sheetViews>
  <sheetFormatPr defaultColWidth="8.58203125" defaultRowHeight="18" x14ac:dyDescent="0.35"/>
  <cols>
    <col min="1" max="1" width="57" bestFit="1" customWidth="1"/>
    <col min="2" max="2" width="8.75" style="2" hidden="1" customWidth="1"/>
    <col min="3" max="3" width="31.33203125" hidden="1" customWidth="1"/>
    <col min="4" max="4" width="6.58203125" hidden="1" customWidth="1"/>
    <col min="5" max="5" width="6.58203125" customWidth="1"/>
    <col min="6" max="6" width="8.75" bestFit="1" customWidth="1"/>
    <col min="7" max="7" width="25" customWidth="1"/>
    <col min="8" max="8" width="6.58203125" customWidth="1"/>
  </cols>
  <sheetData>
    <row r="2" spans="1:7" x14ac:dyDescent="0.35">
      <c r="A2" s="10"/>
      <c r="B2" s="25" t="s">
        <v>54</v>
      </c>
      <c r="C2" s="26"/>
      <c r="F2" s="25" t="s">
        <v>55</v>
      </c>
      <c r="G2" s="26"/>
    </row>
    <row r="3" spans="1:7" x14ac:dyDescent="0.35">
      <c r="A3" s="15" t="s">
        <v>5</v>
      </c>
      <c r="B3" s="7" t="s">
        <v>6</v>
      </c>
      <c r="C3" s="15" t="s">
        <v>4</v>
      </c>
      <c r="F3" s="7" t="s">
        <v>6</v>
      </c>
      <c r="G3" s="15" t="s">
        <v>4</v>
      </c>
    </row>
    <row r="4" spans="1:7" x14ac:dyDescent="0.35">
      <c r="A4" s="10" t="s">
        <v>0</v>
      </c>
      <c r="B4" s="11">
        <v>6200505</v>
      </c>
      <c r="C4" s="10"/>
      <c r="F4" s="11">
        <v>6200505</v>
      </c>
      <c r="G4" s="10"/>
    </row>
    <row r="5" spans="1:7" x14ac:dyDescent="0.35">
      <c r="A5" s="10" t="s">
        <v>1</v>
      </c>
      <c r="B5" s="11">
        <v>201091</v>
      </c>
      <c r="C5" s="18">
        <f>B5/B4</f>
        <v>3.2431390668985829E-2</v>
      </c>
      <c r="F5" s="11">
        <v>314596</v>
      </c>
      <c r="G5" s="18">
        <f>F5/F4</f>
        <v>5.0737157699251918E-2</v>
      </c>
    </row>
    <row r="6" spans="1:7" x14ac:dyDescent="0.35">
      <c r="A6" s="10" t="s">
        <v>3</v>
      </c>
      <c r="B6" s="11">
        <v>179630</v>
      </c>
      <c r="C6" s="18">
        <f>B6/B5</f>
        <v>0.89327717302116949</v>
      </c>
      <c r="F6" s="11">
        <v>314596</v>
      </c>
      <c r="G6" s="18">
        <f>F6/F5</f>
        <v>1</v>
      </c>
    </row>
    <row r="7" spans="1:7" x14ac:dyDescent="0.35">
      <c r="A7" s="10" t="s">
        <v>2</v>
      </c>
      <c r="B7" s="11">
        <v>18301</v>
      </c>
      <c r="C7" s="10"/>
      <c r="F7" s="11">
        <v>33591</v>
      </c>
      <c r="G7" s="10"/>
    </row>
    <row r="8" spans="1:7" x14ac:dyDescent="0.35">
      <c r="A8" s="10"/>
      <c r="B8" s="11"/>
      <c r="C8" s="10"/>
      <c r="F8" s="11"/>
      <c r="G8" s="10"/>
    </row>
    <row r="9" spans="1:7" x14ac:dyDescent="0.35">
      <c r="A9" s="10" t="s">
        <v>10</v>
      </c>
      <c r="B9" s="11">
        <v>620206</v>
      </c>
      <c r="C9" s="10"/>
      <c r="F9" s="11">
        <v>620206</v>
      </c>
      <c r="G9" s="10"/>
    </row>
    <row r="10" spans="1:7" x14ac:dyDescent="0.35">
      <c r="A10" s="10" t="s">
        <v>9</v>
      </c>
      <c r="B10" s="11">
        <v>347249</v>
      </c>
      <c r="C10" s="18">
        <f>B10/B9</f>
        <v>0.55989300329245439</v>
      </c>
      <c r="F10" s="11">
        <v>347249</v>
      </c>
      <c r="G10" s="18">
        <f>F10/F9</f>
        <v>0.55989300329245439</v>
      </c>
    </row>
    <row r="11" spans="1:7" x14ac:dyDescent="0.35">
      <c r="A11" s="10"/>
      <c r="B11" s="11"/>
      <c r="C11" s="10"/>
      <c r="F11" s="11"/>
      <c r="G11" s="10"/>
    </row>
    <row r="12" spans="1:7" x14ac:dyDescent="0.35">
      <c r="A12" s="10" t="s">
        <v>8</v>
      </c>
      <c r="B12" s="11">
        <v>2130</v>
      </c>
      <c r="C12" s="18">
        <f>B12/B7</f>
        <v>0.11638708267307797</v>
      </c>
      <c r="F12" s="11">
        <v>3380</v>
      </c>
      <c r="G12" s="18">
        <f>F12/F7</f>
        <v>0.10062219046768479</v>
      </c>
    </row>
    <row r="13" spans="1:7" x14ac:dyDescent="0.35">
      <c r="A13" s="10" t="s">
        <v>7</v>
      </c>
      <c r="B13" s="11">
        <v>972</v>
      </c>
      <c r="C13" s="18">
        <f>B13/B7</f>
        <v>5.3111851811376426E-2</v>
      </c>
      <c r="F13" s="11">
        <v>1722</v>
      </c>
      <c r="G13" s="18">
        <f>F13/F7</f>
        <v>5.1263731356613378E-2</v>
      </c>
    </row>
    <row r="14" spans="1:7" x14ac:dyDescent="0.35">
      <c r="A14" s="10" t="s">
        <v>11</v>
      </c>
      <c r="B14" s="16">
        <v>707</v>
      </c>
      <c r="C14" s="10">
        <f>B14/B13</f>
        <v>0.72736625514403297</v>
      </c>
      <c r="F14" s="11">
        <v>1254</v>
      </c>
      <c r="G14" s="18">
        <f>F14/F13</f>
        <v>0.72822299651567945</v>
      </c>
    </row>
    <row r="15" spans="1:7" x14ac:dyDescent="0.35">
      <c r="A15" s="10" t="s">
        <v>58</v>
      </c>
      <c r="B15" s="19">
        <f>B13-B14</f>
        <v>265</v>
      </c>
      <c r="C15" s="14"/>
      <c r="F15" s="19">
        <f>F13-F14</f>
        <v>468</v>
      </c>
      <c r="G15" s="22"/>
    </row>
    <row r="16" spans="1:7" x14ac:dyDescent="0.35">
      <c r="C16" s="1"/>
      <c r="D16" s="1"/>
      <c r="E16" s="1"/>
      <c r="G16" s="1"/>
    </row>
    <row r="18" spans="1:8" x14ac:dyDescent="0.35">
      <c r="A18" s="28" t="s">
        <v>17</v>
      </c>
      <c r="B18" s="28"/>
      <c r="C18" s="28"/>
      <c r="D18" s="28"/>
      <c r="E18" s="28"/>
      <c r="F18" s="28"/>
      <c r="G18" s="28"/>
      <c r="H18" s="28"/>
    </row>
    <row r="19" spans="1:8" x14ac:dyDescent="0.35">
      <c r="B19" s="25" t="s">
        <v>54</v>
      </c>
      <c r="C19" s="27"/>
      <c r="D19" s="26"/>
      <c r="E19" s="6"/>
      <c r="F19" s="25" t="s">
        <v>55</v>
      </c>
      <c r="G19" s="27"/>
      <c r="H19" s="26"/>
    </row>
    <row r="20" spans="1:8" x14ac:dyDescent="0.35">
      <c r="A20" s="5" t="s">
        <v>18</v>
      </c>
      <c r="B20" s="23" t="s">
        <v>56</v>
      </c>
      <c r="C20" s="24" t="s">
        <v>57</v>
      </c>
      <c r="D20" s="20" t="s">
        <v>59</v>
      </c>
      <c r="E20" s="5"/>
      <c r="F20" s="23" t="s">
        <v>56</v>
      </c>
      <c r="G20" s="8" t="s">
        <v>57</v>
      </c>
      <c r="H20" s="20" t="s">
        <v>59</v>
      </c>
    </row>
    <row r="21" spans="1:8" x14ac:dyDescent="0.35">
      <c r="A21" t="s">
        <v>19</v>
      </c>
      <c r="B21" s="16">
        <v>163509</v>
      </c>
      <c r="C21" s="9">
        <v>1</v>
      </c>
      <c r="D21" s="18">
        <f t="shared" ref="D21:D46" si="0">C21/(B21+C21)</f>
        <v>6.1158338939514399E-6</v>
      </c>
      <c r="F21" s="11">
        <v>314586</v>
      </c>
      <c r="G21" s="17">
        <v>10</v>
      </c>
      <c r="H21" s="18">
        <f t="shared" ref="H21:H46" si="1">G21/(F21+G21)</f>
        <v>3.1786799577871304E-5</v>
      </c>
    </row>
    <row r="22" spans="1:8" x14ac:dyDescent="0.35">
      <c r="A22" t="s">
        <v>20</v>
      </c>
      <c r="B22" s="16">
        <v>161295</v>
      </c>
      <c r="C22" s="9">
        <v>2215</v>
      </c>
      <c r="D22" s="18">
        <f t="shared" si="0"/>
        <v>1.354657207510244E-2</v>
      </c>
      <c r="F22" s="11">
        <v>306553</v>
      </c>
      <c r="G22" s="17">
        <v>8043</v>
      </c>
      <c r="H22" s="18">
        <f t="shared" si="1"/>
        <v>2.5566122900481887E-2</v>
      </c>
    </row>
    <row r="23" spans="1:8" x14ac:dyDescent="0.35">
      <c r="A23" t="s">
        <v>21</v>
      </c>
      <c r="B23" s="16">
        <v>152059</v>
      </c>
      <c r="C23" s="9">
        <v>11451</v>
      </c>
      <c r="D23" s="18">
        <f t="shared" si="0"/>
        <v>7.0032413919637937E-2</v>
      </c>
      <c r="F23" s="11">
        <v>295427</v>
      </c>
      <c r="G23" s="17">
        <v>19169</v>
      </c>
      <c r="H23" s="18">
        <f t="shared" si="1"/>
        <v>6.0932116110821499E-2</v>
      </c>
    </row>
    <row r="24" spans="1:8" x14ac:dyDescent="0.35">
      <c r="A24" t="s">
        <v>22</v>
      </c>
      <c r="B24" s="16">
        <v>150411</v>
      </c>
      <c r="C24" s="9">
        <v>13099</v>
      </c>
      <c r="D24" s="18">
        <f t="shared" si="0"/>
        <v>8.0111308176869914E-2</v>
      </c>
      <c r="F24" s="11">
        <v>290593</v>
      </c>
      <c r="G24" s="17">
        <v>24003</v>
      </c>
      <c r="H24" s="18">
        <f t="shared" si="1"/>
        <v>7.6297855026764491E-2</v>
      </c>
    </row>
    <row r="25" spans="1:8" x14ac:dyDescent="0.35">
      <c r="A25" t="s">
        <v>23</v>
      </c>
      <c r="B25" s="16">
        <v>156788</v>
      </c>
      <c r="C25" s="9">
        <v>6722</v>
      </c>
      <c r="D25" s="18">
        <f t="shared" si="0"/>
        <v>4.1110635435141582E-2</v>
      </c>
      <c r="F25" s="11">
        <v>287661</v>
      </c>
      <c r="G25" s="17">
        <v>26935</v>
      </c>
      <c r="H25" s="18">
        <f t="shared" si="1"/>
        <v>8.5617744662996348E-2</v>
      </c>
    </row>
    <row r="26" spans="1:8" x14ac:dyDescent="0.35">
      <c r="A26" t="s">
        <v>24</v>
      </c>
      <c r="B26" s="16">
        <v>163113</v>
      </c>
      <c r="C26" s="9">
        <v>397</v>
      </c>
      <c r="D26" s="18">
        <f t="shared" si="0"/>
        <v>2.4279860558987219E-3</v>
      </c>
      <c r="F26" s="11">
        <v>307598</v>
      </c>
      <c r="G26" s="17">
        <v>6998</v>
      </c>
      <c r="H26" s="18">
        <f t="shared" si="1"/>
        <v>2.2244402344594336E-2</v>
      </c>
    </row>
    <row r="27" spans="1:8" x14ac:dyDescent="0.35">
      <c r="A27" t="s">
        <v>25</v>
      </c>
      <c r="B27" s="16">
        <v>161437</v>
      </c>
      <c r="C27" s="9">
        <v>2073</v>
      </c>
      <c r="D27" s="18">
        <f t="shared" si="0"/>
        <v>1.2678123662161336E-2</v>
      </c>
      <c r="F27" s="11">
        <v>301530</v>
      </c>
      <c r="G27" s="17">
        <v>13066</v>
      </c>
      <c r="H27" s="18">
        <f t="shared" si="1"/>
        <v>4.1532632328446645E-2</v>
      </c>
    </row>
    <row r="28" spans="1:8" x14ac:dyDescent="0.35">
      <c r="A28" t="s">
        <v>26</v>
      </c>
      <c r="B28" s="16">
        <v>157778</v>
      </c>
      <c r="C28" s="9">
        <v>5732</v>
      </c>
      <c r="D28" s="18">
        <f t="shared" si="0"/>
        <v>3.5055959880129654E-2</v>
      </c>
      <c r="F28" s="11">
        <v>302967</v>
      </c>
      <c r="G28" s="17">
        <v>11629</v>
      </c>
      <c r="H28" s="18">
        <f t="shared" si="1"/>
        <v>3.6964869229106537E-2</v>
      </c>
    </row>
    <row r="29" spans="1:8" x14ac:dyDescent="0.35">
      <c r="A29" t="s">
        <v>27</v>
      </c>
      <c r="B29" s="16">
        <v>109269</v>
      </c>
      <c r="C29" s="9">
        <v>54241</v>
      </c>
      <c r="D29" s="18">
        <f t="shared" si="0"/>
        <v>0.33172894624182009</v>
      </c>
      <c r="F29" s="11">
        <v>287329</v>
      </c>
      <c r="G29" s="17">
        <v>27267</v>
      </c>
      <c r="H29" s="18">
        <f t="shared" si="1"/>
        <v>8.6673066408981675E-2</v>
      </c>
    </row>
    <row r="30" spans="1:8" x14ac:dyDescent="0.35">
      <c r="A30" t="s">
        <v>28</v>
      </c>
      <c r="B30" s="16">
        <v>163485</v>
      </c>
      <c r="C30" s="9">
        <v>25</v>
      </c>
      <c r="D30" s="18">
        <f t="shared" si="0"/>
        <v>1.5289584734878601E-4</v>
      </c>
      <c r="F30" s="11">
        <v>314566</v>
      </c>
      <c r="G30" s="17">
        <v>30</v>
      </c>
      <c r="H30" s="18">
        <f t="shared" si="1"/>
        <v>9.5360398733613911E-5</v>
      </c>
    </row>
    <row r="31" spans="1:8" x14ac:dyDescent="0.35">
      <c r="A31" t="s">
        <v>29</v>
      </c>
      <c r="B31" s="16">
        <v>116771</v>
      </c>
      <c r="C31" s="9">
        <v>46739</v>
      </c>
      <c r="D31" s="18">
        <f t="shared" si="0"/>
        <v>0.28584796036939636</v>
      </c>
      <c r="F31" s="11">
        <v>168826</v>
      </c>
      <c r="G31" s="17">
        <v>145770</v>
      </c>
      <c r="H31" s="18">
        <f t="shared" si="1"/>
        <v>0.46335617744662999</v>
      </c>
    </row>
    <row r="32" spans="1:8" x14ac:dyDescent="0.35">
      <c r="A32" t="s">
        <v>30</v>
      </c>
      <c r="B32" s="16">
        <v>163498</v>
      </c>
      <c r="C32" s="9">
        <v>12</v>
      </c>
      <c r="D32" s="18">
        <f t="shared" si="0"/>
        <v>7.3390006727417289E-5</v>
      </c>
      <c r="F32" s="11">
        <v>314335</v>
      </c>
      <c r="G32" s="17">
        <v>261</v>
      </c>
      <c r="H32" s="18">
        <f t="shared" si="1"/>
        <v>8.29635468982441E-4</v>
      </c>
    </row>
    <row r="33" spans="1:8" x14ac:dyDescent="0.35">
      <c r="A33" t="s">
        <v>31</v>
      </c>
      <c r="B33" s="16">
        <v>163486</v>
      </c>
      <c r="C33" s="9">
        <v>24</v>
      </c>
      <c r="D33" s="18">
        <f t="shared" si="0"/>
        <v>1.4678001345483458E-4</v>
      </c>
      <c r="F33" s="11">
        <v>314332</v>
      </c>
      <c r="G33" s="17">
        <v>264</v>
      </c>
      <c r="H33" s="18">
        <f t="shared" si="1"/>
        <v>8.3917150885580232E-4</v>
      </c>
    </row>
    <row r="34" spans="1:8" x14ac:dyDescent="0.35">
      <c r="A34" t="s">
        <v>32</v>
      </c>
      <c r="B34" s="16">
        <v>163509</v>
      </c>
      <c r="C34" s="9">
        <v>1</v>
      </c>
      <c r="D34" s="18">
        <f t="shared" si="0"/>
        <v>6.1158338939514399E-6</v>
      </c>
      <c r="F34" s="11">
        <v>314565</v>
      </c>
      <c r="G34" s="17">
        <v>31</v>
      </c>
      <c r="H34" s="18">
        <f t="shared" si="1"/>
        <v>9.8539078691401038E-5</v>
      </c>
    </row>
    <row r="35" spans="1:8" x14ac:dyDescent="0.35">
      <c r="A35" t="s">
        <v>33</v>
      </c>
      <c r="B35" s="16">
        <v>163509</v>
      </c>
      <c r="C35" s="9">
        <v>1</v>
      </c>
      <c r="D35" s="18">
        <f t="shared" si="0"/>
        <v>6.1158338939514399E-6</v>
      </c>
      <c r="F35" s="11">
        <v>314596</v>
      </c>
      <c r="G35" s="17"/>
      <c r="H35" s="18">
        <f t="shared" si="1"/>
        <v>0</v>
      </c>
    </row>
    <row r="36" spans="1:8" x14ac:dyDescent="0.35">
      <c r="A36" t="s">
        <v>34</v>
      </c>
      <c r="B36" s="16">
        <v>162283</v>
      </c>
      <c r="C36" s="9">
        <v>1227</v>
      </c>
      <c r="D36" s="18">
        <f t="shared" si="0"/>
        <v>7.5041281878784174E-3</v>
      </c>
      <c r="F36" s="11">
        <v>311372</v>
      </c>
      <c r="G36" s="17">
        <v>3224</v>
      </c>
      <c r="H36" s="18">
        <f t="shared" si="1"/>
        <v>1.0248064183905708E-2</v>
      </c>
    </row>
    <row r="37" spans="1:8" x14ac:dyDescent="0.35">
      <c r="A37" t="s">
        <v>35</v>
      </c>
      <c r="B37" s="16">
        <v>159961</v>
      </c>
      <c r="C37" s="9">
        <v>3549</v>
      </c>
      <c r="D37" s="18">
        <f t="shared" si="0"/>
        <v>2.1705094489633661E-2</v>
      </c>
      <c r="F37" s="11">
        <v>299856</v>
      </c>
      <c r="G37" s="17">
        <v>14740</v>
      </c>
      <c r="H37" s="18">
        <f t="shared" si="1"/>
        <v>4.6853742577782298E-2</v>
      </c>
    </row>
    <row r="38" spans="1:8" x14ac:dyDescent="0.35">
      <c r="A38" t="s">
        <v>36</v>
      </c>
      <c r="B38" s="16">
        <v>152925</v>
      </c>
      <c r="C38" s="9">
        <v>10585</v>
      </c>
      <c r="D38" s="18">
        <f t="shared" si="0"/>
        <v>6.473610176747599E-2</v>
      </c>
      <c r="F38" s="11">
        <v>292702</v>
      </c>
      <c r="G38" s="17">
        <v>21894</v>
      </c>
      <c r="H38" s="18">
        <f t="shared" si="1"/>
        <v>6.9594018995791429E-2</v>
      </c>
    </row>
    <row r="39" spans="1:8" x14ac:dyDescent="0.35">
      <c r="A39" t="s">
        <v>37</v>
      </c>
      <c r="B39" s="16">
        <v>163510</v>
      </c>
      <c r="C39" s="9"/>
      <c r="D39" s="18">
        <f t="shared" si="0"/>
        <v>0</v>
      </c>
      <c r="F39" s="11">
        <v>314580</v>
      </c>
      <c r="G39" s="17">
        <v>16</v>
      </c>
      <c r="H39" s="18">
        <f t="shared" si="1"/>
        <v>5.0858879324594082E-5</v>
      </c>
    </row>
    <row r="40" spans="1:8" x14ac:dyDescent="0.35">
      <c r="A40" t="s">
        <v>38</v>
      </c>
      <c r="B40" s="16">
        <v>162390</v>
      </c>
      <c r="C40" s="9">
        <v>1120</v>
      </c>
      <c r="D40" s="18">
        <f t="shared" si="0"/>
        <v>6.8497339612256132E-3</v>
      </c>
      <c r="F40" s="11">
        <v>310347</v>
      </c>
      <c r="G40" s="17">
        <v>4249</v>
      </c>
      <c r="H40" s="18">
        <f t="shared" si="1"/>
        <v>1.3506211140637516E-2</v>
      </c>
    </row>
    <row r="41" spans="1:8" x14ac:dyDescent="0.35">
      <c r="A41" t="s">
        <v>39</v>
      </c>
      <c r="B41" s="16">
        <v>163392</v>
      </c>
      <c r="C41" s="9">
        <v>118</v>
      </c>
      <c r="D41" s="18">
        <f t="shared" si="0"/>
        <v>7.2166839948626998E-4</v>
      </c>
      <c r="F41" s="11">
        <v>314217</v>
      </c>
      <c r="G41" s="17">
        <v>379</v>
      </c>
      <c r="H41" s="18">
        <f t="shared" si="1"/>
        <v>1.2047197040013222E-3</v>
      </c>
    </row>
    <row r="42" spans="1:8" x14ac:dyDescent="0.35">
      <c r="A42" t="s">
        <v>40</v>
      </c>
      <c r="B42" s="16">
        <v>162422</v>
      </c>
      <c r="C42" s="9">
        <v>1088</v>
      </c>
      <c r="D42" s="18">
        <f t="shared" si="0"/>
        <v>6.6540272766191667E-3</v>
      </c>
      <c r="F42" s="11">
        <v>311989</v>
      </c>
      <c r="G42" s="17">
        <v>2607</v>
      </c>
      <c r="H42" s="18">
        <f t="shared" si="1"/>
        <v>8.2868186499510492E-3</v>
      </c>
    </row>
    <row r="43" spans="1:8" x14ac:dyDescent="0.35">
      <c r="A43" t="s">
        <v>41</v>
      </c>
      <c r="B43" s="16">
        <v>163088</v>
      </c>
      <c r="C43" s="9">
        <v>422</v>
      </c>
      <c r="D43" s="18">
        <f t="shared" si="0"/>
        <v>2.5808819032475078E-3</v>
      </c>
      <c r="F43" s="11">
        <v>313999</v>
      </c>
      <c r="G43" s="17">
        <v>597</v>
      </c>
      <c r="H43" s="18">
        <f t="shared" si="1"/>
        <v>1.8976719347989167E-3</v>
      </c>
    </row>
    <row r="44" spans="1:8" x14ac:dyDescent="0.35">
      <c r="A44" t="s">
        <v>42</v>
      </c>
      <c r="B44" s="16">
        <v>158080</v>
      </c>
      <c r="C44" s="9">
        <v>5430</v>
      </c>
      <c r="D44" s="18">
        <f t="shared" si="0"/>
        <v>3.3208978044156318E-2</v>
      </c>
      <c r="F44" s="11">
        <v>305545</v>
      </c>
      <c r="G44" s="17">
        <v>9051</v>
      </c>
      <c r="H44" s="18">
        <f t="shared" si="1"/>
        <v>2.8770232297931315E-2</v>
      </c>
    </row>
    <row r="45" spans="1:8" x14ac:dyDescent="0.35">
      <c r="A45" t="s">
        <v>43</v>
      </c>
      <c r="B45" s="16">
        <v>163470</v>
      </c>
      <c r="C45" s="9">
        <v>40</v>
      </c>
      <c r="D45" s="18">
        <f t="shared" si="0"/>
        <v>2.4463335575805763E-4</v>
      </c>
      <c r="F45" s="11">
        <v>313992</v>
      </c>
      <c r="G45" s="17">
        <v>604</v>
      </c>
      <c r="H45" s="18">
        <f t="shared" si="1"/>
        <v>1.9199226945034267E-3</v>
      </c>
    </row>
    <row r="46" spans="1:8" x14ac:dyDescent="0.35">
      <c r="A46" t="s">
        <v>44</v>
      </c>
      <c r="B46" s="19">
        <v>161227</v>
      </c>
      <c r="C46" s="13">
        <v>2283</v>
      </c>
      <c r="D46" s="22">
        <f t="shared" si="0"/>
        <v>1.3962448779891138E-2</v>
      </c>
      <c r="F46" s="12">
        <v>312026</v>
      </c>
      <c r="G46" s="21">
        <v>2570</v>
      </c>
      <c r="H46" s="22">
        <f t="shared" si="1"/>
        <v>8.1692074915129254E-3</v>
      </c>
    </row>
  </sheetData>
  <mergeCells count="5">
    <mergeCell ref="B2:C2"/>
    <mergeCell ref="F2:G2"/>
    <mergeCell ref="B19:D19"/>
    <mergeCell ref="F19:H19"/>
    <mergeCell ref="A18:H18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3" sqref="C3"/>
    </sheetView>
  </sheetViews>
  <sheetFormatPr defaultRowHeight="18" x14ac:dyDescent="0.35"/>
  <cols>
    <col min="1" max="1" width="41.9140625" bestFit="1" customWidth="1"/>
    <col min="2" max="2" width="8.75" bestFit="1" customWidth="1"/>
    <col min="3" max="3" width="6.58203125" bestFit="1" customWidth="1"/>
    <col min="4" max="4" width="10.9140625" bestFit="1" customWidth="1"/>
  </cols>
  <sheetData>
    <row r="1" spans="1:4" x14ac:dyDescent="0.35">
      <c r="A1" s="3" t="s">
        <v>5</v>
      </c>
      <c r="B1" s="4" t="s">
        <v>6</v>
      </c>
      <c r="C1" s="3" t="s">
        <v>4</v>
      </c>
    </row>
    <row r="2" spans="1:4" x14ac:dyDescent="0.35">
      <c r="A2" t="s">
        <v>0</v>
      </c>
      <c r="B2" s="2">
        <v>6200505</v>
      </c>
    </row>
    <row r="3" spans="1:4" x14ac:dyDescent="0.35">
      <c r="A3" t="s">
        <v>16</v>
      </c>
      <c r="B3" s="2">
        <v>111404</v>
      </c>
      <c r="C3" s="1">
        <f>B3/B2</f>
        <v>1.7966923661863025E-2</v>
      </c>
    </row>
    <row r="4" spans="1:4" x14ac:dyDescent="0.35">
      <c r="A4" t="s">
        <v>12</v>
      </c>
      <c r="B4" s="2">
        <v>110888</v>
      </c>
      <c r="C4" s="1">
        <f>B4/B3</f>
        <v>0.99536820940002158</v>
      </c>
    </row>
    <row r="5" spans="1:4" x14ac:dyDescent="0.35">
      <c r="A5" t="s">
        <v>2</v>
      </c>
      <c r="B5" s="2">
        <v>6102</v>
      </c>
    </row>
    <row r="6" spans="1:4" x14ac:dyDescent="0.35">
      <c r="B6" s="2"/>
    </row>
    <row r="7" spans="1:4" x14ac:dyDescent="0.35">
      <c r="A7" t="s">
        <v>10</v>
      </c>
      <c r="B7" s="2">
        <v>620206</v>
      </c>
    </row>
    <row r="8" spans="1:4" x14ac:dyDescent="0.35">
      <c r="A8" t="s">
        <v>9</v>
      </c>
      <c r="B8" s="2">
        <v>348018</v>
      </c>
      <c r="C8" s="1">
        <f>B8/B7</f>
        <v>0.56113291390280007</v>
      </c>
    </row>
    <row r="9" spans="1:4" x14ac:dyDescent="0.35">
      <c r="B9" s="2"/>
    </row>
    <row r="10" spans="1:4" x14ac:dyDescent="0.35">
      <c r="A10" t="s">
        <v>13</v>
      </c>
      <c r="B10" s="2">
        <v>962</v>
      </c>
      <c r="C10" s="1">
        <f>B10/B5</f>
        <v>0.15765322844968863</v>
      </c>
      <c r="D10" s="29"/>
    </row>
    <row r="11" spans="1:4" x14ac:dyDescent="0.35">
      <c r="A11" t="s">
        <v>14</v>
      </c>
      <c r="B11" s="2">
        <v>345</v>
      </c>
      <c r="C11" s="1">
        <f>B11/B5</f>
        <v>5.6538839724680434E-2</v>
      </c>
      <c r="D11" s="29"/>
    </row>
    <row r="12" spans="1:4" x14ac:dyDescent="0.35">
      <c r="A12" t="s">
        <v>15</v>
      </c>
      <c r="B12" s="2">
        <v>256</v>
      </c>
      <c r="C12" s="1">
        <f>B12/B11</f>
        <v>0.74202898550724639</v>
      </c>
    </row>
    <row r="13" spans="1:4" x14ac:dyDescent="0.35">
      <c r="A13" t="s">
        <v>53</v>
      </c>
      <c r="B13" s="2">
        <f>B11-B12</f>
        <v>89</v>
      </c>
      <c r="C13">
        <v>265</v>
      </c>
      <c r="D13" s="2"/>
    </row>
    <row r="16" spans="1:4" x14ac:dyDescent="0.35">
      <c r="A16" s="28" t="s">
        <v>17</v>
      </c>
      <c r="B16" s="28"/>
      <c r="C16" s="28"/>
      <c r="D16" s="28"/>
    </row>
    <row r="17" spans="1:3" x14ac:dyDescent="0.35">
      <c r="A17" s="5" t="s">
        <v>18</v>
      </c>
      <c r="B17" s="5" t="b">
        <v>0</v>
      </c>
      <c r="C17" s="5" t="b">
        <v>1</v>
      </c>
    </row>
    <row r="18" spans="1:3" x14ac:dyDescent="0.35">
      <c r="A18" t="s">
        <v>45</v>
      </c>
      <c r="B18">
        <v>90754</v>
      </c>
    </row>
    <row r="19" spans="1:3" x14ac:dyDescent="0.35">
      <c r="A19" t="s">
        <v>46</v>
      </c>
      <c r="B19">
        <v>84251</v>
      </c>
      <c r="C19">
        <v>6503</v>
      </c>
    </row>
    <row r="20" spans="1:3" x14ac:dyDescent="0.35">
      <c r="A20" t="s">
        <v>47</v>
      </c>
      <c r="B20">
        <v>22069</v>
      </c>
      <c r="C20">
        <v>68685</v>
      </c>
    </row>
    <row r="21" spans="1:3" x14ac:dyDescent="0.35">
      <c r="A21" t="s">
        <v>48</v>
      </c>
      <c r="B21">
        <v>87431</v>
      </c>
      <c r="C21">
        <v>3323</v>
      </c>
    </row>
    <row r="22" spans="1:3" x14ac:dyDescent="0.35">
      <c r="A22" t="s">
        <v>49</v>
      </c>
      <c r="B22">
        <v>75236</v>
      </c>
      <c r="C22">
        <v>15518</v>
      </c>
    </row>
    <row r="23" spans="1:3" x14ac:dyDescent="0.35">
      <c r="A23" t="s">
        <v>50</v>
      </c>
      <c r="B23">
        <v>87832</v>
      </c>
      <c r="C23">
        <v>2922</v>
      </c>
    </row>
    <row r="24" spans="1:3" x14ac:dyDescent="0.35">
      <c r="A24" t="s">
        <v>51</v>
      </c>
      <c r="B24">
        <v>90586</v>
      </c>
      <c r="C24">
        <v>168</v>
      </c>
    </row>
    <row r="25" spans="1:3" x14ac:dyDescent="0.35">
      <c r="A25" t="s">
        <v>52</v>
      </c>
      <c r="B25">
        <v>90572</v>
      </c>
      <c r="C25">
        <v>182</v>
      </c>
    </row>
  </sheetData>
  <mergeCells count="2">
    <mergeCell ref="D10:D11"/>
    <mergeCell ref="A16:D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1" workbookViewId="0">
      <selection activeCell="D23" sqref="D23"/>
    </sheetView>
  </sheetViews>
  <sheetFormatPr defaultRowHeight="18" x14ac:dyDescent="0.35"/>
  <cols>
    <col min="1" max="1" width="44.25" bestFit="1" customWidth="1"/>
    <col min="2" max="2" width="8.75" bestFit="1" customWidth="1"/>
    <col min="3" max="3" width="11.75" bestFit="1" customWidth="1"/>
  </cols>
  <sheetData>
    <row r="1" spans="1:4" x14ac:dyDescent="0.35">
      <c r="A1" s="15" t="s">
        <v>5</v>
      </c>
      <c r="B1" s="7" t="s">
        <v>6</v>
      </c>
      <c r="C1" s="15" t="s">
        <v>4</v>
      </c>
    </row>
    <row r="2" spans="1:4" x14ac:dyDescent="0.35">
      <c r="A2" s="10" t="s">
        <v>0</v>
      </c>
      <c r="B2" s="11">
        <v>6200505</v>
      </c>
      <c r="C2" s="10"/>
    </row>
    <row r="3" spans="1:4" x14ac:dyDescent="0.35">
      <c r="A3" s="10" t="s">
        <v>1</v>
      </c>
      <c r="B3" s="11">
        <v>23641</v>
      </c>
      <c r="C3" s="18">
        <f>B3/B2</f>
        <v>3.812753961169292E-3</v>
      </c>
    </row>
    <row r="4" spans="1:4" x14ac:dyDescent="0.35">
      <c r="A4" s="10" t="s">
        <v>3</v>
      </c>
      <c r="B4" s="11">
        <v>23641</v>
      </c>
      <c r="C4" s="18">
        <f>B4/B3</f>
        <v>1</v>
      </c>
    </row>
    <row r="5" spans="1:4" x14ac:dyDescent="0.35">
      <c r="A5" s="10" t="s">
        <v>2</v>
      </c>
      <c r="B5" s="11">
        <v>3431</v>
      </c>
      <c r="C5" s="10"/>
    </row>
    <row r="6" spans="1:4" x14ac:dyDescent="0.35">
      <c r="A6" s="10"/>
      <c r="B6" s="11"/>
      <c r="C6" s="10"/>
    </row>
    <row r="7" spans="1:4" x14ac:dyDescent="0.35">
      <c r="A7" s="10" t="s">
        <v>10</v>
      </c>
      <c r="B7" s="11">
        <v>620206</v>
      </c>
      <c r="C7" s="10"/>
    </row>
    <row r="8" spans="1:4" x14ac:dyDescent="0.35">
      <c r="A8" s="10" t="s">
        <v>9</v>
      </c>
      <c r="B8" s="11">
        <v>347249</v>
      </c>
      <c r="C8" s="18">
        <f>B8/B7</f>
        <v>0.55989300329245439</v>
      </c>
    </row>
    <row r="9" spans="1:4" x14ac:dyDescent="0.35">
      <c r="A9" s="10"/>
      <c r="B9" s="11"/>
      <c r="C9" s="10"/>
    </row>
    <row r="10" spans="1:4" x14ac:dyDescent="0.35">
      <c r="A10" s="10" t="s">
        <v>8</v>
      </c>
      <c r="B10" s="11">
        <v>587</v>
      </c>
      <c r="C10" s="18">
        <f>B10/B5</f>
        <v>0.17108714660448848</v>
      </c>
    </row>
    <row r="11" spans="1:4" x14ac:dyDescent="0.35">
      <c r="A11" s="10" t="s">
        <v>7</v>
      </c>
      <c r="B11" s="11">
        <v>141</v>
      </c>
      <c r="C11" s="18">
        <f>B11/B5</f>
        <v>4.1095890410958902E-2</v>
      </c>
    </row>
    <row r="12" spans="1:4" x14ac:dyDescent="0.35">
      <c r="A12" s="10" t="s">
        <v>11</v>
      </c>
      <c r="B12" s="16">
        <v>103</v>
      </c>
      <c r="C12" s="18">
        <f>B12/B11</f>
        <v>0.73049645390070927</v>
      </c>
    </row>
    <row r="13" spans="1:4" x14ac:dyDescent="0.35">
      <c r="A13" s="10" t="s">
        <v>58</v>
      </c>
      <c r="B13" s="19">
        <f>B11-B12</f>
        <v>38</v>
      </c>
      <c r="C13" s="14"/>
    </row>
    <row r="15" spans="1:4" x14ac:dyDescent="0.35">
      <c r="A15" s="5" t="s">
        <v>18</v>
      </c>
      <c r="B15" s="5" t="b">
        <v>0</v>
      </c>
      <c r="C15" s="5" t="b">
        <v>1</v>
      </c>
      <c r="D15" s="5" t="s">
        <v>66</v>
      </c>
    </row>
    <row r="16" spans="1:4" x14ac:dyDescent="0.35">
      <c r="A16" t="s">
        <v>65</v>
      </c>
      <c r="B16">
        <v>21491</v>
      </c>
      <c r="C16">
        <v>2150</v>
      </c>
      <c r="D16">
        <v>20</v>
      </c>
    </row>
    <row r="17" spans="1:4" x14ac:dyDescent="0.35">
      <c r="A17" t="s">
        <v>64</v>
      </c>
      <c r="B17">
        <v>23274</v>
      </c>
      <c r="C17">
        <v>367</v>
      </c>
      <c r="D17">
        <v>10</v>
      </c>
    </row>
    <row r="18" spans="1:4" x14ac:dyDescent="0.35">
      <c r="A18" t="s">
        <v>63</v>
      </c>
      <c r="B18">
        <v>22716</v>
      </c>
      <c r="C18">
        <v>925</v>
      </c>
      <c r="D18">
        <v>12</v>
      </c>
    </row>
    <row r="19" spans="1:4" x14ac:dyDescent="0.35">
      <c r="A19" t="s">
        <v>62</v>
      </c>
      <c r="B19">
        <v>19898</v>
      </c>
      <c r="C19">
        <v>3743</v>
      </c>
      <c r="D19">
        <v>44</v>
      </c>
    </row>
    <row r="20" spans="1:4" x14ac:dyDescent="0.35">
      <c r="A20" t="s">
        <v>61</v>
      </c>
      <c r="B20">
        <v>6307</v>
      </c>
      <c r="C20">
        <v>17334</v>
      </c>
      <c r="D20">
        <v>67</v>
      </c>
    </row>
    <row r="21" spans="1:4" x14ac:dyDescent="0.35">
      <c r="A21" t="s">
        <v>60</v>
      </c>
      <c r="B21">
        <v>23620</v>
      </c>
      <c r="C21">
        <v>21</v>
      </c>
      <c r="D21">
        <v>9</v>
      </c>
    </row>
    <row r="22" spans="1:4" x14ac:dyDescent="0.35">
      <c r="D22">
        <f>SUM(D16:D21)</f>
        <v>162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green</vt:lpstr>
      <vt:lpstr>nano</vt:lpstr>
      <vt:lpstr>synbio</vt:lpstr>
    </vt:vector>
  </TitlesOfParts>
  <Company>American Institutes for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Madhavan, Sarvothaman</dc:creator>
  <cp:lastModifiedBy>Madhavan, Sarvothaman</cp:lastModifiedBy>
  <dcterms:created xsi:type="dcterms:W3CDTF">2017-08-08T21:28:54Z</dcterms:created>
  <dcterms:modified xsi:type="dcterms:W3CDTF">2017-08-29T01:59:20Z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ed64b137-5766-4506-abdc-d98863f3b068</vt:lpwstr>
  </property>
</Properties>
</file>