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<sst xmlns="http://schemas.openxmlformats.org/spreadsheetml/2006/main" count="46" uniqueCount="43">
  <si>
    <t>n</t>
  </si>
  <si>
    <t>TA(n)</t>
  </si>
  <si>
    <t>TB(n)</t>
  </si>
  <si>
    <t>TC(n)</t>
  </si>
  <si>
    <t>log(n)</t>
  </si>
  <si>
    <t>log(TA)</t>
  </si>
  <si>
    <t>log(TB)</t>
  </si>
  <si>
    <t>log(TC)</t>
  </si>
  <si>
    <t>-inf</t>
  </si>
  <si>
    <t>Algorithm</t>
  </si>
  <si>
    <t>Runtime Function</t>
  </si>
  <si>
    <t>Growth Rate</t>
  </si>
  <si>
    <t>A</t>
  </si>
  <si>
    <t>Ta(n) = (5.3441*10^-5)n^2.1237</t>
  </si>
  <si>
    <t>O(n^2.1237)</t>
  </si>
  <si>
    <t>B</t>
  </si>
  <si>
    <t>Tb(n) = (1.5896*10^-4)n^2.3914</t>
  </si>
  <si>
    <t>O(n^2.3914)</t>
  </si>
  <si>
    <t>C</t>
  </si>
  <si>
    <t>Tc(n) = (3.0753*10^-5)n^2.0381</t>
  </si>
  <si>
    <t>O(n^2.0381)</t>
  </si>
  <si>
    <t>TA(2n)/TA(n)</t>
  </si>
  <si>
    <t>TB(2n)/TB(n)</t>
  </si>
  <si>
    <t>TC(2n)/TC(n)</t>
  </si>
  <si>
    <t>200/100</t>
  </si>
  <si>
    <t>400/200</t>
  </si>
  <si>
    <t>600/300</t>
  </si>
  <si>
    <t>800/400</t>
  </si>
  <si>
    <t>1000/500</t>
  </si>
  <si>
    <t>1200/600</t>
  </si>
  <si>
    <t>1400/700</t>
  </si>
  <si>
    <t>1600/800</t>
  </si>
  <si>
    <t>1800/900</t>
  </si>
  <si>
    <t>2000/1000</t>
  </si>
  <si>
    <t>2200/1100</t>
  </si>
  <si>
    <t>2400/1200</t>
  </si>
  <si>
    <t>2600/1300</t>
  </si>
  <si>
    <t>2800/1400</t>
  </si>
  <si>
    <t>3000/1500</t>
  </si>
  <si>
    <t>Average</t>
  </si>
  <si>
    <t>|Ta(n) - TA(n)|</t>
  </si>
  <si>
    <t>|Tb(n) - TB(n)|</t>
  </si>
  <si>
    <t>|Tc(n) - TC(n)|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</si>
</sst>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</border>
    <border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medium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666666"/>
      </top>
      <bottom style="medium">
        <color rgb="FF000000"/>
      </bottom>
    </border>
    <border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thin">
        <color rgb="FF666666"/>
      </left>
      <right style="medium">
        <color rgb="FF000000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</border>
    <border>
      <right style="thin">
        <color rgb="FF666666"/>
      </right>
      <top style="medium">
        <color rgb="FF000000"/>
      </top>
      <bottom style="thin">
        <color rgb="FF666666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10" fillId="2" fontId="1" numFmtId="0" xfId="0" applyAlignment="1" applyBorder="1" applyFont="1">
      <alignment horizontal="center" readingOrder="0"/>
    </xf>
    <xf borderId="2" fillId="0" fontId="4" numFmtId="0" xfId="0" applyBorder="1" applyFont="1"/>
    <xf borderId="11" fillId="0" fontId="2" numFmtId="0" xfId="0" applyAlignment="1" applyBorder="1" applyFont="1">
      <alignment readingOrder="0"/>
    </xf>
    <xf borderId="5" fillId="0" fontId="4" numFmtId="0" xfId="0" applyBorder="1" applyFont="1"/>
    <xf borderId="12" fillId="0" fontId="2" numFmtId="0" xfId="0" applyAlignment="1" applyBorder="1" applyFont="1">
      <alignment readingOrder="0"/>
    </xf>
    <xf borderId="8" fillId="0" fontId="4" numFmtId="0" xfId="0" applyBorder="1" applyFont="1"/>
    <xf borderId="0" fillId="0" fontId="2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0" fillId="3" fontId="0" numFmtId="0" xfId="0" applyFont="1"/>
    <xf borderId="6" fillId="3" fontId="0" numFmtId="0" xfId="0" applyBorder="1" applyFont="1"/>
    <xf borderId="9" fillId="3" fontId="0" numFmtId="0" xfId="0" applyBorder="1" applyFont="1"/>
    <xf borderId="13" fillId="0" fontId="2" numFmtId="0" xfId="0" applyAlignment="1" applyBorder="1" applyFont="1">
      <alignment readingOrder="0"/>
    </xf>
    <xf borderId="14" fillId="3" fontId="0" numFmtId="0" xfId="0" applyBorder="1" applyFont="1"/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Function Runtimes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99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Sheet1!$C$2:$C$31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Sheet1!$D$2:$D$31</c:f>
              <c:numCache/>
            </c:numRef>
          </c:val>
          <c:smooth val="1"/>
        </c:ser>
        <c:axId val="552883000"/>
        <c:axId val="895460651"/>
      </c:lineChart>
      <c:catAx>
        <c:axId val="55288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460651"/>
      </c:catAx>
      <c:valAx>
        <c:axId val="895460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883000"/>
        <c:majorUnit val="10000.0"/>
        <c:minorUnit val="3333.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Log-Log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99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Sheet1!$E$2:$E$31</c:f>
            </c:strRef>
          </c:cat>
          <c:val>
            <c:numRef>
              <c:f>Sheet1!$F$2:$F$31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Sheet1!$E$2:$E$31</c:f>
            </c:strRef>
          </c:cat>
          <c:val>
            <c:numRef>
              <c:f>Sheet1!$G$2:$G$31</c:f>
              <c:numCache/>
            </c:numRef>
          </c:val>
          <c:smooth val="0"/>
        </c:ser>
        <c:ser>
          <c:idx val="2"/>
          <c:order val="2"/>
          <c:tx>
            <c:strRef>
              <c:f>Sheet1!$H$1</c:f>
            </c:strRef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Sheet1!$E$2:$E$31</c:f>
            </c:strRef>
          </c:cat>
          <c:val>
            <c:numRef>
              <c:f>Sheet1!$H$2:$H$31</c:f>
              <c:numCache/>
            </c:numRef>
          </c:val>
          <c:smooth val="0"/>
        </c:ser>
        <c:axId val="1995333081"/>
        <c:axId val="1876527340"/>
      </c:lineChart>
      <c:catAx>
        <c:axId val="199533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27340"/>
      </c:catAx>
      <c:valAx>
        <c:axId val="1876527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Elapsed: log(milliseconds)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333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Function Runtimes - Excluding TB(n)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99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Sheet1!$D$2:$D$31</c:f>
              <c:numCache/>
            </c:numRef>
          </c:val>
          <c:smooth val="0"/>
        </c:ser>
        <c:axId val="526931702"/>
        <c:axId val="92765658"/>
      </c:lineChart>
      <c:catAx>
        <c:axId val="52693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65658"/>
      </c:catAx>
      <c:valAx>
        <c:axId val="92765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931702"/>
        <c:majorUnit val="2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161925</xdr:rowOff>
    </xdr:from>
    <xdr:ext cx="6229350" cy="4533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24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714375</xdr:colOff>
      <xdr:row>2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100.0</v>
      </c>
      <c r="B2" s="5">
        <v>2.0</v>
      </c>
      <c r="C2" s="6">
        <v>4.0</v>
      </c>
      <c r="D2" s="6">
        <v>0.0</v>
      </c>
      <c r="E2" s="6">
        <v>6.64386</v>
      </c>
      <c r="F2" s="6">
        <v>1.0</v>
      </c>
      <c r="G2" s="6">
        <v>2.0</v>
      </c>
      <c r="H2" s="6" t="s">
        <v>8</v>
      </c>
    </row>
    <row r="3">
      <c r="A3" s="7">
        <v>200.0</v>
      </c>
      <c r="B3" s="8">
        <v>5.0</v>
      </c>
      <c r="C3" s="9">
        <v>16.0</v>
      </c>
      <c r="D3" s="9">
        <v>1.0</v>
      </c>
      <c r="E3" s="9">
        <v>7.64386</v>
      </c>
      <c r="F3" s="9">
        <v>2.32193</v>
      </c>
      <c r="G3" s="9">
        <v>4.0</v>
      </c>
      <c r="H3" s="9">
        <v>0.0</v>
      </c>
    </row>
    <row r="4">
      <c r="A4" s="7">
        <v>300.0</v>
      </c>
      <c r="B4" s="8">
        <v>11.0</v>
      </c>
      <c r="C4" s="9">
        <v>57.0</v>
      </c>
      <c r="D4" s="9">
        <v>3.0</v>
      </c>
      <c r="E4" s="9">
        <v>8.22882</v>
      </c>
      <c r="F4" s="9">
        <v>3.45943</v>
      </c>
      <c r="G4" s="9">
        <v>5.83289</v>
      </c>
      <c r="H4" s="9">
        <v>1.58496</v>
      </c>
    </row>
    <row r="5">
      <c r="A5" s="7">
        <v>400.0</v>
      </c>
      <c r="B5" s="8">
        <v>19.0</v>
      </c>
      <c r="C5" s="9">
        <v>135.0</v>
      </c>
      <c r="D5" s="9">
        <v>6.0</v>
      </c>
      <c r="E5" s="9">
        <v>8.64386</v>
      </c>
      <c r="F5" s="9">
        <v>4.24793</v>
      </c>
      <c r="G5" s="9">
        <v>7.07682</v>
      </c>
      <c r="H5" s="9">
        <v>2.58496</v>
      </c>
    </row>
    <row r="6">
      <c r="A6" s="7">
        <v>500.0</v>
      </c>
      <c r="B6" s="8">
        <v>31.0</v>
      </c>
      <c r="C6" s="9">
        <v>263.0</v>
      </c>
      <c r="D6" s="9">
        <v>9.0</v>
      </c>
      <c r="E6" s="9">
        <v>8.96578</v>
      </c>
      <c r="F6" s="9">
        <v>4.9542</v>
      </c>
      <c r="G6" s="9">
        <v>8.03892</v>
      </c>
      <c r="H6" s="9">
        <v>3.16993</v>
      </c>
    </row>
    <row r="7">
      <c r="A7" s="7">
        <v>600.0</v>
      </c>
      <c r="B7" s="8">
        <v>44.0</v>
      </c>
      <c r="C7" s="9">
        <v>455.0</v>
      </c>
      <c r="D7" s="9">
        <v>14.0</v>
      </c>
      <c r="E7" s="9">
        <v>9.22882</v>
      </c>
      <c r="F7" s="9">
        <v>5.45943</v>
      </c>
      <c r="G7" s="9">
        <v>8.82972</v>
      </c>
      <c r="H7" s="9">
        <v>3.80735</v>
      </c>
    </row>
    <row r="8">
      <c r="A8" s="7">
        <v>700.0</v>
      </c>
      <c r="B8" s="8">
        <v>65.0</v>
      </c>
      <c r="C8" s="9">
        <v>723.0</v>
      </c>
      <c r="D8" s="9">
        <v>19.0</v>
      </c>
      <c r="E8" s="9">
        <v>9.45121</v>
      </c>
      <c r="F8" s="9">
        <v>6.02237</v>
      </c>
      <c r="G8" s="9">
        <v>9.49785</v>
      </c>
      <c r="H8" s="9">
        <v>4.24793</v>
      </c>
    </row>
    <row r="9">
      <c r="A9" s="7">
        <v>800.0</v>
      </c>
      <c r="B9" s="8">
        <v>79.0</v>
      </c>
      <c r="C9" s="9">
        <v>1095.0</v>
      </c>
      <c r="D9" s="9">
        <v>25.0</v>
      </c>
      <c r="E9" s="9">
        <v>9.64386</v>
      </c>
      <c r="F9" s="9">
        <v>6.30378</v>
      </c>
      <c r="G9" s="9">
        <v>10.0967</v>
      </c>
      <c r="H9" s="9">
        <v>4.64386</v>
      </c>
    </row>
    <row r="10">
      <c r="A10" s="7">
        <v>900.0</v>
      </c>
      <c r="B10" s="8">
        <v>102.0</v>
      </c>
      <c r="C10" s="9">
        <v>1584.0</v>
      </c>
      <c r="D10" s="9">
        <v>32.0</v>
      </c>
      <c r="E10" s="9">
        <v>9.81378</v>
      </c>
      <c r="F10" s="9">
        <v>6.67243</v>
      </c>
      <c r="G10" s="9">
        <v>10.6294</v>
      </c>
      <c r="H10" s="9">
        <v>5.0</v>
      </c>
    </row>
    <row r="11">
      <c r="A11" s="7">
        <v>1000.0</v>
      </c>
      <c r="B11" s="8">
        <v>126.0</v>
      </c>
      <c r="C11" s="9">
        <v>2375.0</v>
      </c>
      <c r="D11" s="9">
        <v>40.0</v>
      </c>
      <c r="E11" s="9">
        <v>9.96578</v>
      </c>
      <c r="F11" s="9">
        <v>6.97728</v>
      </c>
      <c r="G11" s="9">
        <v>11.2137</v>
      </c>
      <c r="H11" s="9">
        <v>5.32193</v>
      </c>
    </row>
    <row r="12">
      <c r="A12" s="7">
        <v>1100.0</v>
      </c>
      <c r="B12" s="8">
        <v>152.0</v>
      </c>
      <c r="C12" s="9">
        <v>2832.0</v>
      </c>
      <c r="D12" s="9">
        <v>47.0</v>
      </c>
      <c r="E12" s="9">
        <v>10.1033</v>
      </c>
      <c r="F12" s="9">
        <v>7.24793</v>
      </c>
      <c r="G12" s="9">
        <v>11.4676</v>
      </c>
      <c r="H12" s="9">
        <v>5.55459</v>
      </c>
    </row>
    <row r="13">
      <c r="A13" s="7">
        <v>1200.0</v>
      </c>
      <c r="B13" s="8">
        <v>185.0</v>
      </c>
      <c r="C13" s="9">
        <v>3673.0</v>
      </c>
      <c r="D13" s="9">
        <v>58.0</v>
      </c>
      <c r="E13" s="9">
        <v>10.2288</v>
      </c>
      <c r="F13" s="9">
        <v>7.53138</v>
      </c>
      <c r="G13" s="9">
        <v>11.8427</v>
      </c>
      <c r="H13" s="9">
        <v>5.85798</v>
      </c>
    </row>
    <row r="14">
      <c r="A14" s="7">
        <v>1300.0</v>
      </c>
      <c r="B14" s="8">
        <v>212.0</v>
      </c>
      <c r="C14" s="9">
        <v>4633.0</v>
      </c>
      <c r="D14" s="9">
        <v>68.0</v>
      </c>
      <c r="E14" s="9">
        <v>10.3443</v>
      </c>
      <c r="F14" s="9">
        <v>7.72792</v>
      </c>
      <c r="G14" s="9">
        <v>12.1777</v>
      </c>
      <c r="H14" s="9">
        <v>6.08746</v>
      </c>
    </row>
    <row r="15">
      <c r="A15" s="7">
        <v>1400.0</v>
      </c>
      <c r="B15" s="8">
        <v>244.0</v>
      </c>
      <c r="C15" s="9">
        <v>5766.0</v>
      </c>
      <c r="D15" s="9">
        <v>78.0</v>
      </c>
      <c r="E15" s="9">
        <v>10.4512</v>
      </c>
      <c r="F15" s="9">
        <v>7.93074</v>
      </c>
      <c r="G15" s="9">
        <v>12.4934</v>
      </c>
      <c r="H15" s="9">
        <v>6.2854</v>
      </c>
    </row>
    <row r="16">
      <c r="A16" s="7">
        <v>1500.0</v>
      </c>
      <c r="B16" s="8">
        <v>289.0</v>
      </c>
      <c r="C16" s="9">
        <v>7081.0</v>
      </c>
      <c r="D16" s="9">
        <v>93.0</v>
      </c>
      <c r="E16" s="9">
        <v>10.5507</v>
      </c>
      <c r="F16" s="9">
        <v>8.17493</v>
      </c>
      <c r="G16" s="9">
        <v>12.7897</v>
      </c>
      <c r="H16" s="9">
        <v>6.53916</v>
      </c>
    </row>
    <row r="17">
      <c r="A17" s="7">
        <v>1600.0</v>
      </c>
      <c r="B17" s="8">
        <v>320.0</v>
      </c>
      <c r="C17" s="9">
        <v>8649.0</v>
      </c>
      <c r="D17" s="9">
        <v>104.0</v>
      </c>
      <c r="E17" s="9">
        <v>10.6439</v>
      </c>
      <c r="F17" s="9">
        <v>8.32193</v>
      </c>
      <c r="G17" s="9">
        <v>13.0783</v>
      </c>
      <c r="H17" s="9">
        <v>6.70044</v>
      </c>
    </row>
    <row r="18">
      <c r="A18" s="7">
        <v>1700.0</v>
      </c>
      <c r="B18" s="8">
        <v>376.0</v>
      </c>
      <c r="C18" s="9">
        <v>10377.0</v>
      </c>
      <c r="D18" s="9">
        <v>128.0</v>
      </c>
      <c r="E18" s="9">
        <v>10.7313</v>
      </c>
      <c r="F18" s="9">
        <v>8.55459</v>
      </c>
      <c r="G18" s="9">
        <v>13.3411</v>
      </c>
      <c r="H18" s="9">
        <v>7.0</v>
      </c>
    </row>
    <row r="19">
      <c r="A19" s="7">
        <v>1800.0</v>
      </c>
      <c r="B19" s="8">
        <v>432.0</v>
      </c>
      <c r="C19" s="9">
        <v>13681.0</v>
      </c>
      <c r="D19" s="9">
        <v>138.0</v>
      </c>
      <c r="E19" s="9">
        <v>10.8138</v>
      </c>
      <c r="F19" s="9">
        <v>8.75489</v>
      </c>
      <c r="G19" s="9">
        <v>13.7399</v>
      </c>
      <c r="H19" s="9">
        <v>7.10852</v>
      </c>
    </row>
    <row r="20">
      <c r="A20" s="7">
        <v>1900.0</v>
      </c>
      <c r="B20" s="8">
        <v>607.0</v>
      </c>
      <c r="C20" s="9">
        <v>15939.0</v>
      </c>
      <c r="D20" s="9">
        <v>171.0</v>
      </c>
      <c r="E20" s="9">
        <v>10.8918</v>
      </c>
      <c r="F20" s="9">
        <v>9.24555</v>
      </c>
      <c r="G20" s="9">
        <v>13.9603</v>
      </c>
      <c r="H20" s="9">
        <v>7.41785</v>
      </c>
    </row>
    <row r="21">
      <c r="A21" s="7">
        <v>2000.0</v>
      </c>
      <c r="B21" s="8">
        <v>557.0</v>
      </c>
      <c r="C21" s="9">
        <v>16841.0</v>
      </c>
      <c r="D21" s="9">
        <v>160.0</v>
      </c>
      <c r="E21" s="9">
        <v>10.9658</v>
      </c>
      <c r="F21" s="9">
        <v>9.12153</v>
      </c>
      <c r="G21" s="9">
        <v>14.0397</v>
      </c>
      <c r="H21" s="9">
        <v>7.32193</v>
      </c>
    </row>
    <row r="22">
      <c r="A22" s="7">
        <v>2100.0</v>
      </c>
      <c r="B22" s="8">
        <v>560.0</v>
      </c>
      <c r="C22" s="9">
        <v>19435.0</v>
      </c>
      <c r="D22" s="9">
        <v>176.0</v>
      </c>
      <c r="E22" s="9">
        <v>11.0362</v>
      </c>
      <c r="F22" s="9">
        <v>9.12928</v>
      </c>
      <c r="G22" s="9">
        <v>14.2464</v>
      </c>
      <c r="H22" s="9">
        <v>7.45943</v>
      </c>
    </row>
    <row r="23">
      <c r="A23" s="7">
        <v>2200.0</v>
      </c>
      <c r="B23" s="8">
        <v>614.0</v>
      </c>
      <c r="C23" s="9">
        <v>22691.0</v>
      </c>
      <c r="D23" s="9">
        <v>196.0</v>
      </c>
      <c r="E23" s="9">
        <v>11.1033</v>
      </c>
      <c r="F23" s="9">
        <v>9.26209</v>
      </c>
      <c r="G23" s="9">
        <v>14.4698</v>
      </c>
      <c r="H23" s="9">
        <v>7.61471</v>
      </c>
    </row>
    <row r="24">
      <c r="A24" s="7">
        <v>2300.0</v>
      </c>
      <c r="B24" s="8">
        <v>671.0</v>
      </c>
      <c r="C24" s="9">
        <v>25561.0</v>
      </c>
      <c r="D24" s="9">
        <v>213.0</v>
      </c>
      <c r="E24" s="9">
        <v>11.1674</v>
      </c>
      <c r="F24" s="9">
        <v>9.39017</v>
      </c>
      <c r="G24" s="9">
        <v>14.6417</v>
      </c>
      <c r="H24" s="9">
        <v>7.73471</v>
      </c>
    </row>
    <row r="25">
      <c r="A25" s="7">
        <v>2400.0</v>
      </c>
      <c r="B25" s="8">
        <v>732.0</v>
      </c>
      <c r="C25" s="9">
        <v>29121.0</v>
      </c>
      <c r="D25" s="9">
        <v>231.0</v>
      </c>
      <c r="E25" s="9">
        <v>11.2288</v>
      </c>
      <c r="F25" s="9">
        <v>9.5157</v>
      </c>
      <c r="G25" s="9">
        <v>14.8298</v>
      </c>
      <c r="H25" s="9">
        <v>7.85175</v>
      </c>
    </row>
    <row r="26">
      <c r="A26" s="7">
        <v>2500.0</v>
      </c>
      <c r="B26" s="8">
        <v>801.0</v>
      </c>
      <c r="C26" s="9">
        <v>33640.0</v>
      </c>
      <c r="D26" s="9">
        <v>265.0</v>
      </c>
      <c r="E26" s="9">
        <v>11.2877</v>
      </c>
      <c r="F26" s="9">
        <v>9.64566</v>
      </c>
      <c r="G26" s="9">
        <v>15.0379</v>
      </c>
      <c r="H26" s="9">
        <v>8.04985</v>
      </c>
      <c r="J26" s="10"/>
    </row>
    <row r="27">
      <c r="A27" s="7">
        <v>2600.0</v>
      </c>
      <c r="B27" s="8">
        <v>886.0</v>
      </c>
      <c r="C27" s="9">
        <v>37756.0</v>
      </c>
      <c r="D27" s="9">
        <v>278.0</v>
      </c>
      <c r="E27" s="9">
        <v>11.3443</v>
      </c>
      <c r="F27" s="9">
        <v>9.79116</v>
      </c>
      <c r="G27" s="9">
        <v>15.2044</v>
      </c>
      <c r="H27" s="9">
        <v>8.11894</v>
      </c>
    </row>
    <row r="28">
      <c r="A28" s="7">
        <v>2700.0</v>
      </c>
      <c r="B28" s="8">
        <v>953.0</v>
      </c>
      <c r="C28" s="9">
        <v>41695.0</v>
      </c>
      <c r="D28" s="9">
        <v>293.0</v>
      </c>
      <c r="E28" s="9">
        <v>11.3987</v>
      </c>
      <c r="F28" s="9">
        <v>9.89633</v>
      </c>
      <c r="G28" s="9">
        <v>15.3476</v>
      </c>
      <c r="H28" s="9">
        <v>8.19476</v>
      </c>
    </row>
    <row r="29">
      <c r="A29" s="7">
        <v>2800.0</v>
      </c>
      <c r="B29" s="8">
        <v>996.0</v>
      </c>
      <c r="C29" s="9">
        <v>46128.0</v>
      </c>
      <c r="D29" s="9">
        <v>319.0</v>
      </c>
      <c r="E29" s="9">
        <v>11.4512</v>
      </c>
      <c r="F29" s="9">
        <v>9.96</v>
      </c>
      <c r="G29" s="9">
        <v>15.4934</v>
      </c>
      <c r="H29" s="9">
        <v>8.31741</v>
      </c>
    </row>
    <row r="30">
      <c r="A30" s="7">
        <v>2900.0</v>
      </c>
      <c r="B30" s="8">
        <v>1216.0</v>
      </c>
      <c r="C30" s="9">
        <v>53758.0</v>
      </c>
      <c r="D30" s="9">
        <v>341.0</v>
      </c>
      <c r="E30" s="9">
        <v>11.5018</v>
      </c>
      <c r="F30" s="9">
        <v>10.2479</v>
      </c>
      <c r="G30" s="9">
        <v>15.7142</v>
      </c>
      <c r="H30" s="9">
        <v>8.41363</v>
      </c>
    </row>
    <row r="31">
      <c r="A31" s="7">
        <v>3000.0</v>
      </c>
      <c r="B31" s="8">
        <v>1273.0</v>
      </c>
      <c r="C31" s="9">
        <v>58840.0</v>
      </c>
      <c r="D31" s="9">
        <v>372.0</v>
      </c>
      <c r="E31" s="9">
        <v>11.5507</v>
      </c>
      <c r="F31" s="9">
        <v>10.314</v>
      </c>
      <c r="G31" s="9">
        <v>15.8445</v>
      </c>
      <c r="H31" s="9">
        <v>8.53916</v>
      </c>
    </row>
    <row r="33">
      <c r="A33" s="1" t="s">
        <v>9</v>
      </c>
      <c r="B33" s="11" t="s">
        <v>10</v>
      </c>
      <c r="C33" s="12"/>
      <c r="D33" s="3" t="s">
        <v>11</v>
      </c>
    </row>
    <row r="34">
      <c r="A34" s="4" t="s">
        <v>12</v>
      </c>
      <c r="B34" s="13" t="s">
        <v>13</v>
      </c>
      <c r="C34" s="14"/>
      <c r="D34" s="6" t="s">
        <v>14</v>
      </c>
    </row>
    <row r="35">
      <c r="A35" s="7" t="s">
        <v>15</v>
      </c>
      <c r="B35" s="15" t="s">
        <v>16</v>
      </c>
      <c r="C35" s="16"/>
      <c r="D35" s="9" t="s">
        <v>17</v>
      </c>
    </row>
    <row r="36">
      <c r="A36" s="7" t="s">
        <v>18</v>
      </c>
      <c r="B36" s="15" t="s">
        <v>19</v>
      </c>
      <c r="C36" s="16"/>
      <c r="D36" s="9" t="s">
        <v>20</v>
      </c>
    </row>
    <row r="38">
      <c r="A38" s="1" t="s">
        <v>0</v>
      </c>
      <c r="B38" s="2" t="s">
        <v>21</v>
      </c>
      <c r="C38" s="3" t="s">
        <v>22</v>
      </c>
      <c r="D38" s="3" t="s">
        <v>23</v>
      </c>
    </row>
    <row r="39">
      <c r="A39" s="4">
        <v>100.0</v>
      </c>
      <c r="B39" s="5">
        <f t="shared" ref="B39:C39" si="1">ROUND(B3/B2,3)</f>
        <v>2.5</v>
      </c>
      <c r="C39" s="5">
        <f t="shared" si="1"/>
        <v>4</v>
      </c>
      <c r="D39" s="5"/>
      <c r="E39" s="17" t="s">
        <v>24</v>
      </c>
    </row>
    <row r="40">
      <c r="A40" s="7">
        <v>200.0</v>
      </c>
      <c r="B40" s="5">
        <f t="shared" ref="B40:D40" si="2">ROUND(B5/B3,3)</f>
        <v>3.8</v>
      </c>
      <c r="C40" s="5">
        <f t="shared" si="2"/>
        <v>8.438</v>
      </c>
      <c r="D40" s="5">
        <f t="shared" si="2"/>
        <v>6</v>
      </c>
      <c r="E40" s="17" t="s">
        <v>25</v>
      </c>
    </row>
    <row r="41">
      <c r="A41" s="7">
        <v>300.0</v>
      </c>
      <c r="B41" s="5">
        <f t="shared" ref="B41:D41" si="3">ROUND(B7/B4,3)</f>
        <v>4</v>
      </c>
      <c r="C41" s="5">
        <f t="shared" si="3"/>
        <v>7.982</v>
      </c>
      <c r="D41" s="5">
        <f t="shared" si="3"/>
        <v>4.667</v>
      </c>
      <c r="E41" s="17" t="s">
        <v>26</v>
      </c>
    </row>
    <row r="42">
      <c r="A42" s="7">
        <v>400.0</v>
      </c>
      <c r="B42" s="5">
        <f t="shared" ref="B42:D42" si="4">ROUND(B9/B5,3)</f>
        <v>4.158</v>
      </c>
      <c r="C42" s="5">
        <f t="shared" si="4"/>
        <v>8.111</v>
      </c>
      <c r="D42" s="5">
        <f t="shared" si="4"/>
        <v>4.167</v>
      </c>
      <c r="E42" s="17" t="s">
        <v>27</v>
      </c>
    </row>
    <row r="43">
      <c r="A43" s="7">
        <v>500.0</v>
      </c>
      <c r="B43" s="5">
        <f t="shared" ref="B43:D43" si="5">ROUND(B11/B6,3)</f>
        <v>4.065</v>
      </c>
      <c r="C43" s="5">
        <f t="shared" si="5"/>
        <v>9.03</v>
      </c>
      <c r="D43" s="5">
        <f t="shared" si="5"/>
        <v>4.444</v>
      </c>
      <c r="E43" s="17" t="s">
        <v>28</v>
      </c>
    </row>
    <row r="44">
      <c r="A44" s="7">
        <v>600.0</v>
      </c>
      <c r="B44" s="5">
        <f t="shared" ref="B44:D44" si="6">ROUND(B13/B7,3)</f>
        <v>4.205</v>
      </c>
      <c r="C44" s="5">
        <f t="shared" si="6"/>
        <v>8.073</v>
      </c>
      <c r="D44" s="5">
        <f t="shared" si="6"/>
        <v>4.143</v>
      </c>
      <c r="E44" s="17" t="s">
        <v>29</v>
      </c>
    </row>
    <row r="45">
      <c r="A45" s="7">
        <v>700.0</v>
      </c>
      <c r="B45" s="5">
        <f t="shared" ref="B45:D45" si="7">ROUND(B15/B8,3)</f>
        <v>3.754</v>
      </c>
      <c r="C45" s="5">
        <f t="shared" si="7"/>
        <v>7.975</v>
      </c>
      <c r="D45" s="5">
        <f t="shared" si="7"/>
        <v>4.105</v>
      </c>
      <c r="E45" s="17" t="s">
        <v>30</v>
      </c>
    </row>
    <row r="46">
      <c r="A46" s="7">
        <v>800.0</v>
      </c>
      <c r="B46" s="5">
        <f t="shared" ref="B46:D46" si="8">ROUND(B17/B9,3)</f>
        <v>4.051</v>
      </c>
      <c r="C46" s="5">
        <f t="shared" si="8"/>
        <v>7.899</v>
      </c>
      <c r="D46" s="5">
        <f t="shared" si="8"/>
        <v>4.16</v>
      </c>
      <c r="E46" s="17" t="s">
        <v>31</v>
      </c>
    </row>
    <row r="47">
      <c r="A47" s="7">
        <v>900.0</v>
      </c>
      <c r="B47" s="5">
        <f t="shared" ref="B47:D47" si="9">ROUND(B19/B10,3)</f>
        <v>4.235</v>
      </c>
      <c r="C47" s="5">
        <f t="shared" si="9"/>
        <v>8.637</v>
      </c>
      <c r="D47" s="5">
        <f t="shared" si="9"/>
        <v>4.313</v>
      </c>
      <c r="E47" s="17" t="s">
        <v>32</v>
      </c>
    </row>
    <row r="48">
      <c r="A48" s="7">
        <v>1000.0</v>
      </c>
      <c r="B48" s="5">
        <f t="shared" ref="B48:D48" si="10">ROUND(B21/B11,3)</f>
        <v>4.421</v>
      </c>
      <c r="C48" s="5">
        <f t="shared" si="10"/>
        <v>7.091</v>
      </c>
      <c r="D48" s="5">
        <f t="shared" si="10"/>
        <v>4</v>
      </c>
      <c r="E48" s="17" t="s">
        <v>33</v>
      </c>
    </row>
    <row r="49">
      <c r="A49" s="7">
        <v>1100.0</v>
      </c>
      <c r="B49" s="5">
        <f t="shared" ref="B49:D49" si="11">ROUND(B23/B12,3)</f>
        <v>4.039</v>
      </c>
      <c r="C49" s="5">
        <f t="shared" si="11"/>
        <v>8.012</v>
      </c>
      <c r="D49" s="5">
        <f t="shared" si="11"/>
        <v>4.17</v>
      </c>
      <c r="E49" s="17" t="s">
        <v>34</v>
      </c>
    </row>
    <row r="50">
      <c r="A50" s="7">
        <v>1200.0</v>
      </c>
      <c r="B50" s="5">
        <f t="shared" ref="B50:D50" si="12">ROUND(B25/B13,3)</f>
        <v>3.957</v>
      </c>
      <c r="C50" s="5">
        <f t="shared" si="12"/>
        <v>7.928</v>
      </c>
      <c r="D50" s="5">
        <f t="shared" si="12"/>
        <v>3.983</v>
      </c>
      <c r="E50" s="17" t="s">
        <v>35</v>
      </c>
    </row>
    <row r="51">
      <c r="A51" s="7">
        <v>1300.0</v>
      </c>
      <c r="B51" s="5">
        <f t="shared" ref="B51:D51" si="13">ROUND(B27/B14,3)</f>
        <v>4.179</v>
      </c>
      <c r="C51" s="5">
        <f t="shared" si="13"/>
        <v>8.149</v>
      </c>
      <c r="D51" s="5">
        <f t="shared" si="13"/>
        <v>4.088</v>
      </c>
      <c r="E51" s="17" t="s">
        <v>36</v>
      </c>
    </row>
    <row r="52">
      <c r="A52" s="7">
        <v>1400.0</v>
      </c>
      <c r="B52" s="5">
        <f t="shared" ref="B52:D52" si="14">ROUND(B29/B15,3)</f>
        <v>4.082</v>
      </c>
      <c r="C52" s="5">
        <f t="shared" si="14"/>
        <v>8</v>
      </c>
      <c r="D52" s="5">
        <f t="shared" si="14"/>
        <v>4.09</v>
      </c>
      <c r="E52" s="17" t="s">
        <v>37</v>
      </c>
    </row>
    <row r="53">
      <c r="A53" s="7">
        <v>1500.0</v>
      </c>
      <c r="B53" s="5">
        <f t="shared" ref="B53:D53" si="15">ROUND(B31/B16,3)</f>
        <v>4.405</v>
      </c>
      <c r="C53" s="5">
        <f t="shared" si="15"/>
        <v>8.31</v>
      </c>
      <c r="D53" s="5">
        <f t="shared" si="15"/>
        <v>4</v>
      </c>
      <c r="E53" s="17" t="s">
        <v>38</v>
      </c>
    </row>
    <row r="54">
      <c r="A54" s="18" t="s">
        <v>39</v>
      </c>
      <c r="B54" s="19">
        <f t="shared" ref="B54:C54" si="16">ROUND(AVERAGE(B39:B53),3)</f>
        <v>3.99</v>
      </c>
      <c r="C54" s="19">
        <f t="shared" si="16"/>
        <v>7.842</v>
      </c>
      <c r="D54" s="19">
        <f>ROUND(AVERAGE(D40:D53),3)</f>
        <v>4.309</v>
      </c>
    </row>
    <row r="56">
      <c r="A56" s="1" t="s">
        <v>0</v>
      </c>
      <c r="B56" s="2" t="s">
        <v>40</v>
      </c>
      <c r="C56" s="3" t="s">
        <v>41</v>
      </c>
      <c r="D56" s="3" t="s">
        <v>42</v>
      </c>
    </row>
    <row r="57">
      <c r="A57" s="4">
        <v>100.0</v>
      </c>
      <c r="B57" s="5">
        <f t="shared" ref="B57:B86" si="17">ROUND(ABS(((5.344095482*10^-5)*((A57)^2.123716828)) - B2),3)</f>
        <v>1.055</v>
      </c>
      <c r="C57" s="20">
        <f t="shared" ref="C57:C86" si="18">ROUND(ABS(((1.589568312*10^-4)*((A57)^2.391453121)) - C2),3)</f>
        <v>5.642</v>
      </c>
      <c r="D57" s="21">
        <f t="shared" ref="D57:D86" si="19">ROUND(ABS(((3.075313302*10^-5)*((A57)^2.038057942)) - D2),3)</f>
        <v>0.366</v>
      </c>
    </row>
    <row r="58">
      <c r="A58" s="7">
        <v>200.0</v>
      </c>
      <c r="B58" s="13">
        <f t="shared" si="17"/>
        <v>0.883</v>
      </c>
      <c r="C58" s="22">
        <f t="shared" si="18"/>
        <v>34.592</v>
      </c>
      <c r="D58" s="22">
        <f t="shared" si="19"/>
        <v>0.505</v>
      </c>
    </row>
    <row r="59">
      <c r="A59" s="7">
        <v>300.0</v>
      </c>
      <c r="B59" s="13">
        <f t="shared" si="17"/>
        <v>1.26</v>
      </c>
      <c r="C59" s="22">
        <f t="shared" si="18"/>
        <v>76.413</v>
      </c>
      <c r="D59" s="22">
        <f t="shared" si="19"/>
        <v>0.439</v>
      </c>
    </row>
    <row r="60">
      <c r="A60" s="7">
        <v>400.0</v>
      </c>
      <c r="B60" s="13">
        <f t="shared" si="17"/>
        <v>1.056</v>
      </c>
      <c r="C60" s="22">
        <f t="shared" si="18"/>
        <v>130.451</v>
      </c>
      <c r="D60" s="22">
        <f t="shared" si="19"/>
        <v>0.181</v>
      </c>
    </row>
    <row r="61">
      <c r="A61" s="7">
        <v>500.0</v>
      </c>
      <c r="B61" s="13">
        <f t="shared" si="17"/>
        <v>2.178</v>
      </c>
      <c r="C61" s="22">
        <f t="shared" si="18"/>
        <v>189.626</v>
      </c>
      <c r="D61" s="22">
        <f t="shared" si="19"/>
        <v>0.74</v>
      </c>
    </row>
    <row r="62">
      <c r="A62" s="7">
        <v>600.0</v>
      </c>
      <c r="B62" s="13">
        <f t="shared" si="17"/>
        <v>1.55</v>
      </c>
      <c r="C62" s="22">
        <f t="shared" si="18"/>
        <v>244.999</v>
      </c>
      <c r="D62" s="22">
        <f t="shared" si="19"/>
        <v>0.123</v>
      </c>
    </row>
    <row r="63">
      <c r="A63" s="7">
        <v>700.0</v>
      </c>
      <c r="B63" s="13">
        <f t="shared" si="17"/>
        <v>6.108</v>
      </c>
      <c r="C63" s="22">
        <f t="shared" si="18"/>
        <v>289.04</v>
      </c>
      <c r="D63" s="22">
        <f t="shared" si="19"/>
        <v>0.336</v>
      </c>
    </row>
    <row r="64">
      <c r="A64" s="7">
        <v>800.0</v>
      </c>
      <c r="B64" s="13">
        <f t="shared" si="17"/>
        <v>0.798</v>
      </c>
      <c r="C64" s="22">
        <f t="shared" si="18"/>
        <v>297.781</v>
      </c>
      <c r="D64" s="22">
        <f t="shared" si="19"/>
        <v>0.384</v>
      </c>
    </row>
    <row r="65">
      <c r="A65" s="7">
        <v>900.0</v>
      </c>
      <c r="B65" s="13">
        <f t="shared" si="17"/>
        <v>1.573</v>
      </c>
      <c r="C65" s="22">
        <f t="shared" si="18"/>
        <v>261.915</v>
      </c>
      <c r="D65" s="22">
        <f t="shared" si="19"/>
        <v>0.271</v>
      </c>
    </row>
    <row r="66">
      <c r="A66" s="7">
        <v>1000.0</v>
      </c>
      <c r="B66" s="13">
        <f t="shared" si="17"/>
        <v>0.39</v>
      </c>
      <c r="C66" s="22">
        <f t="shared" si="18"/>
        <v>0.137</v>
      </c>
      <c r="D66" s="22">
        <f t="shared" si="19"/>
        <v>0</v>
      </c>
    </row>
    <row r="67">
      <c r="A67" s="7">
        <v>1100.0</v>
      </c>
      <c r="B67" s="13">
        <f t="shared" si="17"/>
        <v>1.791</v>
      </c>
      <c r="C67" s="22">
        <f t="shared" si="18"/>
        <v>150.821</v>
      </c>
      <c r="D67" s="22">
        <f t="shared" si="19"/>
        <v>1.576</v>
      </c>
    </row>
    <row r="68">
      <c r="A68" s="7">
        <v>1200.0</v>
      </c>
      <c r="B68" s="13">
        <f t="shared" si="17"/>
        <v>0.005</v>
      </c>
      <c r="C68" s="22">
        <f t="shared" si="18"/>
        <v>0.204</v>
      </c>
      <c r="D68" s="22">
        <f t="shared" si="19"/>
        <v>0.001</v>
      </c>
    </row>
    <row r="69">
      <c r="A69" s="7">
        <v>1300.0</v>
      </c>
      <c r="B69" s="13">
        <f t="shared" si="17"/>
        <v>7.285</v>
      </c>
      <c r="C69" s="22">
        <f t="shared" si="18"/>
        <v>185.369</v>
      </c>
      <c r="D69" s="22">
        <f t="shared" si="19"/>
        <v>0.279</v>
      </c>
    </row>
    <row r="70">
      <c r="A70" s="7">
        <v>1400.0</v>
      </c>
      <c r="B70" s="13">
        <f t="shared" si="17"/>
        <v>12.661</v>
      </c>
      <c r="C70" s="22">
        <f t="shared" si="18"/>
        <v>455.971</v>
      </c>
      <c r="D70" s="22">
        <f t="shared" si="19"/>
        <v>1.411</v>
      </c>
    </row>
    <row r="71">
      <c r="A71" s="7">
        <v>1500.0</v>
      </c>
      <c r="B71" s="13">
        <f t="shared" si="17"/>
        <v>8.162</v>
      </c>
      <c r="C71" s="22">
        <f t="shared" si="18"/>
        <v>818.431</v>
      </c>
      <c r="D71" s="22">
        <f t="shared" si="19"/>
        <v>1.6</v>
      </c>
    </row>
    <row r="72">
      <c r="A72" s="7">
        <v>1600.0</v>
      </c>
      <c r="B72" s="13">
        <f t="shared" si="17"/>
        <v>20.814</v>
      </c>
      <c r="C72" s="22">
        <f t="shared" si="18"/>
        <v>1341.279</v>
      </c>
      <c r="D72" s="22">
        <f t="shared" si="19"/>
        <v>0.249</v>
      </c>
    </row>
    <row r="73">
      <c r="A73" s="7">
        <v>1700.0</v>
      </c>
      <c r="B73" s="13">
        <f t="shared" si="17"/>
        <v>11.644</v>
      </c>
      <c r="C73" s="22">
        <f t="shared" si="18"/>
        <v>1929.147</v>
      </c>
      <c r="D73" s="22">
        <f t="shared" si="19"/>
        <v>10.041</v>
      </c>
    </row>
    <row r="74">
      <c r="A74" s="7">
        <v>1800.0</v>
      </c>
      <c r="B74" s="13">
        <f t="shared" si="17"/>
        <v>5.674</v>
      </c>
      <c r="C74" s="22">
        <f t="shared" si="18"/>
        <v>3995.751</v>
      </c>
      <c r="D74" s="22">
        <f t="shared" si="19"/>
        <v>5.467</v>
      </c>
    </row>
    <row r="75">
      <c r="A75" s="7">
        <v>1900.0</v>
      </c>
      <c r="B75" s="13">
        <f t="shared" si="17"/>
        <v>116.071</v>
      </c>
      <c r="C75" s="22">
        <f t="shared" si="18"/>
        <v>4916.89</v>
      </c>
      <c r="D75" s="22">
        <f t="shared" si="19"/>
        <v>23.028</v>
      </c>
    </row>
    <row r="76">
      <c r="A76" s="7">
        <v>2000.0</v>
      </c>
      <c r="B76" s="13">
        <f t="shared" si="17"/>
        <v>9.572</v>
      </c>
      <c r="C76" s="22">
        <f t="shared" si="18"/>
        <v>4380.437</v>
      </c>
      <c r="D76" s="22">
        <f t="shared" si="19"/>
        <v>4.278</v>
      </c>
    </row>
    <row r="77">
      <c r="A77" s="7">
        <v>2100.0</v>
      </c>
      <c r="B77" s="13">
        <f t="shared" si="17"/>
        <v>47.194</v>
      </c>
      <c r="C77" s="22">
        <f t="shared" si="18"/>
        <v>5432.329</v>
      </c>
      <c r="D77" s="22">
        <f t="shared" si="19"/>
        <v>5.453</v>
      </c>
    </row>
    <row r="78">
      <c r="A78" s="7">
        <v>2200.0</v>
      </c>
      <c r="B78" s="13">
        <f t="shared" si="17"/>
        <v>56.245</v>
      </c>
      <c r="C78" s="22">
        <f t="shared" si="18"/>
        <v>7040.567</v>
      </c>
      <c r="D78" s="22">
        <f t="shared" si="19"/>
        <v>3.499</v>
      </c>
    </row>
    <row r="79">
      <c r="A79" s="7">
        <v>2300.0</v>
      </c>
      <c r="B79" s="13">
        <f t="shared" si="17"/>
        <v>65.601</v>
      </c>
      <c r="C79" s="22">
        <f t="shared" si="18"/>
        <v>8155.211</v>
      </c>
      <c r="D79" s="22">
        <f t="shared" si="19"/>
        <v>5.417</v>
      </c>
    </row>
    <row r="80">
      <c r="A80" s="7">
        <v>2400.0</v>
      </c>
      <c r="B80" s="13">
        <f t="shared" si="17"/>
        <v>74.28</v>
      </c>
      <c r="C80" s="22">
        <f t="shared" si="18"/>
        <v>9850.37</v>
      </c>
      <c r="D80" s="22">
        <f t="shared" si="19"/>
        <v>7.208</v>
      </c>
    </row>
    <row r="81">
      <c r="A81" s="7">
        <v>2500.0</v>
      </c>
      <c r="B81" s="13">
        <f t="shared" si="17"/>
        <v>78.299</v>
      </c>
      <c r="C81" s="22">
        <f t="shared" si="18"/>
        <v>12393.205</v>
      </c>
      <c r="D81" s="22">
        <f t="shared" si="19"/>
        <v>6.126</v>
      </c>
    </row>
    <row r="82">
      <c r="A82" s="7">
        <v>2600.0</v>
      </c>
      <c r="B82" s="13">
        <f t="shared" si="17"/>
        <v>69.676</v>
      </c>
      <c r="C82" s="22">
        <f t="shared" si="18"/>
        <v>14419.922</v>
      </c>
      <c r="D82" s="22">
        <f t="shared" si="19"/>
        <v>2.416</v>
      </c>
    </row>
    <row r="83">
      <c r="A83" s="7">
        <v>2700.0</v>
      </c>
      <c r="B83" s="13">
        <f t="shared" si="17"/>
        <v>82.426</v>
      </c>
      <c r="C83" s="22">
        <f t="shared" si="18"/>
        <v>16154.771</v>
      </c>
      <c r="D83" s="22">
        <f t="shared" si="19"/>
        <v>9.836</v>
      </c>
    </row>
    <row r="84">
      <c r="A84" s="7">
        <v>2800.0</v>
      </c>
      <c r="B84" s="13">
        <f t="shared" si="17"/>
        <v>122.566</v>
      </c>
      <c r="C84" s="22">
        <f t="shared" si="18"/>
        <v>18267.043</v>
      </c>
      <c r="D84" s="22">
        <f t="shared" si="19"/>
        <v>7.135</v>
      </c>
    </row>
    <row r="85">
      <c r="A85" s="7">
        <v>2900.0</v>
      </c>
      <c r="B85" s="13">
        <f t="shared" si="17"/>
        <v>10.889</v>
      </c>
      <c r="C85" s="22">
        <f t="shared" si="18"/>
        <v>23458.065</v>
      </c>
      <c r="D85" s="22">
        <f t="shared" si="19"/>
        <v>9.314</v>
      </c>
    </row>
    <row r="86">
      <c r="A86" s="23">
        <v>3000.0</v>
      </c>
      <c r="B86" s="17">
        <f t="shared" si="17"/>
        <v>22.076</v>
      </c>
      <c r="C86" s="24">
        <f t="shared" si="18"/>
        <v>25981.202</v>
      </c>
      <c r="D86" s="24">
        <f t="shared" si="19"/>
        <v>3.374</v>
      </c>
    </row>
    <row r="87">
      <c r="A87" s="25" t="s">
        <v>39</v>
      </c>
      <c r="B87" s="26">
        <f t="shared" ref="B87:D87" si="20">ROUND(AVERAGE(B57:B86),3)</f>
        <v>27.993</v>
      </c>
      <c r="C87" s="26">
        <f t="shared" si="20"/>
        <v>5361.919</v>
      </c>
      <c r="D87" s="26">
        <f t="shared" si="20"/>
        <v>3.702</v>
      </c>
    </row>
  </sheetData>
  <mergeCells count="4">
    <mergeCell ref="B33:C33"/>
    <mergeCell ref="B34:C34"/>
    <mergeCell ref="B35:C35"/>
    <mergeCell ref="B36:C36"/>
  </mergeCells>
  <drawing r:id="rId1"/>
</worksheet>
</file>