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a\Desktop\UPC\Mates_Dia_Setmana\"/>
    </mc:Choice>
  </mc:AlternateContent>
  <xr:revisionPtr revIDLastSave="0" documentId="13_ncr:1_{A99124C9-46F5-4EEC-886F-EEB2E85D2C86}" xr6:coauthVersionLast="47" xr6:coauthVersionMax="47" xr10:uidLastSave="{00000000-0000-0000-0000-000000000000}"/>
  <bookViews>
    <workbookView xWindow="-120" yWindow="-120" windowWidth="29040" windowHeight="16440" xr2:uid="{F38215ED-4DAE-422A-AA9A-F1F20DEA17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1" l="1"/>
  <c r="C25" i="1" s="1"/>
  <c r="A28" i="1"/>
  <c r="C28" i="1" s="1"/>
  <c r="D11" i="1"/>
  <c r="D12" i="1" s="1"/>
  <c r="D13" i="1" s="1"/>
  <c r="D14" i="1" s="1"/>
  <c r="D15" i="1" s="1"/>
  <c r="D16" i="1" s="1"/>
  <c r="D17" i="1" s="1"/>
  <c r="D18" i="1" l="1"/>
  <c r="D19" i="1" s="1"/>
  <c r="D20" i="1" s="1"/>
  <c r="D21" i="1" s="1"/>
  <c r="D22" i="1" s="1"/>
  <c r="A31" i="1"/>
  <c r="C31" i="1" s="1"/>
  <c r="J9" i="1" s="1"/>
</calcChain>
</file>

<file path=xl/sharedStrings.xml><?xml version="1.0" encoding="utf-8"?>
<sst xmlns="http://schemas.openxmlformats.org/spreadsheetml/2006/main" count="38" uniqueCount="37">
  <si>
    <t>Dia</t>
  </si>
  <si>
    <t>Mes</t>
  </si>
  <si>
    <t>Any</t>
  </si>
  <si>
    <t>Dilluns</t>
  </si>
  <si>
    <t>Dimarts</t>
  </si>
  <si>
    <t>Dimecres</t>
  </si>
  <si>
    <t>Dijous</t>
  </si>
  <si>
    <t>Divendres</t>
  </si>
  <si>
    <t>Dissabte</t>
  </si>
  <si>
    <t>Diumenge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</si>
  <si>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</si>
  <si>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</si>
  <si>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</si>
  <si>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</si>
  <si>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</si>
  <si>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</si>
  <si>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</si>
  <si>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</si>
  <si>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</si>
  <si>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</si>
  <si>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</si>
  <si>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Decembre</t>
  </si>
  <si>
    <t>Nombre de dies</t>
  </si>
  <si>
    <t>Dia del mes (DM)</t>
  </si>
  <si>
    <t>Anys passats</t>
  </si>
  <si>
    <t>Quantitat d'anys de traspàs</t>
  </si>
  <si>
    <t>Any de traspàs? (1 = Sí; 0 = No)</t>
  </si>
  <si>
    <t>Número del mes</t>
  </si>
  <si>
    <t xml:space="preserve"> </t>
  </si>
  <si>
    <t>Dia del mes</t>
  </si>
  <si>
    <t>Dia de la setmana:</t>
  </si>
  <si>
    <t>Any de traspàs i Mes &gt; febrer</t>
  </si>
  <si>
    <t>Dia de la setmana en numèric</t>
  </si>
  <si>
    <t>Data a buscar el dia:</t>
  </si>
  <si>
    <t>Fórmula utilitzada</t>
  </si>
  <si>
    <t>Dia de la setmana</t>
  </si>
  <si>
    <t>Valor corresponent en mod(7)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</si>
</sst>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1" fillId="0" borderId="0"/>
    <xf numFmtId="0" fontId="1" fillId="0" borderId="3"/>
    <xf numFmtId="0" fontId="4" fillId="3" borderId="4" applyNumberFormat="0" applyAlignment="0" applyProtection="0"/>
    <xf numFmtId="0" fontId="5" fillId="3" borderId="1" applyNumberFormat="0" applyAlignment="0" applyProtection="0"/>
    <xf numFmtId="0" fontId="6" fillId="4" borderId="0" applyNumberFormat="0" applyBorder="0" applyAlignment="0" applyProtection="0"/>
  </cellStyleXfs>
  <cellXfs count="10">
    <xf numFmtId="0" fontId="0" fillId="0" borderId="0" xfId="0"/>
    <xf numFmtId="0" fontId="3" fillId="0" borderId="2" xfId="2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2" fillId="2" borderId="1" xfId="1" applyAlignment="1">
      <alignment horizontal="center" vertical="center"/>
    </xf>
    <xf numFmtId="0" fontId="4" fillId="3" borderId="4" xfId="5" applyAlignment="1">
      <alignment horizontal="center" vertical="center"/>
    </xf>
    <xf numFmtId="0" fontId="5" fillId="3" borderId="1" xfId="6" applyAlignment="1">
      <alignment horizontal="center" vertical="center"/>
    </xf>
    <xf numFmtId="0" fontId="6" fillId="4" borderId="0" xfId="7"/>
    <xf numFmtId="0" fontId="0" fillId="0" borderId="0" xfId="0" applyFont="1" applyAlignment="1">
      <alignment horizontal="center" vertical="center"/>
    </xf>
  </cellXfs>
  <cellStyles count="8">
    <cellStyle name="Cálculo" xfId="6" builtinId="22"/>
    <cellStyle name="Celda vinculada" xfId="2" builtinId="24"/>
    <cellStyle name="Énfasis2" xfId="7" builtinId="33"/>
    <cellStyle name="Entrada" xfId="1" builtinId="20"/>
    <cellStyle name="Estilo 1" xfId="3" xr:uid="{B80503D0-B804-423D-893B-112BDDD5848F}"/>
    <cellStyle name="Estilo 2" xfId="4" xr:uid="{7128EE9C-9796-4A58-B5BD-DA30AD7B8993}"/>
    <cellStyle name="Normal" xfId="0" builtinId="0"/>
    <cellStyle name="Salida" xfId="5" builtinId="21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934529</xdr:colOff>
      <xdr:row>29</xdr:row>
      <xdr:rowOff>35943</xdr:rowOff>
    </xdr:from>
    <xdr:to>
      <xdr:col>10</xdr:col>
      <xdr:colOff>80873</xdr:colOff>
      <xdr:row>31</xdr:row>
      <xdr:rowOff>83569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18EC40-6280-45F8-B684-0D00CCAA8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496" y="5526297"/>
          <a:ext cx="6155306" cy="425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8986</xdr:colOff>
      <xdr:row>30</xdr:row>
      <xdr:rowOff>59756</xdr:rowOff>
    </xdr:from>
    <xdr:to>
      <xdr:col>3</xdr:col>
      <xdr:colOff>934529</xdr:colOff>
      <xdr:row>30</xdr:row>
      <xdr:rowOff>62901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6C828FA-DE37-4DF2-AE9F-7086860C253C}"/>
            </a:ext>
          </a:extLst>
        </xdr:cNvPr>
        <xdr:cNvCxnSpPr>
          <a:stCxn id="2" idx="1"/>
        </xdr:cNvCxnSpPr>
      </xdr:nvCxnSpPr>
      <xdr:spPr>
        <a:xfrm flipH="1">
          <a:off x="6379953" y="5738813"/>
          <a:ext cx="925543" cy="3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93A2B-4679-4005-91BD-C8655467E664}" name="Tabla3" displayName="Tabla3" ref="A1:B8" totalsRowShown="0" headerRowDxfId="27" dataDxfId="26">
  <autoFilter ref="A1:B8" xr:uid="{29193A2B-4679-4005-91BD-C8655467E664}"/>
  <tableColumns count="2">
    <tableColumn id="1" xr3:uid="{73F1B1F2-9D47-45B0-8C24-1E0F04D4BE71}" name="Dia de la setmana" dataDxfId="25"/>
    <tableColumn id="2" xr3:uid="{41FDC130-D3BF-4EFE-8231-A4237B141A53}" name="Valor corresponent en mod(7)" dataDxfId="2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BE85D2-53B0-44EC-8576-224DC16AEE45}" name="Tabla4" displayName="Tabla4" ref="A10:D22" totalsRowShown="0" headerRowDxfId="23" dataDxfId="22">
  <autoFilter ref="A10:D22" xr:uid="{35BE85D2-53B0-44EC-8576-224DC16AEE45}"/>
  <tableColumns count="4">
    <tableColumn id="1" xr3:uid="{97DB142E-376E-488B-A831-D39B2F7836F3}" name="Mes" dataDxfId="21"/>
    <tableColumn id="2" xr3:uid="{E393BCB4-6D85-413C-8289-4FB7D2E1B2E9}" name="Número del mes" dataDxfId="20"/>
    <tableColumn id="3" xr3:uid="{FE91768F-9740-49EC-8C73-0DD816DCBB76}" name="Nombre de dies" dataDxfId="19"/>
    <tableColumn id="4" xr3:uid="{3C270244-85E9-4D58-8A69-F4144AE099D7}" name="Dia del mes (DM)" dataDxfId="18">
      <calculatedColumnFormula>MOD(C10+D10,7)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E955C7-6218-4CF2-9767-286317404554}" name="Tabla5" displayName="Tabla5" ref="A24:A25" totalsRowShown="0" headerRowDxfId="17" dataDxfId="16">
  <autoFilter ref="A24:A25" xr:uid="{3BE955C7-6218-4CF2-9767-286317404554}"/>
  <tableColumns count="1">
    <tableColumn id="1" xr3:uid="{4DE9ED30-87A1-497A-AE8E-7D485B85270F}" name="Anys passats" dataDxfId="15">
      <calculatedColumnFormula>L7-1900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633BFE-5FF7-41CE-B2F9-1067BEE9EE84}" name="Tabla6" displayName="Tabla6" ref="C24:C25" totalsRowShown="0" headerRowDxfId="14" dataDxfId="13">
  <autoFilter ref="C24:C25" xr:uid="{5A633BFE-5FF7-41CE-B2F9-1067BEE9EE84}"/>
  <tableColumns count="1">
    <tableColumn id="1" xr3:uid="{87BEF27C-8C52-4A27-B6C1-827B9056F130}" name="Quantitat d'anys de traspàs" dataDxfId="12">
      <calculatedColumnFormula>TRUNC((A25-1)/4)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A09C1-C718-49DA-A4D6-4106A5FD8FB1}" name="Tabla1" displayName="Tabla1" ref="A27:A28" totalsRowShown="0" headerRowDxfId="11" dataDxfId="10">
  <autoFilter ref="A27:A28" xr:uid="{EB8A09C1-C718-49DA-A4D6-4106A5FD8FB1}"/>
  <tableColumns count="1">
    <tableColumn id="1" xr3:uid="{C046A988-C112-4DC3-B7A4-C78BC54DA924}" name="Any de traspàs? (1 = Sí; 0 = No)" dataDxfId="9">
      <calculatedColumnFormula>IF(OR(MOD(L7,400)=0,AND(MOD(L7,4)=0,MOD(L7,100)&lt;&gt;0)),1, 0)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535E3E-FB5C-4C3F-BC0A-2C7807605BCB}" name="Tabla2" displayName="Tabla2" ref="C27:C28" totalsRowShown="0" headerRowDxfId="8" dataDxfId="7">
  <autoFilter ref="C27:C28" xr:uid="{CD535E3E-FB5C-4C3F-BC0A-2C7807605BCB}"/>
  <tableColumns count="1">
    <tableColumn id="1" xr3:uid="{E345C21D-D467-423E-B805-0E385F306CAD}" name="Any de traspàs i Mes &gt; febrer" dataDxfId="6">
      <calculatedColumnFormula>IF(AND(A28=1,AND(K7&gt;=3,K7&lt;=12)),1,0)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3FC627-70D0-442D-82E3-DF0026146757}" name="Tabla7" displayName="Tabla7" ref="A30:A31" totalsRowShown="0" headerRowDxfId="5" dataDxfId="4">
  <autoFilter ref="A30:A31" xr:uid="{3A3FC627-70D0-442D-82E3-DF0026146757}"/>
  <tableColumns count="1">
    <tableColumn id="1" xr3:uid="{5A197D52-2BDC-4938-9CD2-28000C6A6B9F}" name="Dia del mes" dataDxfId="3">
      <calculatedColumnFormula>IF(K7=B11,D11,IF(K7=B12,D12,IF(K7=B13,D13,IF(K7=B14,D14,IF(K7=B15,D15,IF(K7=B16,D16,IF(K7=B17,D17,IF(K7=B18,D18,IF(K7=B19,D19,IF(K7=B20,D20,IF(K7=B21,D21,IF(K7=B22,D22))))))))))))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AD856D-E99F-4AE0-8947-EE8AF4B3E135}" name="Tabla9" displayName="Tabla9" ref="C30:C31" totalsRowShown="0" headerRowDxfId="2" dataDxfId="1">
  <autoFilter ref="C30:C31" xr:uid="{B0AD856D-E99F-4AE0-8947-EE8AF4B3E135}"/>
  <tableColumns count="1">
    <tableColumn id="1" xr3:uid="{59E1A8F2-5BAE-4655-AF05-BA26F51BABBB}" name="Dia de la setmana en numèric" dataDxfId="0">
      <calculatedColumnFormula>MOD((1+A25+C25+A31+(J7-1)+C28),7)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F72D-7068-4A7B-AF92-0D5EAC7B1C14}">
  <dimension ref="A1:L31"/>
  <sheetViews>
    <sheetView showGridLines="0" tabSelected="1" zoomScale="85" zoomScaleNormal="85" workbookViewId="0">
      <selection activeCell="B41" sqref="B41"/>
    </sheetView>
  </sheetViews>
  <sheetFormatPr baseColWidth="10" defaultRowHeight="15" x14ac:dyDescent="0.25"/>
  <cols>
    <col min="1" max="1" width="34.7109375" customWidth="1"/>
    <col min="2" max="2" width="25.28515625" customWidth="1"/>
    <col min="3" max="3" width="35.42578125" customWidth="1"/>
    <col min="4" max="4" width="25.7109375" customWidth="1"/>
    <col min="5" max="5" width="19.7109375" customWidth="1"/>
    <col min="9" max="9" width="22.140625" customWidth="1"/>
  </cols>
  <sheetData>
    <row r="1" spans="1:12" x14ac:dyDescent="0.25">
      <c r="A1" s="2" t="s">
        <v>35</v>
      </c>
      <c r="B1" s="2" t="s">
        <v>36</v>
      </c>
    </row>
    <row r="2" spans="1:12" x14ac:dyDescent="0.25">
      <c r="A2" s="2" t="s">
        <v>9</v>
      </c>
      <c r="B2" s="2">
        <v>0</v>
      </c>
    </row>
    <row r="3" spans="1:12" x14ac:dyDescent="0.25">
      <c r="A3" s="2" t="s">
        <v>3</v>
      </c>
      <c r="B3" s="2">
        <v>1</v>
      </c>
    </row>
    <row r="4" spans="1:12" x14ac:dyDescent="0.25">
      <c r="A4" s="2" t="s">
        <v>4</v>
      </c>
      <c r="B4" s="2">
        <v>2</v>
      </c>
    </row>
    <row r="5" spans="1:12" x14ac:dyDescent="0.25">
      <c r="A5" s="2" t="s">
        <v>5</v>
      </c>
      <c r="B5" s="2">
        <v>3</v>
      </c>
    </row>
    <row r="6" spans="1:12" ht="15.75" thickBot="1" x14ac:dyDescent="0.3">
      <c r="A6" s="2" t="s">
        <v>6</v>
      </c>
      <c r="B6" s="2">
        <v>4</v>
      </c>
      <c r="J6" s="1" t="s">
        <v>0</v>
      </c>
      <c r="K6" s="1" t="s">
        <v>1</v>
      </c>
      <c r="L6" s="1" t="s">
        <v>2</v>
      </c>
    </row>
    <row r="7" spans="1:12" ht="15.75" thickTop="1" x14ac:dyDescent="0.25">
      <c r="A7" s="2" t="s">
        <v>7</v>
      </c>
      <c r="B7" s="2">
        <v>5</v>
      </c>
      <c r="I7" s="7" t="s">
        <v>33</v>
      </c>
      <c r="J7" s="5">
        <v>31</v>
      </c>
      <c r="K7" s="5">
        <v>5</v>
      </c>
      <c r="L7" s="5">
        <v>1945</v>
      </c>
    </row>
    <row r="8" spans="1:12" x14ac:dyDescent="0.25">
      <c r="A8" s="2" t="s">
        <v>8</v>
      </c>
      <c r="B8" s="2">
        <v>6</v>
      </c>
      <c r="I8" s="2"/>
      <c r="J8" s="9"/>
      <c r="K8" s="2"/>
      <c r="L8" s="2"/>
    </row>
    <row r="9" spans="1:12" x14ac:dyDescent="0.25">
      <c r="I9" s="7" t="s">
        <v>30</v>
      </c>
      <c r="J9" s="6" t="str">
        <f>IF(C31=B2,A2,IF(C31=B3,A3,IF(C31=B4,A4,IF(C31=B5,A5,IF(C31=B6,A6,IF(C31=B7,A7,IF(C31=B8,A8)))))))</f>
        <v>Dijous</v>
      </c>
      <c r="K9" s="2"/>
      <c r="L9" s="2"/>
    </row>
    <row r="10" spans="1:12" x14ac:dyDescent="0.25">
      <c r="A10" s="2" t="s">
        <v>1</v>
      </c>
      <c r="B10" s="2" t="s">
        <v>27</v>
      </c>
      <c r="C10" s="2" t="s">
        <v>22</v>
      </c>
      <c r="D10" s="2" t="s">
        <v>23</v>
      </c>
    </row>
    <row r="11" spans="1:12" x14ac:dyDescent="0.25">
      <c r="A11" s="2" t="s">
        <v>10</v>
      </c>
      <c r="B11" s="2">
        <v>1</v>
      </c>
      <c r="C11" s="4">
        <v>31</v>
      </c>
      <c r="D11" s="2">
        <f xml:space="preserve"> 0</f>
        <v>0</v>
      </c>
    </row>
    <row r="12" spans="1:12" x14ac:dyDescent="0.25">
      <c r="A12" s="2" t="s">
        <v>11</v>
      </c>
      <c r="B12" s="2">
        <v>2</v>
      </c>
      <c r="C12" s="4">
        <v>28</v>
      </c>
      <c r="D12" s="2">
        <f>MOD(C11+D11,7)</f>
        <v>3</v>
      </c>
    </row>
    <row r="13" spans="1:12" x14ac:dyDescent="0.25">
      <c r="A13" s="2" t="s">
        <v>12</v>
      </c>
      <c r="B13" s="2">
        <v>3</v>
      </c>
      <c r="C13" s="4">
        <v>31</v>
      </c>
      <c r="D13" s="2">
        <f t="shared" ref="D13:D22" si="0">MOD(C12+D12,7)</f>
        <v>3</v>
      </c>
    </row>
    <row r="14" spans="1:12" x14ac:dyDescent="0.25">
      <c r="A14" s="2" t="s">
        <v>13</v>
      </c>
      <c r="B14" s="2">
        <v>4</v>
      </c>
      <c r="C14" s="4">
        <v>30</v>
      </c>
      <c r="D14" s="2">
        <f t="shared" si="0"/>
        <v>6</v>
      </c>
    </row>
    <row r="15" spans="1:12" x14ac:dyDescent="0.25">
      <c r="A15" s="2" t="s">
        <v>14</v>
      </c>
      <c r="B15" s="2">
        <v>5</v>
      </c>
      <c r="C15" s="4">
        <v>31</v>
      </c>
      <c r="D15" s="2">
        <f t="shared" si="0"/>
        <v>1</v>
      </c>
    </row>
    <row r="16" spans="1:12" x14ac:dyDescent="0.25">
      <c r="A16" s="2" t="s">
        <v>15</v>
      </c>
      <c r="B16" s="2">
        <v>6</v>
      </c>
      <c r="C16" s="4">
        <v>30</v>
      </c>
      <c r="D16" s="2">
        <f t="shared" si="0"/>
        <v>4</v>
      </c>
    </row>
    <row r="17" spans="1:5" x14ac:dyDescent="0.25">
      <c r="A17" s="2" t="s">
        <v>16</v>
      </c>
      <c r="B17" s="2">
        <v>7</v>
      </c>
      <c r="C17" s="4">
        <v>31</v>
      </c>
      <c r="D17" s="2">
        <f t="shared" si="0"/>
        <v>6</v>
      </c>
    </row>
    <row r="18" spans="1:5" x14ac:dyDescent="0.25">
      <c r="A18" s="2" t="s">
        <v>17</v>
      </c>
      <c r="B18" s="2">
        <v>8</v>
      </c>
      <c r="C18" s="4">
        <v>31</v>
      </c>
      <c r="D18" s="2">
        <f t="shared" si="0"/>
        <v>2</v>
      </c>
    </row>
    <row r="19" spans="1:5" x14ac:dyDescent="0.25">
      <c r="A19" s="2" t="s">
        <v>18</v>
      </c>
      <c r="B19" s="2">
        <v>9</v>
      </c>
      <c r="C19" s="4">
        <v>30</v>
      </c>
      <c r="D19" s="2">
        <f t="shared" si="0"/>
        <v>5</v>
      </c>
    </row>
    <row r="20" spans="1:5" x14ac:dyDescent="0.25">
      <c r="A20" s="2" t="s">
        <v>19</v>
      </c>
      <c r="B20" s="2">
        <v>10</v>
      </c>
      <c r="C20" s="4">
        <v>31</v>
      </c>
      <c r="D20" s="2">
        <f t="shared" si="0"/>
        <v>0</v>
      </c>
    </row>
    <row r="21" spans="1:5" x14ac:dyDescent="0.25">
      <c r="A21" s="2" t="s">
        <v>20</v>
      </c>
      <c r="B21" s="2">
        <v>11</v>
      </c>
      <c r="C21" s="4">
        <v>30</v>
      </c>
      <c r="D21" s="2">
        <f t="shared" si="0"/>
        <v>3</v>
      </c>
    </row>
    <row r="22" spans="1:5" x14ac:dyDescent="0.25">
      <c r="A22" s="2" t="s">
        <v>21</v>
      </c>
      <c r="B22" s="2">
        <v>12</v>
      </c>
      <c r="C22" s="4">
        <v>31</v>
      </c>
      <c r="D22" s="2">
        <f t="shared" si="0"/>
        <v>5</v>
      </c>
    </row>
    <row r="24" spans="1:5" x14ac:dyDescent="0.25">
      <c r="A24" s="2" t="s">
        <v>24</v>
      </c>
      <c r="C24" s="2" t="s">
        <v>25</v>
      </c>
    </row>
    <row r="25" spans="1:5" x14ac:dyDescent="0.25">
      <c r="A25" s="2">
        <f>L7-1900</f>
        <v>45</v>
      </c>
      <c r="C25" s="2">
        <f>TRUNC((A25-1)/4)</f>
        <v>11</v>
      </c>
    </row>
    <row r="27" spans="1:5" x14ac:dyDescent="0.25">
      <c r="A27" s="3" t="s">
        <v>26</v>
      </c>
      <c r="C27" s="3" t="s">
        <v>31</v>
      </c>
    </row>
    <row r="28" spans="1:5" x14ac:dyDescent="0.25">
      <c r="A28" s="3">
        <f>IF(OR(MOD(L7,400)=0,AND(MOD(L7,4)=0,MOD(L7,100)&lt;&gt;0)),1, 0)</f>
        <v>0</v>
      </c>
      <c r="C28" s="3">
        <f>IF(AND(A28=1,AND(K7&gt;=3,K7&lt;=12)),1,0)</f>
        <v>0</v>
      </c>
      <c r="E28" t="s">
        <v>28</v>
      </c>
    </row>
    <row r="29" spans="1:5" x14ac:dyDescent="0.25">
      <c r="E29" s="8" t="s">
        <v>34</v>
      </c>
    </row>
    <row r="30" spans="1:5" x14ac:dyDescent="0.25">
      <c r="A30" s="3" t="s">
        <v>29</v>
      </c>
      <c r="C30" s="2" t="s">
        <v>32</v>
      </c>
    </row>
    <row r="31" spans="1:5" x14ac:dyDescent="0.25">
      <c r="A31" s="3">
        <f>IF(K7=B11,D11,IF(K7=B12,D12,IF(K7=B13,D13,IF(K7=B14,D14,IF(K7=B15,D15,IF(K7=B16,D16,IF(K7=B17,D17,IF(K7=B18,D18,IF(K7=B19,D19,IF(K7=B20,D20,IF(K7=B21,D21,IF(K7=B22,D22))))))))))))</f>
        <v>1</v>
      </c>
      <c r="C31" s="2">
        <f>MOD((1+A25+C25+A31+(J7-1)+C28),7)</f>
        <v>4</v>
      </c>
    </row>
  </sheetData>
  <pageMargins left="0.7" right="0.7" top="0.75" bottom="0.75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Anguera Aixalà</dc:creator>
  <cp:lastModifiedBy>Ernest Anguera Aixalà</cp:lastModifiedBy>
  <dcterms:created xsi:type="dcterms:W3CDTF">2021-12-20T19:08:51Z</dcterms:created>
  <dcterms:modified xsi:type="dcterms:W3CDTF">2021-12-21T07:31:37Z</dcterms:modified>
</cp:coreProperties>
</file>