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vacuumboard" sheetId="1" r:id="rId1"/>
  </sheets>
  <definedNames>
    <definedName name="_xlnm._FilterDatabase" localSheetId="0" hidden="1">vacuumboard!$A$2:$E$2</definedName>
  </definedNames>
  <calcPr calcId="124519"/>
</workbook>
</file>

<file path=xl/calcChain.xml><?xml version="1.0" encoding="utf-8"?>
<calcChain xmlns="http://schemas.openxmlformats.org/spreadsheetml/2006/main">
  <c r="L14" i="1"/>
  <c r="M14" s="1"/>
  <c r="L12"/>
  <c r="M12" s="1"/>
  <c r="L10"/>
  <c r="M10" s="1"/>
  <c r="L4"/>
  <c r="M4" s="1"/>
  <c r="L3"/>
  <c r="M3" s="1"/>
  <c r="L5"/>
  <c r="M5" s="1"/>
  <c r="L8"/>
  <c r="M8" s="1"/>
  <c r="L9"/>
  <c r="M9" s="1"/>
  <c r="L11"/>
  <c r="M11" s="1"/>
  <c r="L7"/>
  <c r="M7" s="1"/>
  <c r="L6"/>
  <c r="M6" s="1"/>
  <c r="L13"/>
  <c r="M13" s="1"/>
</calcChain>
</file>

<file path=xl/sharedStrings.xml><?xml version="1.0" encoding="utf-8"?>
<sst xmlns="http://schemas.openxmlformats.org/spreadsheetml/2006/main" count="64" uniqueCount="53">
  <si>
    <t>Qty</t>
  </si>
  <si>
    <t>Value</t>
  </si>
  <si>
    <t>Package</t>
  </si>
  <si>
    <t>Parts</t>
  </si>
  <si>
    <t>Description</t>
  </si>
  <si>
    <t>E3,5-8</t>
  </si>
  <si>
    <t>DO41-7.6</t>
  </si>
  <si>
    <t>D1, D2, D3, D4</t>
  </si>
  <si>
    <t>20k</t>
  </si>
  <si>
    <t>R0805</t>
  </si>
  <si>
    <t>R1, R2, R3, R4</t>
  </si>
  <si>
    <t>MSTBA2</t>
  </si>
  <si>
    <t>6410-06</t>
  </si>
  <si>
    <t>6410-02</t>
  </si>
  <si>
    <t>IRFZ44</t>
  </si>
  <si>
    <t>TO220</t>
  </si>
  <si>
    <t>Q1, Q2, Q3, Q4</t>
  </si>
  <si>
    <t>ULN2003AN</t>
  </si>
  <si>
    <t>DIL16</t>
  </si>
  <si>
    <t>IC1, IC2</t>
  </si>
  <si>
    <t>DRIVER ARRAY</t>
  </si>
  <si>
    <t>X1, X2, X3, X4</t>
  </si>
  <si>
    <t>J3, J4, J5, J6</t>
  </si>
  <si>
    <t>J1, J2</t>
  </si>
  <si>
    <t>100uF 35V</t>
  </si>
  <si>
    <t>C2</t>
  </si>
  <si>
    <t>C1</t>
  </si>
  <si>
    <t>Manufacturer</t>
  </si>
  <si>
    <t>Manufacture Part #</t>
  </si>
  <si>
    <t>Supplier</t>
  </si>
  <si>
    <t>Supplier Part #</t>
  </si>
  <si>
    <t>Min Qty</t>
  </si>
  <si>
    <t>Ext. Qty</t>
  </si>
  <si>
    <t>Price (EUR)</t>
  </si>
  <si>
    <t>Ext. Price</t>
  </si>
  <si>
    <t>FARNELL</t>
  </si>
  <si>
    <t>MCMHR25V107M8X7</t>
  </si>
  <si>
    <t>MULTICOMP</t>
  </si>
  <si>
    <t>1N5819</t>
  </si>
  <si>
    <t>HY ELECTRONICS</t>
  </si>
  <si>
    <t>TEXAS INSTRUMENTS</t>
  </si>
  <si>
    <t>MOSFET / TO220</t>
  </si>
  <si>
    <t>DIODO SCHOTTKY / DO-41</t>
  </si>
  <si>
    <t>100uF 16V</t>
  </si>
  <si>
    <t>RESISTENCIA / 5% / 0.1W / SMD 0805</t>
  </si>
  <si>
    <t>CONDENSADOR ELECTROLITICO / 35V / PASO 3.5mm</t>
  </si>
  <si>
    <t>CONECTOR MOLEX / 6 VIAS / PCB VERTICAL / PASO 2.54mm</t>
  </si>
  <si>
    <t>CONECTOR MOLEX / 6 VIAS / CABLE / PASO 2.54mm</t>
  </si>
  <si>
    <t>CONECTOR MOLEX / 2 VIAS / PCB VERTICAL / PASO 2.54mm</t>
  </si>
  <si>
    <t>CONECTOR MOLEX / 2 VIAS / CABLE / PASO 2.54mm</t>
  </si>
  <si>
    <t>CONNECTOR TIPO CLEMA ENCHUFABLE / PCB VERTICAL / PASO 5.08mm</t>
  </si>
  <si>
    <t>CONNECTOR TIPO CLEMA ENCHUFABLE / CABLE / PASO 5.08mm</t>
  </si>
  <si>
    <t>CONDENSADOR ELECTROLITICO / 16V / PASO 3.5mm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</si>
</sst>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9.35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8" fillId="0" borderId="0" xfId="42" applyAlignment="1" applyProtection="1"/>
    <xf numFmtId="0" fontId="0" fillId="0" borderId="0" xfId="0" applyNumberFormat="1" applyAlignment="1">
      <alignment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numFmt numFmtId="0" formatCode="General"/>
      <alignment horizontal="general" vertical="top" textRotation="0" wrapText="0" indent="0" relativeIndent="0" justifyLastLine="0" shrinkToFit="0" mergeCell="0" readingOrder="0"/>
    </dxf>
    <dxf>
      <numFmt numFmtId="0" formatCode="General"/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center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M14" totalsRowShown="0" headerRowDxfId="14" dataDxfId="13">
  <autoFilter ref="A2:M14"/>
  <sortState ref="A3:M14">
    <sortCondition ref="C2:C14"/>
  </sortState>
  <tableColumns count="13">
    <tableColumn id="1" name="Qty" dataDxfId="12"/>
    <tableColumn id="2" name="Parts" dataDxfId="11"/>
    <tableColumn id="3" name="Value" dataDxfId="10"/>
    <tableColumn id="4" name="Package" dataDxfId="9"/>
    <tableColumn id="5" name="Description" dataDxfId="8"/>
    <tableColumn id="6" name="Manufacturer" dataDxfId="7"/>
    <tableColumn id="7" name="Manufacture Part #" dataDxfId="6"/>
    <tableColumn id="8" name="Supplier" dataDxfId="5"/>
    <tableColumn id="9" name="Supplier Part #" dataDxfId="4"/>
    <tableColumn id="10" name="Min Qty" dataDxfId="3"/>
    <tableColumn id="11" name="Price (EUR)" dataDxfId="2"/>
    <tableColumn id="12" name="Ext. Qty" dataDxfId="1">
      <calculatedColumnFormula>MAX(Tabla1[[#This Row],[Qty]],Tabla1[[#This Row],[Min Qty]])</calculatedColumnFormula>
    </tableColumn>
    <tableColumn id="13" name="Ext. Price" dataDxfId="0">
      <calculatedColumnFormula>Tabla1[[#This Row],[Ext. Qty]]*Tabla1[[#This Row],[Price (EUR)]]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es.farnell.com/hy-electronics/1n5819/schottky-diode-1a-40v-do-41/dp/184351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es.farnell.com/multicomp/mcmhr25v107m8x7/capacitor-100uf-25v/dp/1871009" TargetMode="External"/><Relationship Id="rId1" Type="http://schemas.openxmlformats.org/officeDocument/2006/relationships/hyperlink" Target="http://es.farnell.com/multicomp/mcmhr25v107m8x7/capacitor-100uf-25v/dp/1871009" TargetMode="External"/><Relationship Id="rId6" Type="http://schemas.openxmlformats.org/officeDocument/2006/relationships/hyperlink" Target="http://es.farnell.com/texas-instruments/uln2003an/transistor-array-npn-2003-dip16/dp/1470512" TargetMode="External"/><Relationship Id="rId5" Type="http://schemas.openxmlformats.org/officeDocument/2006/relationships/hyperlink" Target="http://es.farnell.com/texas-instruments/uln2003an/transistor-array-npn-2003-dip16/dp/1470512" TargetMode="External"/><Relationship Id="rId4" Type="http://schemas.openxmlformats.org/officeDocument/2006/relationships/hyperlink" Target="http://es.farnell.com/hy-electronics/1n5819/schottky-diode-1a-40v-do-41/dp/18435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5"/>
  <sheetViews>
    <sheetView tabSelected="1" zoomScale="85" zoomScaleNormal="85" workbookViewId="0">
      <selection activeCell="C10" sqref="C10"/>
    </sheetView>
  </sheetViews>
  <sheetFormatPr baseColWidth="10" defaultRowHeight="15"/>
  <cols>
    <col min="1" max="1" width="11.42578125" style="2"/>
    <col min="2" max="3" width="16.85546875" style="1" customWidth="1"/>
    <col min="4" max="4" width="11.42578125" style="1"/>
    <col min="5" max="5" width="62.5703125" style="1" customWidth="1"/>
    <col min="6" max="6" width="24.28515625" style="1" customWidth="1"/>
    <col min="7" max="7" width="20.7109375" style="1" customWidth="1"/>
    <col min="8" max="8" width="11.42578125" style="1"/>
    <col min="9" max="9" width="16.5703125" style="1" customWidth="1"/>
    <col min="10" max="10" width="11.42578125" style="1"/>
    <col min="11" max="11" width="12.5703125" style="1" customWidth="1"/>
    <col min="12" max="16384" width="11.42578125" style="1"/>
  </cols>
  <sheetData>
    <row r="2" spans="1:13">
      <c r="A2" s="3" t="s">
        <v>0</v>
      </c>
      <c r="B2" s="4" t="s">
        <v>3</v>
      </c>
      <c r="C2" s="4" t="s">
        <v>1</v>
      </c>
      <c r="D2" s="4" t="s">
        <v>2</v>
      </c>
      <c r="E2" s="4" t="s">
        <v>4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33</v>
      </c>
      <c r="L2" s="4" t="s">
        <v>32</v>
      </c>
      <c r="M2" s="4" t="s">
        <v>34</v>
      </c>
    </row>
    <row r="3" spans="1:13">
      <c r="A3" s="2">
        <v>1</v>
      </c>
      <c r="B3" s="1" t="s">
        <v>25</v>
      </c>
      <c r="C3" s="1" t="s">
        <v>43</v>
      </c>
      <c r="D3" s="1" t="s">
        <v>5</v>
      </c>
      <c r="E3" s="1" t="s">
        <v>52</v>
      </c>
      <c r="L3" s="7">
        <f>MAX(Tabla1[[#This Row],[Qty]],Tabla1[[#This Row],[Min Qty]])</f>
        <v>1</v>
      </c>
      <c r="M3" s="7">
        <f>Tabla1[[#This Row],[Ext. Qty]]*Tabla1[[#This Row],[Price (EUR)]]</f>
        <v>0</v>
      </c>
    </row>
    <row r="4" spans="1:13">
      <c r="A4" s="2">
        <v>1</v>
      </c>
      <c r="B4" s="1" t="s">
        <v>26</v>
      </c>
      <c r="C4" s="1" t="s">
        <v>24</v>
      </c>
      <c r="D4" s="1" t="s">
        <v>5</v>
      </c>
      <c r="E4" s="1" t="s">
        <v>45</v>
      </c>
      <c r="F4" s="1" t="s">
        <v>37</v>
      </c>
      <c r="G4" s="6" t="s">
        <v>36</v>
      </c>
      <c r="H4" s="1" t="s">
        <v>35</v>
      </c>
      <c r="I4" s="6">
        <v>1871009</v>
      </c>
      <c r="J4" s="1">
        <v>10</v>
      </c>
      <c r="K4" s="1">
        <v>0.14499999999999999</v>
      </c>
      <c r="L4" s="7">
        <f>MAX(Tabla1[[#This Row],[Qty]],Tabla1[[#This Row],[Min Qty]])</f>
        <v>10</v>
      </c>
      <c r="M4" s="7">
        <f>Tabla1[[#This Row],[Ext. Qty]]*Tabla1[[#This Row],[Price (EUR)]]</f>
        <v>1.45</v>
      </c>
    </row>
    <row r="5" spans="1:13">
      <c r="A5" s="2">
        <v>4</v>
      </c>
      <c r="B5" s="1" t="s">
        <v>7</v>
      </c>
      <c r="C5" s="1" t="s">
        <v>38</v>
      </c>
      <c r="D5" s="1" t="s">
        <v>6</v>
      </c>
      <c r="E5" s="1" t="s">
        <v>42</v>
      </c>
      <c r="F5" s="1" t="s">
        <v>39</v>
      </c>
      <c r="G5" s="6" t="s">
        <v>38</v>
      </c>
      <c r="H5" s="1" t="s">
        <v>35</v>
      </c>
      <c r="I5" s="6">
        <v>1843511</v>
      </c>
      <c r="J5" s="1">
        <v>1</v>
      </c>
      <c r="K5" s="1">
        <v>3.5999999999999997E-2</v>
      </c>
      <c r="L5" s="7">
        <f>MAX(Tabla1[[#This Row],[Qty]],Tabla1[[#This Row],[Min Qty]])</f>
        <v>4</v>
      </c>
      <c r="M5" s="7">
        <f>Tabla1[[#This Row],[Ext. Qty]]*Tabla1[[#This Row],[Price (EUR)]]</f>
        <v>0.14399999999999999</v>
      </c>
    </row>
    <row r="6" spans="1:13">
      <c r="A6" s="2">
        <v>4</v>
      </c>
      <c r="B6" s="1" t="s">
        <v>10</v>
      </c>
      <c r="C6" s="1" t="s">
        <v>8</v>
      </c>
      <c r="D6" s="1" t="s">
        <v>9</v>
      </c>
      <c r="E6" s="1" t="s">
        <v>44</v>
      </c>
      <c r="L6" s="7">
        <f>MAX(Tabla1[[#This Row],[Qty]],Tabla1[[#This Row],[Min Qty]])</f>
        <v>4</v>
      </c>
      <c r="M6" s="7">
        <f>Tabla1[[#This Row],[Ext. Qty]]*Tabla1[[#This Row],[Price (EUR)]]</f>
        <v>0</v>
      </c>
    </row>
    <row r="7" spans="1:13">
      <c r="A7" s="2">
        <v>4</v>
      </c>
      <c r="B7" s="1" t="s">
        <v>16</v>
      </c>
      <c r="C7" s="1" t="s">
        <v>14</v>
      </c>
      <c r="D7" s="1" t="s">
        <v>15</v>
      </c>
      <c r="E7" s="1" t="s">
        <v>41</v>
      </c>
      <c r="L7" s="7">
        <f>MAX(Tabla1[[#This Row],[Qty]],Tabla1[[#This Row],[Min Qty]])</f>
        <v>4</v>
      </c>
      <c r="M7" s="7">
        <f>Tabla1[[#This Row],[Ext. Qty]]*Tabla1[[#This Row],[Price (EUR)]]</f>
        <v>0</v>
      </c>
    </row>
    <row r="8" spans="1:13">
      <c r="A8" s="2">
        <v>2</v>
      </c>
      <c r="B8" s="1" t="s">
        <v>19</v>
      </c>
      <c r="C8" s="1" t="s">
        <v>17</v>
      </c>
      <c r="D8" s="1" t="s">
        <v>18</v>
      </c>
      <c r="E8" s="1" t="s">
        <v>20</v>
      </c>
      <c r="F8" s="1" t="s">
        <v>40</v>
      </c>
      <c r="G8" s="6" t="s">
        <v>17</v>
      </c>
      <c r="H8" s="1" t="s">
        <v>35</v>
      </c>
      <c r="I8" s="6">
        <v>1470512</v>
      </c>
      <c r="J8" s="1">
        <v>1</v>
      </c>
      <c r="K8" s="1">
        <v>0.5</v>
      </c>
      <c r="L8" s="7">
        <f>MAX(Tabla1[[#This Row],[Qty]],Tabla1[[#This Row],[Min Qty]])</f>
        <v>2</v>
      </c>
      <c r="M8" s="7">
        <f>Tabla1[[#This Row],[Ext. Qty]]*Tabla1[[#This Row],[Price (EUR)]]</f>
        <v>1</v>
      </c>
    </row>
    <row r="9" spans="1:13">
      <c r="A9" s="2">
        <v>1</v>
      </c>
      <c r="B9" s="1" t="s">
        <v>23</v>
      </c>
      <c r="D9" s="1" t="s">
        <v>12</v>
      </c>
      <c r="E9" s="1" t="s">
        <v>46</v>
      </c>
      <c r="L9" s="7">
        <f>MAX(Tabla1[[#This Row],[Qty]],Tabla1[[#This Row],[Min Qty]])</f>
        <v>1</v>
      </c>
      <c r="M9" s="7">
        <f>Tabla1[[#This Row],[Ext. Qty]]*Tabla1[[#This Row],[Price (EUR)]]</f>
        <v>0</v>
      </c>
    </row>
    <row r="10" spans="1:13">
      <c r="A10" s="2">
        <v>1</v>
      </c>
      <c r="B10" s="1" t="s">
        <v>23</v>
      </c>
      <c r="D10" s="1" t="s">
        <v>12</v>
      </c>
      <c r="E10" s="1" t="s">
        <v>47</v>
      </c>
      <c r="L10" s="7">
        <f>MAX(Tabla1[[#This Row],[Qty]],Tabla1[[#This Row],[Min Qty]])</f>
        <v>1</v>
      </c>
      <c r="M10" s="7">
        <f>Tabla1[[#This Row],[Ext. Qty]]*Tabla1[[#This Row],[Price (EUR)]]</f>
        <v>0</v>
      </c>
    </row>
    <row r="11" spans="1:13">
      <c r="A11" s="2">
        <v>1</v>
      </c>
      <c r="B11" s="1" t="s">
        <v>22</v>
      </c>
      <c r="C11" s="5"/>
      <c r="D11" s="1" t="s">
        <v>13</v>
      </c>
      <c r="E11" s="1" t="s">
        <v>48</v>
      </c>
      <c r="L11" s="7">
        <f>MAX(Tabla1[[#This Row],[Qty]],Tabla1[[#This Row],[Min Qty]])</f>
        <v>1</v>
      </c>
      <c r="M11" s="7">
        <f>Tabla1[[#This Row],[Ext. Qty]]*Tabla1[[#This Row],[Price (EUR)]]</f>
        <v>0</v>
      </c>
    </row>
    <row r="12" spans="1:13">
      <c r="A12" s="2">
        <v>1</v>
      </c>
      <c r="B12" s="1" t="s">
        <v>22</v>
      </c>
      <c r="C12" s="5"/>
      <c r="D12" s="1" t="s">
        <v>13</v>
      </c>
      <c r="E12" s="1" t="s">
        <v>49</v>
      </c>
      <c r="L12" s="7">
        <f>MAX(Tabla1[[#This Row],[Qty]],Tabla1[[#This Row],[Min Qty]])</f>
        <v>1</v>
      </c>
      <c r="M12" s="7">
        <f>Tabla1[[#This Row],[Ext. Qty]]*Tabla1[[#This Row],[Price (EUR)]]</f>
        <v>0</v>
      </c>
    </row>
    <row r="13" spans="1:13">
      <c r="A13" s="2">
        <v>4</v>
      </c>
      <c r="B13" s="1" t="s">
        <v>21</v>
      </c>
      <c r="D13" s="1" t="s">
        <v>11</v>
      </c>
      <c r="E13" s="1" t="s">
        <v>50</v>
      </c>
      <c r="L13" s="7">
        <f>MAX(Tabla1[[#This Row],[Qty]],Tabla1[[#This Row],[Min Qty]])</f>
        <v>4</v>
      </c>
      <c r="M13" s="7">
        <f>Tabla1[[#This Row],[Ext. Qty]]*Tabla1[[#This Row],[Price (EUR)]]</f>
        <v>0</v>
      </c>
    </row>
    <row r="14" spans="1:13">
      <c r="A14" s="2">
        <v>4</v>
      </c>
      <c r="B14" s="1" t="s">
        <v>21</v>
      </c>
      <c r="D14" s="1" t="s">
        <v>11</v>
      </c>
      <c r="E14" s="1" t="s">
        <v>51</v>
      </c>
      <c r="L14" s="7">
        <f>MAX(Tabla1[[#This Row],[Qty]],Tabla1[[#This Row],[Min Qty]])</f>
        <v>4</v>
      </c>
      <c r="M14" s="7">
        <f>Tabla1[[#This Row],[Ext. Qty]]*Tabla1[[#This Row],[Price (EUR)]]</f>
        <v>0</v>
      </c>
    </row>
    <row r="15" spans="1:13">
      <c r="L15" s="7"/>
      <c r="M15" s="7"/>
    </row>
  </sheetData>
  <hyperlinks>
    <hyperlink ref="G4" r:id="rId1" display="http://es.farnell.com/multicomp/mcmhr25v107m8x7/capacitor-100uf-25v/dp/1871009"/>
    <hyperlink ref="I4" r:id="rId2" display="http://es.farnell.com/multicomp/mcmhr25v107m8x7/capacitor-100uf-25v/dp/1871009"/>
    <hyperlink ref="I5" r:id="rId3" display="http://es.farnell.com/hy-electronics/1n5819/schottky-diode-1a-40v-do-41/dp/1843511"/>
    <hyperlink ref="G5" r:id="rId4" display="http://es.farnell.com/hy-electronics/1n5819/schottky-diode-1a-40v-do-41/dp/1843511"/>
    <hyperlink ref="G8" r:id="rId5" display="http://es.farnell.com/texas-instruments/uln2003an/transistor-array-npn-2003-dip16/dp/1470512"/>
    <hyperlink ref="I8" r:id="rId6" display="http://es.farnell.com/texas-instruments/uln2003an/transistor-array-npn-2003-dip16/dp/1470512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vacuumboard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-</cp:lastModifiedBy>
  <dcterms:created xsi:type="dcterms:W3CDTF">2014-01-05T16:14:42Z</dcterms:created>
  <dcterms:modified xsi:type="dcterms:W3CDTF">2014-01-16T19:09:47Z</dcterms:modified>
</cp:coreProperties>
</file>