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VanessaCicognani\Documents\GitHub\eli-ep\2.4.0\dsd\procedures\"/>
    </mc:Choice>
  </mc:AlternateContent>
  <xr:revisionPtr revIDLastSave="0" documentId="13_ncr:1_{47A57125-4177-414A-BFF6-8747A482B8CB}" xr6:coauthVersionLast="47" xr6:coauthVersionMax="47" xr10:uidLastSave="{00000000-0000-0000-0000-000000000000}"/>
  <bookViews>
    <workbookView xWindow="-120" yWindow="-120" windowWidth="29040" windowHeight="17520" tabRatio="500" xr2:uid="{00000000-000D-0000-FFFF-FFFF00000000}"/>
  </bookViews>
  <sheets>
    <sheet name="prefixes" sheetId="1" r:id="rId1"/>
    <sheet name="classes" sheetId="2" r:id="rId2"/>
    <sheet name="properties" sheetId="3" r:id="rId3"/>
    <sheet name="Catalogue" sheetId="4" r:id="rId4"/>
  </sheets>
  <definedNames>
    <definedName name="_xlnm._FilterDatabase" localSheetId="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" i="3" l="1"/>
  <c r="A77" i="3"/>
  <c r="A30" i="3"/>
  <c r="Y19" i="3"/>
  <c r="A19" i="3"/>
  <c r="Y21" i="3"/>
  <c r="A21" i="3"/>
  <c r="A58" i="3"/>
  <c r="A57" i="3"/>
  <c r="A56" i="3"/>
  <c r="A55" i="3"/>
  <c r="A54" i="3"/>
  <c r="A53" i="3"/>
  <c r="Y52" i="3"/>
  <c r="A52" i="3"/>
  <c r="A75" i="3"/>
  <c r="A50" i="3"/>
  <c r="A49" i="3"/>
  <c r="Y48" i="3"/>
  <c r="A48" i="3"/>
  <c r="R34" i="2"/>
  <c r="Q34" i="2"/>
  <c r="R35" i="2"/>
  <c r="Q35" i="2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9" i="4"/>
  <c r="H8" i="4"/>
  <c r="H6" i="4"/>
  <c r="H5" i="4"/>
  <c r="H4" i="4"/>
  <c r="H3" i="4"/>
  <c r="H2" i="4"/>
  <c r="Q42" i="2"/>
  <c r="Q41" i="2"/>
  <c r="Q40" i="2"/>
  <c r="Q39" i="2"/>
  <c r="Q38" i="2"/>
  <c r="Q37" i="2"/>
  <c r="Q33" i="2"/>
  <c r="Q32" i="2"/>
  <c r="Q31" i="2"/>
  <c r="R31" i="2"/>
  <c r="R32" i="2"/>
  <c r="R33" i="2"/>
  <c r="R37" i="2"/>
  <c r="R38" i="2"/>
  <c r="R39" i="2"/>
  <c r="R40" i="2"/>
  <c r="R41" i="2"/>
  <c r="R42" i="2"/>
  <c r="R29" i="2"/>
  <c r="Q29" i="2"/>
  <c r="Y23" i="3"/>
  <c r="Y24" i="3"/>
  <c r="Y25" i="3"/>
  <c r="Y26" i="3"/>
  <c r="Y27" i="3"/>
  <c r="Y28" i="3"/>
  <c r="Y29" i="3"/>
  <c r="Y32" i="3"/>
  <c r="Y33" i="3"/>
  <c r="Y34" i="3"/>
  <c r="Y35" i="3"/>
  <c r="Y36" i="3"/>
  <c r="Y37" i="3"/>
  <c r="Y38" i="3"/>
  <c r="Y40" i="3"/>
  <c r="Y41" i="3"/>
  <c r="Y42" i="3"/>
  <c r="Y43" i="3"/>
  <c r="Y44" i="3"/>
  <c r="Y45" i="3"/>
  <c r="Y46" i="3"/>
  <c r="Y10" i="3"/>
  <c r="Y11" i="3"/>
  <c r="Y12" i="3"/>
  <c r="Y13" i="3"/>
  <c r="Y14" i="3"/>
  <c r="Y15" i="3"/>
  <c r="Y16" i="3"/>
  <c r="Y17" i="3"/>
  <c r="Y18" i="3"/>
  <c r="Y9" i="3"/>
  <c r="A73" i="3"/>
  <c r="A71" i="3"/>
  <c r="A69" i="3"/>
  <c r="A46" i="3"/>
  <c r="A16" i="3"/>
  <c r="A29" i="3"/>
  <c r="A24" i="3"/>
  <c r="A41" i="3"/>
  <c r="A33" i="3"/>
  <c r="A28" i="3"/>
  <c r="A27" i="3"/>
  <c r="A26" i="3"/>
  <c r="A25" i="3"/>
  <c r="A23" i="3"/>
  <c r="A20" i="3"/>
  <c r="A38" i="3"/>
  <c r="A45" i="3"/>
  <c r="A37" i="3"/>
  <c r="A36" i="3"/>
  <c r="A67" i="3"/>
  <c r="A66" i="3"/>
  <c r="A64" i="3"/>
  <c r="A63" i="3"/>
  <c r="A44" i="3"/>
  <c r="A43" i="3"/>
  <c r="A42" i="3"/>
  <c r="A40" i="3"/>
  <c r="A18" i="3"/>
  <c r="A9" i="3" l="1"/>
  <c r="A17" i="3"/>
  <c r="A61" i="3"/>
  <c r="A60" i="3"/>
  <c r="A35" i="3"/>
  <c r="A34" i="3"/>
  <c r="A32" i="3"/>
  <c r="A15" i="3"/>
  <c r="A14" i="3"/>
  <c r="A13" i="3"/>
  <c r="A12" i="3"/>
  <c r="A11" i="3"/>
  <c r="A10" i="3"/>
  <c r="B12" i="2" l="1"/>
</calcChain>
</file>

<file path=xl/sharedStrings.xml><?xml version="1.0" encoding="utf-8"?>
<sst xmlns="http://schemas.openxmlformats.org/spreadsheetml/2006/main" count="1067" uniqueCount="670">
  <si>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</si>
  <si>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</si>
  <si>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</si>
  <si>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</si>
  <si>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</si>
  <si>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</si>
  <si>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</si>
  <si>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dcterms</t>
  </si>
  <si>
    <t>http://purl.org/dc/terms/</t>
  </si>
  <si>
    <t>eli</t>
  </si>
  <si>
    <t>http://data.europa.eu/eli/ontology#</t>
  </si>
  <si>
    <t>eli-dl</t>
  </si>
  <si>
    <t>http://data.europa.eu/eli/eli-draft-legislation-ontology#</t>
  </si>
  <si>
    <t>epvoc</t>
  </si>
  <si>
    <t>https://data.europarl.europa.eu/def/epvoc#</t>
  </si>
  <si>
    <t>euvoc</t>
  </si>
  <si>
    <t>http://publications.europa.eu/ontology/euvoc#</t>
  </si>
  <si>
    <t>foaf</t>
  </si>
  <si>
    <t>http://xmlns.com/foaf/0.1/</t>
  </si>
  <si>
    <t>locn</t>
  </si>
  <si>
    <t>http://www.w3.org/ns/locn#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</si>
  <si>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</si>
  <si>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</si>
  <si>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</si>
  <si>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</si>
  <si>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</si>
  <si>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</si>
  <si>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</si>
  <si>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</si>
  <si>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</si>
  <si>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</si>
  <si>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</si>
  <si>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</si>
  <si>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</si>
  <si>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</si>
  <si>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vann</t>
  </si>
  <si>
    <t>http://purl.org/vocab/vann/</t>
  </si>
  <si>
    <t>xsd</t>
  </si>
  <si>
    <t>http://www.w3.org/2001/XMLSchema#</t>
  </si>
  <si>
    <t>proc</t>
  </si>
  <si>
    <t>https://data.europarl.europa.eu/def/proc#</t>
  </si>
  <si>
    <t>shacl-play</t>
  </si>
  <si>
    <t>https://shacl-play.sparna.fr/ontology#</t>
  </si>
  <si>
    <t>geosparql</t>
  </si>
  <si>
    <t>http://www.opengis.net/ont/geosparql#</t>
  </si>
  <si>
    <t>event-type</t>
  </si>
  <si>
    <t>http://publications.europa.eu/resource/authority/event/</t>
  </si>
  <si>
    <t>op-aut</t>
  </si>
  <si>
    <t>http://publications.europa.eu/resource/authority/</t>
  </si>
  <si>
    <t>ept</t>
  </si>
  <si>
    <t>https://data.europarl.europa.eu/def/</t>
  </si>
  <si>
    <t>ep-activities</t>
  </si>
  <si>
    <t>https://data.europarl.europa.eu/def/ep-activities/</t>
  </si>
  <si>
    <t>ep-procedure-types</t>
  </si>
  <si>
    <t>https://data.europarl.europa.eu/def/ep-procedure-types/</t>
  </si>
  <si>
    <t>Shapes URI</t>
  </si>
  <si>
    <t>rdf:type</t>
  </si>
  <si>
    <t>owl:Ontology</t>
  </si>
  <si>
    <t>adms:Asset</t>
  </si>
  <si>
    <t>dcterms:type</t>
  </si>
  <si>
    <t>https://publications.europa.eu/resource/authority/dataset-type/APROF</t>
  </si>
  <si>
    <t>rdfs:label@en</t>
  </si>
  <si>
    <t>Procedures dataset description</t>
  </si>
  <si>
    <t>dcterms:title@en</t>
  </si>
  <si>
    <t>dcterms:description@en</t>
  </si>
  <si>
    <t>This Dataset Description is a subset of the general ELI-EP application profile and it includes classes and properties used in the procedures datasets. Descriptions of classes and properties can be found in ELI-EP application profile.</t>
  </si>
  <si>
    <t>owl:versionInfo</t>
  </si>
  <si>
    <t>2.4.0</t>
  </si>
  <si>
    <t>adms:versionNotes@en</t>
  </si>
  <si>
    <t>2.4.0 - 2024-12-16
- (rfc) rename shape proc:ForeseenActivity by proc:ForeseenActivity-OJ-ITM (to be used by eli-dl:was_scheduled_in)
- (new) add new relation eli-dl:was_scheduled_in
2.2.2 - 2024-05-31
- (new) extend range of eli-dl:was_motivated_by
- (rfc) remove eli-dl:forms_part_of and eli-dl:executed to eli-dl:ForeseenActivity to simplify the model
2.1.0 - 2024-03-21
- (new) add eli-dl:was_motivated_by for eli-dl:Decision
- (new) eli-dl:involved_work
- (rfc) eli-dl:process_type use EP taxonomy ep-procedure-types instead of EU AT procedure &amp; internal-procedure
- (rfc) eli-dl:had_activity_type use EP taxonomy ep-activities instead of EU AT event
- (new) add prefix ept for EP taxonomies
1.6.0 - 2023-12-21
- (rfc) change of eli-dl:Activity URI to be more interoperable
1.5.0 - 2023-12-15
- (new) proc:ForeseenActivity
- (new) epvoc:scheduledIn
- (new) for eli-dl:Activity add eli-dl:occured_at_stage, eli-dl:based_on_a_realization_of, eli-dl:recorded_in_a_realization_of, eli-dl:executed
- (new) for eli-dl:Decision add eli-dl:decided_on_a_realization_of
1.4.0 - 2023-10-05 
- creation</t>
  </si>
  <si>
    <t>vann:usageNote@en</t>
  </si>
  <si>
    <t>adms:status</t>
  </si>
  <si>
    <t>https://publications.europa.eu/resource/authority/dataset-status/COMPLETED</t>
  </si>
  <si>
    <t>owl:versionIRI</t>
  </si>
  <si>
    <t>dcterms:conformsTo</t>
  </si>
  <si>
    <t>https://www.w3.org/TR/shacl</t>
  </si>
  <si>
    <t>dcterms:created^^xsd:date</t>
  </si>
  <si>
    <t>dcterms:issued^^xsd:date</t>
  </si>
  <si>
    <t>dcterms:modified^^xsd:dateTime</t>
  </si>
  <si>
    <t>dcterms:dateCopyrighted^^xsd:gYear</t>
  </si>
  <si>
    <t>dcterms:license</t>
  </si>
  <si>
    <t>https://www.europarl.europa.eu/legal-notice/</t>
  </si>
  <si>
    <t>dcterms:creator</t>
  </si>
  <si>
    <t>https://publications.europa.eu/resource/authority/corporate-body/EP</t>
  </si>
  <si>
    <t>dcterms:publisher</t>
  </si>
  <si>
    <t>dcterms:rigthsHolder</t>
  </si>
  <si>
    <t>https://publications.europa.eu/resource/authority/corporate-body/EURUN</t>
  </si>
  <si>
    <t>dcat:distribution</t>
  </si>
  <si>
    <t>[dct:format &lt;https://www.iana.org/assignments/media-types/text/turtle&gt;; dcat:downloadURL &lt;https://europarl.github.io/eli-ep/2.2.0/dsd/proc/eli-ep_procedures.shacl.ttl&gt;;]</t>
  </si>
  <si>
    <t>This sheet specifies the NodeShape with their targets, that is the sets of entities being validated</t>
  </si>
  <si>
    <t>NodeShape URI</t>
  </si>
  <si>
    <t>Type of Shape (always NodeShape)</t>
  </si>
  <si>
    <t>Set of entities validated by this Shape</t>
  </si>
  <si>
    <t>Textual description of the Shape</t>
  </si>
  <si>
    <t>Example URIs for the shape</t>
  </si>
  <si>
    <t>Type that the nodes controlled by this Shape must have (always sh:IRI)</t>
  </si>
  <si>
    <t>Regular expression that the nodes controlled by this Shape must follow</t>
  </si>
  <si>
    <t>Whether the shape operates in closed world</t>
  </si>
  <si>
    <t>Properties to ignore when testing for closed world constraint (a list, always containing rdf:type)</t>
  </si>
  <si>
    <t>Label for the Shape (French)</t>
  </si>
  <si>
    <t>Label for the Shape (English)</t>
  </si>
  <si>
    <t>Order in which Shape shall be printed</t>
  </si>
  <si>
    <t>Questions / Comments</t>
  </si>
  <si>
    <t>URI</t>
  </si>
  <si>
    <t>rdf:type(separator=",")</t>
  </si>
  <si>
    <t>sh:targetClass</t>
  </si>
  <si>
    <t>rdfs:comment@en</t>
  </si>
  <si>
    <t>sh:target(id="target")</t>
  </si>
  <si>
    <t>sh:select(subjectColumn="target")</t>
  </si>
  <si>
    <t>skos:example^^xsd:string</t>
  </si>
  <si>
    <t>sh:nodeKind</t>
  </si>
  <si>
    <t>sh:pattern^^xsd:string</t>
  </si>
  <si>
    <t>sh:closed^^xsd:boolean</t>
  </si>
  <si>
    <t>sh:ignoredProperties</t>
  </si>
  <si>
    <t>rdfs:label@fr</t>
  </si>
  <si>
    <t>sh:order^^xsd:integer</t>
  </si>
  <si>
    <t>skos:editorialNote@en</t>
  </si>
  <si>
    <t>shacl-play:color</t>
  </si>
  <si>
    <t>shacl-play:background-color</t>
  </si>
  <si>
    <t>Main Shapes that defines the entry point for validation. They define a target.</t>
  </si>
  <si>
    <t>proc:Process</t>
  </si>
  <si>
    <t>sh:NodeShape</t>
  </si>
  <si>
    <t>eli-dl:Process</t>
  </si>
  <si>
    <t>This node shape refers to the class eli-dl:Process</t>
  </si>
  <si>
    <t>https://data.europarl.europa.eu/eli/dl/proc/2022-0147</t>
  </si>
  <si>
    <t>sh:IRI</t>
  </si>
  <si>
    <t>"^https://data.europarl.europa.eu/eli/dl/proc/[0-9]{4}-[0-9]{4}[A-Z]?$"</t>
  </si>
  <si>
    <t>true</t>
  </si>
  <si>
    <t>Procedure</t>
  </si>
  <si>
    <t>1.4.0</t>
  </si>
  <si>
    <t>Other Shapes that correspond to entities described in this dataset. They don’t specify a target – they are referenced from the « entry points » shapes. They reference themselves other entities in the dataset.</t>
  </si>
  <si>
    <t>proc:Activity</t>
  </si>
  <si>
    <t>This node shape refers to the class eli-dl:Activity</t>
  </si>
  <si>
    <t>https://data.europarl.europa.eu/eli/dl/event/2023-2121-ANPRO-2023-07-12</t>
  </si>
  <si>
    <t>"^https://data.europarl.europa.eu/eli/dl/event/[A-Za-z0-9\-_]+$"</t>
  </si>
  <si>
    <t>Activity</t>
  </si>
  <si>
    <t>1.6.0</t>
  </si>
  <si>
    <t>proc:Decision</t>
  </si>
  <si>
    <t>This node shape refers to the class eli-dl:Decision</t>
  </si>
  <si>
    <t>Decision</t>
  </si>
  <si>
    <t>proc:ForeseenActivity-OJ-ITM</t>
  </si>
  <si>
    <t>This node shape refers to the class eli-dl:ForeseenActivity</t>
  </si>
  <si>
    <t>https://data.europarl.europa.eu/eli/dl/event/MTG-PL-2024-03-14-OJ-ITM-V_19</t>
  </si>
  <si>
    <t>Foreseen Activity</t>
  </si>
  <si>
    <t>1.5.0</t>
  </si>
  <si>
    <t>proc:Participation-Org</t>
  </si>
  <si>
    <t>This node shape refers to the class eli-dl:Participation</t>
  </si>
  <si>
    <t>PREFIX eli-dl: &lt;http://data.europa.eu/eli/eli-draft-legislation-ontology#&gt;
SELECT ?s
WHERE {
   ?s ?p ?o.
    FILTER regex(str(?s),"^https://data.europarl.europa.eu/eli/dl/proc/[0-9]{4}-[0-9]{4}[A-Z]?-[A-Z]{3,4}-[A-Z]{2,5}[0-9]{0,2}$","i")
 ?s eli-dl:had_participant_organization ?organization
}</t>
  </si>
  <si>
    <t>https://data.europarl.europa.eu/eli/dl/participation/2021-0031-MAIN-
ITRE</t>
  </si>
  <si>
    <t>"^https://data.europarl.europa.eu/eli/dl/proc/[0-9]{4}-[0-9]{4}[A-Z]?-[A-Z]{3,4}-[A-Z]{2,5}[0-9]{0,2}$"</t>
  </si>
  <si>
    <t>Participation Organization</t>
  </si>
  <si>
    <t>proc:Participation-Person</t>
  </si>
  <si>
    <t>PREFIX eli-dl: &lt;http://data.europa.eu/eli/eli-draft-legislation-ontology#&gt;
SELECT ?s
WHERE {
   ?s ?p ?o.
    FILTER regex(str(?s),"^https://data.europarl.europa.eu/eli/dl/proc/[0-9]{4}-[0-9]{4}[A-Z]?-[A-Z]{3,4}-[A-Z]{2,5}[0-9]{0,2}$","i")
 ?s eli-dl:had_participant_person ?person
}</t>
  </si>
  <si>
    <t>https://data.europarl.europa.eu/eli/dl/participation/2021-0031-NMCP-1234-AGRI-2021-10-13</t>
  </si>
  <si>
    <t>"^https://data.europarl.europa.eu/eli/dl/proc/[0-9]{4}-[0-9]{4}[A-Z]?-[NMCP|NMCOR|NMSR]-[0-9]+-[A-Z]{2,5}[0-9]{0,2}-[0-9]{4}-[0-9]{2}-[0-9]{2}$"</t>
  </si>
  <si>
    <t>Participation Person</t>
  </si>
  <si>
    <t>Other shapes that correspond to entities not described in this dataset (dump), they are mere references, with only a type and a name. If activated, they are « terminal nodes », with no references to other entities in the dataset.</t>
  </si>
  <si>
    <t>proc:ProcessTypeReference</t>
  </si>
  <si>
    <t>This node shape refers to the class eli-dl:ProcessType</t>
  </si>
  <si>
    <t>https://data.europarl.europa.eu/def/ep-procedure-types/COD</t>
  </si>
  <si>
    <t>https://data.europarl.europa.eu/def/ep-procedure-types/.*$</t>
  </si>
  <si>
    <t>Reference to a Process type</t>
  </si>
  <si>
    <t>2.0.0</t>
  </si>
  <si>
    <t>proc:ProcessStageReference</t>
  </si>
  <si>
    <t>This node shape refers to the class eli-dl:ProcessStage</t>
  </si>
  <si>
    <t>http://publications.europa.eu/resource/authority/procedure-phase/RDG1</t>
  </si>
  <si>
    <t>http://publications.europa.eu/resource/authority/procedure-phase/.*$</t>
  </si>
  <si>
    <t>Reference to a Process stage</t>
  </si>
  <si>
    <t>proc:ActivityTypeReference</t>
  </si>
  <si>
    <t>This node shape refers to the class eli-dl:ActivityType</t>
  </si>
  <si>
    <t>https://data.europarl.europa.eu/def/ep-activities/REFERRAL</t>
  </si>
  <si>
    <t>https://data.europarl.europa.eu/def/ep-activities/.*$</t>
  </si>
  <si>
    <t>Reference to an Activity type</t>
  </si>
  <si>
    <t>proc:WorkReference</t>
  </si>
  <si>
    <t>This node shape refers to the class eli:Work</t>
  </si>
  <si>
    <t>https://data.europarl.europa.eu/eli/dl/doc/TA-9-2022-0053</t>
  </si>
  <si>
    <t>"^https://data.europarl.europa.eu/eli/dl/doc/[A-Za-z0-9\-_]+$"</t>
  </si>
  <si>
    <t>Reference to a Work</t>
  </si>
  <si>
    <t>2.1.0</t>
  </si>
  <si>
    <t>proc:WorkSubdivisionReference</t>
  </si>
  <si>
    <t>This node shape refers to the class eli:WorkSubdivision</t>
  </si>
  <si>
    <t>https://data.europarl.europa.eu/eli/dl/doc/PV-9-2022-03-08-ITM-6</t>
  </si>
  <si>
    <t>Reference to a WorkSubdivision</t>
  </si>
  <si>
    <t>proc:ForeseenActivityPlenaryPartSessionDossierReference</t>
  </si>
  <si>
    <t>Reference to a Foreseen Activity</t>
  </si>
  <si>
    <t>2.2.2</t>
  </si>
  <si>
    <t>proc:OrganizationReference</t>
  </si>
  <si>
    <t>This node shape refers to the class org:Organization</t>
  </si>
  <si>
    <t>https://data.europarl.europa.eu/org/AFET</t>
  </si>
  <si>
    <t>"^https://data.europarl.europa.eu/org/[A-Z_]+$"</t>
  </si>
  <si>
    <t>proc:Work-OJ-Reference</t>
  </si>
  <si>
    <t>https://data.europarl.europa.eu/eli/dl/doc/OJQ-9-2023-11-21</t>
  </si>
  <si>
    <t>"^https://data.europarl.europa.eu/eli/dl/doc/OJQ-[0-9]{1,2}-[0-9]{4}-[0-9]{2}-[0-9]{2}$"</t>
  </si>
  <si>
    <t>Reference to a Work (AGENDA_PLENARY_DAY)</t>
  </si>
  <si>
    <t>This sheet specifies constraints that are attached to the NodeShapes specified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</si>
  <si>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</si>
  <si>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</si>
  <si>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</si>
  <si>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within the context of that NodeShape</t>
  </si>
  <si>
    <t>Description of the predicate/path within the context of that NodeShape</t>
  </si>
  <si>
    <t>Minimum cardinality that the predicate/path must have</t>
  </si>
  <si>
    <t>Maximum cardinality that the predicate/path must have</t>
  </si>
  <si>
    <t>Type of nodes that the values must have (sh:IRI or sh:Literal)</t>
  </si>
  <si>
    <t>For literal values, the expected datatype of the values</t>
  </si>
  <si>
    <t>Expected shape that the values of the predicate/path must follow.</t>
  </si>
  <si>
    <t>Expected class that the values of the predicate/path must have, if only one</t>
  </si>
  <si>
    <t>Possible list of shapes that the values of the predicate/path must conform to, expressed as a Turtle list</t>
  </si>
  <si>
    <t>Expected possible values for the predicate/path, when the list is small and known in advance.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</si>
  <si>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</si>
  <si>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</si>
  <si>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List of langage codes expected for this predicate/path. Expressed as a turtle list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</si>
  <si>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</si>
  <si>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</si>
  <si>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</si>
  <si>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JSON key</t>
  </si>
  <si>
    <t>Identifier</t>
  </si>
  <si>
    <t>Version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</si>
  <si>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</si>
  <si>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</si>
  <si>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</si>
  <si>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</si>
  <si>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</si>
  <si>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</si>
  <si>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</si>
  <si>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</si>
  <si>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</si>
  <si>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</si>
  <si>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</si>
  <si>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</si>
  <si>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</si>
  <si>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sh:node</t>
  </si>
  <si>
    <t>sh:class</t>
  </si>
  <si>
    <t>sh:or</t>
  </si>
  <si>
    <t>sh:hasValue</t>
  </si>
  <si>
    <t>sh:in</t>
  </si>
  <si>
    <t>sh:deactivated^^xsd:boolean</t>
  </si>
  <si>
    <t>sh:uniqueLang^^xsd:boolean</t>
  </si>
  <si>
    <t>sh:languageIn</t>
  </si>
  <si>
    <t>sh:qualifiedValueShape</t>
  </si>
  <si>
    <t>sh:qualifiedMinCount^^xsd:integer</t>
  </si>
  <si>
    <t>sh:qualifiedMaxCount^^xsd:integer</t>
  </si>
  <si>
    <t>shacl-play:shortname</t>
  </si>
  <si>
    <t>Properties on proc:Procedure</t>
  </si>
  <si>
    <t>type</t>
  </si>
  <si>
    <t>eli-dl:process_id</t>
  </si>
  <si>
    <t>process id</t>
  </si>
  <si>
    <t>sh:Literal</t>
  </si>
  <si>
    <t>xsd:string</t>
  </si>
  <si>
    <t>[0-9]{4}-[0-9]{4}[A-Z]?</t>
  </si>
  <si>
    <t>epvoc:identifierYear</t>
  </si>
  <si>
    <t>identifier year</t>
  </si>
  <si>
    <t>rdfs:label</t>
  </si>
  <si>
    <t>label</t>
  </si>
  <si>
    <t>eli-dl:process_type</t>
  </si>
  <si>
    <t>process type</t>
  </si>
  <si>
    <t>2024-01-25: change EU AT to EPT + remove sh:deactivated; make sure that in all APIs the list is complete!</t>
  </si>
  <si>
    <t>( ep-procedure-types:COD
ep-procedure-types:RSP
ep-procedure-types:RPS
ep-procedure-types:NLE
ep-procedure-types:CNS
ep-procedure-types:ACI
ep-procedure-types:APP
ep-procedure-types:AVC
ep-procedure-types:BUD
ep-procedure-types:DEC
ep-procedure-types:SYN
ep-procedure-types:BUI
ep-procedure-types:COS
ep-procedure-types:DEA
ep-procedure-types:DCE
ep-procedure-types:IMM
ep-procedure-types:INI
ep-procedure-types:INL
ep-procedure-types:REG
ep-procedure-types:RSO)</t>
  </si>
  <si>
    <t>eli-dl:process_title</t>
  </si>
  <si>
    <t>process title</t>
  </si>
  <si>
    <t>2024-01-25: Procedure could be created before title is available</t>
  </si>
  <si>
    <t>rdf:langString</t>
  </si>
  <si>
    <t>eli-dl:created_a_realization_of</t>
  </si>
  <si>
    <t>created a realization of</t>
  </si>
  <si>
    <t>eli-dl:involved_work</t>
  </si>
  <si>
    <t>involved work</t>
  </si>
  <si>
    <t>2023-01-08: source ITER, SDA</t>
  </si>
  <si>
    <t>eli-dl:consists_of</t>
  </si>
  <si>
    <t>consists of</t>
  </si>
  <si>
    <t>(proc:Activity
proc:Decision)</t>
  </si>
  <si>
    <t>eli-dl:current_stage</t>
  </si>
  <si>
    <t>current stage</t>
  </si>
  <si>
    <t>2024-01-25: remove sh:deactivated TRUE</t>
  </si>
  <si>
    <t>epvoc:scheduledIn</t>
  </si>
  <si>
    <t>scheduled in</t>
  </si>
  <si>
    <t>2024-12-16: removed sh:node shape for now (no impact on code, as no data yet)</t>
  </si>
  <si>
    <t>eli-dl:was_scheduled_in</t>
  </si>
  <si>
    <t>was scheduled in</t>
  </si>
  <si>
    <t>2024-12-12: new</t>
  </si>
  <si>
    <t>was_scheduled_in</t>
  </si>
  <si>
    <t>eli-dl:had_participation</t>
  </si>
  <si>
    <t>had participation</t>
  </si>
  <si>
    <t>proc:Participation-Org
proc:Participation-Person</t>
  </si>
  <si>
    <t>Properties on proc:ForeseenActivity-OJ-ITM</t>
  </si>
  <si>
    <t>eli-dl:ForeseenActivity</t>
  </si>
  <si>
    <t>eli-dl:activity_id</t>
  </si>
  <si>
    <t>activity id</t>
  </si>
  <si>
    <t>eli-dl:had_activity_type</t>
  </si>
  <si>
    <t>activity type</t>
  </si>
  <si>
    <t>2024-12-16: add ep-activities:REQUEST_VOTE_URGENCY
2024-01-25: remove sh:deactivated TRUE</t>
  </si>
  <si>
    <t>( ep-activities:PLENARY_DEBATE
ep-activities:PLENARY_VOTE
ep-activities:REQUEST_VOTE_URGENCY)</t>
  </si>
  <si>
    <t>eli-dl:activity_date</t>
  </si>
  <si>
    <t>activity date</t>
  </si>
  <si>
    <t>xsd:date</t>
  </si>
  <si>
    <t>skos:notation</t>
  </si>
  <si>
    <t>agenda point</t>
  </si>
  <si>
    <t>epvoc:agendaPoint</t>
  </si>
  <si>
    <t>eli-dl:occured_at_stage</t>
  </si>
  <si>
    <t>occured at stage</t>
  </si>
  <si>
    <t>epvoc:headingLabel</t>
  </si>
  <si>
    <t>heading label</t>
  </si>
  <si>
    <t>2024-12-16: less is more, so removed for now</t>
  </si>
  <si>
    <t>eli-dl:documented_by_a_realization_of</t>
  </si>
  <si>
    <t>documented by a realization of</t>
  </si>
  <si>
    <t>2024-12-16: new</t>
  </si>
  <si>
    <t>Properties on proc:Activity</t>
  </si>
  <si>
    <t>eli-dl:Activity</t>
  </si>
  <si>
    <t>2024-12-05: remove PLENARY_ACTIVITY; add new types "COMMITTEE_xxx"
2024-01-25: remove sh:deactivated TRUE</t>
  </si>
  <si>
    <t>( ep-activities:REFERRAL
 ep-activities:TABLING_PLENARY
 ep-activities:PUBLICATION_OFFICIAL_JOURNAL
 ep-activities:SIGNATURE
 ep-activities:PLENARY_DEBATE
 ep-activities:PLENARY_VOTE
 ep-activities:COMMITTEE_TABLING_OPINION
 ep-activities:COMMITTEE_TABLING_REPORT
 ep-activities:COMMITTEE_TABLING_AMENDMENT
 ep-activities:COMMITTEE_ADOPTING_OPINION
 ep-activities:COMMITTEE_ADOPTING_REPORT)</t>
  </si>
  <si>
    <t>eli-dl:based_on_a_realization_of</t>
  </si>
  <si>
    <t>based on a realization of</t>
  </si>
  <si>
    <t>eli-dl:recorded_in_a_realization_of</t>
  </si>
  <si>
    <t>recorded in a realization of</t>
  </si>
  <si>
    <t>Properties on proc:Decision</t>
  </si>
  <si>
    <t>eli-dl:Decision</t>
  </si>
  <si>
    <t>( ep-activities:COMMITTEE_APPROVE_PROVISIONAL_AGREEMENT
ep-activities:PLENARY_REFER_COMMITTEE_INTERINSTITUTIONAL_NEGOTIATIONS
ep-activities:PLENARY_REJECT_COMMITTEE_INTERINSTUTIONAL_NEGOTIATIONS
ep-activities:PLENARY_ENDORSE_COMMITTEE_INTERINSTITUTIONAL_NEGOTIATIONS
ep-activities:PLENARY_AMEND
ep-activities:PLENARY_DECISION
ep-activities:PLENARY_AMEND_COUNCIL_POSITION
ep-activities:PLENARY_APPROVE_COUNCIL_POSITION
ep-activities:PLENARY_REJECT_COUNCIL_POSITION
ep-activities:PLENARY_ADOPT_POSITION
ep-activities:PLENARY_AMEND_PROPOSAL)</t>
  </si>
  <si>
    <t>eli-dl:decided_on_a_realization_of</t>
  </si>
  <si>
    <t>decided on a realization of</t>
  </si>
  <si>
    <t>eli-dl:was_motivated_by</t>
  </si>
  <si>
    <t>was motivated by</t>
  </si>
  <si>
    <t>This relation is not stable. It is provided only for some data in the past.</t>
  </si>
  <si>
    <t>2024-05-31: missing in qyery?
2024-01-25: new for Oeil (only on "DCPL")</t>
  </si>
  <si>
    <t>Properties on proc:Participation-Org</t>
  </si>
  <si>
    <t>eli-dl:Participation</t>
  </si>
  <si>
    <t>eli-dl:had_participant_organization</t>
  </si>
  <si>
    <t>had participant organization</t>
  </si>
  <si>
    <t>2024-12-05: new</t>
  </si>
  <si>
    <t>eli-dl:participation_role</t>
  </si>
  <si>
    <t>participation role</t>
  </si>
  <si>
    <t>(ep-roles:COMMITTEE_LEAD
ep-roles:COMMITTEE_LEAD_JOINT
ep-roles:COMMITTEE_OPINION
ep-roles:COMMITTEE_OPINION_ASSOCIATED)</t>
  </si>
  <si>
    <t>Properties on proc:Participation-Person</t>
  </si>
  <si>
    <t>eli-dl:had_participant_person</t>
  </si>
  <si>
    <t>had participant person</t>
  </si>
  <si>
    <t>(ep-roles:RAPPORTEUR
ep-roles:RAPPORTEUR_OPINION
ep-roles:RAPPORTEUR_OPINION_ASSOCIATED
ep-roles:RAPPORTEUR_SHADOW
ep-roles:RAPPORTEUR_CO)</t>
  </si>
  <si>
    <t>eli-dl:participation_in_name_of</t>
  </si>
  <si>
    <t>participation in name of</t>
  </si>
  <si>
    <t>eli-dl:parliamentary_term</t>
  </si>
  <si>
    <t>parliamentary term</t>
  </si>
  <si>
    <t>Properties on proc:ProcessTypeReference</t>
  </si>
  <si>
    <t>2024-01-25: add sh:deactivated; corrected sh:hasValue</t>
  </si>
  <si>
    <t>eli-dl:ProcedureType</t>
  </si>
  <si>
    <t>skos:inScheme</t>
  </si>
  <si>
    <t>Is in scheme</t>
  </si>
  <si>
    <t>ept:ep-procedure-types</t>
  </si>
  <si>
    <t>Properties on proc:ProcessStageReference</t>
  </si>
  <si>
    <t>eli-dl:ProcessStage</t>
  </si>
  <si>
    <t>2024-01-25: add sh:deactivated</t>
  </si>
  <si>
    <t>op-aut:procedure-phase</t>
  </si>
  <si>
    <t>Properties on proc:ActivityTypeReference</t>
  </si>
  <si>
    <t>eli-dl:ActivityType</t>
  </si>
  <si>
    <t>ept:ep-activities</t>
  </si>
  <si>
    <t>Properties on proc:WorkReference</t>
  </si>
  <si>
    <t>2024-03-14: new, no impact on SPARQL queries, as it is for INFO (DOC) only</t>
  </si>
  <si>
    <t>eli:Work</t>
  </si>
  <si>
    <t>Properties on proc:WorkSubdivisionReference</t>
  </si>
  <si>
    <t>eli:WorkSubdivision</t>
  </si>
  <si>
    <t>Properties on proc:ForeseenActivity-OJ-ITMPlenaryPartSessionDossierReference</t>
  </si>
  <si>
    <t>proc:ForeseenActivity-OJ-ITMPlenaryPartSessionDossierReference</t>
  </si>
  <si>
    <t>Properties on proc:OrganizationReference</t>
  </si>
  <si>
    <t>org:Organization</t>
  </si>
  <si>
    <t>Properties on proc:Work-OJ-Reference</t>
  </si>
  <si>
    <t>eli:work_type</t>
  </si>
  <si>
    <t>work type</t>
  </si>
  <si>
    <t>ep-document-types:PLENARY_AGENDAY_DAY</t>
  </si>
  <si>
    <t>datatype</t>
  </si>
  <si>
    <t>Language List</t>
  </si>
  <si>
    <t>Color PlantUml</t>
  </si>
  <si>
    <t>owl:rational</t>
  </si>
  <si>
    <t>("bg" "es" "cs" "da" "de" "et" "el" "en" "fr" "ga" "hr" "it" "lt" "lv" "hu" "mt" "nl" "pl" "pt" "ro" "sk" "sl" "fi" "sv")</t>
  </si>
  <si>
    <t>AliceBlue</t>
  </si>
  <si>
    <t>owl:real</t>
  </si>
  <si>
    <t>AntiqueWhite</t>
  </si>
  <si>
    <t>dcterms:identifier</t>
  </si>
  <si>
    <t>rdf:PlainLiteral</t>
  </si>
  <si>
    <t>Aqua</t>
  </si>
  <si>
    <t>rdf:XMLLiteral</t>
  </si>
  <si>
    <t>Aquamarine</t>
  </si>
  <si>
    <t>eli:date_document</t>
  </si>
  <si>
    <t>rdfs:Literal</t>
  </si>
  <si>
    <t>Azure</t>
  </si>
  <si>
    <t>xsd:anyURI</t>
  </si>
  <si>
    <t>Beige</t>
  </si>
  <si>
    <t>dcterms:title</t>
  </si>
  <si>
    <t>title_dcterms</t>
  </si>
  <si>
    <t>xsd:base64Binary</t>
  </si>
  <si>
    <t>Bisque</t>
  </si>
  <si>
    <t>xsd:boolean</t>
  </si>
  <si>
    <t>Black</t>
  </si>
  <si>
    <t>epvoc:epNumber</t>
  </si>
  <si>
    <t>xsd:byte</t>
  </si>
  <si>
    <t>BlanchedAlmond</t>
  </si>
  <si>
    <t>xsd:dateTime</t>
  </si>
  <si>
    <t>Blue</t>
  </si>
  <si>
    <t>xsd:dateTimeStamp</t>
  </si>
  <si>
    <t>BlueViolet</t>
  </si>
  <si>
    <t>Brown</t>
  </si>
  <si>
    <t>epvoc:numbering</t>
  </si>
  <si>
    <t>xsd:decimal</t>
  </si>
  <si>
    <t>BurlyWood</t>
  </si>
  <si>
    <t>epvoc:itemNumberBegin</t>
  </si>
  <si>
    <t>xsd:double</t>
  </si>
  <si>
    <t>CadetBlue</t>
  </si>
  <si>
    <t>epvoc:itemNumberEnd</t>
  </si>
  <si>
    <t>xsd:float</t>
  </si>
  <si>
    <t>Chartreuse</t>
  </si>
  <si>
    <t>epvoc:workHadParticipation</t>
  </si>
  <si>
    <t>xsd:hexBinary</t>
  </si>
  <si>
    <t>Chocolate</t>
  </si>
  <si>
    <t>epvoc:epNumberVersion</t>
  </si>
  <si>
    <t>xsd:int</t>
  </si>
  <si>
    <t>Coral</t>
  </si>
  <si>
    <t>eli-dl:foresees_change_of</t>
  </si>
  <si>
    <t>xsd:integer</t>
  </si>
  <si>
    <t>CornflowerBlue</t>
  </si>
  <si>
    <t>eli:consolidated_by</t>
  </si>
  <si>
    <t>xsd:language</t>
  </si>
  <si>
    <t>Cornsilk</t>
  </si>
  <si>
    <t>eli:is_annex_of</t>
  </si>
  <si>
    <t>xsd:long</t>
  </si>
  <si>
    <t>Crimson</t>
  </si>
  <si>
    <t>eli-dl:answers_to</t>
  </si>
  <si>
    <t>xsd:Name</t>
  </si>
  <si>
    <t>Cyan</t>
  </si>
  <si>
    <t>eli:based_on</t>
  </si>
  <si>
    <t>xsd:NCName</t>
  </si>
  <si>
    <t>DarkBlue</t>
  </si>
  <si>
    <t>dcterms:contributor</t>
  </si>
  <si>
    <t>xsd:negativeInteger</t>
  </si>
  <si>
    <t>DarkCyan</t>
  </si>
  <si>
    <t>xsd:NMTOKEN</t>
  </si>
  <si>
    <t>DarkGoldenRod</t>
  </si>
  <si>
    <t>epvoc:versiontype</t>
  </si>
  <si>
    <t>xsd:nonNegativeInteger</t>
  </si>
  <si>
    <t>DarkGray</t>
  </si>
  <si>
    <t>epvoc:originalLanguage</t>
  </si>
  <si>
    <t>xsd:nonPositiveInteger</t>
  </si>
  <si>
    <t>DarkGreen</t>
  </si>
  <si>
    <t>eli:corrects</t>
  </si>
  <si>
    <t>xsd:normalizedString</t>
  </si>
  <si>
    <t>DarkGrey</t>
  </si>
  <si>
    <t>eli:is_realized_by</t>
  </si>
  <si>
    <t>xsd:positiveInteger</t>
  </si>
  <si>
    <t>DarkKhaki</t>
  </si>
  <si>
    <t>eli:is_about</t>
  </si>
  <si>
    <t>xsd:short</t>
  </si>
  <si>
    <t>DarkMagenta</t>
  </si>
  <si>
    <t>epvoc:isAboutSubjectMatter</t>
  </si>
  <si>
    <t>DarkOliveGreen</t>
  </si>
  <si>
    <t>epvoc:isAboutDirectoryCode</t>
  </si>
  <si>
    <t>xsd:token</t>
  </si>
  <si>
    <t>DarkOrchid</t>
  </si>
  <si>
    <t>eli-dl:adopts</t>
  </si>
  <si>
    <t>xsd:unsignedByte</t>
  </si>
  <si>
    <t>DarkRed</t>
  </si>
  <si>
    <t>epvoc:expressionContent</t>
  </si>
  <si>
    <t>xsd:unsignedInt</t>
  </si>
  <si>
    <t>DarkSalmon</t>
  </si>
  <si>
    <t>eli:has_member</t>
  </si>
  <si>
    <t>xsd:unsignedLong</t>
  </si>
  <si>
    <t>DarkSeaGreen</t>
  </si>
  <si>
    <t>dcat:hasCurrentVersion</t>
  </si>
  <si>
    <t>xsd:unsignedShort</t>
  </si>
  <si>
    <t>DarkSlateBlue</t>
  </si>
  <si>
    <t>eli:number</t>
  </si>
  <si>
    <t>DarkSlateGray</t>
  </si>
  <si>
    <t>eli:is_part_of</t>
  </si>
  <si>
    <t>epvoc:publicRegister</t>
  </si>
  <si>
    <t>DarkSlateGrey</t>
  </si>
  <si>
    <t>eli:type_subdivision</t>
  </si>
  <si>
    <t>epvoc:periclesId</t>
  </si>
  <si>
    <t>DarkTurquoise</t>
  </si>
  <si>
    <t>eli:refers_to</t>
  </si>
  <si>
    <t>epvoc:dlvId</t>
  </si>
  <si>
    <t>DarkViolet</t>
  </si>
  <si>
    <t>epvoc:votingId</t>
  </si>
  <si>
    <t>Darkorange</t>
  </si>
  <si>
    <t>DeepPink</t>
  </si>
  <si>
    <t>epvoc:agendaId</t>
  </si>
  <si>
    <t>DeepSkyBlue</t>
  </si>
  <si>
    <t>eli-dl:activity_start_date</t>
  </si>
  <si>
    <t>epvoc:speechId</t>
  </si>
  <si>
    <t>DimGray</t>
  </si>
  <si>
    <t>eli-dl:activity_end_date</t>
  </si>
  <si>
    <t>DimGrey</t>
  </si>
  <si>
    <t>eli-dl:activity_label</t>
  </si>
  <si>
    <t>DodgerBlue</t>
  </si>
  <si>
    <t>epvoc:structuredLabel</t>
  </si>
  <si>
    <t>FireBrick</t>
  </si>
  <si>
    <t>FloralWhite</t>
  </si>
  <si>
    <t>epvoc:agendaLabel</t>
  </si>
  <si>
    <t>ForestGreen</t>
  </si>
  <si>
    <t>epvoc:hasRoom</t>
  </si>
  <si>
    <t>Fuchsia</t>
  </si>
  <si>
    <t>vcard:hasLocality</t>
  </si>
  <si>
    <t>Gainsboro</t>
  </si>
  <si>
    <t>eli-dl:activity_order</t>
  </si>
  <si>
    <t>GhostWhite</t>
  </si>
  <si>
    <t>epvoc:referenceText</t>
  </si>
  <si>
    <t>Gold</t>
  </si>
  <si>
    <t>GoldenRod</t>
  </si>
  <si>
    <t>Gray</t>
  </si>
  <si>
    <t>Green</t>
  </si>
  <si>
    <t>GreenYellow</t>
  </si>
  <si>
    <t>eli-dl:executed</t>
  </si>
  <si>
    <t>Grey</t>
  </si>
  <si>
    <t>HoneyDew</t>
  </si>
  <si>
    <t>HotPink</t>
  </si>
  <si>
    <t>IndianRed</t>
  </si>
  <si>
    <t>eli-dl:number_of_attendees</t>
  </si>
  <si>
    <t>Indigo</t>
  </si>
  <si>
    <t>Ivory</t>
  </si>
  <si>
    <t>eli-dl:had_excused_person</t>
  </si>
  <si>
    <t>Khaki</t>
  </si>
  <si>
    <t>rdfs:comment</t>
  </si>
  <si>
    <t>Lavender</t>
  </si>
  <si>
    <t>eli-dl:had_responsible_organization</t>
  </si>
  <si>
    <t>LavenderBlush</t>
  </si>
  <si>
    <t>eli-dl:responsible_organization_label</t>
  </si>
  <si>
    <t>LawnGreen</t>
  </si>
  <si>
    <t>epvoc:hadResponsibleOrganization</t>
  </si>
  <si>
    <t>LemonChiffon</t>
  </si>
  <si>
    <t>eli-dl:decision_method</t>
  </si>
  <si>
    <t>LightBlue</t>
  </si>
  <si>
    <t>eli-dl:had_decision_outcome</t>
  </si>
  <si>
    <t>LightCoral</t>
  </si>
  <si>
    <t>epvoc:decisionAboutId</t>
  </si>
  <si>
    <t>LightCyan</t>
  </si>
  <si>
    <t>skos:note</t>
  </si>
  <si>
    <t>LightGoldenRodYellow</t>
  </si>
  <si>
    <t>eli-dl:decided_on_a_part_of_a_realization_of</t>
  </si>
  <si>
    <t>LightGray</t>
  </si>
  <si>
    <t>LightGreen</t>
  </si>
  <si>
    <t>eli-dl:number_of_votes_favor</t>
  </si>
  <si>
    <t>LightGrey</t>
  </si>
  <si>
    <t>eli-dl:number_of_votes_against</t>
  </si>
  <si>
    <t>LightPink</t>
  </si>
  <si>
    <t>eli-dl:number_of_votes_abstention</t>
  </si>
  <si>
    <t>LightSalmon</t>
  </si>
  <si>
    <t>eli-dl:had_voter_favor</t>
  </si>
  <si>
    <t>LightSeaGreen</t>
  </si>
  <si>
    <t>eli-dl:had_voter_against</t>
  </si>
  <si>
    <t>LightSkyBlue</t>
  </si>
  <si>
    <t>eli-dl:had_voter_abstention</t>
  </si>
  <si>
    <t>LightSlateGray</t>
  </si>
  <si>
    <t>eli-dl:had_voter_intended_favor</t>
  </si>
  <si>
    <t>LightSlateGrey</t>
  </si>
  <si>
    <t>eli-dl:had_voter_intended_against</t>
  </si>
  <si>
    <t>LightSteelBlue</t>
  </si>
  <si>
    <t>eli-dl:had_voter_intended_abstention</t>
  </si>
  <si>
    <t>LightYellow</t>
  </si>
  <si>
    <t>eli:title</t>
  </si>
  <si>
    <t>Lime</t>
  </si>
  <si>
    <t>eli:title_alternative</t>
  </si>
  <si>
    <t>LimeGreen</t>
  </si>
  <si>
    <t>eli:language</t>
  </si>
  <si>
    <t>Linen</t>
  </si>
  <si>
    <t>eli:is_embodied_by</t>
  </si>
  <si>
    <t>Magenta</t>
  </si>
  <si>
    <t>eli:is_exemplified_by</t>
  </si>
  <si>
    <t>Maroon</t>
  </si>
  <si>
    <t>dcterms:format</t>
  </si>
  <si>
    <t>MediumAquaMarine</t>
  </si>
  <si>
    <t>eli:media_type</t>
  </si>
  <si>
    <t>MediumBlue</t>
  </si>
  <si>
    <t>epvoc:byteSize</t>
  </si>
  <si>
    <t>MediumOrchid</t>
  </si>
  <si>
    <t>dcterms:issued</t>
  </si>
  <si>
    <t>MediumPurple</t>
  </si>
  <si>
    <t>MediumSeaGreen</t>
  </si>
  <si>
    <t>MediumSlateBlue</t>
  </si>
  <si>
    <t>MediumSpringGreen</t>
  </si>
  <si>
    <t>euvoc:officeAddress</t>
  </si>
  <si>
    <t>MediumTurquoise</t>
  </si>
  <si>
    <t>epvoc:hasSite</t>
  </si>
  <si>
    <t>MediumVioletRed</t>
  </si>
  <si>
    <t>MidnightBlue</t>
  </si>
  <si>
    <t>MintCream</t>
  </si>
  <si>
    <t>MistyRose</t>
  </si>
  <si>
    <t>Moccasin</t>
  </si>
  <si>
    <t>NavajoWhite</t>
  </si>
  <si>
    <t>eli-dl:forms_part_of</t>
  </si>
  <si>
    <t>Navy</t>
  </si>
  <si>
    <t>eli:is_derivative_of</t>
  </si>
  <si>
    <t>OldLace</t>
  </si>
  <si>
    <t>Olive</t>
  </si>
  <si>
    <t>[sh:inversePath eli:consolidated_by]</t>
  </si>
  <si>
    <t>inverse_consolidated_by</t>
  </si>
  <si>
    <t>OliveDrab</t>
  </si>
  <si>
    <t>[sh:inversePath eli:corrects]</t>
  </si>
  <si>
    <t>inverse_corrects</t>
  </si>
  <si>
    <t>Orange</t>
  </si>
  <si>
    <t>[sh:inversePath eli-dl:created_a_realization_of]</t>
  </si>
  <si>
    <t>inverse_created_a_realization_of</t>
  </si>
  <si>
    <t>OrangeRed</t>
  </si>
  <si>
    <t>[sh:inversePath eli-dl:decided_on_a_realization_of]</t>
  </si>
  <si>
    <t>inverse_decided_on_a_realization_of</t>
  </si>
  <si>
    <t>Orchid</t>
  </si>
  <si>
    <t>[sh:inversePath eli-dl:foresees_change_of]</t>
  </si>
  <si>
    <t>inverse_foresees_change_of</t>
  </si>
  <si>
    <t>PaleGoldenRod</t>
  </si>
  <si>
    <t>[sh:inversePath eli-dl:adopts]</t>
  </si>
  <si>
    <t>inverse_adopts</t>
  </si>
  <si>
    <t>PaleGreen</t>
  </si>
  <si>
    <t>[sh:inversePath eli-dl:consists_of]</t>
  </si>
  <si>
    <t>inverse_consists_of</t>
  </si>
  <si>
    <t>PaleTurquoise</t>
  </si>
  <si>
    <t>[sh:inversePath epvoc:scheduledIn]</t>
  </si>
  <si>
    <t>inverse_scheduledIn</t>
  </si>
  <si>
    <t>PaleVioletRed</t>
  </si>
  <si>
    <t>[sh:inversePath eli-dl:answers_to]</t>
  </si>
  <si>
    <t>inverse_answers_to</t>
  </si>
  <si>
    <t>PapayaWhip</t>
  </si>
  <si>
    <t>[sh:inversePath eli:is_annex_of]</t>
  </si>
  <si>
    <t>inverse_is_annex_of</t>
  </si>
  <si>
    <t>PeachPuff</t>
  </si>
  <si>
    <t>[sh:inversePath eli-dl:based_on_a_realization_of]</t>
  </si>
  <si>
    <t>inverse_based_on_a_realization_of</t>
  </si>
  <si>
    <t>Peru</t>
  </si>
  <si>
    <t>[sh:inversePath eli:is_derivative_of]</t>
  </si>
  <si>
    <t>inverse_is_derivative_of</t>
  </si>
  <si>
    <t>Pink</t>
  </si>
  <si>
    <t>[sh:inversePath eli-dl:documented_by_a_realization_of]</t>
  </si>
  <si>
    <t>inverse_documented_by_a_realization_of</t>
  </si>
  <si>
    <t>Plum</t>
  </si>
  <si>
    <t>[sh:inversePath eli:is_part_of]</t>
  </si>
  <si>
    <t>inverse_is_part_of</t>
  </si>
  <si>
    <t>PowderBlue</t>
  </si>
  <si>
    <t>[sh:inversePath eli-dl:recorded_in_a_realization_of]</t>
  </si>
  <si>
    <t>inverse_recorded_in_a_realization_of</t>
  </si>
  <si>
    <t>Purple</t>
  </si>
  <si>
    <t>[sh:inversePath eli:refers_to]</t>
  </si>
  <si>
    <t>inverse_refers_to</t>
  </si>
  <si>
    <t>Red</t>
  </si>
  <si>
    <t>[sh:inversePath eli-dl:executed]</t>
  </si>
  <si>
    <t>inverse_executed</t>
  </si>
  <si>
    <t>not in DSD, at least yet</t>
  </si>
  <si>
    <t>RosyBrown</t>
  </si>
  <si>
    <t>[sh:inversePath eli-dl:involved_work]</t>
  </si>
  <si>
    <t>inverse_involved_work</t>
  </si>
  <si>
    <t>RoyalBlue</t>
  </si>
  <si>
    <t>[sh:inversePath eli-dl:decided_on_a_part_of_a_realization_of]</t>
  </si>
  <si>
    <t>inverse_decided_on_a_part_of_a_realization_of</t>
  </si>
  <si>
    <t>SaddleBrown</t>
  </si>
  <si>
    <t>had_participation</t>
  </si>
  <si>
    <t>2024-06-19: new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</si>
  <si>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</si>
  <si>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</si>
  <si>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</si>
  <si>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</si>
  <si>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</si>
  <si>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</si>
  <si>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</si>
  <si>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</si>
  <si>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</si>
  <si>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</si>
  <si>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</si>
  <si>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</si>
  <si>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</si>
  <si>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</si>
  <si>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</si>
  <si>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</si>
  <si>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</si>
  <si>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</si>
  <si>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</si>
  <si>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</si>
  <si>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</si>
  <si>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</si>
  <si>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</si>
  <si>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</si>
  <si>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ep-roles</t>
  </si>
  <si>
    <t>https://data.europarl.europa.eu/def/ep-roles/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</si>
</sst>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yyyy\-mm\-dd;@"/>
    <numFmt numFmtId="166" formatCode="#"/>
  </numFmts>
  <fonts count="5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996600"/>
      <name val="Arial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333333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8"/>
      <color rgb="FF1F497D"/>
      <name val="Cambria"/>
      <family val="2"/>
      <charset val="1"/>
    </font>
    <font>
      <sz val="18"/>
      <color rgb="FF44546A"/>
      <name val="Calibri Light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name val="Calibri Light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10"/>
      <name val="Arial"/>
    </font>
    <font>
      <sz val="10"/>
      <color rgb="FFFF0000"/>
      <name val="Arial"/>
      <family val="2"/>
      <charset val="1"/>
    </font>
    <font>
      <sz val="11"/>
      <color rgb="FF000000"/>
      <name val="Aptos Narrow"/>
      <charset val="1"/>
    </font>
    <font>
      <sz val="10"/>
      <color rgb="FF000000"/>
      <name val="Arial"/>
    </font>
    <font>
      <strike/>
      <sz val="10"/>
      <name val="Arial"/>
      <family val="2"/>
      <charset val="1"/>
    </font>
    <font>
      <b/>
      <strike/>
      <sz val="10"/>
      <name val="Calibri Light"/>
      <family val="2"/>
    </font>
    <font>
      <strike/>
      <sz val="10"/>
      <color rgb="FF000000"/>
      <name val="Arial"/>
      <family val="2"/>
      <charset val="1"/>
    </font>
    <font>
      <strike/>
      <sz val="11"/>
      <color rgb="FF000000"/>
      <name val="Aptos Narrow"/>
      <charset val="1"/>
    </font>
    <font>
      <strike/>
      <sz val="10"/>
      <color rgb="FF000000"/>
      <name val="Calibri Light"/>
      <family val="2"/>
    </font>
    <font>
      <strike/>
      <sz val="12"/>
      <name val="Arial"/>
      <family val="2"/>
    </font>
    <font>
      <strike/>
      <sz val="10"/>
      <name val="Calibri Light"/>
      <family val="2"/>
    </font>
    <font>
      <strike/>
      <sz val="10"/>
      <name val="Arial"/>
      <family val="2"/>
    </font>
    <font>
      <strike/>
      <sz val="8"/>
      <name val="Arial"/>
      <family val="2"/>
      <charset val="1"/>
    </font>
    <font>
      <b/>
      <sz val="8"/>
      <name val="Arial"/>
      <family val="2"/>
    </font>
    <font>
      <sz val="8"/>
      <color theme="1"/>
      <name val="Arial"/>
    </font>
    <font>
      <sz val="8"/>
      <name val="Arial"/>
    </font>
    <font>
      <sz val="8"/>
      <name val="Arial"/>
      <family val="2"/>
    </font>
    <font>
      <sz val="10"/>
      <color rgb="FF000000"/>
      <name val="Arial"/>
      <charset val="1"/>
    </font>
    <font>
      <b/>
      <strike/>
      <sz val="10"/>
      <color rgb="FF000000"/>
      <name val="Calibri Light"/>
      <family val="2"/>
    </font>
  </fonts>
  <fills count="61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fgColor rgb="FF000000"/>
        <bgColor rgb="FF414057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rgb="FFFFFFCC"/>
        <bgColor rgb="FFFFF2CC"/>
      </patternFill>
    </fill>
    <fill>
      <patternFill patternType="solid">
        <fgColor rgb="FFCA0000"/>
        <bgColor rgb="FF9B5F00"/>
      </patternFill>
    </fill>
    <fill>
      <patternFill patternType="solid">
        <fgColor rgb="FFCCFFCC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rgb="FF729FCF"/>
        <bgColor rgb="FF8FAADC"/>
      </patternFill>
    </fill>
    <fill>
      <patternFill patternType="solid">
        <fgColor rgb="FFD4EA6B"/>
        <bgColor rgb="FFC3D69B"/>
      </patternFill>
    </fill>
    <fill>
      <patternFill patternType="solid">
        <fgColor rgb="FFAFD095"/>
        <bgColor rgb="FFA9D18E"/>
      </patternFill>
    </fill>
    <fill>
      <patternFill patternType="solid">
        <fgColor rgb="FFEEEEEE"/>
        <bgColor rgb="FFEDEDED"/>
      </patternFill>
    </fill>
    <fill>
      <patternFill patternType="solid">
        <fgColor theme="0"/>
        <bgColor rgb="FFFFD966"/>
      </patternFill>
    </fill>
    <fill>
      <patternFill patternType="solid">
        <fgColor rgb="FFEBF1DE"/>
        <bgColor rgb="FFEEEEEE"/>
      </patternFill>
    </fill>
    <fill>
      <patternFill patternType="solid">
        <fgColor rgb="FFAFD095"/>
        <bgColor rgb="FFC3D69B"/>
      </patternFill>
    </fill>
    <fill>
      <patternFill patternType="solid">
        <fgColor rgb="FFF2DCDB"/>
        <bgColor rgb="FFFFD7D7"/>
      </patternFill>
    </fill>
    <fill>
      <patternFill patternType="solid">
        <fgColor rgb="FF000000"/>
        <bgColor rgb="FF104724"/>
      </patternFill>
    </fill>
    <fill>
      <patternFill patternType="solid">
        <fgColor rgb="FFFFCCCC"/>
        <bgColor rgb="FFF7D1D5"/>
      </patternFill>
    </fill>
    <fill>
      <patternFill patternType="solid">
        <fgColor rgb="FFCC0000"/>
        <bgColor rgb="FFC06300"/>
      </patternFill>
    </fill>
    <fill>
      <patternFill patternType="solid">
        <fgColor rgb="FFFFFF00"/>
        <bgColor indexed="64"/>
      </patternFill>
    </fill>
    <fill>
      <patternFill patternType="solid">
        <fgColor rgb="FFC06300"/>
        <bgColor rgb="FFD99694"/>
      </patternFill>
    </fill>
    <fill>
      <patternFill patternType="solid">
        <fgColor theme="5" tint="0.79998168889431442"/>
        <bgColor rgb="FFFFD7D7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68">
    <xf numFmtId="0" fontId="0" fillId="0" borderId="0"/>
    <xf numFmtId="0" fontId="12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2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4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6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8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0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3" borderId="0" applyBorder="0" applyProtection="0"/>
    <xf numFmtId="0" fontId="1" fillId="12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4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6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9" borderId="0" applyBorder="0" applyProtection="0"/>
    <xf numFmtId="0" fontId="1" fillId="18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21" borderId="0" applyBorder="0" applyProtection="0"/>
    <xf numFmtId="0" fontId="1" fillId="20" borderId="0" applyBorder="0" applyProtection="0"/>
    <xf numFmtId="0" fontId="1" fillId="22" borderId="0" applyBorder="0" applyProtection="0"/>
    <xf numFmtId="0" fontId="1" fillId="22" borderId="0" applyBorder="0" applyProtection="0"/>
    <xf numFmtId="0" fontId="1" fillId="23" borderId="0" applyBorder="0" applyProtection="0"/>
    <xf numFmtId="0" fontId="1" fillId="22" borderId="0" applyBorder="0" applyProtection="0"/>
    <xf numFmtId="0" fontId="1" fillId="24" borderId="0" applyBorder="0" applyProtection="0"/>
    <xf numFmtId="0" fontId="1" fillId="24" borderId="0" applyBorder="0" applyProtection="0"/>
    <xf numFmtId="0" fontId="1" fillId="25" borderId="0" applyBorder="0" applyProtection="0"/>
    <xf numFmtId="0" fontId="1" fillId="24" borderId="0" applyBorder="0" applyProtection="0"/>
    <xf numFmtId="0" fontId="1" fillId="26" borderId="0" applyBorder="0" applyProtection="0"/>
    <xf numFmtId="0" fontId="1" fillId="26" borderId="0" applyBorder="0" applyProtection="0"/>
    <xf numFmtId="0" fontId="1" fillId="26" borderId="0" applyBorder="0" applyProtection="0"/>
    <xf numFmtId="0" fontId="1" fillId="27" borderId="0" applyBorder="0" applyProtection="0"/>
    <xf numFmtId="0" fontId="1" fillId="26" borderId="0" applyBorder="0" applyProtection="0"/>
    <xf numFmtId="0" fontId="1" fillId="26" borderId="0" applyBorder="0" applyProtection="0"/>
    <xf numFmtId="0" fontId="1" fillId="27" borderId="0" applyBorder="0" applyProtection="0"/>
    <xf numFmtId="0" fontId="1" fillId="28" borderId="0" applyBorder="0" applyProtection="0"/>
    <xf numFmtId="0" fontId="1" fillId="28" borderId="0" applyBorder="0" applyProtection="0"/>
    <xf numFmtId="0" fontId="1" fillId="28" borderId="0" applyBorder="0" applyProtection="0"/>
    <xf numFmtId="0" fontId="1" fillId="28" borderId="0" applyBorder="0" applyProtection="0"/>
    <xf numFmtId="0" fontId="1" fillId="29" borderId="0" applyBorder="0" applyProtection="0"/>
    <xf numFmtId="0" fontId="1" fillId="28" borderId="0" applyBorder="0" applyProtection="0"/>
    <xf numFmtId="0" fontId="1" fillId="28" borderId="0" applyBorder="0" applyProtection="0"/>
    <xf numFmtId="0" fontId="1" fillId="29" borderId="0" applyBorder="0" applyProtection="0"/>
    <xf numFmtId="0" fontId="1" fillId="30" borderId="0" applyBorder="0" applyProtection="0"/>
    <xf numFmtId="0" fontId="1" fillId="30" borderId="0" applyBorder="0" applyProtection="0"/>
    <xf numFmtId="0" fontId="1" fillId="30" borderId="0" applyBorder="0" applyProtection="0"/>
    <xf numFmtId="0" fontId="1" fillId="31" borderId="0" applyBorder="0" applyProtection="0"/>
    <xf numFmtId="0" fontId="1" fillId="30" borderId="0" applyBorder="0" applyProtection="0"/>
    <xf numFmtId="0" fontId="1" fillId="30" borderId="0" applyBorder="0" applyProtection="0"/>
    <xf numFmtId="0" fontId="1" fillId="31" borderId="0" applyBorder="0" applyProtection="0"/>
    <xf numFmtId="0" fontId="1" fillId="32" borderId="0" applyBorder="0" applyProtection="0"/>
    <xf numFmtId="0" fontId="1" fillId="32" borderId="0" applyBorder="0" applyProtection="0"/>
    <xf numFmtId="0" fontId="1" fillId="32" borderId="0" applyBorder="0" applyProtection="0"/>
    <xf numFmtId="0" fontId="1" fillId="33" borderId="0" applyBorder="0" applyProtection="0"/>
    <xf numFmtId="0" fontId="1" fillId="32" borderId="0" applyBorder="0" applyProtection="0"/>
    <xf numFmtId="0" fontId="1" fillId="32" borderId="0" applyBorder="0" applyProtection="0"/>
    <xf numFmtId="0" fontId="1" fillId="33" borderId="0" applyBorder="0" applyProtection="0"/>
    <xf numFmtId="0" fontId="1" fillId="34" borderId="0" applyBorder="0" applyProtection="0"/>
    <xf numFmtId="0" fontId="1" fillId="34" borderId="0" applyBorder="0" applyProtection="0"/>
    <xf numFmtId="0" fontId="1" fillId="34" borderId="0" applyBorder="0" applyProtection="0"/>
    <xf numFmtId="0" fontId="1" fillId="35" borderId="0" applyBorder="0" applyProtection="0"/>
    <xf numFmtId="0" fontId="1" fillId="34" borderId="0" applyBorder="0" applyProtection="0"/>
    <xf numFmtId="0" fontId="1" fillId="34" borderId="0" applyBorder="0" applyProtection="0"/>
    <xf numFmtId="0" fontId="1" fillId="35" borderId="0" applyBorder="0" applyProtection="0"/>
    <xf numFmtId="0" fontId="1" fillId="36" borderId="0" applyBorder="0" applyProtection="0"/>
    <xf numFmtId="0" fontId="1" fillId="36" borderId="0" applyBorder="0" applyProtection="0"/>
    <xf numFmtId="0" fontId="1" fillId="36" borderId="0" applyBorder="0" applyProtection="0"/>
    <xf numFmtId="0" fontId="1" fillId="36" borderId="0" applyBorder="0" applyProtection="0"/>
    <xf numFmtId="0" fontId="1" fillId="37" borderId="0" applyBorder="0" applyProtection="0"/>
    <xf numFmtId="0" fontId="1" fillId="36" borderId="0" applyBorder="0" applyProtection="0"/>
    <xf numFmtId="0" fontId="1" fillId="36" borderId="0" applyBorder="0" applyProtection="0"/>
    <xf numFmtId="0" fontId="1" fillId="37" borderId="0" applyBorder="0" applyProtection="0"/>
    <xf numFmtId="0" fontId="2" fillId="38" borderId="0"/>
    <xf numFmtId="0" fontId="2" fillId="39" borderId="0"/>
    <xf numFmtId="0" fontId="3" fillId="40" borderId="0"/>
    <xf numFmtId="0" fontId="3" fillId="0" borderId="0"/>
    <xf numFmtId="0" fontId="4" fillId="41" borderId="0"/>
    <xf numFmtId="0" fontId="27" fillId="42" borderId="1" applyProtection="0"/>
    <xf numFmtId="0" fontId="27" fillId="42" borderId="1" applyProtection="0"/>
    <xf numFmtId="0" fontId="27" fillId="42" borderId="1" applyProtection="0"/>
    <xf numFmtId="0" fontId="27" fillId="42" borderId="1" applyProtection="0"/>
    <xf numFmtId="0" fontId="27" fillId="42" borderId="1" applyProtection="0"/>
    <xf numFmtId="0" fontId="27" fillId="42" borderId="1" applyProtection="0"/>
    <xf numFmtId="0" fontId="27" fillId="42" borderId="1" applyProtection="0"/>
    <xf numFmtId="0" fontId="5" fillId="43" borderId="0"/>
    <xf numFmtId="0" fontId="6" fillId="0" borderId="0"/>
    <xf numFmtId="0" fontId="7" fillId="44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 applyBorder="0" applyProtection="0"/>
    <xf numFmtId="0" fontId="12" fillId="0" borderId="0" applyBorder="0" applyProtection="0"/>
    <xf numFmtId="164" fontId="27" fillId="0" borderId="0" applyBorder="0" applyProtection="0"/>
    <xf numFmtId="164" fontId="27" fillId="0" borderId="0" applyBorder="0" applyProtection="0"/>
    <xf numFmtId="164" fontId="27" fillId="0" borderId="0" applyBorder="0" applyProtection="0"/>
    <xf numFmtId="164" fontId="27" fillId="0" borderId="0" applyBorder="0" applyProtection="0"/>
    <xf numFmtId="164" fontId="27" fillId="0" borderId="0" applyBorder="0" applyProtection="0"/>
    <xf numFmtId="164" fontId="27" fillId="0" borderId="0" applyBorder="0" applyProtection="0"/>
    <xf numFmtId="164" fontId="27" fillId="0" borderId="0" applyBorder="0" applyProtection="0"/>
    <xf numFmtId="164" fontId="13" fillId="0" borderId="0" applyBorder="0" applyProtection="0"/>
    <xf numFmtId="164" fontId="27" fillId="0" borderId="0" applyBorder="0" applyProtection="0"/>
    <xf numFmtId="164" fontId="27" fillId="0" borderId="0" applyBorder="0" applyProtection="0"/>
    <xf numFmtId="0" fontId="14" fillId="42" borderId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2"/>
    <xf numFmtId="0" fontId="20" fillId="0" borderId="0"/>
    <xf numFmtId="0" fontId="16" fillId="0" borderId="0"/>
    <xf numFmtId="0" fontId="16" fillId="0" borderId="0"/>
    <xf numFmtId="0" fontId="21" fillId="0" borderId="0" applyBorder="0" applyProtection="0"/>
    <xf numFmtId="0" fontId="21" fillId="0" borderId="0" applyBorder="0" applyProtection="0"/>
    <xf numFmtId="0" fontId="22" fillId="0" borderId="0" applyBorder="0" applyProtection="0"/>
    <xf numFmtId="0" fontId="4" fillId="0" borderId="0"/>
    <xf numFmtId="0" fontId="1" fillId="53" borderId="0" applyBorder="0" applyProtection="0"/>
    <xf numFmtId="0" fontId="1" fillId="53" borderId="0" applyBorder="0" applyProtection="0"/>
    <xf numFmtId="0" fontId="1" fillId="53" borderId="0" applyBorder="0" applyProtection="0"/>
    <xf numFmtId="0" fontId="2" fillId="54" borderId="0"/>
    <xf numFmtId="0" fontId="4" fillId="55" borderId="0"/>
    <xf numFmtId="0" fontId="5" fillId="56" borderId="0"/>
  </cellStyleXfs>
  <cellXfs count="176">
    <xf numFmtId="0" fontId="0" fillId="0" borderId="0" xfId="0"/>
    <xf numFmtId="0" fontId="12" fillId="0" borderId="0" xfId="1" applyBorder="1" applyProtection="1"/>
    <xf numFmtId="0" fontId="0" fillId="0" borderId="0" xfId="0" applyAlignment="1">
      <alignment wrapText="1"/>
    </xf>
    <xf numFmtId="0" fontId="0" fillId="0" borderId="3" xfId="0" applyBorder="1"/>
    <xf numFmtId="0" fontId="23" fillId="0" borderId="0" xfId="0" applyFont="1" applyAlignment="1">
      <alignment wrapText="1"/>
    </xf>
    <xf numFmtId="165" fontId="0" fillId="0" borderId="0" xfId="0" applyNumberFormat="1"/>
    <xf numFmtId="0" fontId="24" fillId="2" borderId="0" xfId="0" applyFont="1" applyFill="1"/>
    <xf numFmtId="0" fontId="0" fillId="2" borderId="0" xfId="0" applyFill="1"/>
    <xf numFmtId="0" fontId="23" fillId="2" borderId="0" xfId="0" applyFont="1" applyFill="1" applyAlignment="1">
      <alignment wrapText="1"/>
    </xf>
    <xf numFmtId="0" fontId="23" fillId="2" borderId="3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3" xfId="0" applyBorder="1" applyAlignment="1">
      <alignment wrapText="1"/>
    </xf>
    <xf numFmtId="0" fontId="24" fillId="0" borderId="0" xfId="0" applyFont="1"/>
    <xf numFmtId="0" fontId="24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24" fillId="0" borderId="3" xfId="0" applyFont="1" applyBorder="1" applyAlignment="1">
      <alignment wrapText="1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wrapText="1"/>
    </xf>
    <xf numFmtId="0" fontId="3" fillId="6" borderId="3" xfId="0" applyFont="1" applyFill="1" applyBorder="1" applyAlignment="1">
      <alignment horizontal="center"/>
    </xf>
    <xf numFmtId="0" fontId="25" fillId="46" borderId="0" xfId="0" applyFont="1" applyFill="1" applyAlignment="1">
      <alignment vertical="center"/>
    </xf>
    <xf numFmtId="0" fontId="25" fillId="46" borderId="4" xfId="0" applyFont="1" applyFill="1" applyBorder="1" applyAlignment="1">
      <alignment vertical="center"/>
    </xf>
    <xf numFmtId="166" fontId="25" fillId="46" borderId="0" xfId="0" applyNumberFormat="1" applyFont="1" applyFill="1" applyAlignment="1">
      <alignment vertical="center"/>
    </xf>
    <xf numFmtId="0" fontId="25" fillId="46" borderId="3" xfId="0" applyFont="1" applyFill="1" applyBorder="1" applyAlignment="1">
      <alignment vertical="center"/>
    </xf>
    <xf numFmtId="0" fontId="25" fillId="46" borderId="0" xfId="0" applyFont="1" applyFill="1" applyAlignment="1">
      <alignment vertical="center" wrapText="1"/>
    </xf>
    <xf numFmtId="0" fontId="25" fillId="47" borderId="0" xfId="0" applyFont="1" applyFill="1" applyAlignment="1">
      <alignment vertical="center"/>
    </xf>
    <xf numFmtId="0" fontId="25" fillId="47" borderId="3" xfId="0" applyFont="1" applyFill="1" applyBorder="1" applyAlignment="1">
      <alignment vertical="center"/>
    </xf>
    <xf numFmtId="0" fontId="0" fillId="47" borderId="0" xfId="0" applyFill="1"/>
    <xf numFmtId="0" fontId="0" fillId="0" borderId="5" xfId="0" applyBorder="1"/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2" borderId="5" xfId="0" applyFill="1" applyBorder="1" applyAlignment="1">
      <alignment wrapText="1"/>
    </xf>
    <xf numFmtId="0" fontId="0" fillId="2" borderId="3" xfId="0" applyFill="1" applyBorder="1" applyAlignment="1">
      <alignment wrapText="1"/>
    </xf>
    <xf numFmtId="166" fontId="0" fillId="2" borderId="0" xfId="0" applyNumberFormat="1" applyFill="1"/>
    <xf numFmtId="0" fontId="0" fillId="2" borderId="3" xfId="0" applyFill="1" applyBorder="1"/>
    <xf numFmtId="0" fontId="0" fillId="0" borderId="5" xfId="0" applyBorder="1" applyAlignment="1">
      <alignment wrapText="1"/>
    </xf>
    <xf numFmtId="166" fontId="23" fillId="0" borderId="0" xfId="0" applyNumberFormat="1" applyFont="1" applyAlignment="1">
      <alignment wrapText="1"/>
    </xf>
    <xf numFmtId="0" fontId="24" fillId="0" borderId="5" xfId="0" applyFont="1" applyBorder="1" applyAlignment="1">
      <alignment wrapText="1"/>
    </xf>
    <xf numFmtId="166" fontId="24" fillId="0" borderId="0" xfId="0" applyNumberFormat="1" applyFont="1" applyAlignment="1">
      <alignment wrapText="1"/>
    </xf>
    <xf numFmtId="0" fontId="26" fillId="48" borderId="0" xfId="0" applyFont="1" applyFill="1" applyAlignment="1">
      <alignment horizontal="center" wrapText="1"/>
    </xf>
    <xf numFmtId="0" fontId="26" fillId="48" borderId="5" xfId="0" applyFont="1" applyFill="1" applyBorder="1" applyAlignment="1">
      <alignment horizontal="center" wrapText="1"/>
    </xf>
    <xf numFmtId="0" fontId="26" fillId="48" borderId="3" xfId="0" applyFont="1" applyFill="1" applyBorder="1" applyAlignment="1">
      <alignment horizontal="center" wrapText="1"/>
    </xf>
    <xf numFmtId="166" fontId="26" fillId="48" borderId="0" xfId="0" applyNumberFormat="1" applyFont="1" applyFill="1" applyAlignment="1">
      <alignment horizontal="center" wrapText="1"/>
    </xf>
    <xf numFmtId="0" fontId="26" fillId="6" borderId="0" xfId="0" applyFont="1" applyFill="1" applyAlignment="1">
      <alignment horizontal="center"/>
    </xf>
    <xf numFmtId="0" fontId="26" fillId="6" borderId="0" xfId="0" applyFont="1" applyFill="1" applyAlignment="1">
      <alignment horizontal="center" wrapText="1"/>
    </xf>
    <xf numFmtId="0" fontId="26" fillId="6" borderId="3" xfId="0" applyFont="1" applyFill="1" applyBorder="1" applyAlignment="1">
      <alignment horizontal="center" wrapText="1"/>
    </xf>
    <xf numFmtId="166" fontId="26" fillId="6" borderId="0" xfId="0" applyNumberFormat="1" applyFont="1" applyFill="1" applyAlignment="1">
      <alignment horizontal="center" wrapText="1"/>
    </xf>
    <xf numFmtId="0" fontId="25" fillId="46" borderId="5" xfId="0" applyFont="1" applyFill="1" applyBorder="1" applyAlignment="1">
      <alignment vertical="center"/>
    </xf>
    <xf numFmtId="0" fontId="25" fillId="46" borderId="3" xfId="0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166" fontId="17" fillId="0" borderId="0" xfId="131" applyNumberFormat="1" applyAlignment="1">
      <alignment vertical="top" wrapText="1"/>
    </xf>
    <xf numFmtId="0" fontId="17" fillId="0" borderId="0" xfId="131" applyAlignment="1">
      <alignment vertical="top" wrapText="1"/>
    </xf>
    <xf numFmtId="0" fontId="25" fillId="0" borderId="0" xfId="0" applyFont="1" applyAlignment="1">
      <alignment vertical="center" wrapText="1"/>
    </xf>
    <xf numFmtId="0" fontId="1" fillId="0" borderId="0" xfId="149"/>
    <xf numFmtId="166" fontId="0" fillId="0" borderId="0" xfId="0" applyNumberFormat="1" applyAlignment="1">
      <alignment vertical="top" wrapText="1"/>
    </xf>
    <xf numFmtId="166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17" fillId="0" borderId="0" xfId="133" applyAlignment="1">
      <alignment vertical="top" wrapText="1"/>
    </xf>
    <xf numFmtId="0" fontId="1" fillId="0" borderId="0" xfId="147"/>
    <xf numFmtId="0" fontId="30" fillId="0" borderId="0" xfId="131" applyFont="1" applyAlignment="1">
      <alignment vertical="top" wrapText="1"/>
    </xf>
    <xf numFmtId="0" fontId="30" fillId="0" borderId="3" xfId="137" applyFont="1" applyBorder="1" applyAlignment="1">
      <alignment vertical="top" wrapText="1"/>
    </xf>
    <xf numFmtId="0" fontId="29" fillId="0" borderId="0" xfId="0" applyFont="1" applyAlignment="1">
      <alignment horizontal="center" wrapText="1"/>
    </xf>
    <xf numFmtId="0" fontId="31" fillId="0" borderId="0" xfId="0" applyFont="1" applyAlignment="1">
      <alignment horizontal="center"/>
    </xf>
    <xf numFmtId="0" fontId="28" fillId="0" borderId="0" xfId="0" applyFont="1"/>
    <xf numFmtId="0" fontId="3" fillId="51" borderId="0" xfId="0" applyFont="1" applyFill="1" applyAlignment="1">
      <alignment horizontal="center"/>
    </xf>
    <xf numFmtId="0" fontId="32" fillId="0" borderId="0" xfId="0" applyFont="1"/>
    <xf numFmtId="0" fontId="33" fillId="0" borderId="0" xfId="0" applyFont="1"/>
    <xf numFmtId="0" fontId="0" fillId="0" borderId="0" xfId="1" applyFont="1" applyBorder="1" applyProtection="1"/>
    <xf numFmtId="0" fontId="0" fillId="50" borderId="0" xfId="0" applyFill="1"/>
    <xf numFmtId="0" fontId="33" fillId="50" borderId="0" xfId="0" applyFont="1" applyFill="1"/>
    <xf numFmtId="0" fontId="32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quotePrefix="1" applyAlignment="1">
      <alignment wrapText="1"/>
    </xf>
    <xf numFmtId="0" fontId="12" fillId="0" borderId="0" xfId="1"/>
    <xf numFmtId="0" fontId="13" fillId="0" borderId="5" xfId="0" applyFont="1" applyBorder="1" applyAlignment="1">
      <alignment vertical="top"/>
    </xf>
    <xf numFmtId="0" fontId="13" fillId="0" borderId="0" xfId="0" applyFont="1" applyAlignment="1">
      <alignment vertical="top"/>
    </xf>
    <xf numFmtId="0" fontId="3" fillId="51" borderId="0" xfId="0" applyFont="1" applyFill="1" applyAlignment="1">
      <alignment horizontal="center" wrapText="1"/>
    </xf>
    <xf numFmtId="0" fontId="17" fillId="0" borderId="0" xfId="137" applyAlignment="1">
      <alignment vertical="top" wrapText="1"/>
    </xf>
    <xf numFmtId="0" fontId="30" fillId="0" borderId="0" xfId="137" applyFont="1" applyAlignment="1">
      <alignment vertical="top" wrapText="1"/>
    </xf>
    <xf numFmtId="0" fontId="3" fillId="6" borderId="3" xfId="0" applyFont="1" applyFill="1" applyBorder="1" applyAlignment="1">
      <alignment horizontal="center" wrapText="1"/>
    </xf>
    <xf numFmtId="0" fontId="35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37" fillId="6" borderId="0" xfId="0" applyFont="1" applyFill="1" applyAlignment="1">
      <alignment horizontal="center"/>
    </xf>
    <xf numFmtId="49" fontId="3" fillId="51" borderId="0" xfId="0" applyNumberFormat="1" applyFont="1" applyFill="1" applyAlignment="1">
      <alignment horizontal="center" wrapText="1"/>
    </xf>
    <xf numFmtId="0" fontId="38" fillId="0" borderId="0" xfId="0" applyFont="1" applyAlignment="1">
      <alignment wrapText="1"/>
    </xf>
    <xf numFmtId="49" fontId="12" fillId="0" borderId="0" xfId="1" applyNumberFormat="1" applyBorder="1" applyProtection="1"/>
    <xf numFmtId="49" fontId="24" fillId="2" borderId="0" xfId="0" applyNumberFormat="1" applyFont="1" applyFill="1"/>
    <xf numFmtId="49" fontId="24" fillId="0" borderId="0" xfId="0" applyNumberFormat="1" applyFont="1" applyAlignment="1">
      <alignment wrapText="1"/>
    </xf>
    <xf numFmtId="49" fontId="33" fillId="52" borderId="0" xfId="0" applyNumberFormat="1" applyFont="1" applyFill="1" applyAlignment="1">
      <alignment horizontal="center" wrapText="1"/>
    </xf>
    <xf numFmtId="49" fontId="33" fillId="51" borderId="0" xfId="0" applyNumberFormat="1" applyFont="1" applyFill="1" applyAlignment="1">
      <alignment horizontal="center"/>
    </xf>
    <xf numFmtId="49" fontId="25" fillId="46" borderId="0" xfId="0" applyNumberFormat="1" applyFont="1" applyFill="1" applyAlignment="1">
      <alignment vertical="center"/>
    </xf>
    <xf numFmtId="0" fontId="17" fillId="0" borderId="0" xfId="0" applyFont="1" applyAlignment="1">
      <alignment wrapText="1"/>
    </xf>
    <xf numFmtId="0" fontId="0" fillId="49" borderId="0" xfId="0" applyFill="1" applyAlignment="1">
      <alignment vertical="top"/>
    </xf>
    <xf numFmtId="49" fontId="0" fillId="49" borderId="0" xfId="0" applyNumberFormat="1" applyFill="1" applyAlignment="1">
      <alignment vertical="top"/>
    </xf>
    <xf numFmtId="0" fontId="0" fillId="0" borderId="5" xfId="0" applyBorder="1" applyAlignment="1">
      <alignment vertical="top"/>
    </xf>
    <xf numFmtId="0" fontId="25" fillId="0" borderId="0" xfId="0" applyFont="1" applyAlignment="1">
      <alignment vertical="top"/>
    </xf>
    <xf numFmtId="0" fontId="1" fillId="0" borderId="0" xfId="149" applyAlignment="1">
      <alignment vertical="top" wrapText="1"/>
    </xf>
    <xf numFmtId="0" fontId="1" fillId="0" borderId="0" xfId="149" applyAlignment="1">
      <alignment vertical="top"/>
    </xf>
    <xf numFmtId="0" fontId="39" fillId="0" borderId="3" xfId="145" applyFont="1" applyBorder="1" applyAlignment="1">
      <alignment vertical="top" wrapText="1"/>
    </xf>
    <xf numFmtId="0" fontId="17" fillId="0" borderId="3" xfId="145" applyBorder="1" applyAlignment="1">
      <alignment vertical="top" wrapText="1"/>
    </xf>
    <xf numFmtId="0" fontId="29" fillId="0" borderId="0" xfId="0" applyFont="1" applyAlignment="1">
      <alignment horizontal="center" vertical="top"/>
    </xf>
    <xf numFmtId="0" fontId="17" fillId="0" borderId="0" xfId="145" applyAlignment="1">
      <alignment vertical="top" wrapText="1"/>
    </xf>
    <xf numFmtId="0" fontId="13" fillId="49" borderId="0" xfId="0" applyFont="1" applyFill="1" applyAlignment="1">
      <alignment vertical="top"/>
    </xf>
    <xf numFmtId="0" fontId="13" fillId="0" borderId="0" xfId="0" applyFont="1" applyAlignment="1">
      <alignment vertical="top" wrapText="1"/>
    </xf>
    <xf numFmtId="0" fontId="34" fillId="47" borderId="0" xfId="0" applyFont="1" applyFill="1" applyAlignment="1">
      <alignment vertical="top"/>
    </xf>
    <xf numFmtId="49" fontId="34" fillId="47" borderId="0" xfId="0" applyNumberFormat="1" applyFont="1" applyFill="1" applyAlignment="1">
      <alignment vertical="top"/>
    </xf>
    <xf numFmtId="0" fontId="34" fillId="47" borderId="5" xfId="0" applyFont="1" applyFill="1" applyBorder="1" applyAlignment="1">
      <alignment vertical="top"/>
    </xf>
    <xf numFmtId="0" fontId="28" fillId="0" borderId="0" xfId="0" applyFont="1" applyAlignment="1">
      <alignment vertical="top"/>
    </xf>
    <xf numFmtId="0" fontId="29" fillId="0" borderId="0" xfId="0" applyFont="1" applyAlignment="1">
      <alignment horizontal="center" vertical="top" wrapText="1"/>
    </xf>
    <xf numFmtId="0" fontId="1" fillId="0" borderId="0" xfId="147" applyAlignment="1">
      <alignment vertical="top"/>
    </xf>
    <xf numFmtId="0" fontId="25" fillId="46" borderId="0" xfId="0" applyFont="1" applyFill="1" applyAlignment="1">
      <alignment vertical="top"/>
    </xf>
    <xf numFmtId="49" fontId="25" fillId="46" borderId="0" xfId="0" applyNumberFormat="1" applyFont="1" applyFill="1" applyAlignment="1">
      <alignment vertical="top"/>
    </xf>
    <xf numFmtId="0" fontId="25" fillId="46" borderId="5" xfId="0" applyFont="1" applyFill="1" applyBorder="1" applyAlignment="1">
      <alignment vertical="top"/>
    </xf>
    <xf numFmtId="0" fontId="25" fillId="46" borderId="3" xfId="0" applyFont="1" applyFill="1" applyBorder="1" applyAlignment="1">
      <alignment vertical="top" wrapText="1"/>
    </xf>
    <xf numFmtId="0" fontId="25" fillId="46" borderId="0" xfId="0" applyFont="1" applyFill="1" applyAlignment="1">
      <alignment vertical="top" wrapText="1"/>
    </xf>
    <xf numFmtId="166" fontId="25" fillId="46" borderId="0" xfId="0" applyNumberFormat="1" applyFont="1" applyFill="1" applyAlignment="1">
      <alignment vertical="top"/>
    </xf>
    <xf numFmtId="0" fontId="25" fillId="46" borderId="3" xfId="0" applyFont="1" applyFill="1" applyBorder="1" applyAlignment="1">
      <alignment vertical="top"/>
    </xf>
    <xf numFmtId="0" fontId="1" fillId="0" borderId="3" xfId="149" applyBorder="1" applyAlignment="1">
      <alignment vertical="top"/>
    </xf>
    <xf numFmtId="0" fontId="25" fillId="0" borderId="0" xfId="0" applyFont="1" applyAlignment="1">
      <alignment vertical="top" wrapText="1"/>
    </xf>
    <xf numFmtId="0" fontId="25" fillId="47" borderId="0" xfId="0" applyFont="1" applyFill="1" applyAlignment="1">
      <alignment vertical="top"/>
    </xf>
    <xf numFmtId="0" fontId="25" fillId="47" borderId="3" xfId="0" applyFont="1" applyFill="1" applyBorder="1" applyAlignment="1">
      <alignment vertical="top" wrapText="1"/>
    </xf>
    <xf numFmtId="0" fontId="25" fillId="47" borderId="0" xfId="0" applyFont="1" applyFill="1" applyAlignment="1">
      <alignment vertical="top" wrapText="1"/>
    </xf>
    <xf numFmtId="0" fontId="25" fillId="47" borderId="3" xfId="0" applyFont="1" applyFill="1" applyBorder="1" applyAlignment="1">
      <alignment vertical="top"/>
    </xf>
    <xf numFmtId="0" fontId="36" fillId="0" borderId="0" xfId="0" applyFont="1" applyAlignment="1">
      <alignment vertical="top" wrapText="1"/>
    </xf>
    <xf numFmtId="0" fontId="40" fillId="0" borderId="0" xfId="0" applyFont="1" applyAlignment="1">
      <alignment horizontal="left" vertical="top"/>
    </xf>
    <xf numFmtId="0" fontId="36" fillId="0" borderId="3" xfId="0" applyFont="1" applyBorder="1" applyAlignment="1">
      <alignment vertical="top" wrapText="1"/>
    </xf>
    <xf numFmtId="0" fontId="17" fillId="0" borderId="0" xfId="132" applyAlignment="1">
      <alignment vertical="top" wrapText="1"/>
    </xf>
    <xf numFmtId="0" fontId="5" fillId="58" borderId="0" xfId="0" applyFont="1" applyFill="1" applyAlignment="1">
      <alignment horizontal="center"/>
    </xf>
    <xf numFmtId="0" fontId="0" fillId="57" borderId="0" xfId="0" applyFill="1"/>
    <xf numFmtId="0" fontId="18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41" fillId="57" borderId="0" xfId="0" applyFont="1" applyFill="1" applyAlignment="1">
      <alignment wrapText="1"/>
    </xf>
    <xf numFmtId="0" fontId="0" fillId="59" borderId="0" xfId="0" applyFill="1" applyAlignment="1">
      <alignment vertical="top" wrapText="1"/>
    </xf>
    <xf numFmtId="0" fontId="0" fillId="59" borderId="5" xfId="0" applyFill="1" applyBorder="1" applyAlignment="1">
      <alignment vertical="top" wrapText="1"/>
    </xf>
    <xf numFmtId="0" fontId="17" fillId="59" borderId="0" xfId="0" applyFont="1" applyFill="1" applyAlignment="1">
      <alignment vertical="top" wrapText="1"/>
    </xf>
    <xf numFmtId="0" fontId="13" fillId="59" borderId="0" xfId="0" applyFont="1" applyFill="1" applyAlignment="1">
      <alignment wrapText="1"/>
    </xf>
    <xf numFmtId="0" fontId="0" fillId="59" borderId="5" xfId="0" applyFill="1" applyBorder="1" applyAlignment="1">
      <alignment horizontal="left" vertical="top" wrapText="1"/>
    </xf>
    <xf numFmtId="0" fontId="0" fillId="60" borderId="0" xfId="0" applyFill="1" applyAlignment="1">
      <alignment vertical="top" wrapText="1"/>
    </xf>
    <xf numFmtId="0" fontId="42" fillId="49" borderId="0" xfId="0" applyFont="1" applyFill="1" applyAlignment="1">
      <alignment vertical="top"/>
    </xf>
    <xf numFmtId="49" fontId="42" fillId="49" borderId="0" xfId="0" applyNumberFormat="1" applyFont="1" applyFill="1" applyAlignment="1">
      <alignment vertical="top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horizontal="center" vertical="top"/>
    </xf>
    <xf numFmtId="0" fontId="44" fillId="0" borderId="3" xfId="145" applyFont="1" applyBorder="1" applyAlignment="1">
      <alignment vertical="top" wrapText="1"/>
    </xf>
    <xf numFmtId="0" fontId="44" fillId="0" borderId="0" xfId="145" applyFont="1" applyAlignment="1">
      <alignment vertical="top" wrapText="1"/>
    </xf>
    <xf numFmtId="166" fontId="44" fillId="0" borderId="0" xfId="131" applyNumberFormat="1" applyFont="1" applyAlignment="1">
      <alignment vertical="top" wrapText="1"/>
    </xf>
    <xf numFmtId="0" fontId="44" fillId="0" borderId="0" xfId="131" applyFont="1" applyAlignment="1">
      <alignment vertical="top" wrapText="1"/>
    </xf>
    <xf numFmtId="0" fontId="45" fillId="0" borderId="0" xfId="0" applyFont="1" applyAlignment="1">
      <alignment horizontal="left" vertical="top"/>
    </xf>
    <xf numFmtId="0" fontId="46" fillId="0" borderId="0" xfId="137" applyFont="1" applyAlignment="1">
      <alignment vertical="top" wrapText="1"/>
    </xf>
    <xf numFmtId="0" fontId="43" fillId="0" borderId="0" xfId="0" applyFont="1" applyAlignment="1">
      <alignment horizontal="center" vertical="top" wrapText="1"/>
    </xf>
    <xf numFmtId="0" fontId="43" fillId="0" borderId="0" xfId="0" applyFont="1" applyAlignment="1">
      <alignment horizontal="center" wrapText="1"/>
    </xf>
    <xf numFmtId="0" fontId="42" fillId="0" borderId="0" xfId="0" applyFont="1"/>
    <xf numFmtId="0" fontId="47" fillId="0" borderId="0" xfId="0" applyFont="1" applyAlignment="1">
      <alignment vertical="center"/>
    </xf>
    <xf numFmtId="0" fontId="48" fillId="0" borderId="0" xfId="0" applyFont="1"/>
    <xf numFmtId="0" fontId="49" fillId="49" borderId="0" xfId="0" applyFont="1" applyFill="1" applyAlignment="1">
      <alignment vertical="top"/>
    </xf>
    <xf numFmtId="0" fontId="49" fillId="0" borderId="0" xfId="0" applyFont="1" applyAlignment="1">
      <alignment vertical="top"/>
    </xf>
    <xf numFmtId="0" fontId="49" fillId="0" borderId="5" xfId="0" applyFont="1" applyBorder="1" applyAlignment="1">
      <alignment vertical="top"/>
    </xf>
    <xf numFmtId="0" fontId="50" fillId="0" borderId="3" xfId="0" applyFont="1" applyBorder="1" applyAlignment="1">
      <alignment vertical="top" wrapText="1"/>
    </xf>
    <xf numFmtId="0" fontId="42" fillId="0" borderId="0" xfId="0" applyFont="1" applyAlignment="1">
      <alignment vertical="top"/>
    </xf>
    <xf numFmtId="0" fontId="42" fillId="0" borderId="3" xfId="0" applyFont="1" applyBorder="1" applyAlignment="1">
      <alignment vertical="top"/>
    </xf>
    <xf numFmtId="0" fontId="42" fillId="0" borderId="0" xfId="0" applyFont="1" applyAlignment="1">
      <alignment wrapText="1"/>
    </xf>
    <xf numFmtId="0" fontId="51" fillId="51" borderId="0" xfId="0" applyFont="1" applyFill="1" applyAlignment="1">
      <alignment horizontal="center" wrapText="1"/>
    </xf>
    <xf numFmtId="0" fontId="0" fillId="0" borderId="0" xfId="0" applyAlignment="1">
      <alignment horizontal="left" vertical="top" wrapText="1"/>
    </xf>
    <xf numFmtId="0" fontId="40" fillId="0" borderId="0" xfId="0" applyFont="1"/>
    <xf numFmtId="0" fontId="12" fillId="0" borderId="0" xfId="1" applyBorder="1" applyAlignment="1" applyProtection="1">
      <alignment horizontal="left" vertical="top" wrapText="1"/>
    </xf>
    <xf numFmtId="0" fontId="52" fillId="0" borderId="5" xfId="0" applyFont="1" applyBorder="1" applyAlignment="1">
      <alignment vertical="top"/>
    </xf>
    <xf numFmtId="0" fontId="0" fillId="57" borderId="0" xfId="0" applyFill="1" applyAlignment="1">
      <alignment vertical="top" wrapText="1"/>
    </xf>
    <xf numFmtId="0" fontId="13" fillId="0" borderId="0" xfId="0" applyFont="1" applyAlignment="1">
      <alignment horizontal="left" vertical="top"/>
    </xf>
    <xf numFmtId="0" fontId="53" fillId="0" borderId="0" xfId="0" applyFont="1" applyAlignment="1">
      <alignment horizontal="left" vertical="top" wrapText="1"/>
    </xf>
    <xf numFmtId="0" fontId="54" fillId="0" borderId="0" xfId="0" applyFont="1" applyAlignment="1">
      <alignment horizontal="left" vertical="top"/>
    </xf>
    <xf numFmtId="0" fontId="0" fillId="57" borderId="0" xfId="0" applyFill="1" applyAlignment="1">
      <alignment horizontal="left" vertical="top" wrapText="1"/>
    </xf>
    <xf numFmtId="0" fontId="55" fillId="0" borderId="0" xfId="0" applyFont="1" applyAlignment="1">
      <alignment wrapText="1"/>
    </xf>
    <xf numFmtId="0" fontId="56" fillId="0" borderId="0" xfId="0" applyFont="1" applyAlignment="1">
      <alignment horizontal="center"/>
    </xf>
  </cellXfs>
  <cellStyles count="168">
    <cellStyle name="20 % - Accent1 2" xfId="2" xr:uid="{00000000-0005-0000-0000-000000000000}"/>
    <cellStyle name="20 % - Accent1 2 2" xfId="3" xr:uid="{00000000-0005-0000-0000-000001000000}"/>
    <cellStyle name="20 % - Accent1 2 3" xfId="4" xr:uid="{00000000-0005-0000-0000-000002000000}"/>
    <cellStyle name="20 % - Accent1 3" xfId="5" xr:uid="{00000000-0005-0000-0000-000003000000}"/>
    <cellStyle name="20 % - Accent2 2" xfId="6" xr:uid="{00000000-0005-0000-0000-000004000000}"/>
    <cellStyle name="20 % - Accent2 2 2" xfId="7" xr:uid="{00000000-0005-0000-0000-000005000000}"/>
    <cellStyle name="20 % - Accent2 2 2 2" xfId="163" xr:uid="{D246839F-5E1F-40C5-B1AF-10800110C964}"/>
    <cellStyle name="20 % - Accent2 2 3" xfId="8" xr:uid="{00000000-0005-0000-0000-000006000000}"/>
    <cellStyle name="20 % - Accent2 2 4" xfId="162" xr:uid="{77835611-5E4F-4129-BBAB-2A0BF1518033}"/>
    <cellStyle name="20 % - Accent2 3" xfId="9" xr:uid="{00000000-0005-0000-0000-000007000000}"/>
    <cellStyle name="20 % - Accent2 3 2" xfId="164" xr:uid="{B7798AA1-270E-47FC-9545-BC2F4542C31B}"/>
    <cellStyle name="20 % - Accent3 2" xfId="10" xr:uid="{00000000-0005-0000-0000-000008000000}"/>
    <cellStyle name="20 % - Accent3 2 2" xfId="11" xr:uid="{00000000-0005-0000-0000-000009000000}"/>
    <cellStyle name="20 % - Accent3 2 3" xfId="12" xr:uid="{00000000-0005-0000-0000-00000A000000}"/>
    <cellStyle name="20 % - Accent3 3" xfId="13" xr:uid="{00000000-0005-0000-0000-00000B000000}"/>
    <cellStyle name="20 % - Accent4 2" xfId="14" xr:uid="{00000000-0005-0000-0000-00000C000000}"/>
    <cellStyle name="20 % - Accent4 2 2" xfId="15" xr:uid="{00000000-0005-0000-0000-00000D000000}"/>
    <cellStyle name="20 % - Accent4 2 3" xfId="16" xr:uid="{00000000-0005-0000-0000-00000E000000}"/>
    <cellStyle name="20 % - Accent4 3" xfId="17" xr:uid="{00000000-0005-0000-0000-00000F000000}"/>
    <cellStyle name="20 % - Accent5 2" xfId="18" xr:uid="{00000000-0005-0000-0000-000010000000}"/>
    <cellStyle name="20 % - Accent5 2 2" xfId="19" xr:uid="{00000000-0005-0000-0000-000011000000}"/>
    <cellStyle name="20 % - Accent5 2 3" xfId="20" xr:uid="{00000000-0005-0000-0000-000012000000}"/>
    <cellStyle name="20 % - Accent5 3" xfId="21" xr:uid="{00000000-0005-0000-0000-000013000000}"/>
    <cellStyle name="20 % - Accent6 2" xfId="22" xr:uid="{00000000-0005-0000-0000-000014000000}"/>
    <cellStyle name="20 % - Accent6 2 2" xfId="23" xr:uid="{00000000-0005-0000-0000-000015000000}"/>
    <cellStyle name="20 % - Accent6 2 3" xfId="24" xr:uid="{00000000-0005-0000-0000-000016000000}"/>
    <cellStyle name="20 % - Accent6 3" xfId="25" xr:uid="{00000000-0005-0000-0000-000017000000}"/>
    <cellStyle name="40 % - Accent1 2" xfId="26" xr:uid="{00000000-0005-0000-0000-000018000000}"/>
    <cellStyle name="40 % - Accent1 2 2" xfId="27" xr:uid="{00000000-0005-0000-0000-000019000000}"/>
    <cellStyle name="40 % - Accent1 2 3" xfId="28" xr:uid="{00000000-0005-0000-0000-00001A000000}"/>
    <cellStyle name="40 % - Accent1 3" xfId="29" xr:uid="{00000000-0005-0000-0000-00001B000000}"/>
    <cellStyle name="40 % - Accent2 2" xfId="30" xr:uid="{00000000-0005-0000-0000-00001C000000}"/>
    <cellStyle name="40 % - Accent2 2 2" xfId="31" xr:uid="{00000000-0005-0000-0000-00001D000000}"/>
    <cellStyle name="40 % - Accent2 2 3" xfId="32" xr:uid="{00000000-0005-0000-0000-00001E000000}"/>
    <cellStyle name="40 % - Accent2 3" xfId="33" xr:uid="{00000000-0005-0000-0000-00001F000000}"/>
    <cellStyle name="40 % - Accent3 2" xfId="34" xr:uid="{00000000-0005-0000-0000-000020000000}"/>
    <cellStyle name="40 % - Accent3 2 2" xfId="35" xr:uid="{00000000-0005-0000-0000-000021000000}"/>
    <cellStyle name="40 % - Accent3 2 3" xfId="36" xr:uid="{00000000-0005-0000-0000-000022000000}"/>
    <cellStyle name="40 % - Accent3 3" xfId="37" xr:uid="{00000000-0005-0000-0000-000023000000}"/>
    <cellStyle name="40 % - Accent4 2" xfId="38" xr:uid="{00000000-0005-0000-0000-000024000000}"/>
    <cellStyle name="40 % - Accent4 2 2" xfId="39" xr:uid="{00000000-0005-0000-0000-000025000000}"/>
    <cellStyle name="40 % - Accent4 2 3" xfId="40" xr:uid="{00000000-0005-0000-0000-000026000000}"/>
    <cellStyle name="40 % - Accent4 3" xfId="41" xr:uid="{00000000-0005-0000-0000-000027000000}"/>
    <cellStyle name="40 % - Accent5 2" xfId="42" xr:uid="{00000000-0005-0000-0000-000028000000}"/>
    <cellStyle name="40 % - Accent5 2 2" xfId="43" xr:uid="{00000000-0005-0000-0000-000029000000}"/>
    <cellStyle name="40 % - Accent5 2 3" xfId="44" xr:uid="{00000000-0005-0000-0000-00002A000000}"/>
    <cellStyle name="40 % - Accent5 3" xfId="45" xr:uid="{00000000-0005-0000-0000-00002B000000}"/>
    <cellStyle name="40 % - Accent6 2" xfId="46" xr:uid="{00000000-0005-0000-0000-00002C000000}"/>
    <cellStyle name="40 % - Accent6 2 2" xfId="47" xr:uid="{00000000-0005-0000-0000-00002D000000}"/>
    <cellStyle name="40 % - Accent6 2 3" xfId="48" xr:uid="{00000000-0005-0000-0000-00002E000000}"/>
    <cellStyle name="40 % - Accent6 3" xfId="49" xr:uid="{00000000-0005-0000-0000-00002F000000}"/>
    <cellStyle name="60 % - Accent1 2" xfId="50" xr:uid="{00000000-0005-0000-0000-000030000000}"/>
    <cellStyle name="60 % - Accent1 3" xfId="51" xr:uid="{00000000-0005-0000-0000-000031000000}"/>
    <cellStyle name="60 % - Accent1 3 2" xfId="52" xr:uid="{00000000-0005-0000-0000-000032000000}"/>
    <cellStyle name="60 % - Accent1 3 3" xfId="53" xr:uid="{00000000-0005-0000-0000-000033000000}"/>
    <cellStyle name="60 % - Accent1 4" xfId="54" xr:uid="{00000000-0005-0000-0000-000034000000}"/>
    <cellStyle name="60 % - Accent1 4 2" xfId="55" xr:uid="{00000000-0005-0000-0000-000035000000}"/>
    <cellStyle name="60 % - Accent1 4 3" xfId="56" xr:uid="{00000000-0005-0000-0000-000036000000}"/>
    <cellStyle name="60 % - Accent2 2" xfId="57" xr:uid="{00000000-0005-0000-0000-000037000000}"/>
    <cellStyle name="60 % - Accent2 2 2" xfId="58" xr:uid="{00000000-0005-0000-0000-000038000000}"/>
    <cellStyle name="60 % - Accent2 3" xfId="59" xr:uid="{00000000-0005-0000-0000-000039000000}"/>
    <cellStyle name="60 % - Accent2 3 2" xfId="60" xr:uid="{00000000-0005-0000-0000-00003A000000}"/>
    <cellStyle name="60 % - Accent2 3 3" xfId="61" xr:uid="{00000000-0005-0000-0000-00003B000000}"/>
    <cellStyle name="60 % - Accent2 4" xfId="62" xr:uid="{00000000-0005-0000-0000-00003C000000}"/>
    <cellStyle name="60 % - Accent2 4 2" xfId="63" xr:uid="{00000000-0005-0000-0000-00003D000000}"/>
    <cellStyle name="60 % - Accent2 4 3" xfId="64" xr:uid="{00000000-0005-0000-0000-00003E000000}"/>
    <cellStyle name="60 % - Accent3 2" xfId="65" xr:uid="{00000000-0005-0000-0000-00003F000000}"/>
    <cellStyle name="60 % - Accent3 3" xfId="66" xr:uid="{00000000-0005-0000-0000-000040000000}"/>
    <cellStyle name="60 % - Accent3 3 2" xfId="67" xr:uid="{00000000-0005-0000-0000-000041000000}"/>
    <cellStyle name="60 % - Accent3 3 3" xfId="68" xr:uid="{00000000-0005-0000-0000-000042000000}"/>
    <cellStyle name="60 % - Accent3 4" xfId="69" xr:uid="{00000000-0005-0000-0000-000043000000}"/>
    <cellStyle name="60 % - Accent3 4 2" xfId="70" xr:uid="{00000000-0005-0000-0000-000044000000}"/>
    <cellStyle name="60 % - Accent3 4 3" xfId="71" xr:uid="{00000000-0005-0000-0000-000045000000}"/>
    <cellStyle name="60 % - Accent4 2" xfId="72" xr:uid="{00000000-0005-0000-0000-000046000000}"/>
    <cellStyle name="60 % - Accent4 3" xfId="73" xr:uid="{00000000-0005-0000-0000-000047000000}"/>
    <cellStyle name="60 % - Accent4 3 2" xfId="74" xr:uid="{00000000-0005-0000-0000-000048000000}"/>
    <cellStyle name="60 % - Accent4 3 3" xfId="75" xr:uid="{00000000-0005-0000-0000-000049000000}"/>
    <cellStyle name="60 % - Accent4 4" xfId="76" xr:uid="{00000000-0005-0000-0000-00004A000000}"/>
    <cellStyle name="60 % - Accent4 4 2" xfId="77" xr:uid="{00000000-0005-0000-0000-00004B000000}"/>
    <cellStyle name="60 % - Accent4 4 3" xfId="78" xr:uid="{00000000-0005-0000-0000-00004C000000}"/>
    <cellStyle name="60 % - Accent5 2" xfId="79" xr:uid="{00000000-0005-0000-0000-00004D000000}"/>
    <cellStyle name="60 % - Accent5 3" xfId="80" xr:uid="{00000000-0005-0000-0000-00004E000000}"/>
    <cellStyle name="60 % - Accent5 3 2" xfId="81" xr:uid="{00000000-0005-0000-0000-00004F000000}"/>
    <cellStyle name="60 % - Accent5 3 3" xfId="82" xr:uid="{00000000-0005-0000-0000-000050000000}"/>
    <cellStyle name="60 % - Accent5 4" xfId="83" xr:uid="{00000000-0005-0000-0000-000051000000}"/>
    <cellStyle name="60 % - Accent5 4 2" xfId="84" xr:uid="{00000000-0005-0000-0000-000052000000}"/>
    <cellStyle name="60 % - Accent5 4 3" xfId="85" xr:uid="{00000000-0005-0000-0000-000053000000}"/>
    <cellStyle name="60 % - Accent6 2" xfId="86" xr:uid="{00000000-0005-0000-0000-000054000000}"/>
    <cellStyle name="60 % - Accent6 2 2" xfId="87" xr:uid="{00000000-0005-0000-0000-000055000000}"/>
    <cellStyle name="60 % - Accent6 3" xfId="88" xr:uid="{00000000-0005-0000-0000-000056000000}"/>
    <cellStyle name="60 % - Accent6 3 2" xfId="89" xr:uid="{00000000-0005-0000-0000-000057000000}"/>
    <cellStyle name="60 % - Accent6 3 3" xfId="90" xr:uid="{00000000-0005-0000-0000-000058000000}"/>
    <cellStyle name="60 % - Accent6 4" xfId="91" xr:uid="{00000000-0005-0000-0000-000059000000}"/>
    <cellStyle name="60 % - Accent6 4 2" xfId="92" xr:uid="{00000000-0005-0000-0000-00005A000000}"/>
    <cellStyle name="60 % - Accent6 4 3" xfId="93" xr:uid="{00000000-0005-0000-0000-00005B000000}"/>
    <cellStyle name="Accent 1 5" xfId="94" xr:uid="{00000000-0005-0000-0000-00005C000000}"/>
    <cellStyle name="Accent 1 5 2" xfId="165" xr:uid="{1707C07D-D03D-465A-A03E-D34EB54AA0B3}"/>
    <cellStyle name="Accent 2 6" xfId="95" xr:uid="{00000000-0005-0000-0000-00005D000000}"/>
    <cellStyle name="Accent 3 7" xfId="96" xr:uid="{00000000-0005-0000-0000-00005E000000}"/>
    <cellStyle name="Accent 4" xfId="97" xr:uid="{00000000-0005-0000-0000-00005F000000}"/>
    <cellStyle name="Bad 8" xfId="98" xr:uid="{00000000-0005-0000-0000-000060000000}"/>
    <cellStyle name="Bad 8 2" xfId="166" xr:uid="{A3CA4912-F4A4-4227-B86D-12F104D6EE25}"/>
    <cellStyle name="Commentaire 2" xfId="99" xr:uid="{00000000-0005-0000-0000-000061000000}"/>
    <cellStyle name="Commentaire 3" xfId="100" xr:uid="{00000000-0005-0000-0000-000062000000}"/>
    <cellStyle name="Commentaire 3 2" xfId="101" xr:uid="{00000000-0005-0000-0000-000063000000}"/>
    <cellStyle name="Commentaire 3 3" xfId="102" xr:uid="{00000000-0005-0000-0000-000064000000}"/>
    <cellStyle name="Commentaire 4" xfId="103" xr:uid="{00000000-0005-0000-0000-000065000000}"/>
    <cellStyle name="Commentaire 4 2" xfId="104" xr:uid="{00000000-0005-0000-0000-000066000000}"/>
    <cellStyle name="Commentaire 4 3" xfId="105" xr:uid="{00000000-0005-0000-0000-000067000000}"/>
    <cellStyle name="Error 9" xfId="106" xr:uid="{00000000-0005-0000-0000-000068000000}"/>
    <cellStyle name="Error 9 2" xfId="167" xr:uid="{51DDB7BA-6FC0-4DD1-A23B-53729FF67880}"/>
    <cellStyle name="Footnote 10" xfId="107" xr:uid="{00000000-0005-0000-0000-000069000000}"/>
    <cellStyle name="Good 11" xfId="108" xr:uid="{00000000-0005-0000-0000-00006A000000}"/>
    <cellStyle name="Heading (user) 12" xfId="109" xr:uid="{00000000-0005-0000-0000-00006B000000}"/>
    <cellStyle name="Heading 1 13" xfId="110" xr:uid="{00000000-0005-0000-0000-00006C000000}"/>
    <cellStyle name="Heading 2 14" xfId="111" xr:uid="{00000000-0005-0000-0000-00006D000000}"/>
    <cellStyle name="Hyperlink" xfId="1" builtinId="8"/>
    <cellStyle name="Hyperlink 15" xfId="112" xr:uid="{00000000-0005-0000-0000-00006F000000}"/>
    <cellStyle name="Lien hypertexte 2" xfId="113" xr:uid="{00000000-0005-0000-0000-000070000000}"/>
    <cellStyle name="Lien hypertexte 2 2" xfId="114" xr:uid="{00000000-0005-0000-0000-000071000000}"/>
    <cellStyle name="Milliers 2" xfId="115" xr:uid="{00000000-0005-0000-0000-000072000000}"/>
    <cellStyle name="Milliers 2 2" xfId="116" xr:uid="{00000000-0005-0000-0000-000073000000}"/>
    <cellStyle name="Milliers 2 2 2" xfId="117" xr:uid="{00000000-0005-0000-0000-000074000000}"/>
    <cellStyle name="Milliers 2 3" xfId="118" xr:uid="{00000000-0005-0000-0000-000075000000}"/>
    <cellStyle name="Milliers 2 3 2" xfId="119" xr:uid="{00000000-0005-0000-0000-000076000000}"/>
    <cellStyle name="Milliers 2 4" xfId="120" xr:uid="{00000000-0005-0000-0000-000077000000}"/>
    <cellStyle name="Milliers 2 5" xfId="121" xr:uid="{00000000-0005-0000-0000-000078000000}"/>
    <cellStyle name="Milliers 2 6" xfId="122" xr:uid="{00000000-0005-0000-0000-000079000000}"/>
    <cellStyle name="Milliers 3" xfId="123" xr:uid="{00000000-0005-0000-0000-00007A000000}"/>
    <cellStyle name="Milliers 3 2" xfId="124" xr:uid="{00000000-0005-0000-0000-00007B000000}"/>
    <cellStyle name="Neutral 16" xfId="125" xr:uid="{00000000-0005-0000-0000-00007C000000}"/>
    <cellStyle name="Neutre 2" xfId="126" xr:uid="{00000000-0005-0000-0000-00007D000000}"/>
    <cellStyle name="Neutre 2 2" xfId="127" xr:uid="{00000000-0005-0000-0000-00007E000000}"/>
    <cellStyle name="Neutre 3" xfId="128" xr:uid="{00000000-0005-0000-0000-00007F000000}"/>
    <cellStyle name="Neutre 3 2" xfId="129" xr:uid="{00000000-0005-0000-0000-000080000000}"/>
    <cellStyle name="Normal" xfId="0" builtinId="0"/>
    <cellStyle name="Normal 10" xfId="130" xr:uid="{00000000-0005-0000-0000-000082000000}"/>
    <cellStyle name="Normal 2" xfId="131" xr:uid="{00000000-0005-0000-0000-000083000000}"/>
    <cellStyle name="Normal 2 2" xfId="132" xr:uid="{00000000-0005-0000-0000-000084000000}"/>
    <cellStyle name="Normal 2 2 2" xfId="133" xr:uid="{00000000-0005-0000-0000-000085000000}"/>
    <cellStyle name="Normal 2 3" xfId="134" xr:uid="{00000000-0005-0000-0000-000086000000}"/>
    <cellStyle name="Normal 2 3 2" xfId="135" xr:uid="{00000000-0005-0000-0000-000087000000}"/>
    <cellStyle name="Normal 2 4" xfId="136" xr:uid="{00000000-0005-0000-0000-000088000000}"/>
    <cellStyle name="Normal 2 5" xfId="137" xr:uid="{00000000-0005-0000-0000-000089000000}"/>
    <cellStyle name="Normal 2 6" xfId="138" xr:uid="{00000000-0005-0000-0000-00008A000000}"/>
    <cellStyle name="Normal 3" xfId="139" xr:uid="{00000000-0005-0000-0000-00008B000000}"/>
    <cellStyle name="Normal 3 2" xfId="140" xr:uid="{00000000-0005-0000-0000-00008C000000}"/>
    <cellStyle name="Normal 4" xfId="141" xr:uid="{00000000-0005-0000-0000-00008D000000}"/>
    <cellStyle name="Normal 5" xfId="142" xr:uid="{00000000-0005-0000-0000-00008E000000}"/>
    <cellStyle name="Normal 5 2" xfId="143" xr:uid="{00000000-0005-0000-0000-00008F000000}"/>
    <cellStyle name="Normal 6" xfId="144" xr:uid="{00000000-0005-0000-0000-000090000000}"/>
    <cellStyle name="Normal 6 2" xfId="145" xr:uid="{00000000-0005-0000-0000-000091000000}"/>
    <cellStyle name="Normal 6 3" xfId="146" xr:uid="{00000000-0005-0000-0000-000092000000}"/>
    <cellStyle name="Normal 7" xfId="147" xr:uid="{00000000-0005-0000-0000-000093000000}"/>
    <cellStyle name="Normal 8" xfId="148" xr:uid="{00000000-0005-0000-0000-000094000000}"/>
    <cellStyle name="Normal 8 2" xfId="149" xr:uid="{00000000-0005-0000-0000-000095000000}"/>
    <cellStyle name="Normal 8 3" xfId="150" xr:uid="{00000000-0005-0000-0000-000096000000}"/>
    <cellStyle name="Normal 9" xfId="151" xr:uid="{00000000-0005-0000-0000-000097000000}"/>
    <cellStyle name="Normal 9 2" xfId="152" xr:uid="{00000000-0005-0000-0000-000098000000}"/>
    <cellStyle name="Normal 9 3" xfId="153" xr:uid="{00000000-0005-0000-0000-000099000000}"/>
    <cellStyle name="Note 17" xfId="154" xr:uid="{00000000-0005-0000-0000-00009A000000}"/>
    <cellStyle name="Result (user) 18" xfId="155" xr:uid="{00000000-0005-0000-0000-00009B000000}"/>
    <cellStyle name="Status 19" xfId="156" xr:uid="{00000000-0005-0000-0000-00009C000000}"/>
    <cellStyle name="Text 20" xfId="157" xr:uid="{00000000-0005-0000-0000-00009D000000}"/>
    <cellStyle name="Titre 2" xfId="158" xr:uid="{00000000-0005-0000-0000-00009E000000}"/>
    <cellStyle name="Titre 3" xfId="159" xr:uid="{00000000-0005-0000-0000-00009F000000}"/>
    <cellStyle name="Titre 3 2" xfId="160" xr:uid="{00000000-0005-0000-0000-0000A0000000}"/>
    <cellStyle name="Warning 21" xfId="161" xr:uid="{00000000-0005-0000-0000-0000A1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A0000"/>
      <rgbColor rgb="FFC3D69B"/>
      <rgbColor rgb="FF0000FF"/>
      <rgbColor rgb="FFFFFF00"/>
      <rgbColor rgb="FFFCD5B5"/>
      <rgbColor rgb="FFB7DEE8"/>
      <rgbColor rgb="FFFDEADA"/>
      <rgbColor rgb="FFDDDDDD"/>
      <rgbColor rgb="FFEBF1DE"/>
      <rgbColor rgb="FF9B5F00"/>
      <rgbColor rgb="FFDCE6F2"/>
      <rgbColor rgb="FFC5E0B4"/>
      <rgbColor rgb="FFC9C9C9"/>
      <rgbColor rgb="FF808080"/>
      <rgbColor rgb="FF8FAADC"/>
      <rgbColor rgb="FFCCC1DA"/>
      <rgbColor rgb="FFFFFFCC"/>
      <rgbColor rgb="FFDBEEF4"/>
      <rgbColor rgb="FFFBE5D6"/>
      <rgbColor rgb="FFD99694"/>
      <rgbColor rgb="FFDBDBDB"/>
      <rgbColor rgb="FFBDD7EE"/>
      <rgbColor rgb="FFFFF2CC"/>
      <rgbColor rgb="FFF2DCDB"/>
      <rgbColor rgb="FFD4EA6B"/>
      <rgbColor rgb="FFAFD095"/>
      <rgbColor rgb="FFFFE699"/>
      <rgbColor rgb="FFEDEDED"/>
      <rgbColor rgb="FFD7E4BD"/>
      <rgbColor rgb="FFEEEEEE"/>
      <rgbColor rgb="FFB4C7E7"/>
      <rgbColor rgb="FFDEEBF7"/>
      <rgbColor rgb="FFCCFFCC"/>
      <rgbColor rgb="FFFFEB9C"/>
      <rgbColor rgb="FF9DC3E6"/>
      <rgbColor rgb="FFE6B9B8"/>
      <rgbColor rgb="FFB3A2C7"/>
      <rgbColor rgb="FFF8CBAD"/>
      <rgbColor rgb="FFB9CDE5"/>
      <rgbColor rgb="FF93CDDD"/>
      <rgbColor rgb="FFA9D18E"/>
      <rgbColor rgb="FFFFD966"/>
      <rgbColor rgb="FFF4B183"/>
      <rgbColor rgb="FFE46C0A"/>
      <rgbColor rgb="FF729FCF"/>
      <rgbColor rgb="FFB2B2B2"/>
      <rgbColor rgb="FFE2F0D9"/>
      <rgbColor rgb="FF95B3D7"/>
      <rgbColor rgb="FF065819"/>
      <rgbColor rgb="FFE6E0EC"/>
      <rgbColor rgb="FFFFCCCC"/>
      <rgbColor rgb="FFFAC090"/>
      <rgbColor rgb="FFDAE3F3"/>
      <rgbColor rgb="FF41405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europarl.europa.eu/def/ep-rol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ublications.europa.eu/resource/authority/procedure-phase/RDG1" TargetMode="External"/><Relationship Id="rId13" Type="http://schemas.openxmlformats.org/officeDocument/2006/relationships/hyperlink" Target="https://publications.europa.eu/resource/authority/corporate-body/EURUN" TargetMode="External"/><Relationship Id="rId18" Type="http://schemas.openxmlformats.org/officeDocument/2006/relationships/hyperlink" Target="https://data.europarl.europa.eu/eli/dl/event/2023-2121-ANPRO-2023-07-12" TargetMode="External"/><Relationship Id="rId3" Type="http://schemas.openxmlformats.org/officeDocument/2006/relationships/hyperlink" Target="mailto:label@fr" TargetMode="External"/><Relationship Id="rId21" Type="http://schemas.openxmlformats.org/officeDocument/2006/relationships/hyperlink" Target="https://data.europarl.europa.eu/org/AFET" TargetMode="External"/><Relationship Id="rId7" Type="http://schemas.openxmlformats.org/officeDocument/2006/relationships/hyperlink" Target="https://data.europarl.europa.eu/def/eli-ep" TargetMode="External"/><Relationship Id="rId12" Type="http://schemas.openxmlformats.org/officeDocument/2006/relationships/hyperlink" Target="https://publications.europa.eu/resource/authority/corporate-body/EP" TargetMode="External"/><Relationship Id="rId17" Type="http://schemas.openxmlformats.org/officeDocument/2006/relationships/hyperlink" Target="https://data.europarl.europa.eu/eli/dl/event/MTG-PL-2024-03-14-OJ-ITM-V_19" TargetMode="External"/><Relationship Id="rId2" Type="http://schemas.openxmlformats.org/officeDocument/2006/relationships/hyperlink" Target="mailto:comment@en" TargetMode="External"/><Relationship Id="rId16" Type="http://schemas.openxmlformats.org/officeDocument/2006/relationships/hyperlink" Target="https://data.europarl.europa.eu/eli/dl/doc/PV-9-2022-03-08-ITM-6" TargetMode="External"/><Relationship Id="rId20" Type="http://schemas.openxmlformats.org/officeDocument/2006/relationships/hyperlink" Target="https://data.europarl.europa.eu/eli/dl/participation/2021-0031-NMCP-1234-AGRI-2021-10-13" TargetMode="External"/><Relationship Id="rId1" Type="http://schemas.openxmlformats.org/officeDocument/2006/relationships/hyperlink" Target="https://publications.europa.eu/resource/authority/dataset-type/APROF" TargetMode="External"/><Relationship Id="rId6" Type="http://schemas.openxmlformats.org/officeDocument/2006/relationships/hyperlink" Target="https://publications.europa.eu/resource/authority/dataset-status/COMPLETED" TargetMode="External"/><Relationship Id="rId11" Type="http://schemas.openxmlformats.org/officeDocument/2006/relationships/hyperlink" Target="https://www.europarl.europa.eu/legal-notice/" TargetMode="External"/><Relationship Id="rId5" Type="http://schemas.openxmlformats.org/officeDocument/2006/relationships/hyperlink" Target="https://www.w3.org/TR/shacl" TargetMode="External"/><Relationship Id="rId15" Type="http://schemas.openxmlformats.org/officeDocument/2006/relationships/hyperlink" Target="https://data.europarl.europa.eu/eli/dl/doc/TA-9-2022-0053" TargetMode="External"/><Relationship Id="rId10" Type="http://schemas.openxmlformats.org/officeDocument/2006/relationships/hyperlink" Target="https://data.europarl.europa.eu/def/ep-procedure-types/COD" TargetMode="External"/><Relationship Id="rId19" Type="http://schemas.openxmlformats.org/officeDocument/2006/relationships/hyperlink" Target="https://data.europarl.europa.eu/eli/dl/participation/2021-0031-MAIN-AGRI" TargetMode="External"/><Relationship Id="rId4" Type="http://schemas.openxmlformats.org/officeDocument/2006/relationships/hyperlink" Target="mailto:label@en" TargetMode="External"/><Relationship Id="rId9" Type="http://schemas.openxmlformats.org/officeDocument/2006/relationships/hyperlink" Target="https://data.europarl.europa.eu/def/ep-activities/REFERRAL" TargetMode="External"/><Relationship Id="rId14" Type="http://schemas.openxmlformats.org/officeDocument/2006/relationships/hyperlink" Target="https://publications.europa.eu/resource/authority/corporate-body/EP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name@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zoomScale="95" zoomScaleNormal="95" workbookViewId="0">
      <selection activeCell="A28" sqref="A28:C28"/>
    </sheetView>
  </sheetViews>
  <sheetFormatPr defaultColWidth="10.7109375" defaultRowHeight="12.75" x14ac:dyDescent="0.2"/>
  <cols>
    <col min="2" max="2" width="19" style="68" customWidth="1"/>
    <col min="3" max="3" width="59.5703125" customWidth="1"/>
  </cols>
  <sheetData>
    <row r="1" spans="1:3" x14ac:dyDescent="0.2">
      <c r="A1" t="s">
        <v>0</v>
      </c>
      <c r="B1" s="67" t="s">
        <v>1</v>
      </c>
      <c r="C1" t="s">
        <v>2</v>
      </c>
    </row>
    <row r="2" spans="1:3" x14ac:dyDescent="0.2">
      <c r="A2" t="s">
        <v>0</v>
      </c>
      <c r="B2" s="67" t="s">
        <v>3</v>
      </c>
      <c r="C2" t="s">
        <v>4</v>
      </c>
    </row>
    <row r="3" spans="1:3" x14ac:dyDescent="0.2">
      <c r="A3" t="s">
        <v>0</v>
      </c>
      <c r="B3" s="67" t="s">
        <v>5</v>
      </c>
      <c r="C3" t="s">
        <v>6</v>
      </c>
    </row>
    <row r="4" spans="1:3" x14ac:dyDescent="0.2">
      <c r="A4" t="s">
        <v>0</v>
      </c>
      <c r="B4" s="67" t="s">
        <v>7</v>
      </c>
      <c r="C4" t="s">
        <v>8</v>
      </c>
    </row>
    <row r="5" spans="1:3" x14ac:dyDescent="0.2">
      <c r="A5" t="s">
        <v>0</v>
      </c>
      <c r="B5" s="67" t="s">
        <v>9</v>
      </c>
      <c r="C5" t="s">
        <v>10</v>
      </c>
    </row>
    <row r="6" spans="1:3" x14ac:dyDescent="0.2">
      <c r="A6" t="s">
        <v>0</v>
      </c>
      <c r="B6" s="67" t="s">
        <v>11</v>
      </c>
      <c r="C6" t="s">
        <v>12</v>
      </c>
    </row>
    <row r="7" spans="1:3" x14ac:dyDescent="0.2">
      <c r="A7" t="s">
        <v>0</v>
      </c>
      <c r="B7" s="67" t="s">
        <v>13</v>
      </c>
      <c r="C7" t="s">
        <v>14</v>
      </c>
    </row>
    <row r="8" spans="1:3" x14ac:dyDescent="0.2">
      <c r="A8" t="s">
        <v>0</v>
      </c>
      <c r="B8" s="67" t="s">
        <v>15</v>
      </c>
      <c r="C8" t="s">
        <v>16</v>
      </c>
    </row>
    <row r="9" spans="1:3" x14ac:dyDescent="0.2">
      <c r="A9" t="s">
        <v>0</v>
      </c>
      <c r="B9" s="67" t="s">
        <v>17</v>
      </c>
      <c r="C9" t="s">
        <v>18</v>
      </c>
    </row>
    <row r="10" spans="1:3" x14ac:dyDescent="0.2">
      <c r="A10" t="s">
        <v>0</v>
      </c>
      <c r="B10" s="67" t="s">
        <v>19</v>
      </c>
      <c r="C10" t="s">
        <v>20</v>
      </c>
    </row>
    <row r="11" spans="1:3" x14ac:dyDescent="0.2">
      <c r="A11" t="s">
        <v>0</v>
      </c>
      <c r="B11" s="67" t="s">
        <v>21</v>
      </c>
      <c r="C11" t="s">
        <v>22</v>
      </c>
    </row>
    <row r="12" spans="1:3" x14ac:dyDescent="0.2">
      <c r="A12" t="s">
        <v>0</v>
      </c>
      <c r="B12" s="67" t="s">
        <v>23</v>
      </c>
      <c r="C12" t="s">
        <v>24</v>
      </c>
    </row>
    <row r="13" spans="1:3" x14ac:dyDescent="0.2">
      <c r="A13" t="s">
        <v>0</v>
      </c>
      <c r="B13" s="67" t="s">
        <v>25</v>
      </c>
      <c r="C13" t="s">
        <v>26</v>
      </c>
    </row>
    <row r="14" spans="1:3" x14ac:dyDescent="0.2">
      <c r="A14" t="s">
        <v>0</v>
      </c>
      <c r="B14" s="67" t="s">
        <v>27</v>
      </c>
      <c r="C14" t="s">
        <v>28</v>
      </c>
    </row>
    <row r="15" spans="1:3" x14ac:dyDescent="0.2">
      <c r="A15" t="s">
        <v>0</v>
      </c>
      <c r="B15" s="67" t="s">
        <v>29</v>
      </c>
      <c r="C15" t="s">
        <v>30</v>
      </c>
    </row>
    <row r="16" spans="1:3" x14ac:dyDescent="0.2">
      <c r="A16" t="s">
        <v>0</v>
      </c>
      <c r="B16" s="67" t="s">
        <v>31</v>
      </c>
      <c r="C16" t="s">
        <v>32</v>
      </c>
    </row>
    <row r="17" spans="1:3" x14ac:dyDescent="0.2">
      <c r="A17" t="s">
        <v>0</v>
      </c>
      <c r="B17" s="67" t="s">
        <v>33</v>
      </c>
      <c r="C17" t="s">
        <v>34</v>
      </c>
    </row>
    <row r="18" spans="1:3" x14ac:dyDescent="0.2">
      <c r="A18" t="s">
        <v>0</v>
      </c>
      <c r="B18" s="67" t="s">
        <v>35</v>
      </c>
      <c r="C18" t="s">
        <v>36</v>
      </c>
    </row>
    <row r="19" spans="1:3" x14ac:dyDescent="0.2">
      <c r="A19" t="s">
        <v>0</v>
      </c>
      <c r="B19" s="67" t="s">
        <v>37</v>
      </c>
      <c r="C19" t="s">
        <v>38</v>
      </c>
    </row>
    <row r="20" spans="1:3" x14ac:dyDescent="0.2">
      <c r="A20" s="70" t="s">
        <v>0</v>
      </c>
      <c r="B20" s="71" t="s">
        <v>39</v>
      </c>
      <c r="C20" t="s">
        <v>40</v>
      </c>
    </row>
    <row r="21" spans="1:3" x14ac:dyDescent="0.2">
      <c r="A21" t="s">
        <v>0</v>
      </c>
      <c r="B21" s="68" t="s">
        <v>41</v>
      </c>
      <c r="C21" s="69" t="s">
        <v>42</v>
      </c>
    </row>
    <row r="22" spans="1:3" x14ac:dyDescent="0.2">
      <c r="A22" t="s">
        <v>0</v>
      </c>
      <c r="B22" s="68" t="s">
        <v>43</v>
      </c>
      <c r="C22" t="s">
        <v>44</v>
      </c>
    </row>
    <row r="23" spans="1:3" x14ac:dyDescent="0.2">
      <c r="A23" s="83" t="s">
        <v>0</v>
      </c>
      <c r="B23" s="72" t="s">
        <v>45</v>
      </c>
      <c r="C23" t="s">
        <v>46</v>
      </c>
    </row>
    <row r="24" spans="1:3" x14ac:dyDescent="0.2">
      <c r="A24" t="s">
        <v>0</v>
      </c>
      <c r="B24" t="s">
        <v>47</v>
      </c>
      <c r="C24" t="s">
        <v>48</v>
      </c>
    </row>
    <row r="25" spans="1:3" x14ac:dyDescent="0.2">
      <c r="A25" t="s">
        <v>0</v>
      </c>
      <c r="B25" s="68" t="s">
        <v>49</v>
      </c>
      <c r="C25" t="s">
        <v>50</v>
      </c>
    </row>
    <row r="26" spans="1:3" x14ac:dyDescent="0.2">
      <c r="A26" t="s">
        <v>0</v>
      </c>
      <c r="B26" s="68" t="s">
        <v>51</v>
      </c>
      <c r="C26" t="s">
        <v>52</v>
      </c>
    </row>
    <row r="27" spans="1:3" x14ac:dyDescent="0.2">
      <c r="A27" t="s">
        <v>0</v>
      </c>
      <c r="B27" s="68" t="s">
        <v>53</v>
      </c>
      <c r="C27" t="s">
        <v>54</v>
      </c>
    </row>
    <row r="28" spans="1:3" x14ac:dyDescent="0.2">
      <c r="A28" t="s">
        <v>0</v>
      </c>
      <c r="B28" s="68" t="s">
        <v>668</v>
      </c>
      <c r="C28" s="75" t="s">
        <v>669</v>
      </c>
    </row>
  </sheetData>
  <hyperlinks>
    <hyperlink ref="C28" r:id="rId1" xr:uid="{3E511199-8262-43C0-873E-449B70A4611B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F44"/>
  <sheetViews>
    <sheetView topLeftCell="A8" zoomScale="65" zoomScaleNormal="100" workbookViewId="0">
      <pane xSplit="1" topLeftCell="I1" activePane="topRight" state="frozen"/>
      <selection activeCell="A20" sqref="A20"/>
      <selection pane="topRight" activeCell="A44" sqref="A44"/>
    </sheetView>
  </sheetViews>
  <sheetFormatPr defaultColWidth="8.5703125" defaultRowHeight="12.75" customHeight="1" x14ac:dyDescent="0.2"/>
  <cols>
    <col min="1" max="1" width="44.28515625" customWidth="1"/>
    <col min="2" max="2" width="66.28515625" customWidth="1"/>
    <col min="3" max="3" width="18" style="2" customWidth="1"/>
    <col min="4" max="4" width="42.28515625" customWidth="1"/>
    <col min="5" max="5" width="26.28515625" bestFit="1" customWidth="1"/>
    <col min="6" max="6" width="62.85546875" bestFit="1" customWidth="1"/>
    <col min="7" max="7" width="65.85546875" bestFit="1" customWidth="1"/>
    <col min="8" max="8" width="22.7109375" bestFit="1" customWidth="1"/>
    <col min="9" max="9" width="57.7109375" customWidth="1"/>
    <col min="10" max="10" width="28.7109375" customWidth="1"/>
    <col min="11" max="11" width="24.5703125" style="3" customWidth="1"/>
    <col min="12" max="12" width="25.28515625" style="2" customWidth="1"/>
    <col min="13" max="13" width="31.7109375" style="2" customWidth="1"/>
    <col min="14" max="14" width="23.7109375" style="2" customWidth="1"/>
    <col min="15" max="15" width="26.42578125" customWidth="1"/>
    <col min="16" max="16" width="11.5703125" customWidth="1"/>
    <col min="17" max="17" width="15.5703125" bestFit="1" customWidth="1"/>
    <col min="18" max="18" width="25.85546875" customWidth="1"/>
    <col min="1016" max="1019" width="11.42578125" customWidth="1"/>
    <col min="1020" max="1020" width="11.5703125" customWidth="1"/>
  </cols>
  <sheetData>
    <row r="1" spans="1:13" x14ac:dyDescent="0.2">
      <c r="A1" t="s">
        <v>55</v>
      </c>
      <c r="B1" s="1" t="s">
        <v>40</v>
      </c>
      <c r="H1" s="1"/>
    </row>
    <row r="2" spans="1:13" x14ac:dyDescent="0.2">
      <c r="A2" t="s">
        <v>56</v>
      </c>
      <c r="B2" t="s">
        <v>57</v>
      </c>
      <c r="C2" s="1"/>
      <c r="L2" s="4"/>
      <c r="M2" s="4"/>
    </row>
    <row r="3" spans="1:13" x14ac:dyDescent="0.2">
      <c r="A3" t="s">
        <v>56</v>
      </c>
      <c r="B3" t="s">
        <v>58</v>
      </c>
      <c r="C3" s="1"/>
      <c r="L3" s="4"/>
      <c r="M3" s="4"/>
    </row>
    <row r="4" spans="1:13" x14ac:dyDescent="0.2">
      <c r="A4" t="s">
        <v>59</v>
      </c>
      <c r="B4" s="75" t="s">
        <v>60</v>
      </c>
      <c r="C4" s="1"/>
      <c r="L4" s="4"/>
      <c r="M4" s="4"/>
    </row>
    <row r="5" spans="1:13" x14ac:dyDescent="0.2">
      <c r="A5" t="s">
        <v>61</v>
      </c>
      <c r="B5" t="s">
        <v>62</v>
      </c>
      <c r="C5" s="1"/>
      <c r="L5" s="4"/>
      <c r="M5" s="4"/>
    </row>
    <row r="6" spans="1:13" x14ac:dyDescent="0.2">
      <c r="A6" t="s">
        <v>63</v>
      </c>
      <c r="B6" t="s">
        <v>62</v>
      </c>
      <c r="C6" s="1"/>
      <c r="L6" s="4"/>
      <c r="M6" s="4"/>
    </row>
    <row r="7" spans="1:13" x14ac:dyDescent="0.2">
      <c r="A7" t="s">
        <v>64</v>
      </c>
      <c r="B7" t="s">
        <v>65</v>
      </c>
      <c r="C7" s="1"/>
      <c r="L7" s="4"/>
      <c r="M7" s="4"/>
    </row>
    <row r="8" spans="1:13" x14ac:dyDescent="0.2">
      <c r="A8" t="s">
        <v>66</v>
      </c>
      <c r="B8" s="73" t="s">
        <v>67</v>
      </c>
      <c r="C8" s="1"/>
      <c r="L8" s="4"/>
      <c r="M8" s="4"/>
    </row>
    <row r="9" spans="1:13" ht="408" x14ac:dyDescent="0.2">
      <c r="A9" t="s">
        <v>68</v>
      </c>
      <c r="B9" s="74" t="s">
        <v>69</v>
      </c>
      <c r="C9" s="1"/>
      <c r="L9" s="4"/>
      <c r="M9" s="4"/>
    </row>
    <row r="10" spans="1:13" x14ac:dyDescent="0.2">
      <c r="A10" t="s">
        <v>70</v>
      </c>
      <c r="C10" s="1"/>
      <c r="L10" s="4"/>
      <c r="M10" s="4"/>
    </row>
    <row r="11" spans="1:13" x14ac:dyDescent="0.2">
      <c r="A11" t="s">
        <v>71</v>
      </c>
      <c r="B11" s="75" t="s">
        <v>72</v>
      </c>
      <c r="C11" s="1"/>
      <c r="L11" s="4"/>
      <c r="M11" s="4"/>
    </row>
    <row r="12" spans="1:13" x14ac:dyDescent="0.2">
      <c r="A12" t="s">
        <v>73</v>
      </c>
      <c r="B12" s="75" t="str">
        <f>B1</f>
        <v>https://data.europarl.europa.eu/def/proc#</v>
      </c>
      <c r="C12" s="1"/>
      <c r="L12" s="4"/>
      <c r="M12" s="4"/>
    </row>
    <row r="13" spans="1:13" x14ac:dyDescent="0.2">
      <c r="A13" t="s">
        <v>74</v>
      </c>
      <c r="B13" s="75" t="s">
        <v>75</v>
      </c>
      <c r="C13" s="1"/>
      <c r="L13" s="4"/>
      <c r="M13" s="4"/>
    </row>
    <row r="14" spans="1:13" x14ac:dyDescent="0.2">
      <c r="A14" t="s">
        <v>76</v>
      </c>
      <c r="B14" s="5">
        <v>45204</v>
      </c>
      <c r="C14" s="1"/>
      <c r="L14" s="4"/>
      <c r="M14" s="4"/>
    </row>
    <row r="15" spans="1:13" x14ac:dyDescent="0.2">
      <c r="A15" t="s">
        <v>77</v>
      </c>
      <c r="B15" s="5"/>
      <c r="C15" s="1"/>
      <c r="L15" s="4"/>
      <c r="M15" s="4"/>
    </row>
    <row r="16" spans="1:13" x14ac:dyDescent="0.2">
      <c r="A16" t="s">
        <v>78</v>
      </c>
      <c r="B16" s="5">
        <v>45638</v>
      </c>
      <c r="C16" s="1"/>
      <c r="L16" s="4"/>
      <c r="M16" s="4"/>
    </row>
    <row r="17" spans="1:1020" x14ac:dyDescent="0.2">
      <c r="A17" t="s">
        <v>79</v>
      </c>
      <c r="B17">
        <v>2022</v>
      </c>
      <c r="C17" s="1"/>
      <c r="L17" s="4"/>
      <c r="M17" s="4"/>
    </row>
    <row r="18" spans="1:1020" x14ac:dyDescent="0.2">
      <c r="A18" t="s">
        <v>80</v>
      </c>
      <c r="B18" s="1" t="s">
        <v>81</v>
      </c>
      <c r="C18" s="1"/>
      <c r="L18" s="4"/>
      <c r="M18" s="4"/>
    </row>
    <row r="19" spans="1:1020" x14ac:dyDescent="0.2">
      <c r="A19" t="s">
        <v>82</v>
      </c>
      <c r="B19" s="1" t="s">
        <v>83</v>
      </c>
      <c r="C19" s="1"/>
      <c r="L19" s="4"/>
      <c r="M19" s="4"/>
    </row>
    <row r="20" spans="1:1020" x14ac:dyDescent="0.2">
      <c r="A20" t="s">
        <v>84</v>
      </c>
      <c r="B20" s="1" t="s">
        <v>83</v>
      </c>
      <c r="C20" s="1"/>
      <c r="L20" s="4"/>
      <c r="M20" s="4"/>
    </row>
    <row r="21" spans="1:1020" x14ac:dyDescent="0.2">
      <c r="A21" t="s">
        <v>85</v>
      </c>
      <c r="B21" s="1" t="s">
        <v>86</v>
      </c>
      <c r="C21" s="1"/>
      <c r="L21" s="4"/>
      <c r="M21" s="4"/>
    </row>
    <row r="22" spans="1:1020" x14ac:dyDescent="0.2">
      <c r="A22" t="s">
        <v>87</v>
      </c>
      <c r="B22" t="s">
        <v>88</v>
      </c>
      <c r="C22"/>
      <c r="L22" s="4"/>
      <c r="M22" s="4"/>
    </row>
    <row r="23" spans="1:1020" x14ac:dyDescent="0.2">
      <c r="C23" s="4"/>
      <c r="L23" s="4"/>
      <c r="M23" s="4"/>
    </row>
    <row r="24" spans="1:1020" x14ac:dyDescent="0.2">
      <c r="A24" s="6" t="s">
        <v>89</v>
      </c>
      <c r="B24" s="7"/>
      <c r="C24" s="8"/>
      <c r="D24" s="7"/>
      <c r="E24" s="7"/>
      <c r="F24" s="7"/>
      <c r="G24" s="7"/>
      <c r="H24" s="7"/>
      <c r="I24" s="7"/>
      <c r="J24" s="8"/>
      <c r="K24" s="9"/>
      <c r="L24" s="8"/>
      <c r="M24" s="8"/>
      <c r="N24" s="10"/>
    </row>
    <row r="25" spans="1:1020" x14ac:dyDescent="0.2">
      <c r="J25" s="2"/>
      <c r="K25" s="11"/>
    </row>
    <row r="26" spans="1:1020" s="12" customFormat="1" ht="50.25" customHeight="1" x14ac:dyDescent="0.2">
      <c r="A26" s="12" t="s">
        <v>90</v>
      </c>
      <c r="B26" s="13" t="s">
        <v>91</v>
      </c>
      <c r="C26" s="13" t="s">
        <v>92</v>
      </c>
      <c r="D26" s="14" t="s">
        <v>93</v>
      </c>
      <c r="E26" s="14"/>
      <c r="F26" s="14"/>
      <c r="G26" s="14" t="s">
        <v>94</v>
      </c>
      <c r="H26" s="14" t="s">
        <v>95</v>
      </c>
      <c r="I26" s="14" t="s">
        <v>96</v>
      </c>
      <c r="J26" s="14" t="s">
        <v>97</v>
      </c>
      <c r="K26" s="15" t="s">
        <v>98</v>
      </c>
      <c r="L26" s="14" t="s">
        <v>99</v>
      </c>
      <c r="M26" s="14" t="s">
        <v>100</v>
      </c>
      <c r="N26" s="14" t="s">
        <v>101</v>
      </c>
      <c r="O26" s="12" t="s">
        <v>102</v>
      </c>
      <c r="AMF26"/>
    </row>
    <row r="27" spans="1:1020" ht="44.65" customHeight="1" x14ac:dyDescent="0.2">
      <c r="A27" s="16" t="s">
        <v>103</v>
      </c>
      <c r="B27" s="16" t="s">
        <v>104</v>
      </c>
      <c r="C27" s="16" t="s">
        <v>105</v>
      </c>
      <c r="D27" s="17" t="s">
        <v>106</v>
      </c>
      <c r="E27" s="84" t="s">
        <v>107</v>
      </c>
      <c r="F27" s="16" t="s">
        <v>108</v>
      </c>
      <c r="G27" s="17" t="s">
        <v>109</v>
      </c>
      <c r="H27" s="16" t="s">
        <v>110</v>
      </c>
      <c r="I27" s="16" t="s">
        <v>111</v>
      </c>
      <c r="J27" s="16" t="s">
        <v>112</v>
      </c>
      <c r="K27" s="18" t="s">
        <v>113</v>
      </c>
      <c r="L27" s="17" t="s">
        <v>114</v>
      </c>
      <c r="M27" s="17" t="s">
        <v>61</v>
      </c>
      <c r="N27" s="17" t="s">
        <v>115</v>
      </c>
      <c r="O27" s="17" t="s">
        <v>116</v>
      </c>
      <c r="P27" s="85" t="s">
        <v>66</v>
      </c>
      <c r="Q27" s="66" t="s">
        <v>117</v>
      </c>
      <c r="R27" s="164" t="s">
        <v>118</v>
      </c>
    </row>
    <row r="28" spans="1:1020" ht="34.35" customHeight="1" x14ac:dyDescent="0.2">
      <c r="A28" s="19" t="s">
        <v>119</v>
      </c>
      <c r="B28" s="19"/>
      <c r="C28" s="19"/>
      <c r="D28" s="19"/>
      <c r="E28" s="19"/>
      <c r="F28" s="20"/>
      <c r="G28" s="21"/>
      <c r="H28" s="21"/>
      <c r="I28" s="19"/>
      <c r="J28" s="19"/>
      <c r="K28" s="22"/>
      <c r="L28" s="22"/>
      <c r="M28" s="19"/>
      <c r="N28" s="19"/>
      <c r="O28" s="19"/>
      <c r="P28" s="19"/>
      <c r="Q28" s="19"/>
      <c r="R28" s="19"/>
    </row>
    <row r="29" spans="1:1020" ht="124.9" customHeight="1" x14ac:dyDescent="0.2">
      <c r="A29" t="s">
        <v>120</v>
      </c>
      <c r="B29" t="s">
        <v>121</v>
      </c>
      <c r="C29" s="93" t="s">
        <v>122</v>
      </c>
      <c r="D29" t="s">
        <v>123</v>
      </c>
      <c r="F29" s="93"/>
      <c r="G29" s="1" t="s">
        <v>124</v>
      </c>
      <c r="H29" t="s">
        <v>125</v>
      </c>
      <c r="I29" s="165" t="s">
        <v>126</v>
      </c>
      <c r="J29" s="2" t="s">
        <v>127</v>
      </c>
      <c r="K29" s="11"/>
      <c r="M29" s="2" t="s">
        <v>128</v>
      </c>
      <c r="N29" s="2">
        <v>1</v>
      </c>
      <c r="P29" t="s">
        <v>129</v>
      </c>
      <c r="Q29" t="str">
        <f>IF(OR(ISNUMBER( SEARCH("Participation",A29)), ISNUMBER( SEARCH("Room",A29))), "Black", IF(A29&lt;&gt;"", "White", ""))</f>
        <v>White</v>
      </c>
      <c r="R29" s="2" t="str">
        <f>CHOOSE(
    MAX(
        IF(AND(ISNUMBER(SEARCH("Work", A29)), ISERROR(SEARCH("complex", A29))), 1, 0),
        IF(AND(ISNUMBER(SEARCH("Activity", A29)), ISERROR(SEARCH("Participation", A29))), 2, 0),
        IF(OR(ISNUMBER(SEARCH("Vote", A29)), ISNUMBER(SEARCH("Decision", A29))), 3, 0),
        IF(ISNUMBER(SEARCH("Expression", A29)), 4, 0),
        IF(ISNUMBER(SEARCH("Manifestation", A29)), 5, 0),
        IF(ISNUMBER(SEARCH("Process", A29)), 6, 0),
        IF(OR(ISNUMBER(SEARCH("Participation", A29)), ISNUMBER(SEARCH("Room", A29))), 7, 0),
        IF(ISNUMBER(SEARCH("ForeseenActivity", A29)), 8, 0),
        IF(ISNUMBER(SEARCH("Complex", A29)), 9, 0)
    ),
    "DarkOrange",
    "DarkBlue",
    "DodgerBlue",
    "CornflowerBlue",
    "LimeGreen",
    "DarkRed",
    "FloralWhite",
    "Slategrey",
    "Chocolate"
)</f>
        <v>DarkRed</v>
      </c>
    </row>
    <row r="30" spans="1:1020" ht="34.35" customHeight="1" x14ac:dyDescent="0.2">
      <c r="A30" s="19" t="s">
        <v>130</v>
      </c>
      <c r="B30" s="19"/>
      <c r="C30" s="19"/>
      <c r="D30" s="19"/>
      <c r="E30" s="19"/>
      <c r="F30" s="20"/>
      <c r="G30" s="21"/>
      <c r="H30" s="21"/>
      <c r="I30" s="19"/>
      <c r="J30" s="19"/>
      <c r="K30" s="22"/>
      <c r="L30" s="22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1020" x14ac:dyDescent="0.2">
      <c r="A31" t="s">
        <v>131</v>
      </c>
      <c r="B31" t="s">
        <v>121</v>
      </c>
      <c r="D31" t="s">
        <v>132</v>
      </c>
      <c r="F31" s="2"/>
      <c r="G31" s="75" t="s">
        <v>133</v>
      </c>
      <c r="H31" t="s">
        <v>125</v>
      </c>
      <c r="I31" t="s">
        <v>134</v>
      </c>
      <c r="J31" s="2" t="s">
        <v>127</v>
      </c>
      <c r="K31" s="11"/>
      <c r="M31" s="2" t="s">
        <v>135</v>
      </c>
      <c r="N31" s="2">
        <v>2</v>
      </c>
      <c r="P31" t="s">
        <v>136</v>
      </c>
      <c r="Q31" t="str">
        <f t="shared" ref="Q31:Q34" si="0">IF(OR(ISNUMBER( SEARCH("Participation",A31)), ISNUMBER( SEARCH("Room",A31))), "Black", IF(A31&lt;&gt;"", "White", ""))</f>
        <v>White</v>
      </c>
      <c r="R31" s="2" t="str">
        <f t="shared" ref="R31:R42" si="1">CHOOSE(
    MAX(
        IF(AND(ISNUMBER(SEARCH("Work", A31)), ISERROR(SEARCH("complex", A31))), 1, 0),
        IF(AND(ISNUMBER(SEARCH("Activity", A31)), ISERROR(SEARCH("Participation", A31))), 2, 0),
        IF(OR(ISNUMBER(SEARCH("Vote", A31)), ISNUMBER(SEARCH("Decision", A31))), 3, 0),
        IF(ISNUMBER(SEARCH("Expression", A31)), 4, 0),
        IF(ISNUMBER(SEARCH("Manifestation", A31)), 5, 0),
        IF(ISNUMBER(SEARCH("Process", A31)), 6, 0),
        IF(OR(ISNUMBER(SEARCH("Participation", A31)), ISNUMBER(SEARCH("Room", A31))), 7, 0),
        IF(ISNUMBER(SEARCH("ForeseenActivity", A31)), 8, 0),
        IF(ISNUMBER(SEARCH("Complex", A31)), 9, 0)
    ),
    "DarkOrange",
    "DarkBlue",
    "DodgerBlue",
    "CornflowerBlue",
    "LimeGreen",
    "DarkRed",
    "FloralWhite",
    "Slategrey",
    "Chocolate"
)</f>
        <v>DarkBlue</v>
      </c>
    </row>
    <row r="32" spans="1:1020" x14ac:dyDescent="0.2">
      <c r="A32" t="s">
        <v>137</v>
      </c>
      <c r="B32" t="s">
        <v>121</v>
      </c>
      <c r="D32" t="s">
        <v>138</v>
      </c>
      <c r="F32" s="2"/>
      <c r="H32" t="s">
        <v>125</v>
      </c>
      <c r="I32" t="s">
        <v>134</v>
      </c>
      <c r="J32" s="2" t="s">
        <v>127</v>
      </c>
      <c r="K32" s="11"/>
      <c r="M32" s="2" t="s">
        <v>139</v>
      </c>
      <c r="N32" s="2">
        <v>3</v>
      </c>
      <c r="P32" t="s">
        <v>129</v>
      </c>
      <c r="Q32" t="str">
        <f t="shared" si="0"/>
        <v>White</v>
      </c>
      <c r="R32" s="2" t="str">
        <f t="shared" si="1"/>
        <v>DodgerBlue</v>
      </c>
    </row>
    <row r="33" spans="1:18" x14ac:dyDescent="0.2">
      <c r="A33" t="s">
        <v>140</v>
      </c>
      <c r="B33" t="s">
        <v>121</v>
      </c>
      <c r="D33" t="s">
        <v>141</v>
      </c>
      <c r="F33" s="2"/>
      <c r="G33" s="75" t="s">
        <v>142</v>
      </c>
      <c r="H33" t="s">
        <v>125</v>
      </c>
      <c r="I33" t="s">
        <v>134</v>
      </c>
      <c r="J33" s="2" t="s">
        <v>127</v>
      </c>
      <c r="K33" s="11"/>
      <c r="M33" s="2" t="s">
        <v>143</v>
      </c>
      <c r="N33" s="2">
        <v>4</v>
      </c>
      <c r="P33" t="s">
        <v>144</v>
      </c>
      <c r="Q33" t="str">
        <f t="shared" si="0"/>
        <v>White</v>
      </c>
      <c r="R33" s="2" t="str">
        <f t="shared" si="1"/>
        <v>Slategrey</v>
      </c>
    </row>
    <row r="34" spans="1:18" ht="102" x14ac:dyDescent="0.2">
      <c r="A34" t="s">
        <v>145</v>
      </c>
      <c r="B34" t="s">
        <v>121</v>
      </c>
      <c r="D34" t="s">
        <v>146</v>
      </c>
      <c r="F34" s="165" t="s">
        <v>147</v>
      </c>
      <c r="G34" s="167" t="s">
        <v>148</v>
      </c>
      <c r="H34" s="165" t="s">
        <v>125</v>
      </c>
      <c r="I34" s="165" t="s">
        <v>149</v>
      </c>
      <c r="J34" s="2" t="s">
        <v>127</v>
      </c>
      <c r="K34" s="11"/>
      <c r="M34" s="2" t="s">
        <v>150</v>
      </c>
      <c r="N34" s="2">
        <v>5</v>
      </c>
      <c r="P34" t="s">
        <v>67</v>
      </c>
      <c r="Q34" t="str">
        <f t="shared" si="0"/>
        <v>Black</v>
      </c>
      <c r="R34" s="2" t="str">
        <f t="shared" si="1"/>
        <v>FloralWhite</v>
      </c>
    </row>
    <row r="35" spans="1:18" ht="102" x14ac:dyDescent="0.2">
      <c r="A35" t="s">
        <v>151</v>
      </c>
      <c r="B35" t="s">
        <v>121</v>
      </c>
      <c r="D35" t="s">
        <v>146</v>
      </c>
      <c r="F35" s="165" t="s">
        <v>152</v>
      </c>
      <c r="G35" s="167" t="s">
        <v>153</v>
      </c>
      <c r="H35" s="165" t="s">
        <v>125</v>
      </c>
      <c r="I35" s="165" t="s">
        <v>154</v>
      </c>
      <c r="J35" s="2" t="s">
        <v>127</v>
      </c>
      <c r="K35" s="11"/>
      <c r="M35" s="2" t="s">
        <v>155</v>
      </c>
      <c r="N35" s="2">
        <v>6</v>
      </c>
      <c r="P35" t="s">
        <v>67</v>
      </c>
      <c r="Q35" t="str">
        <f t="shared" ref="Q35" si="2">IF(OR(ISNUMBER( SEARCH("Participation",A35)), ISNUMBER( SEARCH("Room",A35))), "Black", IF(A35&lt;&gt;"", "White", ""))</f>
        <v>Black</v>
      </c>
      <c r="R35" s="2" t="str">
        <f t="shared" ref="R35" si="3">CHOOSE(
    MAX(
        IF(AND(ISNUMBER(SEARCH("Work", A35)), ISERROR(SEARCH("complex", A35))), 1, 0),
        IF(AND(ISNUMBER(SEARCH("Activity", A35)), ISERROR(SEARCH("Participation", A35))), 2, 0),
        IF(OR(ISNUMBER(SEARCH("Vote", A35)), ISNUMBER(SEARCH("Decision", A35))), 3, 0),
        IF(ISNUMBER(SEARCH("Expression", A35)), 4, 0),
        IF(ISNUMBER(SEARCH("Manifestation", A35)), 5, 0),
        IF(ISNUMBER(SEARCH("Process", A35)), 6, 0),
        IF(OR(ISNUMBER(SEARCH("Participation", A35)), ISNUMBER(SEARCH("Room", A35))), 7, 0),
        IF(ISNUMBER(SEARCH("ForeseenActivity", A35)), 8, 0),
        IF(ISNUMBER(SEARCH("Complex", A35)), 9, 0)
    ),
    "DarkOrange",
    "DarkBlue",
    "DodgerBlue",
    "CornflowerBlue",
    "LimeGreen",
    "DarkRed",
    "FloralWhite",
    "Slategrey",
    "Chocolate"
)</f>
        <v>FloralWhite</v>
      </c>
    </row>
    <row r="36" spans="1:18" s="26" customFormat="1" ht="23.65" customHeight="1" x14ac:dyDescent="0.2">
      <c r="A36" s="24" t="s">
        <v>156</v>
      </c>
      <c r="B36" s="24"/>
      <c r="C36" s="24"/>
      <c r="D36" s="24"/>
      <c r="E36" s="24"/>
      <c r="F36" s="24"/>
      <c r="G36" s="24"/>
      <c r="H36" s="24"/>
      <c r="I36" s="24"/>
      <c r="J36" s="24"/>
      <c r="K36" s="25"/>
      <c r="L36" s="24"/>
      <c r="M36" s="24"/>
      <c r="N36" s="24"/>
      <c r="O36" s="24"/>
      <c r="P36" s="24"/>
      <c r="Q36" s="24"/>
      <c r="R36" s="24"/>
    </row>
    <row r="37" spans="1:18" x14ac:dyDescent="0.2">
      <c r="A37" t="s">
        <v>157</v>
      </c>
      <c r="B37" t="s">
        <v>121</v>
      </c>
      <c r="D37" t="s">
        <v>158</v>
      </c>
      <c r="G37" s="1" t="s">
        <v>159</v>
      </c>
      <c r="H37" s="2" t="s">
        <v>125</v>
      </c>
      <c r="I37" t="s">
        <v>160</v>
      </c>
      <c r="J37" s="2" t="s">
        <v>127</v>
      </c>
      <c r="K37" s="11"/>
      <c r="M37" s="2" t="s">
        <v>161</v>
      </c>
      <c r="N37" s="2">
        <v>7</v>
      </c>
      <c r="P37" t="s">
        <v>162</v>
      </c>
      <c r="Q37" t="str">
        <f t="shared" ref="Q37:Q42" si="4">IF(OR(ISNUMBER( SEARCH("Participation",A37)), ISNUMBER( SEARCH("Room",A37))), "Black", IF(A37&lt;&gt;"", "White", ""))</f>
        <v>White</v>
      </c>
      <c r="R37" s="2" t="str">
        <f t="shared" si="1"/>
        <v>DarkRed</v>
      </c>
    </row>
    <row r="38" spans="1:18" x14ac:dyDescent="0.2">
      <c r="A38" t="s">
        <v>163</v>
      </c>
      <c r="B38" t="s">
        <v>121</v>
      </c>
      <c r="D38" t="s">
        <v>164</v>
      </c>
      <c r="G38" s="1" t="s">
        <v>165</v>
      </c>
      <c r="H38" s="2" t="s">
        <v>125</v>
      </c>
      <c r="I38" t="s">
        <v>166</v>
      </c>
      <c r="J38" s="2" t="s">
        <v>127</v>
      </c>
      <c r="K38" s="11"/>
      <c r="M38" s="2" t="s">
        <v>167</v>
      </c>
      <c r="N38" s="2">
        <v>8</v>
      </c>
      <c r="P38" t="s">
        <v>129</v>
      </c>
      <c r="Q38" t="str">
        <f t="shared" si="4"/>
        <v>White</v>
      </c>
      <c r="R38" s="2" t="str">
        <f t="shared" si="1"/>
        <v>DarkRed</v>
      </c>
    </row>
    <row r="39" spans="1:18" x14ac:dyDescent="0.2">
      <c r="A39" s="2" t="s">
        <v>168</v>
      </c>
      <c r="B39" t="s">
        <v>121</v>
      </c>
      <c r="C39" s="56"/>
      <c r="D39" t="s">
        <v>169</v>
      </c>
      <c r="G39" s="1" t="s">
        <v>170</v>
      </c>
      <c r="H39" s="2" t="s">
        <v>125</v>
      </c>
      <c r="I39" t="s">
        <v>171</v>
      </c>
      <c r="J39" s="2" t="s">
        <v>127</v>
      </c>
      <c r="K39" s="11"/>
      <c r="M39" s="2" t="s">
        <v>172</v>
      </c>
      <c r="N39" s="2">
        <v>9</v>
      </c>
      <c r="P39" t="s">
        <v>162</v>
      </c>
      <c r="Q39" t="str">
        <f t="shared" si="4"/>
        <v>White</v>
      </c>
      <c r="R39" s="2" t="str">
        <f t="shared" si="1"/>
        <v>DarkBlue</v>
      </c>
    </row>
    <row r="40" spans="1:18" x14ac:dyDescent="0.2">
      <c r="A40" s="2" t="s">
        <v>173</v>
      </c>
      <c r="B40" t="s">
        <v>121</v>
      </c>
      <c r="C40" s="56"/>
      <c r="D40" t="s">
        <v>174</v>
      </c>
      <c r="G40" s="1" t="s">
        <v>175</v>
      </c>
      <c r="H40" s="2" t="s">
        <v>125</v>
      </c>
      <c r="I40" t="s">
        <v>176</v>
      </c>
      <c r="J40" s="2" t="s">
        <v>127</v>
      </c>
      <c r="K40" s="11"/>
      <c r="M40" s="2" t="s">
        <v>177</v>
      </c>
      <c r="N40" s="2">
        <v>10</v>
      </c>
      <c r="P40" t="s">
        <v>178</v>
      </c>
      <c r="Q40" t="str">
        <f t="shared" si="4"/>
        <v>White</v>
      </c>
      <c r="R40" s="2" t="str">
        <f t="shared" si="1"/>
        <v>DarkOrange</v>
      </c>
    </row>
    <row r="41" spans="1:18" x14ac:dyDescent="0.2">
      <c r="A41" s="2" t="s">
        <v>179</v>
      </c>
      <c r="B41" t="s">
        <v>121</v>
      </c>
      <c r="C41" s="56"/>
      <c r="D41" t="s">
        <v>180</v>
      </c>
      <c r="G41" s="75" t="s">
        <v>181</v>
      </c>
      <c r="H41" s="2" t="s">
        <v>125</v>
      </c>
      <c r="I41" t="s">
        <v>176</v>
      </c>
      <c r="J41" s="2" t="s">
        <v>127</v>
      </c>
      <c r="K41" s="11"/>
      <c r="M41" s="2" t="s">
        <v>182</v>
      </c>
      <c r="N41" s="2">
        <v>11</v>
      </c>
      <c r="P41" t="s">
        <v>178</v>
      </c>
      <c r="Q41" t="str">
        <f t="shared" si="4"/>
        <v>White</v>
      </c>
      <c r="R41" s="2" t="str">
        <f t="shared" si="1"/>
        <v>DarkOrange</v>
      </c>
    </row>
    <row r="42" spans="1:18" ht="25.5" x14ac:dyDescent="0.2">
      <c r="A42" s="2" t="s">
        <v>183</v>
      </c>
      <c r="B42" t="s">
        <v>121</v>
      </c>
      <c r="C42" s="56"/>
      <c r="D42" t="s">
        <v>141</v>
      </c>
      <c r="G42" s="75"/>
      <c r="H42" s="2" t="s">
        <v>125</v>
      </c>
      <c r="I42" t="s">
        <v>134</v>
      </c>
      <c r="J42" s="2" t="s">
        <v>127</v>
      </c>
      <c r="K42" s="11"/>
      <c r="M42" s="2" t="s">
        <v>184</v>
      </c>
      <c r="N42" s="2">
        <v>12</v>
      </c>
      <c r="P42" t="s">
        <v>185</v>
      </c>
      <c r="Q42" t="str">
        <f t="shared" si="4"/>
        <v>White</v>
      </c>
      <c r="R42" s="2" t="str">
        <f t="shared" si="1"/>
        <v>Slategrey</v>
      </c>
    </row>
    <row r="43" spans="1:18" ht="12.75" customHeight="1" x14ac:dyDescent="0.2">
      <c r="A43" s="2" t="s">
        <v>186</v>
      </c>
      <c r="B43" t="s">
        <v>121</v>
      </c>
      <c r="D43" t="s">
        <v>187</v>
      </c>
      <c r="G43" s="75" t="s">
        <v>188</v>
      </c>
      <c r="H43" t="s">
        <v>125</v>
      </c>
      <c r="I43" t="s">
        <v>189</v>
      </c>
      <c r="J43" s="2" t="s">
        <v>127</v>
      </c>
    </row>
    <row r="44" spans="1:18" ht="25.5" x14ac:dyDescent="0.2">
      <c r="A44" s="2" t="s">
        <v>190</v>
      </c>
      <c r="B44" t="s">
        <v>121</v>
      </c>
      <c r="D44" t="s">
        <v>174</v>
      </c>
      <c r="G44" s="56" t="s">
        <v>191</v>
      </c>
      <c r="H44" s="55" t="s">
        <v>125</v>
      </c>
      <c r="I44" s="55" t="s">
        <v>192</v>
      </c>
      <c r="J44" s="2" t="s">
        <v>127</v>
      </c>
      <c r="M44" s="2" t="s">
        <v>193</v>
      </c>
    </row>
  </sheetData>
  <hyperlinks>
    <hyperlink ref="B4" r:id="rId1" xr:uid="{00000000-0004-0000-0100-000000000000}"/>
    <hyperlink ref="D27" r:id="rId2" xr:uid="{00000000-0004-0000-0100-000004000000}"/>
    <hyperlink ref="L27" r:id="rId3" xr:uid="{00000000-0004-0000-0100-000005000000}"/>
    <hyperlink ref="M27" r:id="rId4" xr:uid="{00000000-0004-0000-0100-000006000000}"/>
    <hyperlink ref="B13" r:id="rId5" xr:uid="{00000000-0004-0000-0100-00000F000000}"/>
    <hyperlink ref="B11" r:id="rId6" xr:uid="{00000000-0004-0000-0100-000010000000}"/>
    <hyperlink ref="B12" r:id="rId7" display="https://data.europarl.europa.eu/def/eli-ep#" xr:uid="{00000000-0004-0000-0100-000011000000}"/>
    <hyperlink ref="G38" r:id="rId8" xr:uid="{D01C4C44-04CE-44D7-BA2B-26BEF6E79C9D}"/>
    <hyperlink ref="G39" r:id="rId9" xr:uid="{E15129AD-C5A5-4AFB-955E-6FC7EE629022}"/>
    <hyperlink ref="G37" r:id="rId10" xr:uid="{15CC3F83-BFB9-47D8-9D9D-4A9A49B75983}"/>
    <hyperlink ref="B18" r:id="rId11" xr:uid="{948F005A-F813-4C4E-918B-74F7D57B1A2B}"/>
    <hyperlink ref="B19" r:id="rId12" xr:uid="{9486FD97-7FAC-4554-BE84-55374BA68CEF}"/>
    <hyperlink ref="B21" r:id="rId13" xr:uid="{8D19C8B6-CBB4-406C-BA26-5269A7D7722D}"/>
    <hyperlink ref="B20" r:id="rId14" xr:uid="{E032F418-C93F-4A7F-BA2F-B263FD804098}"/>
    <hyperlink ref="G40" r:id="rId15" xr:uid="{C59FA22E-2CA5-4D81-8006-3643BE5C6CD5}"/>
    <hyperlink ref="G41" r:id="rId16" xr:uid="{45CFB121-7C65-4C76-BBF0-CACF1DAAA8FC}"/>
    <hyperlink ref="G33" r:id="rId17" xr:uid="{11846A8D-B518-404C-9E3F-BC477C6F3521}"/>
    <hyperlink ref="G31" r:id="rId18" xr:uid="{5692D681-6560-434B-A82C-70358FA87568}"/>
    <hyperlink ref="G34" r:id="rId19" display="https://data.europarl.europa.eu/eli/dl/participation/2021-0031-MAIN-AGRI" xr:uid="{96959003-5251-4C2D-8E58-F30EFD0279EB}"/>
    <hyperlink ref="G35" r:id="rId20" xr:uid="{3112CDC0-DB6C-4941-A046-94EFB4E7449C}"/>
    <hyperlink ref="G43" r:id="rId21" xr:uid="{01FE83EF-276E-4823-A852-499090755102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2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N78"/>
  <sheetViews>
    <sheetView topLeftCell="A7" zoomScale="90" zoomScaleNormal="70" workbookViewId="0">
      <pane xSplit="1" topLeftCell="L1" activePane="topRight" state="frozen"/>
      <selection activeCell="A22" sqref="A22"/>
      <selection pane="topRight" activeCell="P79" sqref="P79"/>
    </sheetView>
  </sheetViews>
  <sheetFormatPr defaultColWidth="8.7109375" defaultRowHeight="12.75" customHeight="1" x14ac:dyDescent="0.2"/>
  <cols>
    <col min="1" max="1" width="31.140625" customWidth="1"/>
    <col min="2" max="2" width="8.7109375" style="73" customWidth="1"/>
    <col min="3" max="3" width="36" style="2" customWidth="1"/>
    <col min="4" max="4" width="42.7109375" customWidth="1"/>
    <col min="5" max="5" width="26.7109375" style="27" customWidth="1"/>
    <col min="6" max="7" width="22.140625" style="2" customWidth="1"/>
    <col min="8" max="8" width="17.7109375" style="2" customWidth="1"/>
    <col min="9" max="9" width="14.5703125" style="28" customWidth="1"/>
    <col min="10" max="10" width="12" style="29" customWidth="1"/>
    <col min="11" max="11" width="20.140625" customWidth="1"/>
    <col min="12" max="12" width="21" customWidth="1"/>
    <col min="13" max="13" width="28.42578125" customWidth="1"/>
    <col min="14" max="14" width="19.7109375" style="3" customWidth="1"/>
    <col min="15" max="15" width="18.7109375" customWidth="1"/>
    <col min="16" max="16" width="37.28515625" customWidth="1"/>
    <col min="17" max="17" width="63.42578125" customWidth="1"/>
    <col min="18" max="19" width="36" customWidth="1"/>
    <col min="20" max="20" width="34.85546875" customWidth="1"/>
    <col min="21" max="21" width="45.42578125" style="2" customWidth="1"/>
    <col min="22" max="24" width="26" customWidth="1"/>
    <col min="25" max="25" width="30.5703125" customWidth="1"/>
    <col min="1023" max="1028" width="11.5703125" customWidth="1"/>
  </cols>
  <sheetData>
    <row r="1" spans="1:1028" x14ac:dyDescent="0.2">
      <c r="A1" t="s">
        <v>55</v>
      </c>
      <c r="B1" s="87" t="s">
        <v>40</v>
      </c>
      <c r="C1" s="1"/>
      <c r="D1" s="2"/>
      <c r="G1" s="11"/>
      <c r="Q1" s="2"/>
    </row>
    <row r="2" spans="1:1028" x14ac:dyDescent="0.2">
      <c r="C2"/>
      <c r="G2" s="11"/>
    </row>
    <row r="3" spans="1:1028" x14ac:dyDescent="0.2">
      <c r="A3" s="6" t="s">
        <v>194</v>
      </c>
      <c r="B3" s="88"/>
      <c r="C3" s="8"/>
      <c r="D3" s="7"/>
      <c r="E3" s="30"/>
      <c r="F3" s="7"/>
      <c r="G3" s="31"/>
      <c r="H3" s="10"/>
      <c r="I3" s="32"/>
      <c r="J3" s="32"/>
      <c r="K3" s="7"/>
      <c r="L3" s="7"/>
      <c r="M3" s="7"/>
      <c r="N3" s="33"/>
      <c r="O3" s="7"/>
      <c r="P3" s="7"/>
      <c r="Q3" s="7"/>
      <c r="R3" s="10"/>
      <c r="S3" s="10"/>
      <c r="T3" s="10"/>
      <c r="U3" s="10"/>
      <c r="V3" s="7"/>
      <c r="W3" s="7"/>
      <c r="X3" s="7"/>
    </row>
    <row r="4" spans="1:1028" x14ac:dyDescent="0.2">
      <c r="E4" s="34"/>
      <c r="G4" s="11"/>
      <c r="I4" s="35"/>
      <c r="R4" s="2"/>
      <c r="S4" s="2"/>
    </row>
    <row r="5" spans="1:1028" s="14" customFormat="1" ht="89.25" x14ac:dyDescent="0.2">
      <c r="A5" s="14" t="s">
        <v>195</v>
      </c>
      <c r="B5" s="89"/>
      <c r="C5" s="14" t="s">
        <v>196</v>
      </c>
      <c r="D5" s="14" t="s">
        <v>197</v>
      </c>
      <c r="E5" s="36" t="s">
        <v>198</v>
      </c>
      <c r="F5" s="14" t="s">
        <v>199</v>
      </c>
      <c r="G5" s="15"/>
      <c r="H5" s="14" t="s">
        <v>94</v>
      </c>
      <c r="I5" s="37" t="s">
        <v>200</v>
      </c>
      <c r="J5" s="37" t="s">
        <v>201</v>
      </c>
      <c r="K5" s="14" t="s">
        <v>202</v>
      </c>
      <c r="L5" s="14" t="s">
        <v>203</v>
      </c>
      <c r="M5" s="14" t="s">
        <v>204</v>
      </c>
      <c r="N5" s="15" t="s">
        <v>205</v>
      </c>
      <c r="O5" s="14" t="s">
        <v>206</v>
      </c>
      <c r="Q5" s="14" t="s">
        <v>207</v>
      </c>
      <c r="R5" s="14" t="s">
        <v>208</v>
      </c>
      <c r="T5" s="14" t="s">
        <v>209</v>
      </c>
      <c r="U5" s="14" t="s">
        <v>210</v>
      </c>
      <c r="V5" s="14" t="s">
        <v>211</v>
      </c>
      <c r="W5" s="14" t="s">
        <v>212</v>
      </c>
      <c r="X5" s="14" t="s">
        <v>213</v>
      </c>
      <c r="Y5" s="14" t="s">
        <v>214</v>
      </c>
      <c r="AMI5"/>
      <c r="AMJ5"/>
      <c r="AMK5"/>
      <c r="AML5"/>
      <c r="AMM5"/>
      <c r="AMN5"/>
    </row>
    <row r="6" spans="1:1028" s="38" customFormat="1" ht="88.9" customHeight="1" x14ac:dyDescent="0.2">
      <c r="A6" s="38" t="s">
        <v>215</v>
      </c>
      <c r="B6" s="90" t="s">
        <v>216</v>
      </c>
      <c r="C6" s="38" t="s">
        <v>217</v>
      </c>
      <c r="D6" s="38" t="s">
        <v>218</v>
      </c>
      <c r="E6" s="39" t="s">
        <v>219</v>
      </c>
      <c r="F6" s="38" t="s">
        <v>220</v>
      </c>
      <c r="G6" s="40" t="s">
        <v>221</v>
      </c>
      <c r="I6" s="41"/>
      <c r="J6" s="41"/>
      <c r="N6" s="40"/>
      <c r="O6" s="40"/>
      <c r="AMI6"/>
      <c r="AMJ6"/>
      <c r="AMK6"/>
      <c r="AML6"/>
      <c r="AMM6"/>
      <c r="AMN6"/>
    </row>
    <row r="7" spans="1:1028" ht="38.25" x14ac:dyDescent="0.2">
      <c r="A7" s="42" t="s">
        <v>103</v>
      </c>
      <c r="B7" s="91" t="s">
        <v>66</v>
      </c>
      <c r="C7" s="43" t="s">
        <v>222</v>
      </c>
      <c r="D7" s="42" t="s">
        <v>223</v>
      </c>
      <c r="E7" s="42" t="s">
        <v>224</v>
      </c>
      <c r="F7" s="42" t="s">
        <v>225</v>
      </c>
      <c r="G7" s="44" t="s">
        <v>226</v>
      </c>
      <c r="H7" s="78" t="s">
        <v>109</v>
      </c>
      <c r="I7" s="45" t="s">
        <v>227</v>
      </c>
      <c r="J7" s="45" t="s">
        <v>228</v>
      </c>
      <c r="K7" s="43" t="s">
        <v>110</v>
      </c>
      <c r="L7" s="43" t="s">
        <v>229</v>
      </c>
      <c r="M7" s="16" t="s">
        <v>230</v>
      </c>
      <c r="N7" s="18" t="s">
        <v>231</v>
      </c>
      <c r="O7" s="81" t="s">
        <v>232</v>
      </c>
      <c r="P7" s="43" t="s">
        <v>233</v>
      </c>
      <c r="Q7" s="43" t="s">
        <v>234</v>
      </c>
      <c r="R7" s="16" t="s">
        <v>111</v>
      </c>
      <c r="S7" s="16" t="s">
        <v>235</v>
      </c>
      <c r="T7" s="43" t="s">
        <v>236</v>
      </c>
      <c r="U7" s="43" t="s">
        <v>237</v>
      </c>
      <c r="V7" s="43" t="s">
        <v>238</v>
      </c>
      <c r="W7" s="43" t="s">
        <v>239</v>
      </c>
      <c r="X7" s="43" t="s">
        <v>240</v>
      </c>
      <c r="Y7" s="43" t="s">
        <v>241</v>
      </c>
    </row>
    <row r="8" spans="1:1028" ht="15.75" x14ac:dyDescent="0.2">
      <c r="A8" s="19" t="s">
        <v>242</v>
      </c>
      <c r="B8" s="92"/>
      <c r="C8" s="19"/>
      <c r="D8" s="19"/>
      <c r="E8" s="46"/>
      <c r="F8" s="19"/>
      <c r="G8" s="47"/>
      <c r="H8" s="23"/>
      <c r="I8" s="21"/>
      <c r="J8" s="21"/>
      <c r="K8" s="19"/>
      <c r="L8" s="19"/>
      <c r="M8" s="19"/>
      <c r="N8" s="22"/>
      <c r="O8" s="19"/>
      <c r="P8" s="23"/>
      <c r="Q8" s="19"/>
      <c r="R8" s="19"/>
      <c r="S8" s="19"/>
      <c r="T8" s="19"/>
      <c r="U8" s="23"/>
      <c r="V8" s="19"/>
      <c r="W8" s="19"/>
      <c r="X8" s="19"/>
      <c r="Y8" s="19"/>
    </row>
    <row r="9" spans="1:1028" ht="15.75" x14ac:dyDescent="0.2">
      <c r="A9" s="94" t="str">
        <f t="shared" ref="A9:A16" si="0">CONCATENATE("proc:P",ROW(A9))</f>
        <v>proc:P9</v>
      </c>
      <c r="B9" s="95" t="s">
        <v>129</v>
      </c>
      <c r="C9" s="56" t="s">
        <v>120</v>
      </c>
      <c r="D9" s="55" t="s">
        <v>56</v>
      </c>
      <c r="E9" s="96" t="s">
        <v>243</v>
      </c>
      <c r="F9" s="97"/>
      <c r="G9" s="57"/>
      <c r="H9" s="55"/>
      <c r="I9" s="49">
        <v>1</v>
      </c>
      <c r="J9" s="49">
        <v>1</v>
      </c>
      <c r="K9" s="50"/>
      <c r="L9" s="50"/>
      <c r="M9" s="56"/>
      <c r="N9" s="58"/>
      <c r="O9" s="56"/>
      <c r="P9" s="56" t="s">
        <v>122</v>
      </c>
      <c r="Q9" s="48"/>
      <c r="R9" s="48"/>
      <c r="S9" s="48"/>
      <c r="T9" s="48"/>
      <c r="U9" s="51"/>
      <c r="V9" s="48"/>
      <c r="W9" s="48"/>
      <c r="X9" s="48"/>
      <c r="Y9" t="str">
        <f>IFERROR(VLOOKUP(D9, Catalogue!$G$2:$H$200, 2, FALSE), "")</f>
        <v>type</v>
      </c>
    </row>
    <row r="10" spans="1:1028" ht="15" x14ac:dyDescent="0.25">
      <c r="A10" s="94" t="str">
        <f t="shared" si="0"/>
        <v>proc:P10</v>
      </c>
      <c r="B10" s="95" t="s">
        <v>129</v>
      </c>
      <c r="C10" s="56" t="s">
        <v>120</v>
      </c>
      <c r="D10" s="55" t="s">
        <v>244</v>
      </c>
      <c r="E10" s="96" t="s">
        <v>245</v>
      </c>
      <c r="F10" s="98"/>
      <c r="G10" s="57"/>
      <c r="H10" s="55"/>
      <c r="I10" s="49">
        <v>1</v>
      </c>
      <c r="J10" s="49">
        <v>1</v>
      </c>
      <c r="K10" s="50" t="s">
        <v>246</v>
      </c>
      <c r="L10" s="50" t="s">
        <v>247</v>
      </c>
      <c r="M10" s="50"/>
      <c r="N10" s="50"/>
      <c r="O10" s="56"/>
      <c r="P10" s="56"/>
      <c r="Q10" s="2"/>
      <c r="R10" s="166" t="s">
        <v>248</v>
      </c>
      <c r="U10"/>
      <c r="Y10" t="str">
        <f>IFERROR(VLOOKUP(D10, Catalogue!$G$2:$H$200, 2, FALSE), "")</f>
        <v>process_id</v>
      </c>
    </row>
    <row r="11" spans="1:1028" ht="15" x14ac:dyDescent="0.2">
      <c r="A11" s="94" t="str">
        <f t="shared" si="0"/>
        <v>proc:P11</v>
      </c>
      <c r="B11" s="95" t="s">
        <v>129</v>
      </c>
      <c r="C11" s="56" t="s">
        <v>120</v>
      </c>
      <c r="D11" s="55" t="s">
        <v>249</v>
      </c>
      <c r="E11" s="96" t="s">
        <v>250</v>
      </c>
      <c r="F11" s="98"/>
      <c r="G11" s="57"/>
      <c r="H11" s="55"/>
      <c r="I11" s="49">
        <v>1</v>
      </c>
      <c r="J11" s="49">
        <v>1</v>
      </c>
      <c r="K11" s="50" t="s">
        <v>246</v>
      </c>
      <c r="L11" s="50" t="s">
        <v>247</v>
      </c>
      <c r="M11" s="50"/>
      <c r="N11" s="50"/>
      <c r="O11" s="56"/>
      <c r="P11" s="56"/>
      <c r="S11" s="82"/>
      <c r="U11"/>
      <c r="Y11" t="str">
        <f>IFERROR(VLOOKUP(D11, Catalogue!$G$2:$H$200, 2, FALSE), "")</f>
        <v>identifierYear</v>
      </c>
    </row>
    <row r="12" spans="1:1028" s="52" customFormat="1" ht="15" x14ac:dyDescent="0.25">
      <c r="A12" s="94" t="str">
        <f t="shared" si="0"/>
        <v>proc:P12</v>
      </c>
      <c r="B12" s="95" t="s">
        <v>129</v>
      </c>
      <c r="C12" s="56" t="s">
        <v>120</v>
      </c>
      <c r="D12" s="55" t="s">
        <v>251</v>
      </c>
      <c r="E12" s="96" t="s">
        <v>252</v>
      </c>
      <c r="F12" s="99"/>
      <c r="G12" s="57"/>
      <c r="H12" s="98"/>
      <c r="I12" s="49">
        <v>1</v>
      </c>
      <c r="J12" s="49">
        <v>1</v>
      </c>
      <c r="K12" s="50" t="s">
        <v>246</v>
      </c>
      <c r="L12" s="50" t="s">
        <v>247</v>
      </c>
      <c r="M12" s="50"/>
      <c r="N12" s="50"/>
      <c r="O12" s="99"/>
      <c r="P12" s="99"/>
      <c r="Y12" t="str">
        <f>IFERROR(VLOOKUP(D12, Catalogue!$G$2:$H$200, 2, FALSE), "")</f>
        <v>label</v>
      </c>
      <c r="AMI12"/>
      <c r="AMJ12"/>
      <c r="AMK12"/>
      <c r="AML12"/>
      <c r="AMM12"/>
      <c r="AMN12"/>
    </row>
    <row r="13" spans="1:1028" ht="225" x14ac:dyDescent="0.2">
      <c r="A13" s="94" t="str">
        <f t="shared" si="0"/>
        <v>proc:P13</v>
      </c>
      <c r="B13" s="95" t="s">
        <v>178</v>
      </c>
      <c r="C13" s="56" t="s">
        <v>120</v>
      </c>
      <c r="D13" s="55" t="s">
        <v>253</v>
      </c>
      <c r="E13" s="96" t="s">
        <v>254</v>
      </c>
      <c r="F13" s="98"/>
      <c r="G13" s="100" t="s">
        <v>255</v>
      </c>
      <c r="H13" s="103"/>
      <c r="I13" s="49">
        <v>1</v>
      </c>
      <c r="J13" s="49">
        <v>1</v>
      </c>
      <c r="K13" s="50" t="s">
        <v>125</v>
      </c>
      <c r="L13" s="50"/>
      <c r="M13" s="50" t="s">
        <v>157</v>
      </c>
      <c r="N13" s="50"/>
      <c r="O13" s="79"/>
      <c r="P13" s="56"/>
      <c r="Q13" s="125" t="s">
        <v>256</v>
      </c>
      <c r="R13" s="56"/>
      <c r="S13" s="82"/>
      <c r="U13"/>
      <c r="Y13" t="str">
        <f>IFERROR(VLOOKUP(D13, Catalogue!$G$2:$H$200, 2, FALSE), "")</f>
        <v>process_type</v>
      </c>
    </row>
    <row r="14" spans="1:1028" ht="38.25" x14ac:dyDescent="0.2">
      <c r="A14" s="94" t="str">
        <f t="shared" si="0"/>
        <v>proc:P14</v>
      </c>
      <c r="B14" s="95" t="s">
        <v>178</v>
      </c>
      <c r="C14" s="56" t="s">
        <v>120</v>
      </c>
      <c r="D14" s="55" t="s">
        <v>257</v>
      </c>
      <c r="E14" s="96" t="s">
        <v>258</v>
      </c>
      <c r="F14" s="98"/>
      <c r="G14" s="101" t="s">
        <v>259</v>
      </c>
      <c r="H14" s="103"/>
      <c r="I14" s="49"/>
      <c r="J14" s="49"/>
      <c r="K14" s="50" t="s">
        <v>246</v>
      </c>
      <c r="L14" s="50" t="s">
        <v>260</v>
      </c>
      <c r="M14" s="50"/>
      <c r="N14" s="50"/>
      <c r="O14" s="79"/>
      <c r="P14" s="56"/>
      <c r="U14"/>
      <c r="Y14" t="str">
        <f>IFERROR(VLOOKUP(D14, Catalogue!$G$2:$H$200, 2, FALSE), "")</f>
        <v>process_title</v>
      </c>
    </row>
    <row r="15" spans="1:1028" ht="15" x14ac:dyDescent="0.2">
      <c r="A15" s="94" t="str">
        <f t="shared" si="0"/>
        <v>proc:P15</v>
      </c>
      <c r="B15" s="95" t="s">
        <v>144</v>
      </c>
      <c r="C15" s="56" t="s">
        <v>120</v>
      </c>
      <c r="D15" s="55" t="s">
        <v>261</v>
      </c>
      <c r="E15" s="96" t="s">
        <v>262</v>
      </c>
      <c r="F15" s="98"/>
      <c r="G15" s="57"/>
      <c r="H15" s="55"/>
      <c r="I15" s="49"/>
      <c r="J15" s="49"/>
      <c r="K15" s="50" t="s">
        <v>125</v>
      </c>
      <c r="M15" s="126" t="s">
        <v>173</v>
      </c>
      <c r="N15" s="50"/>
      <c r="O15" s="56"/>
      <c r="P15" s="56"/>
      <c r="S15" s="82"/>
      <c r="U15"/>
      <c r="Y15" t="str">
        <f>IFERROR(VLOOKUP(D15, Catalogue!$G$2:$H$200, 2, FALSE), "")</f>
        <v>created_a_realization_of</v>
      </c>
    </row>
    <row r="16" spans="1:1028" ht="25.5" x14ac:dyDescent="0.2">
      <c r="A16" s="94" t="str">
        <f t="shared" si="0"/>
        <v>proc:P16</v>
      </c>
      <c r="B16" s="95" t="s">
        <v>162</v>
      </c>
      <c r="C16" s="56" t="s">
        <v>120</v>
      </c>
      <c r="D16" s="55" t="s">
        <v>263</v>
      </c>
      <c r="E16" s="56" t="s">
        <v>264</v>
      </c>
      <c r="F16" s="98"/>
      <c r="G16" s="55" t="s">
        <v>265</v>
      </c>
      <c r="H16" s="55"/>
      <c r="I16" s="49"/>
      <c r="J16" s="49"/>
      <c r="K16" s="50" t="s">
        <v>125</v>
      </c>
      <c r="M16" s="126" t="s">
        <v>173</v>
      </c>
      <c r="N16" s="50"/>
      <c r="O16" s="56"/>
      <c r="P16" s="56"/>
      <c r="S16" s="82"/>
      <c r="U16"/>
      <c r="Y16" t="str">
        <f>IFERROR(VLOOKUP(D16, Catalogue!$G$2:$H$200, 2, FALSE), "")</f>
        <v>involved_work</v>
      </c>
    </row>
    <row r="17" spans="1:25" s="65" customFormat="1" ht="25.5" x14ac:dyDescent="0.2">
      <c r="A17" s="94" t="str">
        <f t="shared" ref="A17:A21" si="1">CONCATENATE("proc:P",ROW(A17))</f>
        <v>proc:P17</v>
      </c>
      <c r="B17" s="95" t="s">
        <v>129</v>
      </c>
      <c r="C17" s="56" t="s">
        <v>120</v>
      </c>
      <c r="D17" s="55" t="s">
        <v>266</v>
      </c>
      <c r="E17" s="56" t="s">
        <v>267</v>
      </c>
      <c r="F17" s="102"/>
      <c r="G17" s="103"/>
      <c r="H17" s="103"/>
      <c r="I17" s="49"/>
      <c r="J17" s="49"/>
      <c r="K17" s="50" t="s">
        <v>125</v>
      </c>
      <c r="L17" s="50"/>
      <c r="M17" s="109"/>
      <c r="N17" s="50"/>
      <c r="O17" s="55" t="s">
        <v>268</v>
      </c>
      <c r="P17" s="110"/>
      <c r="Q17" s="63"/>
      <c r="R17"/>
      <c r="S17" s="64"/>
      <c r="T17" s="63"/>
      <c r="U17" s="63"/>
      <c r="V17" s="63"/>
      <c r="W17" s="63"/>
      <c r="X17" s="63"/>
      <c r="Y17" t="str">
        <f>IFERROR(VLOOKUP(D17, Catalogue!$G$2:$H$200, 2, FALSE), "")</f>
        <v>consists_of</v>
      </c>
    </row>
    <row r="18" spans="1:25" s="65" customFormat="1" ht="25.5" x14ac:dyDescent="0.2">
      <c r="A18" s="94" t="str">
        <f t="shared" si="1"/>
        <v>proc:P18</v>
      </c>
      <c r="B18" s="95" t="s">
        <v>178</v>
      </c>
      <c r="C18" s="56" t="s">
        <v>120</v>
      </c>
      <c r="D18" s="55" t="s">
        <v>269</v>
      </c>
      <c r="E18" s="56" t="s">
        <v>270</v>
      </c>
      <c r="F18" s="102"/>
      <c r="G18" s="57" t="s">
        <v>271</v>
      </c>
      <c r="H18" s="103"/>
      <c r="I18" s="49">
        <v>1</v>
      </c>
      <c r="J18" s="49">
        <v>1</v>
      </c>
      <c r="K18" s="50" t="s">
        <v>125</v>
      </c>
      <c r="L18" s="50"/>
      <c r="M18" s="56" t="s">
        <v>163</v>
      </c>
      <c r="N18" s="50"/>
      <c r="O18" s="55"/>
      <c r="P18" s="110"/>
      <c r="Q18" s="63"/>
      <c r="R18" s="64"/>
      <c r="S18" s="82"/>
      <c r="T18" s="63"/>
      <c r="U18" s="63"/>
      <c r="V18" s="63"/>
      <c r="W18" s="63"/>
      <c r="X18" s="63"/>
      <c r="Y18" t="str">
        <f>IFERROR(VLOOKUP(D18, Catalogue!$G$2:$H$200, 2, FALSE), "")</f>
        <v>current_stage</v>
      </c>
    </row>
    <row r="19" spans="1:25" s="65" customFormat="1" ht="51" x14ac:dyDescent="0.2">
      <c r="A19" s="94" t="str">
        <f t="shared" si="1"/>
        <v>proc:P19</v>
      </c>
      <c r="B19" s="95" t="s">
        <v>67</v>
      </c>
      <c r="C19" s="56" t="s">
        <v>120</v>
      </c>
      <c r="D19" s="55" t="s">
        <v>272</v>
      </c>
      <c r="E19" s="56" t="s">
        <v>273</v>
      </c>
      <c r="F19" s="102"/>
      <c r="G19" s="103" t="s">
        <v>274</v>
      </c>
      <c r="H19" s="103"/>
      <c r="I19" s="49"/>
      <c r="J19" s="49"/>
      <c r="K19" s="50" t="s">
        <v>125</v>
      </c>
      <c r="L19" s="50"/>
      <c r="M19" s="56"/>
      <c r="N19" s="50"/>
      <c r="O19" s="55"/>
      <c r="P19" s="110"/>
      <c r="Q19" s="63"/>
      <c r="R19"/>
      <c r="S19" s="82"/>
      <c r="T19" s="63"/>
      <c r="U19" s="63"/>
      <c r="V19" s="63"/>
      <c r="W19" s="63"/>
      <c r="X19" s="63"/>
      <c r="Y19" t="str">
        <f>IFERROR(VLOOKUP(D19, Catalogue!$G$2:$H$200, 2, FALSE), "")</f>
        <v>scheduledIn</v>
      </c>
    </row>
    <row r="20" spans="1:25" s="65" customFormat="1" ht="15" x14ac:dyDescent="0.2">
      <c r="A20" s="94" t="str">
        <f t="shared" si="1"/>
        <v>proc:P20</v>
      </c>
      <c r="B20" s="95" t="s">
        <v>67</v>
      </c>
      <c r="C20" s="56" t="s">
        <v>120</v>
      </c>
      <c r="D20" s="55" t="s">
        <v>275</v>
      </c>
      <c r="E20" s="56" t="s">
        <v>276</v>
      </c>
      <c r="F20" s="102"/>
      <c r="G20" s="103" t="s">
        <v>277</v>
      </c>
      <c r="H20" s="103"/>
      <c r="I20" s="49"/>
      <c r="J20" s="49"/>
      <c r="K20" s="50" t="s">
        <v>125</v>
      </c>
      <c r="L20" s="50"/>
      <c r="M20" s="56" t="s">
        <v>140</v>
      </c>
      <c r="N20" s="50"/>
      <c r="O20" s="55"/>
      <c r="P20" s="110"/>
      <c r="Q20" s="63"/>
      <c r="R20"/>
      <c r="S20" s="82"/>
      <c r="T20" s="63"/>
      <c r="U20" s="63"/>
      <c r="V20" s="63"/>
      <c r="W20" s="63"/>
      <c r="X20" s="63"/>
      <c r="Y20" t="s">
        <v>278</v>
      </c>
    </row>
    <row r="21" spans="1:25" s="65" customFormat="1" ht="25.5" x14ac:dyDescent="0.2">
      <c r="A21" s="94" t="str">
        <f t="shared" si="1"/>
        <v>proc:P21</v>
      </c>
      <c r="B21" s="95" t="s">
        <v>67</v>
      </c>
      <c r="C21" s="56" t="s">
        <v>120</v>
      </c>
      <c r="D21" s="55" t="s">
        <v>279</v>
      </c>
      <c r="E21" s="55" t="s">
        <v>280</v>
      </c>
      <c r="F21" s="102"/>
      <c r="G21" s="103"/>
      <c r="H21" s="103"/>
      <c r="I21" s="49"/>
      <c r="J21" s="49"/>
      <c r="K21" s="50" t="s">
        <v>125</v>
      </c>
      <c r="L21" s="50"/>
      <c r="M21" s="174" t="s">
        <v>281</v>
      </c>
      <c r="N21" s="50"/>
      <c r="O21" s="55"/>
      <c r="P21" s="110"/>
      <c r="Q21" s="63"/>
      <c r="R21"/>
      <c r="S21" s="82"/>
      <c r="T21" s="63"/>
      <c r="U21" s="63"/>
      <c r="V21" s="63"/>
      <c r="W21" s="63"/>
      <c r="X21" s="63"/>
      <c r="Y21" t="str">
        <f>IFERROR(VLOOKUP(D21, Catalogue!$G$2:$H$200, 2, FALSE), "")</f>
        <v>had_participation</v>
      </c>
    </row>
    <row r="22" spans="1:25" ht="15.75" x14ac:dyDescent="0.2">
      <c r="A22" s="112" t="s">
        <v>282</v>
      </c>
      <c r="B22" s="113"/>
      <c r="C22" s="112"/>
      <c r="D22" s="112"/>
      <c r="E22" s="114"/>
      <c r="F22" s="112"/>
      <c r="G22" s="115"/>
      <c r="H22" s="116"/>
      <c r="I22" s="117"/>
      <c r="J22" s="117"/>
      <c r="K22" s="112"/>
      <c r="L22" s="112"/>
      <c r="M22" s="112"/>
      <c r="N22" s="118"/>
      <c r="O22" s="112"/>
      <c r="P22" s="116"/>
      <c r="Q22" s="19"/>
      <c r="R22" s="19"/>
      <c r="S22" s="19"/>
      <c r="T22" s="19"/>
      <c r="U22" s="23"/>
      <c r="V22" s="19"/>
      <c r="W22" s="19"/>
      <c r="X22" s="19"/>
      <c r="Y22" s="19"/>
    </row>
    <row r="23" spans="1:25" ht="15.75" x14ac:dyDescent="0.2">
      <c r="A23" s="94" t="str">
        <f t="shared" ref="A23:A30" si="2">CONCATENATE("proc:P",ROW(A23))</f>
        <v>proc:P23</v>
      </c>
      <c r="B23" s="95" t="s">
        <v>144</v>
      </c>
      <c r="C23" s="55" t="s">
        <v>140</v>
      </c>
      <c r="D23" s="55" t="s">
        <v>56</v>
      </c>
      <c r="E23" s="96" t="s">
        <v>243</v>
      </c>
      <c r="F23" s="97"/>
      <c r="G23" s="57"/>
      <c r="H23" s="55"/>
      <c r="I23" s="49">
        <v>1</v>
      </c>
      <c r="J23" s="49">
        <v>1</v>
      </c>
      <c r="K23" s="50"/>
      <c r="L23" s="50"/>
      <c r="M23" s="56"/>
      <c r="N23" s="58"/>
      <c r="O23" s="56"/>
      <c r="P23" s="56" t="s">
        <v>283</v>
      </c>
      <c r="Q23" s="48"/>
      <c r="R23" s="48"/>
      <c r="S23" s="48"/>
      <c r="T23" s="48"/>
      <c r="U23" s="51"/>
      <c r="V23" s="48"/>
      <c r="W23" s="48"/>
      <c r="X23" s="48"/>
      <c r="Y23" t="str">
        <f>IFERROR(VLOOKUP(D23, Catalogue!$G$2:$H$200, 2, FALSE), "")</f>
        <v>type</v>
      </c>
    </row>
    <row r="24" spans="1:25" ht="15.75" x14ac:dyDescent="0.2">
      <c r="A24" s="94" t="str">
        <f t="shared" si="2"/>
        <v>proc:P24</v>
      </c>
      <c r="B24" s="95" t="s">
        <v>144</v>
      </c>
      <c r="C24" s="55" t="s">
        <v>140</v>
      </c>
      <c r="D24" s="55" t="s">
        <v>284</v>
      </c>
      <c r="E24" s="96" t="s">
        <v>285</v>
      </c>
      <c r="F24" s="97"/>
      <c r="G24" s="57"/>
      <c r="H24" s="55"/>
      <c r="I24" s="49">
        <v>1</v>
      </c>
      <c r="J24" s="49">
        <v>1</v>
      </c>
      <c r="K24" s="50" t="s">
        <v>246</v>
      </c>
      <c r="L24" s="50" t="s">
        <v>247</v>
      </c>
      <c r="M24" s="56"/>
      <c r="N24" s="58"/>
      <c r="O24" s="56"/>
      <c r="P24" s="56"/>
      <c r="Q24" s="48"/>
      <c r="R24" s="48"/>
      <c r="S24" s="48"/>
      <c r="T24" s="48"/>
      <c r="U24" s="51"/>
      <c r="V24" s="48"/>
      <c r="W24" s="48"/>
      <c r="X24" s="48"/>
      <c r="Y24" t="str">
        <f>IFERROR(VLOOKUP(D24, Catalogue!$G$2:$H$200, 2, FALSE), "")</f>
        <v>activity_id</v>
      </c>
    </row>
    <row r="25" spans="1:25" ht="56.25" x14ac:dyDescent="0.2">
      <c r="A25" s="94" t="str">
        <f t="shared" si="2"/>
        <v>proc:P25</v>
      </c>
      <c r="B25" s="95" t="s">
        <v>67</v>
      </c>
      <c r="C25" s="55" t="s">
        <v>140</v>
      </c>
      <c r="D25" s="55" t="s">
        <v>286</v>
      </c>
      <c r="E25" s="96" t="s">
        <v>287</v>
      </c>
      <c r="F25" s="97"/>
      <c r="G25" s="127" t="s">
        <v>288</v>
      </c>
      <c r="H25" s="55"/>
      <c r="I25" s="49">
        <v>1</v>
      </c>
      <c r="J25" s="49">
        <v>1</v>
      </c>
      <c r="K25" s="50" t="s">
        <v>125</v>
      </c>
      <c r="L25" s="50"/>
      <c r="M25" s="56" t="s">
        <v>168</v>
      </c>
      <c r="N25" s="58"/>
      <c r="O25" s="56"/>
      <c r="P25" s="56"/>
      <c r="Q25" s="125" t="s">
        <v>289</v>
      </c>
      <c r="R25" s="56"/>
      <c r="S25" s="82"/>
      <c r="T25" s="48"/>
      <c r="U25" s="51"/>
      <c r="V25" s="48"/>
      <c r="W25" s="48"/>
      <c r="X25" s="48"/>
      <c r="Y25" t="str">
        <f>IFERROR(VLOOKUP(D25, Catalogue!$G$2:$H$200, 2, FALSE), "")</f>
        <v>had_activity_type</v>
      </c>
    </row>
    <row r="26" spans="1:25" ht="15.75" x14ac:dyDescent="0.2">
      <c r="A26" s="94" t="str">
        <f t="shared" si="2"/>
        <v>proc:P26</v>
      </c>
      <c r="B26" s="95" t="s">
        <v>144</v>
      </c>
      <c r="C26" s="55" t="s">
        <v>140</v>
      </c>
      <c r="D26" s="55" t="s">
        <v>290</v>
      </c>
      <c r="E26" s="96" t="s">
        <v>291</v>
      </c>
      <c r="F26" s="97"/>
      <c r="G26" s="57"/>
      <c r="H26" s="98"/>
      <c r="I26" s="49">
        <v>1</v>
      </c>
      <c r="J26" s="49">
        <v>1</v>
      </c>
      <c r="K26" s="50" t="s">
        <v>246</v>
      </c>
      <c r="L26" s="50" t="s">
        <v>292</v>
      </c>
      <c r="M26" s="50"/>
      <c r="N26" s="119"/>
      <c r="O26" s="99"/>
      <c r="P26" s="120"/>
      <c r="Q26" s="48"/>
      <c r="R26" s="48"/>
      <c r="S26" s="48"/>
      <c r="T26" s="48"/>
      <c r="U26" s="51"/>
      <c r="V26" s="48"/>
      <c r="W26" s="48"/>
      <c r="X26" s="48"/>
      <c r="Y26" t="str">
        <f>IFERROR(VLOOKUP(D26, Catalogue!$G$2:$H$200, 2, FALSE), "")</f>
        <v>activity_date</v>
      </c>
    </row>
    <row r="27" spans="1:25" s="65" customFormat="1" ht="15" x14ac:dyDescent="0.2">
      <c r="A27" s="94" t="str">
        <f t="shared" si="2"/>
        <v>proc:P27</v>
      </c>
      <c r="B27" s="95" t="s">
        <v>144</v>
      </c>
      <c r="C27" s="55" t="s">
        <v>140</v>
      </c>
      <c r="D27" s="55" t="s">
        <v>293</v>
      </c>
      <c r="E27" s="55" t="s">
        <v>294</v>
      </c>
      <c r="F27" s="102"/>
      <c r="G27" s="101"/>
      <c r="H27" s="103"/>
      <c r="I27" s="49">
        <v>1</v>
      </c>
      <c r="J27" s="49">
        <v>1</v>
      </c>
      <c r="K27" s="50" t="s">
        <v>246</v>
      </c>
      <c r="L27" s="111" t="s">
        <v>295</v>
      </c>
      <c r="M27" s="61"/>
      <c r="N27" s="62"/>
      <c r="O27" s="80"/>
      <c r="P27" s="110"/>
      <c r="Q27" s="63"/>
      <c r="R27" s="64"/>
      <c r="S27" s="64"/>
      <c r="T27" s="63"/>
      <c r="U27" s="63"/>
      <c r="V27" s="63"/>
      <c r="W27" s="63"/>
      <c r="X27" s="63"/>
      <c r="Y27" t="str">
        <f>IFERROR(VLOOKUP(D27, Catalogue!$G$2:$H$200, 2, FALSE), "")</f>
        <v/>
      </c>
    </row>
    <row r="28" spans="1:25" s="65" customFormat="1" ht="25.5" x14ac:dyDescent="0.2">
      <c r="A28" s="94" t="str">
        <f t="shared" si="2"/>
        <v>proc:P28</v>
      </c>
      <c r="B28" s="95" t="s">
        <v>178</v>
      </c>
      <c r="C28" s="55" t="s">
        <v>140</v>
      </c>
      <c r="D28" s="55" t="s">
        <v>296</v>
      </c>
      <c r="E28" s="55" t="s">
        <v>297</v>
      </c>
      <c r="F28" s="102"/>
      <c r="G28" s="57" t="s">
        <v>271</v>
      </c>
      <c r="H28" s="103"/>
      <c r="I28" s="49">
        <v>1</v>
      </c>
      <c r="J28" s="49">
        <v>1</v>
      </c>
      <c r="K28" s="50" t="s">
        <v>125</v>
      </c>
      <c r="L28" s="111"/>
      <c r="M28" s="56" t="s">
        <v>163</v>
      </c>
      <c r="N28" s="62"/>
      <c r="O28" s="80"/>
      <c r="P28" s="110"/>
      <c r="Q28" s="63"/>
      <c r="R28" s="64"/>
      <c r="S28" s="82"/>
      <c r="T28" s="63"/>
      <c r="U28" s="63"/>
      <c r="V28" s="63"/>
      <c r="W28" s="63"/>
      <c r="X28" s="63"/>
      <c r="Y28" t="str">
        <f>IFERROR(VLOOKUP(D28, Catalogue!$G$2:$H$200, 2, FALSE), "")</f>
        <v>occured_at_stage</v>
      </c>
    </row>
    <row r="29" spans="1:25" s="156" customFormat="1" ht="38.25" x14ac:dyDescent="0.2">
      <c r="A29" s="142" t="str">
        <f t="shared" si="2"/>
        <v>proc:P29</v>
      </c>
      <c r="B29" s="143" t="s">
        <v>67</v>
      </c>
      <c r="C29" s="144" t="s">
        <v>140</v>
      </c>
      <c r="D29" s="144" t="s">
        <v>298</v>
      </c>
      <c r="E29" s="144" t="s">
        <v>299</v>
      </c>
      <c r="F29" s="145"/>
      <c r="G29" s="146" t="s">
        <v>300</v>
      </c>
      <c r="H29" s="147"/>
      <c r="I29" s="148"/>
      <c r="J29" s="148"/>
      <c r="K29" s="149" t="s">
        <v>246</v>
      </c>
      <c r="L29" s="149" t="s">
        <v>260</v>
      </c>
      <c r="M29" s="161"/>
      <c r="N29" s="144"/>
      <c r="O29" s="151"/>
      <c r="P29" s="152"/>
      <c r="Q29" s="153"/>
      <c r="R29" s="175"/>
      <c r="S29" s="155"/>
      <c r="T29" s="153"/>
      <c r="U29" s="153"/>
      <c r="V29" s="153"/>
      <c r="W29" s="153"/>
      <c r="X29" s="153"/>
      <c r="Y29" s="154" t="str">
        <f>IFERROR(VLOOKUP(D29, Catalogue!$G$2:$H$200, 2, FALSE), "")</f>
        <v>headingLabel</v>
      </c>
    </row>
    <row r="30" spans="1:25" s="156" customFormat="1" ht="25.5" x14ac:dyDescent="0.2">
      <c r="A30" s="142" t="str">
        <f t="shared" si="2"/>
        <v>proc:P30</v>
      </c>
      <c r="B30" s="95" t="s">
        <v>67</v>
      </c>
      <c r="C30" s="55" t="s">
        <v>140</v>
      </c>
      <c r="D30" s="55" t="s">
        <v>301</v>
      </c>
      <c r="E30" s="55" t="s">
        <v>302</v>
      </c>
      <c r="F30" s="145"/>
      <c r="G30" s="55" t="s">
        <v>303</v>
      </c>
      <c r="H30" s="147"/>
      <c r="I30" s="49">
        <v>1</v>
      </c>
      <c r="J30" s="49">
        <v>1</v>
      </c>
      <c r="K30" s="50" t="s">
        <v>125</v>
      </c>
      <c r="L30" s="149"/>
      <c r="M30" s="2" t="s">
        <v>190</v>
      </c>
      <c r="N30" s="144"/>
      <c r="O30" s="151"/>
      <c r="P30" s="152"/>
      <c r="Q30" s="153"/>
      <c r="R30" s="175"/>
      <c r="S30" s="155"/>
      <c r="T30" s="153"/>
      <c r="U30" s="153"/>
      <c r="V30" s="153"/>
      <c r="W30" s="153"/>
      <c r="X30" s="153"/>
      <c r="Y30" s="154"/>
    </row>
    <row r="31" spans="1:25" ht="15.75" x14ac:dyDescent="0.2">
      <c r="A31" s="112" t="s">
        <v>304</v>
      </c>
      <c r="B31" s="113"/>
      <c r="C31" s="112"/>
      <c r="D31" s="112"/>
      <c r="E31" s="114"/>
      <c r="F31" s="112"/>
      <c r="G31" s="115"/>
      <c r="H31" s="116"/>
      <c r="I31" s="117"/>
      <c r="J31" s="117"/>
      <c r="K31" s="112"/>
      <c r="L31" s="112"/>
      <c r="M31" s="112"/>
      <c r="N31" s="118"/>
      <c r="O31" s="112"/>
      <c r="P31" s="116"/>
      <c r="Q31" s="19"/>
      <c r="R31" s="19"/>
      <c r="S31" s="19"/>
      <c r="T31" s="19"/>
      <c r="U31" s="23"/>
      <c r="V31" s="19"/>
      <c r="W31" s="19"/>
      <c r="X31" s="19"/>
      <c r="Y31" s="19"/>
    </row>
    <row r="32" spans="1:25" ht="15.75" x14ac:dyDescent="0.2">
      <c r="A32" s="94" t="str">
        <f t="shared" ref="A32:A38" si="3">CONCATENATE("proc:P",ROW(A32))</f>
        <v>proc:P32</v>
      </c>
      <c r="B32" s="95" t="s">
        <v>129</v>
      </c>
      <c r="C32" s="55" t="s">
        <v>131</v>
      </c>
      <c r="D32" s="55" t="s">
        <v>56</v>
      </c>
      <c r="E32" s="96" t="s">
        <v>243</v>
      </c>
      <c r="F32" s="97"/>
      <c r="G32" s="57"/>
      <c r="H32" s="55"/>
      <c r="I32" s="49">
        <v>1</v>
      </c>
      <c r="J32" s="49">
        <v>1</v>
      </c>
      <c r="K32" s="50"/>
      <c r="L32" s="50"/>
      <c r="M32" s="56"/>
      <c r="N32" s="58"/>
      <c r="O32" s="56"/>
      <c r="P32" s="56" t="s">
        <v>305</v>
      </c>
      <c r="Q32" s="48"/>
      <c r="R32" s="48"/>
      <c r="S32" s="48"/>
      <c r="T32" s="48"/>
      <c r="U32" s="51"/>
      <c r="V32" s="48"/>
      <c r="W32" s="48"/>
      <c r="X32" s="48"/>
      <c r="Y32" t="str">
        <f>IFERROR(VLOOKUP(D32, Catalogue!$G$2:$H$200, 2, FALSE), "")</f>
        <v>type</v>
      </c>
    </row>
    <row r="33" spans="1:25" ht="15.75" x14ac:dyDescent="0.2">
      <c r="A33" s="94" t="str">
        <f t="shared" si="3"/>
        <v>proc:P33</v>
      </c>
      <c r="B33" s="95" t="s">
        <v>144</v>
      </c>
      <c r="C33" s="55" t="s">
        <v>131</v>
      </c>
      <c r="D33" s="55" t="s">
        <v>284</v>
      </c>
      <c r="E33" s="96" t="s">
        <v>285</v>
      </c>
      <c r="F33" s="97"/>
      <c r="G33" s="57"/>
      <c r="H33" s="55"/>
      <c r="I33" s="49">
        <v>1</v>
      </c>
      <c r="J33" s="49">
        <v>1</v>
      </c>
      <c r="K33" s="50" t="s">
        <v>246</v>
      </c>
      <c r="L33" s="50" t="s">
        <v>247</v>
      </c>
      <c r="M33" s="56"/>
      <c r="N33" s="58"/>
      <c r="O33" s="56"/>
      <c r="P33" s="56"/>
      <c r="Q33" s="48"/>
      <c r="R33" s="48"/>
      <c r="S33" s="48"/>
      <c r="T33" s="48"/>
      <c r="U33" s="51"/>
      <c r="V33" s="48"/>
      <c r="W33" s="48"/>
      <c r="X33" s="48"/>
      <c r="Y33" t="str">
        <f>IFERROR(VLOOKUP(D33, Catalogue!$G$2:$H$200, 2, FALSE), "")</f>
        <v>activity_id</v>
      </c>
    </row>
    <row r="34" spans="1:25" ht="123.75" x14ac:dyDescent="0.2">
      <c r="A34" s="94" t="str">
        <f t="shared" si="3"/>
        <v>proc:P34</v>
      </c>
      <c r="B34" s="95" t="s">
        <v>67</v>
      </c>
      <c r="C34" s="55" t="s">
        <v>131</v>
      </c>
      <c r="D34" s="55" t="s">
        <v>286</v>
      </c>
      <c r="E34" s="96" t="s">
        <v>287</v>
      </c>
      <c r="F34" s="97"/>
      <c r="G34" s="57" t="s">
        <v>306</v>
      </c>
      <c r="H34" s="55"/>
      <c r="I34" s="49">
        <v>1</v>
      </c>
      <c r="J34" s="49">
        <v>1</v>
      </c>
      <c r="K34" s="50" t="s">
        <v>125</v>
      </c>
      <c r="L34" s="50"/>
      <c r="M34" s="56" t="s">
        <v>168</v>
      </c>
      <c r="N34" s="58"/>
      <c r="O34" s="56"/>
      <c r="P34" s="56"/>
      <c r="Q34" s="125" t="s">
        <v>307</v>
      </c>
      <c r="R34" s="56"/>
      <c r="S34" s="82"/>
      <c r="T34" s="48"/>
      <c r="U34" s="51"/>
      <c r="V34" s="48"/>
      <c r="W34" s="48"/>
      <c r="X34" s="48"/>
      <c r="Y34" t="str">
        <f>IFERROR(VLOOKUP(D34, Catalogue!$G$2:$H$200, 2, FALSE), "")</f>
        <v>had_activity_type</v>
      </c>
    </row>
    <row r="35" spans="1:25" ht="15.75" x14ac:dyDescent="0.2">
      <c r="A35" s="94" t="str">
        <f t="shared" si="3"/>
        <v>proc:P35</v>
      </c>
      <c r="B35" s="95" t="s">
        <v>129</v>
      </c>
      <c r="C35" s="55" t="s">
        <v>131</v>
      </c>
      <c r="D35" s="55" t="s">
        <v>290</v>
      </c>
      <c r="E35" s="96" t="s">
        <v>291</v>
      </c>
      <c r="F35" s="97"/>
      <c r="G35" s="57"/>
      <c r="H35" s="98"/>
      <c r="I35" s="49">
        <v>1</v>
      </c>
      <c r="J35" s="49">
        <v>1</v>
      </c>
      <c r="K35" s="50" t="s">
        <v>246</v>
      </c>
      <c r="L35" s="50" t="s">
        <v>292</v>
      </c>
      <c r="M35" s="50"/>
      <c r="N35" s="119"/>
      <c r="O35" s="99"/>
      <c r="P35" s="120"/>
      <c r="Q35" s="48"/>
      <c r="R35" s="48"/>
      <c r="S35" s="48"/>
      <c r="T35" s="48"/>
      <c r="U35" s="51"/>
      <c r="V35" s="48"/>
      <c r="W35" s="48"/>
      <c r="X35" s="48"/>
      <c r="Y35" t="str">
        <f>IFERROR(VLOOKUP(D35, Catalogue!$G$2:$H$200, 2, FALSE), "")</f>
        <v>activity_date</v>
      </c>
    </row>
    <row r="36" spans="1:25" s="65" customFormat="1" ht="25.5" x14ac:dyDescent="0.2">
      <c r="A36" s="94" t="str">
        <f t="shared" si="3"/>
        <v>proc:P36</v>
      </c>
      <c r="B36" s="95" t="s">
        <v>178</v>
      </c>
      <c r="C36" s="55" t="s">
        <v>131</v>
      </c>
      <c r="D36" s="55" t="s">
        <v>296</v>
      </c>
      <c r="E36" s="55" t="s">
        <v>297</v>
      </c>
      <c r="F36" s="102"/>
      <c r="G36" s="57" t="s">
        <v>271</v>
      </c>
      <c r="H36" s="103"/>
      <c r="I36" s="49"/>
      <c r="J36" s="49">
        <v>1</v>
      </c>
      <c r="K36" s="50" t="s">
        <v>125</v>
      </c>
      <c r="L36" s="111"/>
      <c r="M36" s="56" t="s">
        <v>163</v>
      </c>
      <c r="N36" s="62"/>
      <c r="O36" s="80"/>
      <c r="P36" s="110"/>
      <c r="Q36" s="63"/>
      <c r="R36" s="64"/>
      <c r="S36" s="82"/>
      <c r="T36" s="63"/>
      <c r="U36" s="63"/>
      <c r="V36" s="63"/>
      <c r="W36" s="63"/>
      <c r="X36" s="63"/>
      <c r="Y36" t="str">
        <f>IFERROR(VLOOKUP(D36, Catalogue!$G$2:$H$200, 2, FALSE), "")</f>
        <v>occured_at_stage</v>
      </c>
    </row>
    <row r="37" spans="1:25" s="156" customFormat="1" ht="38.25" x14ac:dyDescent="0.2">
      <c r="A37" s="142" t="str">
        <f t="shared" si="3"/>
        <v>proc:P37</v>
      </c>
      <c r="B37" s="143" t="s">
        <v>67</v>
      </c>
      <c r="C37" s="144" t="s">
        <v>131</v>
      </c>
      <c r="D37" s="144" t="s">
        <v>308</v>
      </c>
      <c r="E37" s="144" t="s">
        <v>309</v>
      </c>
      <c r="F37" s="145"/>
      <c r="G37" s="146" t="s">
        <v>300</v>
      </c>
      <c r="H37" s="147"/>
      <c r="I37" s="148"/>
      <c r="J37" s="148"/>
      <c r="K37" s="149" t="s">
        <v>125</v>
      </c>
      <c r="M37" s="150" t="s">
        <v>173</v>
      </c>
      <c r="N37" s="144"/>
      <c r="O37" s="151"/>
      <c r="P37" s="152"/>
      <c r="Q37" s="153"/>
      <c r="R37" s="175"/>
      <c r="S37" s="155"/>
      <c r="T37" s="153"/>
      <c r="U37" s="153"/>
      <c r="V37" s="153"/>
      <c r="W37" s="153"/>
      <c r="X37" s="153"/>
      <c r="Y37" s="154" t="str">
        <f>IFERROR(VLOOKUP(D37, Catalogue!$G$2:$H$200, 2, FALSE), "")</f>
        <v>based_on_a_realization_of</v>
      </c>
    </row>
    <row r="38" spans="1:25" s="65" customFormat="1" ht="15" x14ac:dyDescent="0.2">
      <c r="A38" s="94" t="str">
        <f t="shared" si="3"/>
        <v>proc:P38</v>
      </c>
      <c r="B38" s="95" t="s">
        <v>144</v>
      </c>
      <c r="C38" s="55" t="s">
        <v>131</v>
      </c>
      <c r="D38" s="55" t="s">
        <v>310</v>
      </c>
      <c r="E38" s="55" t="s">
        <v>311</v>
      </c>
      <c r="F38" s="102"/>
      <c r="G38" s="101"/>
      <c r="H38" s="103"/>
      <c r="I38" s="49"/>
      <c r="J38" s="49"/>
      <c r="K38" s="109"/>
      <c r="L38" s="111"/>
      <c r="M38" s="126" t="s">
        <v>179</v>
      </c>
      <c r="N38" s="55"/>
      <c r="O38" s="80"/>
      <c r="P38" s="110"/>
      <c r="Q38" s="63"/>
      <c r="R38" s="64"/>
      <c r="S38" s="82"/>
      <c r="T38" s="63"/>
      <c r="U38" s="63"/>
      <c r="V38" s="63"/>
      <c r="W38" s="63"/>
      <c r="X38" s="63"/>
      <c r="Y38" t="str">
        <f>IFERROR(VLOOKUP(D38, Catalogue!$G$2:$H$200, 2, FALSE), "")</f>
        <v>recorded_in_a_realization_of</v>
      </c>
    </row>
    <row r="39" spans="1:25" ht="15.75" x14ac:dyDescent="0.2">
      <c r="A39" s="112" t="s">
        <v>312</v>
      </c>
      <c r="B39" s="113"/>
      <c r="C39" s="112"/>
      <c r="D39" s="112"/>
      <c r="E39" s="114"/>
      <c r="F39" s="112"/>
      <c r="G39" s="115"/>
      <c r="H39" s="116"/>
      <c r="I39" s="117"/>
      <c r="J39" s="117"/>
      <c r="K39" s="112"/>
      <c r="L39" s="112"/>
      <c r="M39" s="112"/>
      <c r="N39" s="118"/>
      <c r="O39" s="112"/>
      <c r="P39" s="116"/>
      <c r="Q39" s="19"/>
      <c r="R39" s="19"/>
      <c r="S39" s="19"/>
      <c r="T39" s="19"/>
      <c r="U39" s="23"/>
      <c r="V39" s="19"/>
      <c r="W39" s="19"/>
      <c r="X39" s="19"/>
      <c r="Y39" s="19"/>
    </row>
    <row r="40" spans="1:25" ht="15.75" x14ac:dyDescent="0.2">
      <c r="A40" s="94" t="str">
        <f t="shared" ref="A40:A58" si="4">CONCATENATE("proc:P",ROW(A40))</f>
        <v>proc:P40</v>
      </c>
      <c r="B40" s="95" t="s">
        <v>129</v>
      </c>
      <c r="C40" s="55" t="s">
        <v>137</v>
      </c>
      <c r="D40" s="55" t="s">
        <v>56</v>
      </c>
      <c r="E40" s="96" t="s">
        <v>243</v>
      </c>
      <c r="F40" s="97"/>
      <c r="G40" s="57"/>
      <c r="H40" s="55"/>
      <c r="I40" s="49">
        <v>1</v>
      </c>
      <c r="J40" s="49">
        <v>1</v>
      </c>
      <c r="K40" s="50"/>
      <c r="L40" s="50"/>
      <c r="M40" s="56"/>
      <c r="N40" s="58"/>
      <c r="O40" s="56"/>
      <c r="P40" s="56" t="s">
        <v>313</v>
      </c>
      <c r="Q40" s="48"/>
      <c r="R40" s="48"/>
      <c r="S40" s="48"/>
      <c r="T40" s="48"/>
      <c r="U40" s="51"/>
      <c r="V40" s="48"/>
      <c r="W40" s="48"/>
      <c r="X40" s="48"/>
      <c r="Y40" t="str">
        <f>IFERROR(VLOOKUP(D40, Catalogue!$G$2:$H$200, 2, FALSE), "")</f>
        <v>type</v>
      </c>
    </row>
    <row r="41" spans="1:25" ht="15.75" x14ac:dyDescent="0.2">
      <c r="A41" s="94" t="str">
        <f t="shared" si="4"/>
        <v>proc:P41</v>
      </c>
      <c r="B41" s="95" t="s">
        <v>144</v>
      </c>
      <c r="C41" s="55" t="s">
        <v>137</v>
      </c>
      <c r="D41" s="55" t="s">
        <v>284</v>
      </c>
      <c r="E41" s="96" t="s">
        <v>285</v>
      </c>
      <c r="F41" s="97"/>
      <c r="G41" s="57"/>
      <c r="H41" s="55"/>
      <c r="I41" s="49">
        <v>1</v>
      </c>
      <c r="J41" s="49">
        <v>1</v>
      </c>
      <c r="K41" s="50" t="s">
        <v>246</v>
      </c>
      <c r="L41" s="50" t="s">
        <v>247</v>
      </c>
      <c r="M41" s="56"/>
      <c r="N41" s="58"/>
      <c r="O41" s="56"/>
      <c r="P41" s="56"/>
      <c r="Q41" s="48"/>
      <c r="R41" s="48"/>
      <c r="S41" s="48"/>
      <c r="T41" s="48"/>
      <c r="U41" s="51"/>
      <c r="V41" s="48"/>
      <c r="W41" s="48"/>
      <c r="X41" s="48"/>
      <c r="Y41" t="str">
        <f>IFERROR(VLOOKUP(D41, Catalogue!$G$2:$H$200, 2, FALSE), "")</f>
        <v>activity_id</v>
      </c>
    </row>
    <row r="42" spans="1:25" ht="123.75" x14ac:dyDescent="0.2">
      <c r="A42" s="94" t="str">
        <f t="shared" si="4"/>
        <v>proc:P42</v>
      </c>
      <c r="B42" s="95" t="s">
        <v>178</v>
      </c>
      <c r="C42" s="55" t="s">
        <v>137</v>
      </c>
      <c r="D42" s="55" t="s">
        <v>286</v>
      </c>
      <c r="E42" s="96" t="s">
        <v>287</v>
      </c>
      <c r="F42" s="97"/>
      <c r="G42" s="57" t="s">
        <v>271</v>
      </c>
      <c r="H42" s="55"/>
      <c r="I42" s="49">
        <v>1</v>
      </c>
      <c r="J42" s="49">
        <v>1</v>
      </c>
      <c r="K42" s="50" t="s">
        <v>125</v>
      </c>
      <c r="L42" s="50"/>
      <c r="M42" s="56" t="s">
        <v>168</v>
      </c>
      <c r="N42" s="58"/>
      <c r="O42" s="56"/>
      <c r="P42" s="56"/>
      <c r="Q42" s="125" t="s">
        <v>314</v>
      </c>
      <c r="R42" s="56"/>
      <c r="S42" s="82"/>
      <c r="T42" s="48"/>
      <c r="U42" s="51"/>
      <c r="V42" s="48"/>
      <c r="W42" s="48"/>
      <c r="X42" s="48"/>
      <c r="Y42" t="str">
        <f>IFERROR(VLOOKUP(D42, Catalogue!$G$2:$H$200, 2, FALSE), "")</f>
        <v>had_activity_type</v>
      </c>
    </row>
    <row r="43" spans="1:25" ht="15.75" x14ac:dyDescent="0.2">
      <c r="A43" s="94" t="str">
        <f t="shared" si="4"/>
        <v>proc:P43</v>
      </c>
      <c r="B43" s="95" t="s">
        <v>129</v>
      </c>
      <c r="C43" s="55" t="s">
        <v>137</v>
      </c>
      <c r="D43" s="55" t="s">
        <v>290</v>
      </c>
      <c r="E43" s="96" t="s">
        <v>291</v>
      </c>
      <c r="F43" s="97"/>
      <c r="G43" s="57"/>
      <c r="H43" s="98"/>
      <c r="I43" s="49">
        <v>1</v>
      </c>
      <c r="J43" s="49">
        <v>1</v>
      </c>
      <c r="K43" s="50" t="s">
        <v>246</v>
      </c>
      <c r="L43" s="50" t="s">
        <v>292</v>
      </c>
      <c r="M43" s="50"/>
      <c r="N43" s="119"/>
      <c r="O43" s="99"/>
      <c r="P43" s="120"/>
      <c r="Q43" s="48"/>
      <c r="R43" s="48"/>
      <c r="S43" s="48"/>
      <c r="T43" s="48"/>
      <c r="U43" s="51"/>
      <c r="V43" s="48"/>
      <c r="W43" s="48"/>
      <c r="X43" s="48"/>
      <c r="Y43" t="str">
        <f>IFERROR(VLOOKUP(D43, Catalogue!$G$2:$H$200, 2, FALSE), "")</f>
        <v>activity_date</v>
      </c>
    </row>
    <row r="44" spans="1:25" s="65" customFormat="1" ht="25.5" x14ac:dyDescent="0.2">
      <c r="A44" s="94" t="str">
        <f t="shared" si="4"/>
        <v>proc:P44</v>
      </c>
      <c r="B44" s="95" t="s">
        <v>178</v>
      </c>
      <c r="C44" s="55" t="s">
        <v>137</v>
      </c>
      <c r="D44" s="55" t="s">
        <v>296</v>
      </c>
      <c r="E44" s="55" t="s">
        <v>297</v>
      </c>
      <c r="F44" s="102"/>
      <c r="G44" s="57" t="s">
        <v>271</v>
      </c>
      <c r="H44" s="103"/>
      <c r="I44" s="49"/>
      <c r="J44" s="49">
        <v>1</v>
      </c>
      <c r="K44" s="50" t="s">
        <v>125</v>
      </c>
      <c r="L44" s="111"/>
      <c r="M44" s="56" t="s">
        <v>163</v>
      </c>
      <c r="N44" s="62"/>
      <c r="O44" s="80"/>
      <c r="P44" s="110"/>
      <c r="Q44" s="63"/>
      <c r="R44" s="64"/>
      <c r="S44" s="82"/>
      <c r="T44" s="63"/>
      <c r="U44" s="63"/>
      <c r="V44" s="63"/>
      <c r="W44" s="63"/>
      <c r="X44" s="63"/>
      <c r="Y44" t="str">
        <f>IFERROR(VLOOKUP(D44, Catalogue!$G$2:$H$200, 2, FALSE), "")</f>
        <v>occured_at_stage</v>
      </c>
    </row>
    <row r="45" spans="1:25" s="65" customFormat="1" ht="15" x14ac:dyDescent="0.2">
      <c r="A45" s="94" t="str">
        <f t="shared" si="4"/>
        <v>proc:P45</v>
      </c>
      <c r="B45" s="95" t="s">
        <v>144</v>
      </c>
      <c r="C45" s="55" t="s">
        <v>137</v>
      </c>
      <c r="D45" s="55" t="s">
        <v>315</v>
      </c>
      <c r="E45" s="55" t="s">
        <v>316</v>
      </c>
      <c r="F45" s="102"/>
      <c r="G45" s="101"/>
      <c r="H45" s="103"/>
      <c r="I45" s="49"/>
      <c r="J45" s="49"/>
      <c r="K45" s="50" t="s">
        <v>125</v>
      </c>
      <c r="M45" s="126" t="s">
        <v>173</v>
      </c>
      <c r="N45" s="55"/>
      <c r="O45" s="80"/>
      <c r="P45" s="110"/>
      <c r="Q45" s="63"/>
      <c r="R45"/>
      <c r="S45" s="82"/>
      <c r="T45" s="63"/>
      <c r="U45" s="63"/>
      <c r="V45" s="63"/>
      <c r="W45" s="63"/>
      <c r="X45" s="63"/>
      <c r="Y45" t="str">
        <f>IFERROR(VLOOKUP(D45, Catalogue!$G$2:$H$200, 2, FALSE), "")</f>
        <v>decided_on_a_realization_of</v>
      </c>
    </row>
    <row r="46" spans="1:25" s="65" customFormat="1" ht="51" x14ac:dyDescent="0.2">
      <c r="A46" s="94" t="str">
        <f t="shared" si="4"/>
        <v>proc:P46</v>
      </c>
      <c r="B46" s="95" t="s">
        <v>185</v>
      </c>
      <c r="C46" s="55" t="s">
        <v>137</v>
      </c>
      <c r="D46" s="55" t="s">
        <v>317</v>
      </c>
      <c r="E46" s="55" t="s">
        <v>318</v>
      </c>
      <c r="F46" s="55" t="s">
        <v>319</v>
      </c>
      <c r="G46" s="101" t="s">
        <v>320</v>
      </c>
      <c r="H46" s="103"/>
      <c r="I46" s="49"/>
      <c r="J46" s="49"/>
      <c r="K46" s="50" t="s">
        <v>125</v>
      </c>
      <c r="L46" s="111"/>
      <c r="M46" s="56"/>
      <c r="N46" s="55"/>
      <c r="O46" s="80"/>
      <c r="P46" s="110"/>
      <c r="Q46" s="63"/>
      <c r="R46" s="64"/>
      <c r="S46" s="82" t="b">
        <v>1</v>
      </c>
      <c r="T46" s="63"/>
      <c r="U46" s="63"/>
      <c r="V46" s="63"/>
      <c r="W46" s="63"/>
      <c r="X46" s="63"/>
      <c r="Y46" t="str">
        <f>IFERROR(VLOOKUP(D46, Catalogue!$G$2:$H$200, 2, FALSE), "")</f>
        <v>was_motivated_by</v>
      </c>
    </row>
    <row r="47" spans="1:25" ht="15.75" x14ac:dyDescent="0.2">
      <c r="A47" s="112" t="s">
        <v>321</v>
      </c>
      <c r="B47" s="113"/>
      <c r="C47" s="112"/>
      <c r="D47" s="112"/>
      <c r="E47" s="114"/>
      <c r="F47" s="112"/>
      <c r="G47" s="115"/>
      <c r="H47" s="116"/>
      <c r="I47" s="117"/>
      <c r="J47" s="117"/>
      <c r="K47" s="112"/>
      <c r="L47" s="112"/>
      <c r="M47" s="112"/>
      <c r="N47" s="118"/>
      <c r="O47" s="112"/>
      <c r="P47" s="116"/>
      <c r="Q47" s="19"/>
      <c r="R47" s="19"/>
      <c r="S47" s="19"/>
      <c r="T47" s="19"/>
      <c r="U47" s="23"/>
      <c r="V47" s="19"/>
      <c r="W47" s="19"/>
      <c r="X47" s="19"/>
      <c r="Y47" s="19"/>
    </row>
    <row r="48" spans="1:25" ht="15.75" x14ac:dyDescent="0.2">
      <c r="A48" s="94" t="str">
        <f t="shared" si="4"/>
        <v>proc:P48</v>
      </c>
      <c r="B48" s="95" t="s">
        <v>67</v>
      </c>
      <c r="C48" t="s">
        <v>145</v>
      </c>
      <c r="D48" s="55" t="s">
        <v>56</v>
      </c>
      <c r="E48" s="96" t="s">
        <v>243</v>
      </c>
      <c r="F48" s="97"/>
      <c r="G48" s="57"/>
      <c r="H48" s="55"/>
      <c r="I48" s="49">
        <v>1</v>
      </c>
      <c r="J48" s="49">
        <v>1</v>
      </c>
      <c r="K48" s="50"/>
      <c r="L48" s="50"/>
      <c r="M48" s="56"/>
      <c r="N48" s="58"/>
      <c r="O48" s="56"/>
      <c r="P48" s="56" t="s">
        <v>322</v>
      </c>
      <c r="Q48" s="48"/>
      <c r="R48" s="48"/>
      <c r="S48" s="48"/>
      <c r="T48" s="48"/>
      <c r="U48" s="51"/>
      <c r="V48" s="48"/>
      <c r="W48" s="48"/>
      <c r="X48" s="48"/>
      <c r="Y48" t="str">
        <f>IFERROR(VLOOKUP(D48, Catalogue!$G$2:$H$200, 2, FALSE), "")</f>
        <v>type</v>
      </c>
    </row>
    <row r="49" spans="1:25 1027:1028" ht="15.75" x14ac:dyDescent="0.2">
      <c r="A49" s="94" t="str">
        <f t="shared" si="4"/>
        <v>proc:P49</v>
      </c>
      <c r="B49" s="95" t="s">
        <v>67</v>
      </c>
      <c r="C49" t="s">
        <v>145</v>
      </c>
      <c r="D49" s="55" t="s">
        <v>323</v>
      </c>
      <c r="E49" s="168" t="s">
        <v>324</v>
      </c>
      <c r="F49" s="97"/>
      <c r="G49" s="57" t="s">
        <v>325</v>
      </c>
      <c r="H49" s="55"/>
      <c r="I49" s="49">
        <v>1</v>
      </c>
      <c r="J49" s="49">
        <v>1</v>
      </c>
      <c r="K49" s="50" t="s">
        <v>125</v>
      </c>
      <c r="L49" s="50"/>
      <c r="M49" s="2" t="s">
        <v>186</v>
      </c>
      <c r="N49" s="58"/>
      <c r="O49" s="56"/>
      <c r="P49" s="56"/>
      <c r="Q49" s="48"/>
      <c r="R49" s="48"/>
      <c r="S49" s="48"/>
      <c r="T49" s="48"/>
      <c r="U49" s="51"/>
      <c r="V49" s="48"/>
      <c r="W49" s="48"/>
      <c r="X49" s="48"/>
    </row>
    <row r="50" spans="1:25 1027:1028" ht="51" x14ac:dyDescent="0.2">
      <c r="A50" s="94" t="str">
        <f t="shared" si="4"/>
        <v>proc:P50</v>
      </c>
      <c r="B50" s="95" t="s">
        <v>67</v>
      </c>
      <c r="C50" t="s">
        <v>145</v>
      </c>
      <c r="D50" s="55" t="s">
        <v>326</v>
      </c>
      <c r="E50" s="168" t="s">
        <v>327</v>
      </c>
      <c r="F50" s="97"/>
      <c r="G50" s="57" t="s">
        <v>325</v>
      </c>
      <c r="H50" s="55"/>
      <c r="I50" s="49">
        <v>1</v>
      </c>
      <c r="J50" s="49">
        <v>1</v>
      </c>
      <c r="K50" s="50" t="s">
        <v>125</v>
      </c>
      <c r="L50" s="50"/>
      <c r="M50" s="56"/>
      <c r="N50" s="58"/>
      <c r="O50" s="56"/>
      <c r="P50" s="56"/>
      <c r="Q50" s="169" t="s">
        <v>328</v>
      </c>
      <c r="R50" s="48"/>
      <c r="S50" s="48"/>
      <c r="T50" s="48"/>
      <c r="U50" s="51"/>
      <c r="V50" s="48"/>
      <c r="W50" s="48"/>
      <c r="X50" s="48"/>
    </row>
    <row r="51" spans="1:25 1027:1028" ht="15.75" x14ac:dyDescent="0.2">
      <c r="A51" s="112" t="s">
        <v>329</v>
      </c>
      <c r="B51" s="113"/>
      <c r="C51" s="112"/>
      <c r="D51" s="112"/>
      <c r="E51" s="114"/>
      <c r="F51" s="112"/>
      <c r="G51" s="115"/>
      <c r="H51" s="116"/>
      <c r="I51" s="117"/>
      <c r="J51" s="117"/>
      <c r="K51" s="112"/>
      <c r="L51" s="112"/>
      <c r="M51" s="112"/>
      <c r="N51" s="118"/>
      <c r="O51" s="112"/>
      <c r="P51" s="116"/>
      <c r="Q51" s="19"/>
      <c r="R51" s="19"/>
      <c r="S51" s="19"/>
      <c r="T51" s="19"/>
      <c r="U51" s="23"/>
      <c r="V51" s="19"/>
      <c r="W51" s="19"/>
      <c r="X51" s="19"/>
      <c r="Y51" s="19"/>
    </row>
    <row r="52" spans="1:25 1027:1028" ht="15.75" x14ac:dyDescent="0.2">
      <c r="A52" s="94" t="str">
        <f t="shared" si="4"/>
        <v>proc:P52</v>
      </c>
      <c r="B52" s="95" t="s">
        <v>67</v>
      </c>
      <c r="C52" t="s">
        <v>151</v>
      </c>
      <c r="D52" s="55" t="s">
        <v>56</v>
      </c>
      <c r="E52" s="96" t="s">
        <v>243</v>
      </c>
      <c r="F52" s="97"/>
      <c r="G52" s="57"/>
      <c r="H52" s="55"/>
      <c r="I52" s="49">
        <v>1</v>
      </c>
      <c r="J52" s="49">
        <v>1</v>
      </c>
      <c r="K52" s="50"/>
      <c r="L52" s="50"/>
      <c r="M52" s="56"/>
      <c r="N52" s="58"/>
      <c r="O52" s="56"/>
      <c r="P52" s="56" t="s">
        <v>322</v>
      </c>
      <c r="Q52" s="48"/>
      <c r="R52" s="48"/>
      <c r="S52" s="48"/>
      <c r="T52" s="48"/>
      <c r="U52" s="51"/>
      <c r="V52" s="48"/>
      <c r="W52" s="48"/>
      <c r="X52" s="48"/>
      <c r="Y52" t="str">
        <f>IFERROR(VLOOKUP(D52, Catalogue!$G$2:$H$200, 2, FALSE), "")</f>
        <v>type</v>
      </c>
    </row>
    <row r="53" spans="1:25 1027:1028" ht="15.75" x14ac:dyDescent="0.2">
      <c r="A53" s="94" t="str">
        <f t="shared" si="4"/>
        <v>proc:P53</v>
      </c>
      <c r="B53" s="95" t="s">
        <v>67</v>
      </c>
      <c r="C53" t="s">
        <v>151</v>
      </c>
      <c r="D53" s="55" t="s">
        <v>330</v>
      </c>
      <c r="E53" s="168" t="s">
        <v>331</v>
      </c>
      <c r="F53" s="97"/>
      <c r="G53" s="57" t="s">
        <v>325</v>
      </c>
      <c r="H53" s="55"/>
      <c r="I53" s="49">
        <v>1</v>
      </c>
      <c r="J53" s="49">
        <v>1</v>
      </c>
      <c r="K53" s="50" t="s">
        <v>125</v>
      </c>
      <c r="L53" s="50"/>
      <c r="M53" s="2"/>
      <c r="N53" s="58"/>
      <c r="O53" s="56"/>
      <c r="P53" s="56"/>
      <c r="Q53" s="48"/>
      <c r="R53" s="48"/>
      <c r="S53" s="48"/>
      <c r="T53" s="48"/>
      <c r="U53" s="51"/>
      <c r="V53" s="48"/>
      <c r="W53" s="48"/>
      <c r="X53" s="48"/>
    </row>
    <row r="54" spans="1:25 1027:1028" ht="63.75" x14ac:dyDescent="0.2">
      <c r="A54" s="94" t="str">
        <f t="shared" si="4"/>
        <v>proc:P54</v>
      </c>
      <c r="B54" s="95" t="s">
        <v>67</v>
      </c>
      <c r="C54" t="s">
        <v>151</v>
      </c>
      <c r="D54" s="55" t="s">
        <v>326</v>
      </c>
      <c r="E54" s="168" t="s">
        <v>327</v>
      </c>
      <c r="F54" s="97"/>
      <c r="G54" s="57" t="s">
        <v>325</v>
      </c>
      <c r="H54" s="55"/>
      <c r="I54" s="49">
        <v>1</v>
      </c>
      <c r="J54" s="49">
        <v>1</v>
      </c>
      <c r="K54" s="50" t="s">
        <v>125</v>
      </c>
      <c r="L54" s="50"/>
      <c r="M54" s="56"/>
      <c r="N54" s="58"/>
      <c r="O54" s="56"/>
      <c r="P54" s="56"/>
      <c r="Q54" s="173" t="s">
        <v>332</v>
      </c>
      <c r="R54" s="48"/>
      <c r="S54" s="48"/>
      <c r="T54" s="48"/>
      <c r="U54" s="51"/>
      <c r="V54" s="48"/>
      <c r="W54" s="48"/>
      <c r="X54" s="48"/>
    </row>
    <row r="55" spans="1:25 1027:1028" ht="15.75" x14ac:dyDescent="0.2">
      <c r="A55" s="94" t="str">
        <f t="shared" si="4"/>
        <v>proc:P55</v>
      </c>
      <c r="B55" s="95" t="s">
        <v>67</v>
      </c>
      <c r="C55" t="s">
        <v>151</v>
      </c>
      <c r="D55" s="165" t="s">
        <v>333</v>
      </c>
      <c r="E55" s="171" t="s">
        <v>334</v>
      </c>
      <c r="F55" s="97"/>
      <c r="G55" s="57" t="s">
        <v>325</v>
      </c>
      <c r="H55" s="55"/>
      <c r="I55" s="49">
        <v>1</v>
      </c>
      <c r="J55" s="49">
        <v>1</v>
      </c>
      <c r="K55" s="50" t="s">
        <v>125</v>
      </c>
      <c r="L55" s="50"/>
      <c r="M55" s="2" t="s">
        <v>186</v>
      </c>
      <c r="N55" s="58"/>
      <c r="O55" s="56"/>
      <c r="P55" s="56"/>
      <c r="Q55" s="48"/>
      <c r="R55" s="48"/>
      <c r="S55" s="48"/>
      <c r="T55" s="48"/>
      <c r="U55" s="51"/>
      <c r="V55" s="48"/>
      <c r="W55" s="48"/>
      <c r="X55" s="48"/>
    </row>
    <row r="56" spans="1:25 1027:1028" ht="15.75" x14ac:dyDescent="0.2">
      <c r="A56" s="94" t="str">
        <f t="shared" si="4"/>
        <v>proc:P56</v>
      </c>
      <c r="B56" s="95" t="s">
        <v>67</v>
      </c>
      <c r="C56" t="s">
        <v>151</v>
      </c>
      <c r="D56" s="170" t="s">
        <v>290</v>
      </c>
      <c r="E56" s="172" t="s">
        <v>291</v>
      </c>
      <c r="F56" s="97"/>
      <c r="G56" s="57" t="s">
        <v>325</v>
      </c>
      <c r="H56" s="55"/>
      <c r="I56" s="49">
        <v>1</v>
      </c>
      <c r="J56" s="49">
        <v>1</v>
      </c>
      <c r="K56" s="50" t="s">
        <v>246</v>
      </c>
      <c r="L56" s="50" t="s">
        <v>292</v>
      </c>
      <c r="M56" s="56"/>
      <c r="N56" s="58"/>
      <c r="O56" s="56"/>
      <c r="P56" s="56"/>
      <c r="Q56" s="48"/>
      <c r="R56" s="48"/>
      <c r="S56" s="48"/>
      <c r="T56" s="48"/>
      <c r="U56" s="51"/>
      <c r="V56" s="48"/>
      <c r="W56" s="48"/>
      <c r="X56" s="48"/>
    </row>
    <row r="57" spans="1:25 1027:1028" ht="15.75" x14ac:dyDescent="0.2">
      <c r="A57" s="94" t="str">
        <f t="shared" si="4"/>
        <v>proc:P57</v>
      </c>
      <c r="B57" s="95" t="s">
        <v>67</v>
      </c>
      <c r="C57" t="s">
        <v>151</v>
      </c>
      <c r="D57" s="170" t="s">
        <v>335</v>
      </c>
      <c r="E57" s="170" t="s">
        <v>336</v>
      </c>
      <c r="F57" s="97"/>
      <c r="G57" s="57" t="s">
        <v>325</v>
      </c>
      <c r="H57" s="55"/>
      <c r="I57" s="49">
        <v>1</v>
      </c>
      <c r="J57" s="49">
        <v>1</v>
      </c>
      <c r="K57" s="50" t="s">
        <v>125</v>
      </c>
      <c r="L57" s="50"/>
      <c r="M57" s="56"/>
      <c r="N57" s="58"/>
      <c r="O57" s="56"/>
      <c r="P57" s="56"/>
      <c r="Q57" s="48"/>
      <c r="R57" s="48"/>
      <c r="S57" s="48"/>
      <c r="T57" s="48"/>
      <c r="U57" s="51"/>
      <c r="V57" s="48"/>
      <c r="W57" s="48"/>
      <c r="X57" s="48"/>
    </row>
    <row r="58" spans="1:25 1027:1028" ht="15.75" x14ac:dyDescent="0.2">
      <c r="A58" s="94" t="str">
        <f t="shared" si="4"/>
        <v>proc:P58</v>
      </c>
      <c r="B58" s="95" t="s">
        <v>67</v>
      </c>
      <c r="C58" t="s">
        <v>151</v>
      </c>
      <c r="D58" s="170" t="s">
        <v>296</v>
      </c>
      <c r="E58" s="170" t="s">
        <v>297</v>
      </c>
      <c r="F58" s="97"/>
      <c r="G58" s="57" t="s">
        <v>325</v>
      </c>
      <c r="H58" s="55"/>
      <c r="I58" s="49">
        <v>1</v>
      </c>
      <c r="J58" s="49">
        <v>1</v>
      </c>
      <c r="K58" s="50" t="s">
        <v>125</v>
      </c>
      <c r="L58" s="50"/>
      <c r="M58" s="56" t="s">
        <v>163</v>
      </c>
      <c r="N58" s="58"/>
      <c r="O58" s="56"/>
      <c r="P58" s="56"/>
      <c r="Q58" s="48"/>
      <c r="R58" s="48"/>
      <c r="S58" s="48"/>
      <c r="T58" s="48"/>
      <c r="U58" s="51"/>
      <c r="V58" s="48"/>
      <c r="W58" s="48"/>
      <c r="X58" s="48"/>
    </row>
    <row r="59" spans="1:25 1027:1028" s="24" customFormat="1" ht="15.75" x14ac:dyDescent="0.2">
      <c r="A59" s="106" t="s">
        <v>337</v>
      </c>
      <c r="B59" s="107"/>
      <c r="C59" s="106"/>
      <c r="D59" s="106"/>
      <c r="E59" s="108"/>
      <c r="F59" s="121"/>
      <c r="G59" s="122"/>
      <c r="H59" s="123"/>
      <c r="I59" s="121"/>
      <c r="J59" s="121"/>
      <c r="K59" s="121"/>
      <c r="L59" s="121"/>
      <c r="M59" s="121"/>
      <c r="N59" s="124"/>
      <c r="O59" s="121"/>
      <c r="P59" s="121"/>
      <c r="AMM59" s="26"/>
      <c r="AMN59"/>
    </row>
    <row r="60" spans="1:25 1027:1028" ht="38.25" x14ac:dyDescent="0.2">
      <c r="A60" s="104" t="str">
        <f>CONCATENATE("proc:P",ROW(A60))</f>
        <v>proc:P60</v>
      </c>
      <c r="B60" s="95" t="s">
        <v>178</v>
      </c>
      <c r="C60" s="105" t="s">
        <v>157</v>
      </c>
      <c r="D60" s="77" t="s">
        <v>56</v>
      </c>
      <c r="E60" s="76" t="s">
        <v>243</v>
      </c>
      <c r="F60" s="55"/>
      <c r="G60" s="57" t="s">
        <v>338</v>
      </c>
      <c r="H60" s="55"/>
      <c r="I60" s="49"/>
      <c r="J60" s="49"/>
      <c r="K60" s="50" t="s">
        <v>125</v>
      </c>
      <c r="L60" s="56"/>
      <c r="M60" s="56"/>
      <c r="N60" s="58"/>
      <c r="O60" s="56"/>
      <c r="P60" s="56" t="s">
        <v>339</v>
      </c>
      <c r="S60" t="b">
        <v>1</v>
      </c>
    </row>
    <row r="61" spans="1:25 1027:1028" s="56" customFormat="1" x14ac:dyDescent="0.2">
      <c r="A61" s="104" t="str">
        <f>CONCATENATE("proc:P",ROW(A61))</f>
        <v>proc:P61</v>
      </c>
      <c r="B61" s="95" t="s">
        <v>162</v>
      </c>
      <c r="C61" s="105" t="s">
        <v>157</v>
      </c>
      <c r="D61" s="56" t="s">
        <v>340</v>
      </c>
      <c r="E61" s="77" t="s">
        <v>341</v>
      </c>
      <c r="F61" s="55"/>
      <c r="G61" s="57"/>
      <c r="H61" s="55"/>
      <c r="I61" s="53"/>
      <c r="J61" s="54"/>
      <c r="K61" s="50" t="s">
        <v>125</v>
      </c>
      <c r="M61" s="55"/>
      <c r="N61" s="58"/>
      <c r="P61" s="56" t="s">
        <v>342</v>
      </c>
      <c r="Q61" s="2"/>
      <c r="S61" s="56" t="b">
        <v>1</v>
      </c>
      <c r="U61" s="55"/>
    </row>
    <row r="62" spans="1:25 1027:1028" s="24" customFormat="1" ht="15.75" x14ac:dyDescent="0.2">
      <c r="A62" s="106" t="s">
        <v>343</v>
      </c>
      <c r="B62" s="107"/>
      <c r="C62" s="106"/>
      <c r="D62" s="106"/>
      <c r="E62" s="108"/>
      <c r="F62" s="121"/>
      <c r="G62" s="122"/>
      <c r="H62" s="123"/>
      <c r="I62" s="121"/>
      <c r="J62" s="121"/>
      <c r="K62" s="121"/>
      <c r="L62" s="121"/>
      <c r="M62" s="121"/>
      <c r="N62" s="124"/>
      <c r="O62" s="121"/>
      <c r="P62" s="121"/>
      <c r="AMM62" s="26"/>
      <c r="AMN62"/>
    </row>
    <row r="63" spans="1:25 1027:1028" ht="38.25" x14ac:dyDescent="0.2">
      <c r="A63" s="104" t="str">
        <f>CONCATENATE("proc:P",ROW(A63))</f>
        <v>proc:P63</v>
      </c>
      <c r="B63" s="95" t="s">
        <v>178</v>
      </c>
      <c r="C63" s="105" t="s">
        <v>163</v>
      </c>
      <c r="D63" s="77" t="s">
        <v>56</v>
      </c>
      <c r="E63" s="76" t="s">
        <v>243</v>
      </c>
      <c r="F63" s="55"/>
      <c r="G63" s="57" t="s">
        <v>338</v>
      </c>
      <c r="H63" s="55"/>
      <c r="I63" s="49"/>
      <c r="J63" s="49"/>
      <c r="K63" s="50" t="s">
        <v>125</v>
      </c>
      <c r="L63" s="56"/>
      <c r="M63" s="56"/>
      <c r="N63" s="58"/>
      <c r="O63" s="56"/>
      <c r="P63" s="56" t="s">
        <v>344</v>
      </c>
      <c r="S63" t="b">
        <v>1</v>
      </c>
    </row>
    <row r="64" spans="1:25 1027:1028" s="56" customFormat="1" ht="25.5" x14ac:dyDescent="0.2">
      <c r="A64" s="104" t="str">
        <f>CONCATENATE("proc:P",ROW(A64))</f>
        <v>proc:P64</v>
      </c>
      <c r="B64" s="95" t="s">
        <v>178</v>
      </c>
      <c r="C64" s="105" t="s">
        <v>163</v>
      </c>
      <c r="D64" s="56" t="s">
        <v>340</v>
      </c>
      <c r="E64" s="77" t="s">
        <v>341</v>
      </c>
      <c r="F64" s="55"/>
      <c r="G64" s="57" t="s">
        <v>345</v>
      </c>
      <c r="H64" s="55"/>
      <c r="I64" s="53"/>
      <c r="J64" s="54"/>
      <c r="K64" s="50" t="s">
        <v>125</v>
      </c>
      <c r="M64" s="55"/>
      <c r="N64" s="58"/>
      <c r="P64" s="55" t="s">
        <v>346</v>
      </c>
      <c r="S64" t="b">
        <v>1</v>
      </c>
      <c r="U64" s="55"/>
    </row>
    <row r="65" spans="1:1028" s="24" customFormat="1" ht="15.75" x14ac:dyDescent="0.2">
      <c r="A65" s="106" t="s">
        <v>347</v>
      </c>
      <c r="B65" s="107"/>
      <c r="C65" s="106"/>
      <c r="D65" s="106"/>
      <c r="E65" s="108"/>
      <c r="F65" s="121"/>
      <c r="G65" s="122"/>
      <c r="H65" s="123"/>
      <c r="I65" s="121"/>
      <c r="J65" s="121"/>
      <c r="K65" s="121"/>
      <c r="L65" s="121"/>
      <c r="M65" s="121"/>
      <c r="N65" s="124"/>
      <c r="O65" s="121"/>
      <c r="P65" s="121"/>
      <c r="AMM65" s="26"/>
      <c r="AMN65"/>
    </row>
    <row r="66" spans="1:1028" ht="25.5" x14ac:dyDescent="0.2">
      <c r="A66" s="104" t="str">
        <f>CONCATENATE("proc:P",ROW(A66))</f>
        <v>proc:P66</v>
      </c>
      <c r="B66" s="95" t="s">
        <v>178</v>
      </c>
      <c r="C66" s="105" t="s">
        <v>168</v>
      </c>
      <c r="D66" s="77" t="s">
        <v>56</v>
      </c>
      <c r="E66" s="76" t="s">
        <v>243</v>
      </c>
      <c r="F66" s="55"/>
      <c r="G66" s="57" t="s">
        <v>345</v>
      </c>
      <c r="H66" s="55"/>
      <c r="I66" s="49"/>
      <c r="J66" s="49"/>
      <c r="K66" s="50" t="s">
        <v>125</v>
      </c>
      <c r="L66" s="56"/>
      <c r="M66" s="56"/>
      <c r="N66" s="58"/>
      <c r="O66" s="56"/>
      <c r="P66" s="56" t="s">
        <v>348</v>
      </c>
      <c r="S66" t="b">
        <v>1</v>
      </c>
    </row>
    <row r="67" spans="1:1028" s="56" customFormat="1" ht="25.5" x14ac:dyDescent="0.2">
      <c r="A67" s="104" t="str">
        <f>CONCATENATE("proc:P",ROW(A67))</f>
        <v>proc:P67</v>
      </c>
      <c r="B67" s="95" t="s">
        <v>178</v>
      </c>
      <c r="C67" s="105" t="s">
        <v>168</v>
      </c>
      <c r="D67" s="56" t="s">
        <v>340</v>
      </c>
      <c r="E67" s="77" t="s">
        <v>341</v>
      </c>
      <c r="F67" s="55"/>
      <c r="G67" s="57" t="s">
        <v>345</v>
      </c>
      <c r="H67" s="55"/>
      <c r="I67" s="53"/>
      <c r="J67" s="54"/>
      <c r="K67" s="50" t="s">
        <v>125</v>
      </c>
      <c r="M67" s="55"/>
      <c r="N67" s="58"/>
      <c r="O67" s="55"/>
      <c r="P67" s="56" t="s">
        <v>349</v>
      </c>
      <c r="S67" t="b">
        <v>1</v>
      </c>
      <c r="U67" s="55"/>
    </row>
    <row r="68" spans="1:1028" s="24" customFormat="1" ht="15.75" x14ac:dyDescent="0.2">
      <c r="A68" s="106" t="s">
        <v>350</v>
      </c>
      <c r="B68" s="107"/>
      <c r="C68" s="106"/>
      <c r="D68" s="106"/>
      <c r="E68" s="108"/>
      <c r="F68" s="121"/>
      <c r="G68" s="122"/>
      <c r="H68" s="123"/>
      <c r="I68" s="121"/>
      <c r="J68" s="121"/>
      <c r="K68" s="121"/>
      <c r="L68" s="121"/>
      <c r="M68" s="121"/>
      <c r="N68" s="124"/>
      <c r="O68" s="121"/>
      <c r="P68" s="121"/>
      <c r="AMM68" s="26"/>
      <c r="AMN68"/>
    </row>
    <row r="69" spans="1:1028" ht="33.75" x14ac:dyDescent="0.2">
      <c r="A69" s="104" t="str">
        <f>CONCATENATE("proc:P",ROW(A69))</f>
        <v>proc:P69</v>
      </c>
      <c r="B69" s="95" t="s">
        <v>178</v>
      </c>
      <c r="C69" s="126" t="s">
        <v>173</v>
      </c>
      <c r="D69" s="77" t="s">
        <v>56</v>
      </c>
      <c r="E69" s="76" t="s">
        <v>243</v>
      </c>
      <c r="F69" s="55"/>
      <c r="G69" s="127" t="s">
        <v>351</v>
      </c>
      <c r="H69" s="55"/>
      <c r="I69" s="49"/>
      <c r="J69" s="49"/>
      <c r="K69" s="50" t="s">
        <v>125</v>
      </c>
      <c r="L69" s="56"/>
      <c r="M69" s="56"/>
      <c r="N69" s="58"/>
      <c r="O69" s="56"/>
      <c r="P69" s="56" t="s">
        <v>352</v>
      </c>
      <c r="S69" t="b">
        <v>1</v>
      </c>
    </row>
    <row r="70" spans="1:1028" s="24" customFormat="1" ht="15.75" x14ac:dyDescent="0.2">
      <c r="A70" s="106" t="s">
        <v>353</v>
      </c>
      <c r="B70" s="107"/>
      <c r="C70" s="106"/>
      <c r="D70" s="106"/>
      <c r="E70" s="108"/>
      <c r="F70" s="121"/>
      <c r="G70" s="122"/>
      <c r="H70" s="123"/>
      <c r="I70" s="121"/>
      <c r="J70" s="121"/>
      <c r="K70" s="121"/>
      <c r="L70" s="121"/>
      <c r="M70" s="121"/>
      <c r="N70" s="124"/>
      <c r="O70" s="121"/>
      <c r="P70" s="121"/>
      <c r="AMM70" s="26"/>
      <c r="AMN70"/>
    </row>
    <row r="71" spans="1:1028" ht="33.75" x14ac:dyDescent="0.2">
      <c r="A71" s="104" t="str">
        <f>CONCATENATE("proc:P",ROW(A71))</f>
        <v>proc:P71</v>
      </c>
      <c r="B71" s="95" t="s">
        <v>178</v>
      </c>
      <c r="C71" s="126" t="s">
        <v>179</v>
      </c>
      <c r="D71" s="77" t="s">
        <v>56</v>
      </c>
      <c r="E71" s="76" t="s">
        <v>243</v>
      </c>
      <c r="F71" s="55"/>
      <c r="G71" s="127" t="s">
        <v>351</v>
      </c>
      <c r="H71" s="55"/>
      <c r="I71" s="49"/>
      <c r="J71" s="49"/>
      <c r="K71" s="50" t="s">
        <v>125</v>
      </c>
      <c r="L71" s="56"/>
      <c r="M71" s="56"/>
      <c r="N71" s="58"/>
      <c r="O71" s="56"/>
      <c r="P71" s="56" t="s">
        <v>354</v>
      </c>
      <c r="S71" t="b">
        <v>1</v>
      </c>
    </row>
    <row r="72" spans="1:1028" s="24" customFormat="1" ht="15.75" x14ac:dyDescent="0.2">
      <c r="A72" s="106" t="s">
        <v>355</v>
      </c>
      <c r="B72" s="107"/>
      <c r="C72" s="106"/>
      <c r="D72" s="106"/>
      <c r="E72" s="108"/>
      <c r="F72" s="121"/>
      <c r="G72" s="122"/>
      <c r="H72" s="123"/>
      <c r="I72" s="121"/>
      <c r="J72" s="121"/>
      <c r="K72" s="121"/>
      <c r="L72" s="121"/>
      <c r="M72" s="121"/>
      <c r="N72" s="124"/>
      <c r="O72" s="121"/>
      <c r="P72" s="121"/>
      <c r="AMM72" s="26"/>
      <c r="AMN72"/>
    </row>
    <row r="73" spans="1:1028" s="154" customFormat="1" ht="33.75" x14ac:dyDescent="0.2">
      <c r="A73" s="157" t="str">
        <f>CONCATENATE("proc:P",ROW(A73))</f>
        <v>proc:P73</v>
      </c>
      <c r="B73" s="143" t="s">
        <v>185</v>
      </c>
      <c r="C73" s="150" t="s">
        <v>356</v>
      </c>
      <c r="D73" s="158" t="s">
        <v>56</v>
      </c>
      <c r="E73" s="159" t="s">
        <v>243</v>
      </c>
      <c r="F73" s="144"/>
      <c r="G73" s="160" t="s">
        <v>351</v>
      </c>
      <c r="H73" s="144"/>
      <c r="I73" s="148"/>
      <c r="J73" s="148"/>
      <c r="K73" s="149" t="s">
        <v>125</v>
      </c>
      <c r="L73" s="161"/>
      <c r="M73" s="161"/>
      <c r="N73" s="162"/>
      <c r="O73" s="161"/>
      <c r="P73" s="161" t="s">
        <v>283</v>
      </c>
      <c r="S73" s="154" t="b">
        <v>1</v>
      </c>
      <c r="U73" s="163"/>
    </row>
    <row r="74" spans="1:1028" ht="15.75" x14ac:dyDescent="0.2">
      <c r="A74" s="106" t="s">
        <v>357</v>
      </c>
      <c r="B74" s="107"/>
      <c r="C74" s="106"/>
      <c r="D74" s="106"/>
      <c r="E74" s="108"/>
      <c r="F74" s="121"/>
      <c r="G74" s="122"/>
      <c r="H74" s="123"/>
      <c r="I74" s="121"/>
      <c r="J74" s="121"/>
      <c r="K74" s="121"/>
      <c r="L74" s="121"/>
      <c r="M74" s="121"/>
      <c r="N74" s="124"/>
      <c r="O74" s="121"/>
      <c r="P74" s="121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  <c r="IX74" s="24"/>
      <c r="IY74" s="24"/>
      <c r="IZ74" s="24"/>
      <c r="JA74" s="24"/>
      <c r="JB74" s="24"/>
      <c r="JC74" s="24"/>
      <c r="JD74" s="24"/>
      <c r="JE74" s="24"/>
      <c r="JF74" s="24"/>
      <c r="JG74" s="24"/>
      <c r="JH74" s="24"/>
      <c r="JI74" s="24"/>
      <c r="JJ74" s="24"/>
      <c r="JK74" s="24"/>
      <c r="JL74" s="24"/>
      <c r="JM74" s="24"/>
      <c r="JN74" s="24"/>
      <c r="JO74" s="24"/>
      <c r="JP74" s="24"/>
      <c r="JQ74" s="24"/>
      <c r="JR74" s="24"/>
      <c r="JS74" s="24"/>
      <c r="JT74" s="24"/>
      <c r="JU74" s="24"/>
      <c r="JV74" s="24"/>
      <c r="JW74" s="24"/>
      <c r="JX74" s="24"/>
      <c r="JY74" s="24"/>
      <c r="JZ74" s="24"/>
      <c r="KA74" s="24"/>
      <c r="KB74" s="24"/>
      <c r="KC74" s="24"/>
      <c r="KD74" s="24"/>
      <c r="KE74" s="24"/>
      <c r="KF74" s="24"/>
      <c r="KG74" s="24"/>
      <c r="KH74" s="24"/>
      <c r="KI74" s="24"/>
      <c r="KJ74" s="24"/>
      <c r="KK74" s="24"/>
      <c r="KL74" s="24"/>
      <c r="KM74" s="24"/>
      <c r="KN74" s="24"/>
      <c r="KO74" s="24"/>
      <c r="KP74" s="24"/>
      <c r="KQ74" s="24"/>
      <c r="KR74" s="24"/>
      <c r="KS74" s="24"/>
      <c r="KT74" s="24"/>
      <c r="KU74" s="24"/>
      <c r="KV74" s="24"/>
      <c r="KW74" s="24"/>
      <c r="KX74" s="24"/>
      <c r="KY74" s="24"/>
      <c r="KZ74" s="24"/>
      <c r="LA74" s="24"/>
      <c r="LB74" s="24"/>
      <c r="LC74" s="24"/>
      <c r="LD74" s="24"/>
      <c r="LE74" s="24"/>
      <c r="LF74" s="24"/>
      <c r="LG74" s="24"/>
      <c r="LH74" s="24"/>
      <c r="LI74" s="24"/>
      <c r="LJ74" s="24"/>
      <c r="LK74" s="24"/>
      <c r="LL74" s="24"/>
      <c r="LM74" s="24"/>
      <c r="LN74" s="24"/>
      <c r="LO74" s="24"/>
      <c r="LP74" s="24"/>
      <c r="LQ74" s="24"/>
      <c r="LR74" s="24"/>
      <c r="LS74" s="24"/>
      <c r="LT74" s="24"/>
      <c r="LU74" s="24"/>
      <c r="LV74" s="24"/>
      <c r="LW74" s="24"/>
      <c r="LX74" s="24"/>
      <c r="LY74" s="24"/>
      <c r="LZ74" s="24"/>
      <c r="MA74" s="24"/>
      <c r="MB74" s="24"/>
      <c r="MC74" s="24"/>
      <c r="MD74" s="24"/>
      <c r="ME74" s="24"/>
      <c r="MF74" s="24"/>
      <c r="MG74" s="24"/>
      <c r="MH74" s="24"/>
      <c r="MI74" s="24"/>
      <c r="MJ74" s="24"/>
      <c r="MK74" s="24"/>
      <c r="ML74" s="24"/>
      <c r="MM74" s="24"/>
      <c r="MN74" s="24"/>
      <c r="MO74" s="24"/>
      <c r="MP74" s="24"/>
      <c r="MQ74" s="24"/>
      <c r="MR74" s="24"/>
      <c r="MS74" s="24"/>
      <c r="MT74" s="24"/>
      <c r="MU74" s="24"/>
      <c r="MV74" s="24"/>
      <c r="MW74" s="24"/>
      <c r="MX74" s="24"/>
      <c r="MY74" s="24"/>
      <c r="MZ74" s="24"/>
      <c r="NA74" s="24"/>
      <c r="NB74" s="24"/>
      <c r="NC74" s="24"/>
      <c r="ND74" s="24"/>
      <c r="NE74" s="24"/>
      <c r="NF74" s="24"/>
      <c r="NG74" s="24"/>
      <c r="NH74" s="24"/>
      <c r="NI74" s="24"/>
      <c r="NJ74" s="24"/>
      <c r="NK74" s="24"/>
      <c r="NL74" s="24"/>
      <c r="NM74" s="24"/>
      <c r="NN74" s="24"/>
      <c r="NO74" s="24"/>
      <c r="NP74" s="24"/>
      <c r="NQ74" s="24"/>
      <c r="NR74" s="24"/>
      <c r="NS74" s="24"/>
      <c r="NT74" s="24"/>
      <c r="NU74" s="24"/>
      <c r="NV74" s="24"/>
      <c r="NW74" s="24"/>
      <c r="NX74" s="24"/>
      <c r="NY74" s="24"/>
      <c r="NZ74" s="24"/>
      <c r="OA74" s="24"/>
      <c r="OB74" s="24"/>
      <c r="OC74" s="24"/>
      <c r="OD74" s="24"/>
      <c r="OE74" s="24"/>
      <c r="OF74" s="24"/>
      <c r="OG74" s="24"/>
      <c r="OH74" s="24"/>
      <c r="OI74" s="24"/>
      <c r="OJ74" s="24"/>
      <c r="OK74" s="24"/>
      <c r="OL74" s="24"/>
      <c r="OM74" s="24"/>
      <c r="ON74" s="24"/>
      <c r="OO74" s="24"/>
      <c r="OP74" s="24"/>
      <c r="OQ74" s="24"/>
      <c r="OR74" s="24"/>
      <c r="OS74" s="24"/>
      <c r="OT74" s="24"/>
      <c r="OU74" s="24"/>
      <c r="OV74" s="24"/>
      <c r="OW74" s="24"/>
      <c r="OX74" s="24"/>
      <c r="OY74" s="24"/>
      <c r="OZ74" s="24"/>
      <c r="PA74" s="24"/>
      <c r="PB74" s="24"/>
      <c r="PC74" s="24"/>
      <c r="PD74" s="24"/>
      <c r="PE74" s="24"/>
      <c r="PF74" s="24"/>
      <c r="PG74" s="24"/>
      <c r="PH74" s="24"/>
      <c r="PI74" s="24"/>
      <c r="PJ74" s="24"/>
      <c r="PK74" s="24"/>
      <c r="PL74" s="24"/>
      <c r="PM74" s="24"/>
      <c r="PN74" s="24"/>
      <c r="PO74" s="24"/>
      <c r="PP74" s="24"/>
      <c r="PQ74" s="24"/>
      <c r="PR74" s="24"/>
      <c r="PS74" s="24"/>
      <c r="PT74" s="24"/>
      <c r="PU74" s="24"/>
      <c r="PV74" s="24"/>
      <c r="PW74" s="24"/>
      <c r="PX74" s="24"/>
      <c r="PY74" s="24"/>
      <c r="PZ74" s="24"/>
      <c r="QA74" s="24"/>
      <c r="QB74" s="24"/>
      <c r="QC74" s="24"/>
      <c r="QD74" s="24"/>
      <c r="QE74" s="24"/>
      <c r="QF74" s="24"/>
      <c r="QG74" s="24"/>
      <c r="QH74" s="24"/>
      <c r="QI74" s="24"/>
      <c r="QJ74" s="24"/>
      <c r="QK74" s="24"/>
      <c r="QL74" s="24"/>
      <c r="QM74" s="24"/>
      <c r="QN74" s="24"/>
      <c r="QO74" s="24"/>
      <c r="QP74" s="24"/>
      <c r="QQ74" s="24"/>
      <c r="QR74" s="24"/>
      <c r="QS74" s="24"/>
      <c r="QT74" s="24"/>
      <c r="QU74" s="24"/>
      <c r="QV74" s="24"/>
      <c r="QW74" s="24"/>
      <c r="QX74" s="24"/>
      <c r="QY74" s="24"/>
      <c r="QZ74" s="24"/>
      <c r="RA74" s="24"/>
      <c r="RB74" s="24"/>
      <c r="RC74" s="24"/>
      <c r="RD74" s="24"/>
      <c r="RE74" s="24"/>
      <c r="RF74" s="24"/>
      <c r="RG74" s="24"/>
      <c r="RH74" s="24"/>
      <c r="RI74" s="24"/>
      <c r="RJ74" s="24"/>
      <c r="RK74" s="24"/>
      <c r="RL74" s="24"/>
      <c r="RM74" s="24"/>
      <c r="RN74" s="24"/>
      <c r="RO74" s="24"/>
      <c r="RP74" s="24"/>
      <c r="RQ74" s="24"/>
      <c r="RR74" s="24"/>
      <c r="RS74" s="24"/>
      <c r="RT74" s="24"/>
      <c r="RU74" s="24"/>
      <c r="RV74" s="24"/>
      <c r="RW74" s="24"/>
      <c r="RX74" s="24"/>
      <c r="RY74" s="24"/>
      <c r="RZ74" s="24"/>
      <c r="SA74" s="24"/>
      <c r="SB74" s="24"/>
      <c r="SC74" s="24"/>
      <c r="SD74" s="24"/>
      <c r="SE74" s="24"/>
      <c r="SF74" s="24"/>
      <c r="SG74" s="24"/>
      <c r="SH74" s="24"/>
      <c r="SI74" s="24"/>
      <c r="SJ74" s="24"/>
      <c r="SK74" s="24"/>
      <c r="SL74" s="24"/>
      <c r="SM74" s="24"/>
      <c r="SN74" s="24"/>
      <c r="SO74" s="24"/>
      <c r="SP74" s="24"/>
      <c r="SQ74" s="24"/>
      <c r="SR74" s="24"/>
      <c r="SS74" s="24"/>
      <c r="ST74" s="24"/>
      <c r="SU74" s="24"/>
      <c r="SV74" s="24"/>
      <c r="SW74" s="24"/>
      <c r="SX74" s="24"/>
      <c r="SY74" s="24"/>
      <c r="SZ74" s="24"/>
      <c r="TA74" s="24"/>
      <c r="TB74" s="24"/>
      <c r="TC74" s="24"/>
      <c r="TD74" s="24"/>
      <c r="TE74" s="24"/>
      <c r="TF74" s="24"/>
      <c r="TG74" s="24"/>
      <c r="TH74" s="24"/>
      <c r="TI74" s="24"/>
      <c r="TJ74" s="24"/>
      <c r="TK74" s="24"/>
      <c r="TL74" s="24"/>
      <c r="TM74" s="24"/>
      <c r="TN74" s="24"/>
      <c r="TO74" s="24"/>
      <c r="TP74" s="24"/>
      <c r="TQ74" s="24"/>
      <c r="TR74" s="24"/>
      <c r="TS74" s="24"/>
      <c r="TT74" s="24"/>
      <c r="TU74" s="24"/>
      <c r="TV74" s="24"/>
      <c r="TW74" s="24"/>
      <c r="TX74" s="24"/>
      <c r="TY74" s="24"/>
      <c r="TZ74" s="24"/>
      <c r="UA74" s="24"/>
      <c r="UB74" s="24"/>
      <c r="UC74" s="24"/>
      <c r="UD74" s="24"/>
      <c r="UE74" s="24"/>
      <c r="UF74" s="24"/>
      <c r="UG74" s="24"/>
      <c r="UH74" s="24"/>
      <c r="UI74" s="24"/>
      <c r="UJ74" s="24"/>
      <c r="UK74" s="24"/>
      <c r="UL74" s="24"/>
      <c r="UM74" s="24"/>
      <c r="UN74" s="24"/>
      <c r="UO74" s="24"/>
      <c r="UP74" s="24"/>
      <c r="UQ74" s="24"/>
      <c r="UR74" s="24"/>
      <c r="US74" s="24"/>
      <c r="UT74" s="24"/>
      <c r="UU74" s="24"/>
      <c r="UV74" s="24"/>
      <c r="UW74" s="24"/>
      <c r="UX74" s="24"/>
      <c r="UY74" s="24"/>
      <c r="UZ74" s="24"/>
      <c r="VA74" s="24"/>
      <c r="VB74" s="24"/>
      <c r="VC74" s="24"/>
      <c r="VD74" s="24"/>
      <c r="VE74" s="24"/>
      <c r="VF74" s="24"/>
      <c r="VG74" s="24"/>
      <c r="VH74" s="24"/>
      <c r="VI74" s="24"/>
      <c r="VJ74" s="24"/>
      <c r="VK74" s="24"/>
      <c r="VL74" s="24"/>
      <c r="VM74" s="24"/>
      <c r="VN74" s="24"/>
      <c r="VO74" s="24"/>
      <c r="VP74" s="24"/>
      <c r="VQ74" s="24"/>
      <c r="VR74" s="24"/>
      <c r="VS74" s="24"/>
      <c r="VT74" s="24"/>
      <c r="VU74" s="24"/>
      <c r="VV74" s="24"/>
      <c r="VW74" s="24"/>
      <c r="VX74" s="24"/>
      <c r="VY74" s="24"/>
      <c r="VZ74" s="24"/>
      <c r="WA74" s="24"/>
      <c r="WB74" s="24"/>
      <c r="WC74" s="24"/>
      <c r="WD74" s="24"/>
      <c r="WE74" s="24"/>
      <c r="WF74" s="24"/>
      <c r="WG74" s="24"/>
      <c r="WH74" s="24"/>
      <c r="WI74" s="24"/>
      <c r="WJ74" s="24"/>
      <c r="WK74" s="24"/>
      <c r="WL74" s="24"/>
      <c r="WM74" s="24"/>
      <c r="WN74" s="24"/>
      <c r="WO74" s="24"/>
      <c r="WP74" s="24"/>
      <c r="WQ74" s="24"/>
      <c r="WR74" s="24"/>
      <c r="WS74" s="24"/>
      <c r="WT74" s="24"/>
      <c r="WU74" s="24"/>
      <c r="WV74" s="24"/>
      <c r="WW74" s="24"/>
      <c r="WX74" s="24"/>
      <c r="WY74" s="24"/>
      <c r="WZ74" s="24"/>
      <c r="XA74" s="24"/>
      <c r="XB74" s="24"/>
      <c r="XC74" s="24"/>
      <c r="XD74" s="24"/>
      <c r="XE74" s="24"/>
      <c r="XF74" s="24"/>
      <c r="XG74" s="24"/>
      <c r="XH74" s="24"/>
      <c r="XI74" s="24"/>
      <c r="XJ74" s="24"/>
      <c r="XK74" s="24"/>
      <c r="XL74" s="24"/>
      <c r="XM74" s="24"/>
      <c r="XN74" s="24"/>
      <c r="XO74" s="24"/>
      <c r="XP74" s="24"/>
      <c r="XQ74" s="24"/>
      <c r="XR74" s="24"/>
      <c r="XS74" s="24"/>
      <c r="XT74" s="24"/>
      <c r="XU74" s="24"/>
      <c r="XV74" s="24"/>
      <c r="XW74" s="24"/>
      <c r="XX74" s="24"/>
      <c r="XY74" s="24"/>
      <c r="XZ74" s="24"/>
      <c r="YA74" s="24"/>
      <c r="YB74" s="24"/>
      <c r="YC74" s="24"/>
      <c r="YD74" s="24"/>
      <c r="YE74" s="24"/>
      <c r="YF74" s="24"/>
      <c r="YG74" s="24"/>
      <c r="YH74" s="24"/>
      <c r="YI74" s="24"/>
      <c r="YJ74" s="24"/>
      <c r="YK74" s="24"/>
      <c r="YL74" s="24"/>
      <c r="YM74" s="24"/>
      <c r="YN74" s="24"/>
      <c r="YO74" s="24"/>
      <c r="YP74" s="24"/>
      <c r="YQ74" s="24"/>
      <c r="YR74" s="24"/>
      <c r="YS74" s="24"/>
      <c r="YT74" s="24"/>
      <c r="YU74" s="24"/>
      <c r="YV74" s="24"/>
      <c r="YW74" s="24"/>
      <c r="YX74" s="24"/>
      <c r="YY74" s="24"/>
      <c r="YZ74" s="24"/>
      <c r="ZA74" s="24"/>
      <c r="ZB74" s="24"/>
      <c r="ZC74" s="24"/>
      <c r="ZD74" s="24"/>
      <c r="ZE74" s="24"/>
      <c r="ZF74" s="24"/>
      <c r="ZG74" s="24"/>
      <c r="ZH74" s="24"/>
      <c r="ZI74" s="24"/>
      <c r="ZJ74" s="24"/>
      <c r="ZK74" s="24"/>
      <c r="ZL74" s="24"/>
      <c r="ZM74" s="24"/>
      <c r="ZN74" s="24"/>
      <c r="ZO74" s="24"/>
      <c r="ZP74" s="24"/>
      <c r="ZQ74" s="24"/>
      <c r="ZR74" s="24"/>
      <c r="ZS74" s="24"/>
      <c r="ZT74" s="24"/>
      <c r="ZU74" s="24"/>
      <c r="ZV74" s="24"/>
      <c r="ZW74" s="24"/>
      <c r="ZX74" s="24"/>
      <c r="ZY74" s="24"/>
      <c r="ZZ74" s="24"/>
      <c r="AAA74" s="24"/>
      <c r="AAB74" s="24"/>
      <c r="AAC74" s="24"/>
      <c r="AAD74" s="24"/>
      <c r="AAE74" s="24"/>
      <c r="AAF74" s="24"/>
      <c r="AAG74" s="24"/>
      <c r="AAH74" s="24"/>
      <c r="AAI74" s="24"/>
      <c r="AAJ74" s="24"/>
      <c r="AAK74" s="24"/>
      <c r="AAL74" s="24"/>
      <c r="AAM74" s="24"/>
      <c r="AAN74" s="24"/>
      <c r="AAO74" s="24"/>
      <c r="AAP74" s="24"/>
      <c r="AAQ74" s="24"/>
      <c r="AAR74" s="24"/>
      <c r="AAS74" s="24"/>
      <c r="AAT74" s="24"/>
      <c r="AAU74" s="24"/>
      <c r="AAV74" s="24"/>
      <c r="AAW74" s="24"/>
      <c r="AAX74" s="24"/>
      <c r="AAY74" s="24"/>
      <c r="AAZ74" s="24"/>
      <c r="ABA74" s="24"/>
      <c r="ABB74" s="24"/>
      <c r="ABC74" s="24"/>
      <c r="ABD74" s="24"/>
      <c r="ABE74" s="24"/>
      <c r="ABF74" s="24"/>
      <c r="ABG74" s="24"/>
      <c r="ABH74" s="24"/>
      <c r="ABI74" s="24"/>
      <c r="ABJ74" s="24"/>
      <c r="ABK74" s="24"/>
      <c r="ABL74" s="24"/>
      <c r="ABM74" s="24"/>
      <c r="ABN74" s="24"/>
      <c r="ABO74" s="24"/>
      <c r="ABP74" s="24"/>
      <c r="ABQ74" s="24"/>
      <c r="ABR74" s="24"/>
      <c r="ABS74" s="24"/>
      <c r="ABT74" s="24"/>
      <c r="ABU74" s="24"/>
      <c r="ABV74" s="24"/>
      <c r="ABW74" s="24"/>
      <c r="ABX74" s="24"/>
      <c r="ABY74" s="24"/>
      <c r="ABZ74" s="24"/>
      <c r="ACA74" s="24"/>
      <c r="ACB74" s="24"/>
      <c r="ACC74" s="24"/>
      <c r="ACD74" s="24"/>
      <c r="ACE74" s="24"/>
      <c r="ACF74" s="24"/>
      <c r="ACG74" s="24"/>
      <c r="ACH74" s="24"/>
      <c r="ACI74" s="24"/>
      <c r="ACJ74" s="24"/>
      <c r="ACK74" s="24"/>
      <c r="ACL74" s="24"/>
      <c r="ACM74" s="24"/>
      <c r="ACN74" s="24"/>
      <c r="ACO74" s="24"/>
      <c r="ACP74" s="24"/>
      <c r="ACQ74" s="24"/>
      <c r="ACR74" s="24"/>
      <c r="ACS74" s="24"/>
      <c r="ACT74" s="24"/>
      <c r="ACU74" s="24"/>
      <c r="ACV74" s="24"/>
      <c r="ACW74" s="24"/>
      <c r="ACX74" s="24"/>
      <c r="ACY74" s="24"/>
      <c r="ACZ74" s="24"/>
      <c r="ADA74" s="24"/>
      <c r="ADB74" s="24"/>
      <c r="ADC74" s="24"/>
      <c r="ADD74" s="24"/>
      <c r="ADE74" s="24"/>
      <c r="ADF74" s="24"/>
      <c r="ADG74" s="24"/>
      <c r="ADH74" s="24"/>
      <c r="ADI74" s="24"/>
      <c r="ADJ74" s="24"/>
      <c r="ADK74" s="24"/>
      <c r="ADL74" s="24"/>
      <c r="ADM74" s="24"/>
      <c r="ADN74" s="24"/>
      <c r="ADO74" s="24"/>
      <c r="ADP74" s="24"/>
      <c r="ADQ74" s="24"/>
      <c r="ADR74" s="24"/>
      <c r="ADS74" s="24"/>
      <c r="ADT74" s="24"/>
      <c r="ADU74" s="24"/>
      <c r="ADV74" s="24"/>
      <c r="ADW74" s="24"/>
      <c r="ADX74" s="24"/>
      <c r="ADY74" s="24"/>
      <c r="ADZ74" s="24"/>
      <c r="AEA74" s="24"/>
      <c r="AEB74" s="24"/>
      <c r="AEC74" s="24"/>
      <c r="AED74" s="24"/>
      <c r="AEE74" s="24"/>
      <c r="AEF74" s="24"/>
      <c r="AEG74" s="24"/>
      <c r="AEH74" s="24"/>
      <c r="AEI74" s="24"/>
      <c r="AEJ74" s="24"/>
      <c r="AEK74" s="24"/>
      <c r="AEL74" s="24"/>
      <c r="AEM74" s="24"/>
      <c r="AEN74" s="24"/>
      <c r="AEO74" s="24"/>
      <c r="AEP74" s="24"/>
      <c r="AEQ74" s="24"/>
      <c r="AER74" s="24"/>
      <c r="AES74" s="24"/>
      <c r="AET74" s="24"/>
      <c r="AEU74" s="24"/>
      <c r="AEV74" s="24"/>
      <c r="AEW74" s="24"/>
      <c r="AEX74" s="24"/>
      <c r="AEY74" s="24"/>
      <c r="AEZ74" s="24"/>
      <c r="AFA74" s="24"/>
      <c r="AFB74" s="24"/>
      <c r="AFC74" s="24"/>
      <c r="AFD74" s="24"/>
      <c r="AFE74" s="24"/>
      <c r="AFF74" s="24"/>
      <c r="AFG74" s="24"/>
      <c r="AFH74" s="24"/>
      <c r="AFI74" s="24"/>
      <c r="AFJ74" s="24"/>
      <c r="AFK74" s="24"/>
      <c r="AFL74" s="24"/>
      <c r="AFM74" s="24"/>
      <c r="AFN74" s="24"/>
      <c r="AFO74" s="24"/>
      <c r="AFP74" s="24"/>
      <c r="AFQ74" s="24"/>
      <c r="AFR74" s="24"/>
      <c r="AFS74" s="24"/>
      <c r="AFT74" s="24"/>
      <c r="AFU74" s="24"/>
      <c r="AFV74" s="24"/>
      <c r="AFW74" s="24"/>
      <c r="AFX74" s="24"/>
      <c r="AFY74" s="24"/>
      <c r="AFZ74" s="24"/>
      <c r="AGA74" s="24"/>
      <c r="AGB74" s="24"/>
      <c r="AGC74" s="24"/>
      <c r="AGD74" s="24"/>
      <c r="AGE74" s="24"/>
      <c r="AGF74" s="24"/>
      <c r="AGG74" s="24"/>
      <c r="AGH74" s="24"/>
      <c r="AGI74" s="24"/>
      <c r="AGJ74" s="24"/>
      <c r="AGK74" s="24"/>
      <c r="AGL74" s="24"/>
      <c r="AGM74" s="24"/>
      <c r="AGN74" s="24"/>
      <c r="AGO74" s="24"/>
      <c r="AGP74" s="24"/>
      <c r="AGQ74" s="24"/>
      <c r="AGR74" s="24"/>
      <c r="AGS74" s="24"/>
      <c r="AGT74" s="24"/>
      <c r="AGU74" s="24"/>
      <c r="AGV74" s="24"/>
      <c r="AGW74" s="24"/>
      <c r="AGX74" s="24"/>
      <c r="AGY74" s="24"/>
      <c r="AGZ74" s="24"/>
      <c r="AHA74" s="24"/>
      <c r="AHB74" s="24"/>
      <c r="AHC74" s="24"/>
      <c r="AHD74" s="24"/>
      <c r="AHE74" s="24"/>
      <c r="AHF74" s="24"/>
      <c r="AHG74" s="24"/>
      <c r="AHH74" s="24"/>
      <c r="AHI74" s="24"/>
      <c r="AHJ74" s="24"/>
      <c r="AHK74" s="24"/>
      <c r="AHL74" s="24"/>
      <c r="AHM74" s="24"/>
      <c r="AHN74" s="24"/>
      <c r="AHO74" s="24"/>
      <c r="AHP74" s="24"/>
      <c r="AHQ74" s="24"/>
      <c r="AHR74" s="24"/>
      <c r="AHS74" s="24"/>
      <c r="AHT74" s="24"/>
      <c r="AHU74" s="24"/>
      <c r="AHV74" s="24"/>
      <c r="AHW74" s="24"/>
      <c r="AHX74" s="24"/>
      <c r="AHY74" s="24"/>
      <c r="AHZ74" s="24"/>
      <c r="AIA74" s="24"/>
      <c r="AIB74" s="24"/>
      <c r="AIC74" s="24"/>
      <c r="AID74" s="24"/>
      <c r="AIE74" s="24"/>
      <c r="AIF74" s="24"/>
      <c r="AIG74" s="24"/>
      <c r="AIH74" s="24"/>
      <c r="AII74" s="24"/>
      <c r="AIJ74" s="24"/>
      <c r="AIK74" s="24"/>
      <c r="AIL74" s="24"/>
      <c r="AIM74" s="24"/>
      <c r="AIN74" s="24"/>
      <c r="AIO74" s="24"/>
      <c r="AIP74" s="24"/>
      <c r="AIQ74" s="24"/>
      <c r="AIR74" s="24"/>
      <c r="AIS74" s="24"/>
      <c r="AIT74" s="24"/>
      <c r="AIU74" s="24"/>
      <c r="AIV74" s="24"/>
      <c r="AIW74" s="24"/>
      <c r="AIX74" s="24"/>
      <c r="AIY74" s="24"/>
      <c r="AIZ74" s="24"/>
      <c r="AJA74" s="24"/>
      <c r="AJB74" s="24"/>
      <c r="AJC74" s="24"/>
      <c r="AJD74" s="24"/>
      <c r="AJE74" s="24"/>
      <c r="AJF74" s="24"/>
      <c r="AJG74" s="24"/>
      <c r="AJH74" s="24"/>
      <c r="AJI74" s="24"/>
      <c r="AJJ74" s="24"/>
      <c r="AJK74" s="24"/>
      <c r="AJL74" s="24"/>
      <c r="AJM74" s="24"/>
      <c r="AJN74" s="24"/>
      <c r="AJO74" s="24"/>
      <c r="AJP74" s="24"/>
      <c r="AJQ74" s="24"/>
      <c r="AJR74" s="24"/>
      <c r="AJS74" s="24"/>
      <c r="AJT74" s="24"/>
      <c r="AJU74" s="24"/>
      <c r="AJV74" s="24"/>
      <c r="AJW74" s="24"/>
      <c r="AJX74" s="24"/>
      <c r="AJY74" s="24"/>
      <c r="AJZ74" s="24"/>
      <c r="AKA74" s="24"/>
      <c r="AKB74" s="24"/>
      <c r="AKC74" s="24"/>
      <c r="AKD74" s="24"/>
      <c r="AKE74" s="24"/>
      <c r="AKF74" s="24"/>
      <c r="AKG74" s="24"/>
      <c r="AKH74" s="24"/>
      <c r="AKI74" s="24"/>
      <c r="AKJ74" s="24"/>
      <c r="AKK74" s="24"/>
      <c r="AKL74" s="24"/>
      <c r="AKM74" s="24"/>
      <c r="AKN74" s="24"/>
      <c r="AKO74" s="24"/>
      <c r="AKP74" s="24"/>
      <c r="AKQ74" s="24"/>
      <c r="AKR74" s="24"/>
      <c r="AKS74" s="24"/>
      <c r="AKT74" s="24"/>
      <c r="AKU74" s="24"/>
      <c r="AKV74" s="24"/>
      <c r="AKW74" s="24"/>
      <c r="AKX74" s="24"/>
      <c r="AKY74" s="24"/>
      <c r="AKZ74" s="24"/>
      <c r="ALA74" s="24"/>
      <c r="ALB74" s="24"/>
      <c r="ALC74" s="24"/>
      <c r="ALD74" s="24"/>
      <c r="ALE74" s="24"/>
      <c r="ALF74" s="24"/>
      <c r="ALG74" s="24"/>
      <c r="ALH74" s="24"/>
      <c r="ALI74" s="24"/>
      <c r="ALJ74" s="24"/>
      <c r="ALK74" s="24"/>
      <c r="ALL74" s="24"/>
      <c r="ALM74" s="24"/>
      <c r="ALN74" s="24"/>
      <c r="ALO74" s="24"/>
      <c r="ALP74" s="24"/>
      <c r="ALQ74" s="24"/>
      <c r="ALR74" s="24"/>
      <c r="ALS74" s="24"/>
      <c r="ALT74" s="24"/>
      <c r="ALU74" s="24"/>
      <c r="ALV74" s="24"/>
      <c r="ALW74" s="24"/>
      <c r="ALX74" s="24"/>
      <c r="ALY74" s="24"/>
      <c r="ALZ74" s="24"/>
      <c r="AMA74" s="24"/>
      <c r="AMB74" s="24"/>
      <c r="AMC74" s="24"/>
      <c r="AMD74" s="24"/>
      <c r="AME74" s="24"/>
      <c r="AMF74" s="24"/>
      <c r="AMG74" s="24"/>
      <c r="AMH74" s="24"/>
      <c r="AMI74" s="24"/>
      <c r="AMJ74" s="24"/>
      <c r="AMK74" s="24"/>
      <c r="AML74" s="24"/>
      <c r="AMM74" s="26"/>
    </row>
    <row r="75" spans="1:1028" x14ac:dyDescent="0.2">
      <c r="A75" s="104" t="str">
        <f>CONCATENATE("proc:P",ROW(A75))</f>
        <v>proc:P75</v>
      </c>
      <c r="B75" s="95" t="s">
        <v>67</v>
      </c>
      <c r="C75" s="2" t="s">
        <v>186</v>
      </c>
      <c r="D75" s="77" t="s">
        <v>56</v>
      </c>
      <c r="E75" s="76" t="s">
        <v>243</v>
      </c>
      <c r="F75" s="55"/>
      <c r="G75" s="127"/>
      <c r="H75" s="55"/>
      <c r="I75" s="49"/>
      <c r="J75" s="49"/>
      <c r="K75" s="50" t="s">
        <v>125</v>
      </c>
      <c r="L75" s="56"/>
      <c r="M75" s="56"/>
      <c r="N75" s="58"/>
      <c r="O75" s="56"/>
      <c r="P75" s="56" t="s">
        <v>358</v>
      </c>
      <c r="S75" t="b">
        <v>1</v>
      </c>
    </row>
    <row r="76" spans="1:1028" ht="12.75" customHeight="1" x14ac:dyDescent="0.2">
      <c r="A76" s="106" t="s">
        <v>359</v>
      </c>
      <c r="B76" s="107"/>
      <c r="C76" s="106"/>
      <c r="D76" s="106"/>
      <c r="E76" s="108"/>
      <c r="F76" s="121"/>
      <c r="G76" s="122"/>
      <c r="H76" s="123"/>
      <c r="I76" s="121"/>
      <c r="J76" s="121"/>
      <c r="K76" s="121"/>
      <c r="L76" s="121"/>
      <c r="M76" s="121"/>
      <c r="N76" s="124"/>
      <c r="O76" s="121"/>
      <c r="P76" s="121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  <c r="IX76" s="24"/>
      <c r="IY76" s="24"/>
      <c r="IZ76" s="24"/>
      <c r="JA76" s="24"/>
      <c r="JB76" s="24"/>
      <c r="JC76" s="24"/>
      <c r="JD76" s="24"/>
      <c r="JE76" s="24"/>
      <c r="JF76" s="24"/>
      <c r="JG76" s="24"/>
      <c r="JH76" s="24"/>
      <c r="JI76" s="24"/>
      <c r="JJ76" s="24"/>
      <c r="JK76" s="24"/>
      <c r="JL76" s="24"/>
      <c r="JM76" s="24"/>
      <c r="JN76" s="24"/>
      <c r="JO76" s="24"/>
      <c r="JP76" s="24"/>
      <c r="JQ76" s="24"/>
      <c r="JR76" s="24"/>
      <c r="JS76" s="24"/>
      <c r="JT76" s="24"/>
      <c r="JU76" s="24"/>
      <c r="JV76" s="24"/>
      <c r="JW76" s="24"/>
      <c r="JX76" s="24"/>
      <c r="JY76" s="24"/>
      <c r="JZ76" s="24"/>
      <c r="KA76" s="24"/>
      <c r="KB76" s="24"/>
      <c r="KC76" s="24"/>
      <c r="KD76" s="24"/>
      <c r="KE76" s="24"/>
      <c r="KF76" s="24"/>
      <c r="KG76" s="24"/>
      <c r="KH76" s="24"/>
      <c r="KI76" s="24"/>
      <c r="KJ76" s="24"/>
      <c r="KK76" s="24"/>
      <c r="KL76" s="24"/>
      <c r="KM76" s="24"/>
      <c r="KN76" s="24"/>
      <c r="KO76" s="24"/>
      <c r="KP76" s="24"/>
      <c r="KQ76" s="24"/>
      <c r="KR76" s="24"/>
      <c r="KS76" s="24"/>
      <c r="KT76" s="24"/>
      <c r="KU76" s="24"/>
      <c r="KV76" s="24"/>
      <c r="KW76" s="24"/>
      <c r="KX76" s="24"/>
      <c r="KY76" s="24"/>
      <c r="KZ76" s="24"/>
      <c r="LA76" s="24"/>
      <c r="LB76" s="24"/>
      <c r="LC76" s="24"/>
      <c r="LD76" s="24"/>
      <c r="LE76" s="24"/>
      <c r="LF76" s="24"/>
      <c r="LG76" s="24"/>
      <c r="LH76" s="24"/>
      <c r="LI76" s="24"/>
      <c r="LJ76" s="24"/>
      <c r="LK76" s="24"/>
      <c r="LL76" s="24"/>
      <c r="LM76" s="24"/>
      <c r="LN76" s="24"/>
      <c r="LO76" s="24"/>
      <c r="LP76" s="24"/>
      <c r="LQ76" s="24"/>
      <c r="LR76" s="24"/>
      <c r="LS76" s="24"/>
      <c r="LT76" s="24"/>
      <c r="LU76" s="24"/>
      <c r="LV76" s="24"/>
      <c r="LW76" s="24"/>
      <c r="LX76" s="24"/>
      <c r="LY76" s="24"/>
      <c r="LZ76" s="24"/>
      <c r="MA76" s="24"/>
      <c r="MB76" s="24"/>
      <c r="MC76" s="24"/>
      <c r="MD76" s="24"/>
      <c r="ME76" s="24"/>
      <c r="MF76" s="24"/>
      <c r="MG76" s="24"/>
      <c r="MH76" s="24"/>
      <c r="MI76" s="24"/>
      <c r="MJ76" s="24"/>
      <c r="MK76" s="24"/>
      <c r="ML76" s="24"/>
      <c r="MM76" s="24"/>
      <c r="MN76" s="24"/>
      <c r="MO76" s="24"/>
      <c r="MP76" s="24"/>
      <c r="MQ76" s="24"/>
      <c r="MR76" s="24"/>
      <c r="MS76" s="24"/>
      <c r="MT76" s="24"/>
      <c r="MU76" s="24"/>
      <c r="MV76" s="24"/>
      <c r="MW76" s="24"/>
      <c r="MX76" s="24"/>
      <c r="MY76" s="24"/>
      <c r="MZ76" s="24"/>
      <c r="NA76" s="24"/>
      <c r="NB76" s="24"/>
      <c r="NC76" s="24"/>
      <c r="ND76" s="24"/>
      <c r="NE76" s="24"/>
      <c r="NF76" s="24"/>
      <c r="NG76" s="24"/>
      <c r="NH76" s="24"/>
      <c r="NI76" s="24"/>
      <c r="NJ76" s="24"/>
      <c r="NK76" s="24"/>
      <c r="NL76" s="24"/>
      <c r="NM76" s="24"/>
      <c r="NN76" s="24"/>
      <c r="NO76" s="24"/>
      <c r="NP76" s="24"/>
      <c r="NQ76" s="24"/>
      <c r="NR76" s="24"/>
      <c r="NS76" s="24"/>
      <c r="NT76" s="24"/>
      <c r="NU76" s="24"/>
      <c r="NV76" s="24"/>
      <c r="NW76" s="24"/>
      <c r="NX76" s="24"/>
      <c r="NY76" s="24"/>
      <c r="NZ76" s="24"/>
      <c r="OA76" s="24"/>
      <c r="OB76" s="24"/>
      <c r="OC76" s="24"/>
      <c r="OD76" s="24"/>
      <c r="OE76" s="24"/>
      <c r="OF76" s="24"/>
      <c r="OG76" s="24"/>
      <c r="OH76" s="24"/>
      <c r="OI76" s="24"/>
      <c r="OJ76" s="24"/>
      <c r="OK76" s="24"/>
      <c r="OL76" s="24"/>
      <c r="OM76" s="24"/>
      <c r="ON76" s="24"/>
      <c r="OO76" s="24"/>
      <c r="OP76" s="24"/>
      <c r="OQ76" s="24"/>
      <c r="OR76" s="24"/>
      <c r="OS76" s="24"/>
      <c r="OT76" s="24"/>
      <c r="OU76" s="24"/>
      <c r="OV76" s="24"/>
      <c r="OW76" s="24"/>
      <c r="OX76" s="24"/>
      <c r="OY76" s="24"/>
      <c r="OZ76" s="24"/>
      <c r="PA76" s="24"/>
      <c r="PB76" s="24"/>
      <c r="PC76" s="24"/>
      <c r="PD76" s="24"/>
      <c r="PE76" s="24"/>
      <c r="PF76" s="24"/>
      <c r="PG76" s="24"/>
      <c r="PH76" s="24"/>
      <c r="PI76" s="24"/>
      <c r="PJ76" s="24"/>
      <c r="PK76" s="24"/>
      <c r="PL76" s="24"/>
      <c r="PM76" s="24"/>
      <c r="PN76" s="24"/>
      <c r="PO76" s="24"/>
      <c r="PP76" s="24"/>
      <c r="PQ76" s="24"/>
      <c r="PR76" s="24"/>
      <c r="PS76" s="24"/>
      <c r="PT76" s="24"/>
      <c r="PU76" s="24"/>
      <c r="PV76" s="24"/>
      <c r="PW76" s="24"/>
      <c r="PX76" s="24"/>
      <c r="PY76" s="24"/>
      <c r="PZ76" s="24"/>
      <c r="QA76" s="24"/>
      <c r="QB76" s="24"/>
      <c r="QC76" s="24"/>
      <c r="QD76" s="24"/>
      <c r="QE76" s="24"/>
      <c r="QF76" s="24"/>
      <c r="QG76" s="24"/>
      <c r="QH76" s="24"/>
      <c r="QI76" s="24"/>
      <c r="QJ76" s="24"/>
      <c r="QK76" s="24"/>
      <c r="QL76" s="24"/>
      <c r="QM76" s="24"/>
      <c r="QN76" s="24"/>
      <c r="QO76" s="24"/>
      <c r="QP76" s="24"/>
      <c r="QQ76" s="24"/>
      <c r="QR76" s="24"/>
      <c r="QS76" s="24"/>
      <c r="QT76" s="24"/>
      <c r="QU76" s="24"/>
      <c r="QV76" s="24"/>
      <c r="QW76" s="24"/>
      <c r="QX76" s="24"/>
      <c r="QY76" s="24"/>
      <c r="QZ76" s="24"/>
      <c r="RA76" s="24"/>
      <c r="RB76" s="24"/>
      <c r="RC76" s="24"/>
      <c r="RD76" s="24"/>
      <c r="RE76" s="24"/>
      <c r="RF76" s="24"/>
      <c r="RG76" s="24"/>
      <c r="RH76" s="24"/>
      <c r="RI76" s="24"/>
      <c r="RJ76" s="24"/>
      <c r="RK76" s="24"/>
      <c r="RL76" s="24"/>
      <c r="RM76" s="24"/>
      <c r="RN76" s="24"/>
      <c r="RO76" s="24"/>
      <c r="RP76" s="24"/>
      <c r="RQ76" s="24"/>
      <c r="RR76" s="24"/>
      <c r="RS76" s="24"/>
      <c r="RT76" s="24"/>
      <c r="RU76" s="24"/>
      <c r="RV76" s="24"/>
      <c r="RW76" s="24"/>
      <c r="RX76" s="24"/>
      <c r="RY76" s="24"/>
      <c r="RZ76" s="24"/>
      <c r="SA76" s="24"/>
      <c r="SB76" s="24"/>
      <c r="SC76" s="24"/>
      <c r="SD76" s="24"/>
      <c r="SE76" s="24"/>
      <c r="SF76" s="24"/>
      <c r="SG76" s="24"/>
      <c r="SH76" s="24"/>
      <c r="SI76" s="24"/>
      <c r="SJ76" s="24"/>
      <c r="SK76" s="24"/>
      <c r="SL76" s="24"/>
      <c r="SM76" s="24"/>
      <c r="SN76" s="24"/>
      <c r="SO76" s="24"/>
      <c r="SP76" s="24"/>
      <c r="SQ76" s="24"/>
      <c r="SR76" s="24"/>
      <c r="SS76" s="24"/>
      <c r="ST76" s="24"/>
      <c r="SU76" s="24"/>
      <c r="SV76" s="24"/>
      <c r="SW76" s="24"/>
      <c r="SX76" s="24"/>
      <c r="SY76" s="24"/>
      <c r="SZ76" s="24"/>
      <c r="TA76" s="24"/>
      <c r="TB76" s="24"/>
      <c r="TC76" s="24"/>
      <c r="TD76" s="24"/>
      <c r="TE76" s="24"/>
      <c r="TF76" s="24"/>
      <c r="TG76" s="24"/>
      <c r="TH76" s="24"/>
      <c r="TI76" s="24"/>
      <c r="TJ76" s="24"/>
      <c r="TK76" s="24"/>
      <c r="TL76" s="24"/>
      <c r="TM76" s="24"/>
      <c r="TN76" s="24"/>
      <c r="TO76" s="24"/>
      <c r="TP76" s="24"/>
      <c r="TQ76" s="24"/>
      <c r="TR76" s="24"/>
      <c r="TS76" s="24"/>
      <c r="TT76" s="24"/>
      <c r="TU76" s="24"/>
      <c r="TV76" s="24"/>
      <c r="TW76" s="24"/>
      <c r="TX76" s="24"/>
      <c r="TY76" s="24"/>
      <c r="TZ76" s="24"/>
      <c r="UA76" s="24"/>
      <c r="UB76" s="24"/>
      <c r="UC76" s="24"/>
      <c r="UD76" s="24"/>
      <c r="UE76" s="24"/>
      <c r="UF76" s="24"/>
      <c r="UG76" s="24"/>
      <c r="UH76" s="24"/>
      <c r="UI76" s="24"/>
      <c r="UJ76" s="24"/>
      <c r="UK76" s="24"/>
      <c r="UL76" s="24"/>
      <c r="UM76" s="24"/>
      <c r="UN76" s="24"/>
      <c r="UO76" s="24"/>
      <c r="UP76" s="24"/>
      <c r="UQ76" s="24"/>
      <c r="UR76" s="24"/>
      <c r="US76" s="24"/>
      <c r="UT76" s="24"/>
      <c r="UU76" s="24"/>
      <c r="UV76" s="24"/>
      <c r="UW76" s="24"/>
      <c r="UX76" s="24"/>
      <c r="UY76" s="24"/>
      <c r="UZ76" s="24"/>
      <c r="VA76" s="24"/>
      <c r="VB76" s="24"/>
      <c r="VC76" s="24"/>
      <c r="VD76" s="24"/>
      <c r="VE76" s="24"/>
      <c r="VF76" s="24"/>
      <c r="VG76" s="24"/>
      <c r="VH76" s="24"/>
      <c r="VI76" s="24"/>
      <c r="VJ76" s="24"/>
      <c r="VK76" s="24"/>
      <c r="VL76" s="24"/>
      <c r="VM76" s="24"/>
      <c r="VN76" s="24"/>
      <c r="VO76" s="24"/>
      <c r="VP76" s="24"/>
      <c r="VQ76" s="24"/>
      <c r="VR76" s="24"/>
      <c r="VS76" s="24"/>
      <c r="VT76" s="24"/>
      <c r="VU76" s="24"/>
      <c r="VV76" s="24"/>
      <c r="VW76" s="24"/>
      <c r="VX76" s="24"/>
      <c r="VY76" s="24"/>
      <c r="VZ76" s="24"/>
      <c r="WA76" s="24"/>
      <c r="WB76" s="24"/>
      <c r="WC76" s="24"/>
      <c r="WD76" s="24"/>
      <c r="WE76" s="24"/>
      <c r="WF76" s="24"/>
      <c r="WG76" s="24"/>
      <c r="WH76" s="24"/>
      <c r="WI76" s="24"/>
      <c r="WJ76" s="24"/>
      <c r="WK76" s="24"/>
      <c r="WL76" s="24"/>
      <c r="WM76" s="24"/>
      <c r="WN76" s="24"/>
      <c r="WO76" s="24"/>
      <c r="WP76" s="24"/>
      <c r="WQ76" s="24"/>
      <c r="WR76" s="24"/>
      <c r="WS76" s="24"/>
      <c r="WT76" s="24"/>
      <c r="WU76" s="24"/>
      <c r="WV76" s="24"/>
      <c r="WW76" s="24"/>
      <c r="WX76" s="24"/>
      <c r="WY76" s="24"/>
      <c r="WZ76" s="24"/>
      <c r="XA76" s="24"/>
      <c r="XB76" s="24"/>
      <c r="XC76" s="24"/>
      <c r="XD76" s="24"/>
      <c r="XE76" s="24"/>
      <c r="XF76" s="24"/>
      <c r="XG76" s="24"/>
      <c r="XH76" s="24"/>
      <c r="XI76" s="24"/>
      <c r="XJ76" s="24"/>
      <c r="XK76" s="24"/>
      <c r="XL76" s="24"/>
      <c r="XM76" s="24"/>
      <c r="XN76" s="24"/>
      <c r="XO76" s="24"/>
      <c r="XP76" s="24"/>
      <c r="XQ76" s="24"/>
      <c r="XR76" s="24"/>
      <c r="XS76" s="24"/>
      <c r="XT76" s="24"/>
      <c r="XU76" s="24"/>
      <c r="XV76" s="24"/>
      <c r="XW76" s="24"/>
      <c r="XX76" s="24"/>
      <c r="XY76" s="24"/>
      <c r="XZ76" s="24"/>
      <c r="YA76" s="24"/>
      <c r="YB76" s="24"/>
      <c r="YC76" s="24"/>
      <c r="YD76" s="24"/>
      <c r="YE76" s="24"/>
      <c r="YF76" s="24"/>
      <c r="YG76" s="24"/>
      <c r="YH76" s="24"/>
      <c r="YI76" s="24"/>
      <c r="YJ76" s="24"/>
      <c r="YK76" s="24"/>
      <c r="YL76" s="24"/>
      <c r="YM76" s="24"/>
      <c r="YN76" s="24"/>
      <c r="YO76" s="24"/>
      <c r="YP76" s="24"/>
      <c r="YQ76" s="24"/>
      <c r="YR76" s="24"/>
      <c r="YS76" s="24"/>
      <c r="YT76" s="24"/>
      <c r="YU76" s="24"/>
      <c r="YV76" s="24"/>
      <c r="YW76" s="24"/>
      <c r="YX76" s="24"/>
      <c r="YY76" s="24"/>
      <c r="YZ76" s="24"/>
      <c r="ZA76" s="24"/>
      <c r="ZB76" s="24"/>
      <c r="ZC76" s="24"/>
      <c r="ZD76" s="24"/>
      <c r="ZE76" s="24"/>
      <c r="ZF76" s="24"/>
      <c r="ZG76" s="24"/>
      <c r="ZH76" s="24"/>
      <c r="ZI76" s="24"/>
      <c r="ZJ76" s="24"/>
      <c r="ZK76" s="24"/>
      <c r="ZL76" s="24"/>
      <c r="ZM76" s="24"/>
      <c r="ZN76" s="24"/>
      <c r="ZO76" s="24"/>
      <c r="ZP76" s="24"/>
      <c r="ZQ76" s="24"/>
      <c r="ZR76" s="24"/>
      <c r="ZS76" s="24"/>
      <c r="ZT76" s="24"/>
      <c r="ZU76" s="24"/>
      <c r="ZV76" s="24"/>
      <c r="ZW76" s="24"/>
      <c r="ZX76" s="24"/>
      <c r="ZY76" s="24"/>
      <c r="ZZ76" s="24"/>
      <c r="AAA76" s="24"/>
      <c r="AAB76" s="24"/>
      <c r="AAC76" s="24"/>
      <c r="AAD76" s="24"/>
      <c r="AAE76" s="24"/>
      <c r="AAF76" s="24"/>
      <c r="AAG76" s="24"/>
      <c r="AAH76" s="24"/>
      <c r="AAI76" s="24"/>
      <c r="AAJ76" s="24"/>
      <c r="AAK76" s="24"/>
      <c r="AAL76" s="24"/>
      <c r="AAM76" s="24"/>
      <c r="AAN76" s="24"/>
      <c r="AAO76" s="24"/>
      <c r="AAP76" s="24"/>
      <c r="AAQ76" s="24"/>
      <c r="AAR76" s="24"/>
      <c r="AAS76" s="24"/>
      <c r="AAT76" s="24"/>
      <c r="AAU76" s="24"/>
      <c r="AAV76" s="24"/>
      <c r="AAW76" s="24"/>
      <c r="AAX76" s="24"/>
      <c r="AAY76" s="24"/>
      <c r="AAZ76" s="24"/>
      <c r="ABA76" s="24"/>
      <c r="ABB76" s="24"/>
      <c r="ABC76" s="24"/>
      <c r="ABD76" s="24"/>
      <c r="ABE76" s="24"/>
      <c r="ABF76" s="24"/>
      <c r="ABG76" s="24"/>
      <c r="ABH76" s="24"/>
      <c r="ABI76" s="24"/>
      <c r="ABJ76" s="24"/>
      <c r="ABK76" s="24"/>
      <c r="ABL76" s="24"/>
      <c r="ABM76" s="24"/>
      <c r="ABN76" s="24"/>
      <c r="ABO76" s="24"/>
      <c r="ABP76" s="24"/>
      <c r="ABQ76" s="24"/>
      <c r="ABR76" s="24"/>
      <c r="ABS76" s="24"/>
      <c r="ABT76" s="24"/>
      <c r="ABU76" s="24"/>
      <c r="ABV76" s="24"/>
      <c r="ABW76" s="24"/>
      <c r="ABX76" s="24"/>
      <c r="ABY76" s="24"/>
      <c r="ABZ76" s="24"/>
      <c r="ACA76" s="24"/>
      <c r="ACB76" s="24"/>
      <c r="ACC76" s="24"/>
      <c r="ACD76" s="24"/>
      <c r="ACE76" s="24"/>
      <c r="ACF76" s="24"/>
      <c r="ACG76" s="24"/>
      <c r="ACH76" s="24"/>
      <c r="ACI76" s="24"/>
      <c r="ACJ76" s="24"/>
      <c r="ACK76" s="24"/>
      <c r="ACL76" s="24"/>
      <c r="ACM76" s="24"/>
      <c r="ACN76" s="24"/>
      <c r="ACO76" s="24"/>
      <c r="ACP76" s="24"/>
      <c r="ACQ76" s="24"/>
      <c r="ACR76" s="24"/>
      <c r="ACS76" s="24"/>
      <c r="ACT76" s="24"/>
      <c r="ACU76" s="24"/>
      <c r="ACV76" s="24"/>
      <c r="ACW76" s="24"/>
      <c r="ACX76" s="24"/>
      <c r="ACY76" s="24"/>
      <c r="ACZ76" s="24"/>
      <c r="ADA76" s="24"/>
      <c r="ADB76" s="24"/>
      <c r="ADC76" s="24"/>
      <c r="ADD76" s="24"/>
      <c r="ADE76" s="24"/>
      <c r="ADF76" s="24"/>
      <c r="ADG76" s="24"/>
      <c r="ADH76" s="24"/>
      <c r="ADI76" s="24"/>
      <c r="ADJ76" s="24"/>
      <c r="ADK76" s="24"/>
      <c r="ADL76" s="24"/>
      <c r="ADM76" s="24"/>
      <c r="ADN76" s="24"/>
      <c r="ADO76" s="24"/>
      <c r="ADP76" s="24"/>
      <c r="ADQ76" s="24"/>
      <c r="ADR76" s="24"/>
      <c r="ADS76" s="24"/>
      <c r="ADT76" s="24"/>
      <c r="ADU76" s="24"/>
      <c r="ADV76" s="24"/>
      <c r="ADW76" s="24"/>
      <c r="ADX76" s="24"/>
      <c r="ADY76" s="24"/>
      <c r="ADZ76" s="24"/>
      <c r="AEA76" s="24"/>
      <c r="AEB76" s="24"/>
      <c r="AEC76" s="24"/>
      <c r="AED76" s="24"/>
      <c r="AEE76" s="24"/>
      <c r="AEF76" s="24"/>
      <c r="AEG76" s="24"/>
      <c r="AEH76" s="24"/>
      <c r="AEI76" s="24"/>
      <c r="AEJ76" s="24"/>
      <c r="AEK76" s="24"/>
      <c r="AEL76" s="24"/>
      <c r="AEM76" s="24"/>
      <c r="AEN76" s="24"/>
      <c r="AEO76" s="24"/>
      <c r="AEP76" s="24"/>
      <c r="AEQ76" s="24"/>
      <c r="AER76" s="24"/>
      <c r="AES76" s="24"/>
      <c r="AET76" s="24"/>
      <c r="AEU76" s="24"/>
      <c r="AEV76" s="24"/>
      <c r="AEW76" s="24"/>
      <c r="AEX76" s="24"/>
      <c r="AEY76" s="24"/>
      <c r="AEZ76" s="24"/>
      <c r="AFA76" s="24"/>
      <c r="AFB76" s="24"/>
      <c r="AFC76" s="24"/>
      <c r="AFD76" s="24"/>
      <c r="AFE76" s="24"/>
      <c r="AFF76" s="24"/>
      <c r="AFG76" s="24"/>
      <c r="AFH76" s="24"/>
      <c r="AFI76" s="24"/>
      <c r="AFJ76" s="24"/>
      <c r="AFK76" s="24"/>
      <c r="AFL76" s="24"/>
      <c r="AFM76" s="24"/>
      <c r="AFN76" s="24"/>
      <c r="AFO76" s="24"/>
      <c r="AFP76" s="24"/>
      <c r="AFQ76" s="24"/>
      <c r="AFR76" s="24"/>
      <c r="AFS76" s="24"/>
      <c r="AFT76" s="24"/>
      <c r="AFU76" s="24"/>
      <c r="AFV76" s="24"/>
      <c r="AFW76" s="24"/>
      <c r="AFX76" s="24"/>
      <c r="AFY76" s="24"/>
      <c r="AFZ76" s="24"/>
      <c r="AGA76" s="24"/>
      <c r="AGB76" s="24"/>
      <c r="AGC76" s="24"/>
      <c r="AGD76" s="24"/>
      <c r="AGE76" s="24"/>
      <c r="AGF76" s="24"/>
      <c r="AGG76" s="24"/>
      <c r="AGH76" s="24"/>
      <c r="AGI76" s="24"/>
      <c r="AGJ76" s="24"/>
      <c r="AGK76" s="24"/>
      <c r="AGL76" s="24"/>
      <c r="AGM76" s="24"/>
      <c r="AGN76" s="24"/>
      <c r="AGO76" s="24"/>
      <c r="AGP76" s="24"/>
      <c r="AGQ76" s="24"/>
      <c r="AGR76" s="24"/>
      <c r="AGS76" s="24"/>
      <c r="AGT76" s="24"/>
      <c r="AGU76" s="24"/>
      <c r="AGV76" s="24"/>
      <c r="AGW76" s="24"/>
      <c r="AGX76" s="24"/>
      <c r="AGY76" s="24"/>
      <c r="AGZ76" s="24"/>
      <c r="AHA76" s="24"/>
      <c r="AHB76" s="24"/>
      <c r="AHC76" s="24"/>
      <c r="AHD76" s="24"/>
      <c r="AHE76" s="24"/>
      <c r="AHF76" s="24"/>
      <c r="AHG76" s="24"/>
      <c r="AHH76" s="24"/>
      <c r="AHI76" s="24"/>
      <c r="AHJ76" s="24"/>
      <c r="AHK76" s="24"/>
      <c r="AHL76" s="24"/>
      <c r="AHM76" s="24"/>
      <c r="AHN76" s="24"/>
      <c r="AHO76" s="24"/>
      <c r="AHP76" s="24"/>
      <c r="AHQ76" s="24"/>
      <c r="AHR76" s="24"/>
      <c r="AHS76" s="24"/>
      <c r="AHT76" s="24"/>
      <c r="AHU76" s="24"/>
      <c r="AHV76" s="24"/>
      <c r="AHW76" s="24"/>
      <c r="AHX76" s="24"/>
      <c r="AHY76" s="24"/>
      <c r="AHZ76" s="24"/>
      <c r="AIA76" s="24"/>
      <c r="AIB76" s="24"/>
      <c r="AIC76" s="24"/>
      <c r="AID76" s="24"/>
      <c r="AIE76" s="24"/>
      <c r="AIF76" s="24"/>
      <c r="AIG76" s="24"/>
      <c r="AIH76" s="24"/>
      <c r="AII76" s="24"/>
      <c r="AIJ76" s="24"/>
      <c r="AIK76" s="24"/>
      <c r="AIL76" s="24"/>
      <c r="AIM76" s="24"/>
      <c r="AIN76" s="24"/>
      <c r="AIO76" s="24"/>
      <c r="AIP76" s="24"/>
      <c r="AIQ76" s="24"/>
      <c r="AIR76" s="24"/>
      <c r="AIS76" s="24"/>
      <c r="AIT76" s="24"/>
      <c r="AIU76" s="24"/>
      <c r="AIV76" s="24"/>
      <c r="AIW76" s="24"/>
      <c r="AIX76" s="24"/>
      <c r="AIY76" s="24"/>
      <c r="AIZ76" s="24"/>
      <c r="AJA76" s="24"/>
      <c r="AJB76" s="24"/>
      <c r="AJC76" s="24"/>
      <c r="AJD76" s="24"/>
      <c r="AJE76" s="24"/>
      <c r="AJF76" s="24"/>
      <c r="AJG76" s="24"/>
      <c r="AJH76" s="24"/>
      <c r="AJI76" s="24"/>
      <c r="AJJ76" s="24"/>
      <c r="AJK76" s="24"/>
      <c r="AJL76" s="24"/>
      <c r="AJM76" s="24"/>
      <c r="AJN76" s="24"/>
      <c r="AJO76" s="24"/>
      <c r="AJP76" s="24"/>
      <c r="AJQ76" s="24"/>
      <c r="AJR76" s="24"/>
      <c r="AJS76" s="24"/>
      <c r="AJT76" s="24"/>
      <c r="AJU76" s="24"/>
      <c r="AJV76" s="24"/>
      <c r="AJW76" s="24"/>
      <c r="AJX76" s="24"/>
      <c r="AJY76" s="24"/>
      <c r="AJZ76" s="24"/>
      <c r="AKA76" s="24"/>
      <c r="AKB76" s="24"/>
      <c r="AKC76" s="24"/>
      <c r="AKD76" s="24"/>
      <c r="AKE76" s="24"/>
      <c r="AKF76" s="24"/>
      <c r="AKG76" s="24"/>
      <c r="AKH76" s="24"/>
      <c r="AKI76" s="24"/>
      <c r="AKJ76" s="24"/>
      <c r="AKK76" s="24"/>
      <c r="AKL76" s="24"/>
      <c r="AKM76" s="24"/>
      <c r="AKN76" s="24"/>
      <c r="AKO76" s="24"/>
      <c r="AKP76" s="24"/>
      <c r="AKQ76" s="24"/>
      <c r="AKR76" s="24"/>
      <c r="AKS76" s="24"/>
      <c r="AKT76" s="24"/>
      <c r="AKU76" s="24"/>
      <c r="AKV76" s="24"/>
      <c r="AKW76" s="24"/>
      <c r="AKX76" s="24"/>
      <c r="AKY76" s="24"/>
      <c r="AKZ76" s="24"/>
      <c r="ALA76" s="24"/>
      <c r="ALB76" s="24"/>
      <c r="ALC76" s="24"/>
      <c r="ALD76" s="24"/>
      <c r="ALE76" s="24"/>
      <c r="ALF76" s="24"/>
      <c r="ALG76" s="24"/>
      <c r="ALH76" s="24"/>
      <c r="ALI76" s="24"/>
      <c r="ALJ76" s="24"/>
      <c r="ALK76" s="24"/>
      <c r="ALL76" s="24"/>
      <c r="ALM76" s="24"/>
      <c r="ALN76" s="24"/>
      <c r="ALO76" s="24"/>
      <c r="ALP76" s="24"/>
      <c r="ALQ76" s="24"/>
      <c r="ALR76" s="24"/>
      <c r="ALS76" s="24"/>
      <c r="ALT76" s="24"/>
      <c r="ALU76" s="24"/>
      <c r="ALV76" s="24"/>
      <c r="ALW76" s="24"/>
      <c r="ALX76" s="24"/>
      <c r="ALY76" s="24"/>
      <c r="ALZ76" s="24"/>
      <c r="AMA76" s="24"/>
      <c r="AMB76" s="24"/>
      <c r="AMC76" s="24"/>
      <c r="AMD76" s="24"/>
      <c r="AME76" s="24"/>
      <c r="AMF76" s="24"/>
      <c r="AMG76" s="24"/>
      <c r="AMH76" s="24"/>
      <c r="AMI76" s="24"/>
      <c r="AMJ76" s="24"/>
      <c r="AMK76" s="24"/>
      <c r="AML76" s="24"/>
      <c r="AMM76" s="26"/>
    </row>
    <row r="77" spans="1:1028" ht="12.75" customHeight="1" x14ac:dyDescent="0.2">
      <c r="A77" s="104" t="str">
        <f>CONCATENATE("proc:P",ROW(A77))</f>
        <v>proc:P77</v>
      </c>
      <c r="B77" s="95" t="s">
        <v>67</v>
      </c>
      <c r="C77" s="2" t="s">
        <v>190</v>
      </c>
      <c r="D77" s="77" t="s">
        <v>56</v>
      </c>
      <c r="E77" s="76" t="s">
        <v>243</v>
      </c>
      <c r="F77" s="55"/>
      <c r="G77" s="127" t="s">
        <v>303</v>
      </c>
      <c r="H77" s="55"/>
      <c r="I77" s="49"/>
      <c r="J77" s="49"/>
      <c r="K77" s="50" t="s">
        <v>125</v>
      </c>
      <c r="L77" s="56"/>
      <c r="M77" s="56"/>
      <c r="N77" s="58"/>
      <c r="O77" s="56"/>
      <c r="P77" s="56" t="s">
        <v>352</v>
      </c>
      <c r="S77" t="b">
        <v>1</v>
      </c>
    </row>
    <row r="78" spans="1:1028" ht="12.75" customHeight="1" x14ac:dyDescent="0.2">
      <c r="A78" s="104" t="str">
        <f>CONCATENATE("proc:P",ROW(A78))</f>
        <v>proc:P78</v>
      </c>
      <c r="B78" s="95" t="s">
        <v>67</v>
      </c>
      <c r="C78" s="2" t="s">
        <v>190</v>
      </c>
      <c r="D78" t="s">
        <v>360</v>
      </c>
      <c r="E78" s="27" t="s">
        <v>361</v>
      </c>
      <c r="G78" s="127" t="s">
        <v>303</v>
      </c>
      <c r="K78" s="50" t="s">
        <v>125</v>
      </c>
      <c r="P78" t="s">
        <v>362</v>
      </c>
      <c r="S78" t="b">
        <v>1</v>
      </c>
    </row>
  </sheetData>
  <phoneticPr fontId="36" type="noConversion"/>
  <hyperlinks>
    <hyperlink ref="E7" r:id="rId1" xr:uid="{00000000-0004-0000-0200-000000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8"/>
  <sheetViews>
    <sheetView zoomScale="95" zoomScaleNormal="95" workbookViewId="0">
      <selection activeCell="G1" sqref="G1"/>
    </sheetView>
  </sheetViews>
  <sheetFormatPr defaultColWidth="10.7109375" defaultRowHeight="12.75" x14ac:dyDescent="0.2"/>
  <cols>
    <col min="1" max="1" width="18.85546875" customWidth="1"/>
    <col min="2" max="2" width="20.85546875" customWidth="1"/>
    <col min="5" max="5" width="20.28515625" customWidth="1"/>
    <col min="7" max="7" width="35.7109375" customWidth="1"/>
    <col min="8" max="8" width="32.5703125" bestFit="1" customWidth="1"/>
    <col min="9" max="9" width="20.140625" customWidth="1"/>
  </cols>
  <sheetData>
    <row r="1" spans="1:9" x14ac:dyDescent="0.2">
      <c r="A1" s="129" t="s">
        <v>363</v>
      </c>
      <c r="B1" s="129" t="s">
        <v>364</v>
      </c>
      <c r="E1" s="129" t="s">
        <v>365</v>
      </c>
      <c r="G1" s="129" t="s">
        <v>223</v>
      </c>
      <c r="H1" s="129" t="s">
        <v>214</v>
      </c>
    </row>
    <row r="2" spans="1:9" ht="63.75" x14ac:dyDescent="0.2">
      <c r="A2" s="59" t="s">
        <v>366</v>
      </c>
      <c r="B2" s="2" t="s">
        <v>367</v>
      </c>
      <c r="E2" t="s">
        <v>368</v>
      </c>
      <c r="G2" t="s">
        <v>56</v>
      </c>
      <c r="H2" t="str">
        <f>MID(G2, FIND(":", G2) + 1, LEN(G2))</f>
        <v>type</v>
      </c>
    </row>
    <row r="3" spans="1:9" x14ac:dyDescent="0.2">
      <c r="A3" s="59" t="s">
        <v>369</v>
      </c>
      <c r="B3" s="86"/>
      <c r="E3" t="s">
        <v>370</v>
      </c>
      <c r="G3" t="s">
        <v>371</v>
      </c>
      <c r="H3" t="str">
        <f t="shared" ref="H3:H20" si="0">MID(G3, FIND(":", G3) + 1, LEN(G3))</f>
        <v>identifier</v>
      </c>
    </row>
    <row r="4" spans="1:9" x14ac:dyDescent="0.2">
      <c r="A4" t="s">
        <v>372</v>
      </c>
      <c r="E4" t="s">
        <v>373</v>
      </c>
      <c r="G4" t="s">
        <v>360</v>
      </c>
      <c r="H4" t="str">
        <f t="shared" si="0"/>
        <v>work_type</v>
      </c>
    </row>
    <row r="5" spans="1:9" x14ac:dyDescent="0.2">
      <c r="A5" t="s">
        <v>374</v>
      </c>
      <c r="E5" t="s">
        <v>375</v>
      </c>
      <c r="G5" t="s">
        <v>376</v>
      </c>
      <c r="H5" t="str">
        <f t="shared" si="0"/>
        <v>date_document</v>
      </c>
    </row>
    <row r="6" spans="1:9" x14ac:dyDescent="0.2">
      <c r="A6" t="s">
        <v>377</v>
      </c>
      <c r="E6" t="s">
        <v>378</v>
      </c>
      <c r="G6" t="s">
        <v>249</v>
      </c>
      <c r="H6" t="str">
        <f t="shared" si="0"/>
        <v>identifierYear</v>
      </c>
    </row>
    <row r="7" spans="1:9" x14ac:dyDescent="0.2">
      <c r="A7" t="s">
        <v>379</v>
      </c>
      <c r="E7" t="s">
        <v>380</v>
      </c>
      <c r="G7" t="s">
        <v>381</v>
      </c>
      <c r="H7" t="s">
        <v>382</v>
      </c>
    </row>
    <row r="8" spans="1:9" x14ac:dyDescent="0.2">
      <c r="A8" t="s">
        <v>383</v>
      </c>
      <c r="E8" t="s">
        <v>384</v>
      </c>
      <c r="G8" t="s">
        <v>251</v>
      </c>
      <c r="H8" t="str">
        <f t="shared" si="0"/>
        <v>label</v>
      </c>
    </row>
    <row r="9" spans="1:9" x14ac:dyDescent="0.2">
      <c r="A9" t="s">
        <v>385</v>
      </c>
      <c r="E9" t="s">
        <v>386</v>
      </c>
      <c r="G9" t="s">
        <v>387</v>
      </c>
      <c r="H9" t="str">
        <f t="shared" si="0"/>
        <v>epNumber</v>
      </c>
    </row>
    <row r="10" spans="1:9" x14ac:dyDescent="0.2">
      <c r="A10" t="s">
        <v>388</v>
      </c>
      <c r="E10" t="s">
        <v>389</v>
      </c>
      <c r="G10" s="130"/>
      <c r="H10" s="130"/>
      <c r="I10" s="130" t="s">
        <v>293</v>
      </c>
    </row>
    <row r="11" spans="1:9" x14ac:dyDescent="0.2">
      <c r="A11" t="s">
        <v>390</v>
      </c>
      <c r="E11" t="s">
        <v>391</v>
      </c>
      <c r="G11" t="s">
        <v>335</v>
      </c>
      <c r="H11" t="str">
        <f t="shared" si="0"/>
        <v>parliamentary_term</v>
      </c>
    </row>
    <row r="12" spans="1:9" x14ac:dyDescent="0.2">
      <c r="A12" t="s">
        <v>392</v>
      </c>
      <c r="E12" t="s">
        <v>393</v>
      </c>
      <c r="G12" s="131" t="s">
        <v>84</v>
      </c>
      <c r="H12" t="str">
        <f t="shared" si="0"/>
        <v>publisher</v>
      </c>
    </row>
    <row r="13" spans="1:9" x14ac:dyDescent="0.2">
      <c r="A13" t="s">
        <v>292</v>
      </c>
      <c r="E13" t="s">
        <v>394</v>
      </c>
      <c r="G13" s="131" t="s">
        <v>395</v>
      </c>
      <c r="H13" t="str">
        <f t="shared" si="0"/>
        <v>numbering</v>
      </c>
    </row>
    <row r="14" spans="1:9" x14ac:dyDescent="0.2">
      <c r="A14" t="s">
        <v>396</v>
      </c>
      <c r="E14" t="s">
        <v>397</v>
      </c>
      <c r="G14" s="131" t="s">
        <v>398</v>
      </c>
      <c r="H14" t="str">
        <f t="shared" si="0"/>
        <v>itemNumberBegin</v>
      </c>
    </row>
    <row r="15" spans="1:9" x14ac:dyDescent="0.2">
      <c r="A15" t="s">
        <v>399</v>
      </c>
      <c r="E15" t="s">
        <v>400</v>
      </c>
      <c r="G15" s="131" t="s">
        <v>401</v>
      </c>
      <c r="H15" t="str">
        <f t="shared" si="0"/>
        <v>itemNumberEnd</v>
      </c>
    </row>
    <row r="16" spans="1:9" x14ac:dyDescent="0.2">
      <c r="A16" t="s">
        <v>402</v>
      </c>
      <c r="E16" t="s">
        <v>403</v>
      </c>
      <c r="G16" s="131" t="s">
        <v>404</v>
      </c>
      <c r="H16" t="str">
        <f t="shared" si="0"/>
        <v>workHadParticipation</v>
      </c>
    </row>
    <row r="17" spans="1:8" x14ac:dyDescent="0.2">
      <c r="A17" t="s">
        <v>405</v>
      </c>
      <c r="E17" t="s">
        <v>406</v>
      </c>
      <c r="G17" s="131" t="s">
        <v>407</v>
      </c>
      <c r="H17" t="str">
        <f t="shared" si="0"/>
        <v>epNumberVersion</v>
      </c>
    </row>
    <row r="18" spans="1:8" x14ac:dyDescent="0.2">
      <c r="A18" t="s">
        <v>408</v>
      </c>
      <c r="E18" t="s">
        <v>409</v>
      </c>
      <c r="G18" s="131" t="s">
        <v>410</v>
      </c>
      <c r="H18" t="str">
        <f t="shared" si="0"/>
        <v>foresees_change_of</v>
      </c>
    </row>
    <row r="19" spans="1:8" x14ac:dyDescent="0.2">
      <c r="A19" t="s">
        <v>411</v>
      </c>
      <c r="E19" t="s">
        <v>412</v>
      </c>
      <c r="G19" s="131" t="s">
        <v>413</v>
      </c>
      <c r="H19" t="str">
        <f t="shared" si="0"/>
        <v>consolidated_by</v>
      </c>
    </row>
    <row r="20" spans="1:8" x14ac:dyDescent="0.2">
      <c r="A20" t="s">
        <v>414</v>
      </c>
      <c r="E20" t="s">
        <v>415</v>
      </c>
      <c r="G20" t="s">
        <v>416</v>
      </c>
      <c r="H20" t="str">
        <f t="shared" si="0"/>
        <v>is_annex_of</v>
      </c>
    </row>
    <row r="21" spans="1:8" x14ac:dyDescent="0.2">
      <c r="A21" t="s">
        <v>417</v>
      </c>
      <c r="E21" t="s">
        <v>418</v>
      </c>
      <c r="G21" s="132" t="s">
        <v>419</v>
      </c>
      <c r="H21" t="str">
        <f t="shared" ref="H21:H40" si="1">MID(G21, FIND(":", G21) + 1, LEN(G21))</f>
        <v>answers_to</v>
      </c>
    </row>
    <row r="22" spans="1:8" x14ac:dyDescent="0.2">
      <c r="A22" t="s">
        <v>420</v>
      </c>
      <c r="E22" t="s">
        <v>421</v>
      </c>
      <c r="G22" s="131" t="s">
        <v>422</v>
      </c>
      <c r="H22" t="str">
        <f t="shared" si="1"/>
        <v>based_on</v>
      </c>
    </row>
    <row r="23" spans="1:8" x14ac:dyDescent="0.2">
      <c r="A23" t="s">
        <v>423</v>
      </c>
      <c r="E23" t="s">
        <v>424</v>
      </c>
      <c r="G23" s="131" t="s">
        <v>425</v>
      </c>
      <c r="H23" t="str">
        <f t="shared" si="1"/>
        <v>contributor</v>
      </c>
    </row>
    <row r="24" spans="1:8" x14ac:dyDescent="0.2">
      <c r="A24" t="s">
        <v>426</v>
      </c>
      <c r="E24" t="s">
        <v>427</v>
      </c>
      <c r="G24" s="131" t="s">
        <v>82</v>
      </c>
      <c r="H24" t="str">
        <f t="shared" si="1"/>
        <v>creator</v>
      </c>
    </row>
    <row r="25" spans="1:8" x14ac:dyDescent="0.2">
      <c r="A25" t="s">
        <v>428</v>
      </c>
      <c r="E25" t="s">
        <v>429</v>
      </c>
      <c r="G25" s="131" t="s">
        <v>430</v>
      </c>
      <c r="H25" t="str">
        <f t="shared" si="1"/>
        <v>versiontype</v>
      </c>
    </row>
    <row r="26" spans="1:8" x14ac:dyDescent="0.2">
      <c r="A26" t="s">
        <v>431</v>
      </c>
      <c r="E26" t="s">
        <v>432</v>
      </c>
      <c r="G26" s="131" t="s">
        <v>433</v>
      </c>
      <c r="H26" t="str">
        <f t="shared" si="1"/>
        <v>originalLanguage</v>
      </c>
    </row>
    <row r="27" spans="1:8" x14ac:dyDescent="0.2">
      <c r="A27" t="s">
        <v>434</v>
      </c>
      <c r="E27" t="s">
        <v>435</v>
      </c>
      <c r="G27" s="132" t="s">
        <v>436</v>
      </c>
      <c r="H27" t="str">
        <f t="shared" si="1"/>
        <v>corrects</v>
      </c>
    </row>
    <row r="28" spans="1:8" x14ac:dyDescent="0.2">
      <c r="A28" t="s">
        <v>437</v>
      </c>
      <c r="E28" t="s">
        <v>438</v>
      </c>
      <c r="G28" s="133" t="s">
        <v>439</v>
      </c>
      <c r="H28" t="str">
        <f t="shared" si="1"/>
        <v>is_realized_by</v>
      </c>
    </row>
    <row r="29" spans="1:8" x14ac:dyDescent="0.2">
      <c r="A29" t="s">
        <v>440</v>
      </c>
      <c r="E29" t="s">
        <v>441</v>
      </c>
      <c r="G29" s="133" t="s">
        <v>442</v>
      </c>
      <c r="H29" t="str">
        <f t="shared" si="1"/>
        <v>is_about</v>
      </c>
    </row>
    <row r="30" spans="1:8" x14ac:dyDescent="0.2">
      <c r="A30" t="s">
        <v>443</v>
      </c>
      <c r="E30" t="s">
        <v>444</v>
      </c>
      <c r="G30" s="133" t="s">
        <v>445</v>
      </c>
      <c r="H30" t="str">
        <f t="shared" si="1"/>
        <v>isAboutSubjectMatter</v>
      </c>
    </row>
    <row r="31" spans="1:8" x14ac:dyDescent="0.2">
      <c r="A31" t="s">
        <v>247</v>
      </c>
      <c r="E31" t="s">
        <v>446</v>
      </c>
      <c r="G31" s="133" t="s">
        <v>447</v>
      </c>
      <c r="H31" t="str">
        <f t="shared" si="1"/>
        <v>isAboutDirectoryCode</v>
      </c>
    </row>
    <row r="32" spans="1:8" x14ac:dyDescent="0.2">
      <c r="A32" t="s">
        <v>448</v>
      </c>
      <c r="E32" t="s">
        <v>449</v>
      </c>
      <c r="G32" s="133" t="s">
        <v>450</v>
      </c>
      <c r="H32" t="str">
        <f t="shared" si="1"/>
        <v>adopts</v>
      </c>
    </row>
    <row r="33" spans="1:8" x14ac:dyDescent="0.2">
      <c r="A33" t="s">
        <v>451</v>
      </c>
      <c r="E33" t="s">
        <v>452</v>
      </c>
      <c r="G33" s="133" t="s">
        <v>453</v>
      </c>
      <c r="H33" t="str">
        <f t="shared" si="1"/>
        <v>expressionContent</v>
      </c>
    </row>
    <row r="34" spans="1:8" x14ac:dyDescent="0.2">
      <c r="A34" t="s">
        <v>454</v>
      </c>
      <c r="E34" t="s">
        <v>455</v>
      </c>
      <c r="G34" s="131" t="s">
        <v>456</v>
      </c>
      <c r="H34" t="str">
        <f t="shared" si="1"/>
        <v>has_member</v>
      </c>
    </row>
    <row r="35" spans="1:8" x14ac:dyDescent="0.2">
      <c r="A35" t="s">
        <v>457</v>
      </c>
      <c r="E35" t="s">
        <v>458</v>
      </c>
      <c r="G35" s="131" t="s">
        <v>459</v>
      </c>
      <c r="H35" t="str">
        <f t="shared" si="1"/>
        <v>hasCurrentVersion</v>
      </c>
    </row>
    <row r="36" spans="1:8" x14ac:dyDescent="0.2">
      <c r="A36" t="s">
        <v>460</v>
      </c>
      <c r="E36" t="s">
        <v>461</v>
      </c>
      <c r="G36" s="93" t="s">
        <v>462</v>
      </c>
      <c r="H36" t="str">
        <f t="shared" si="1"/>
        <v>number</v>
      </c>
    </row>
    <row r="37" spans="1:8" x14ac:dyDescent="0.2">
      <c r="A37" t="s">
        <v>260</v>
      </c>
      <c r="E37" t="s">
        <v>463</v>
      </c>
      <c r="G37" s="93" t="s">
        <v>464</v>
      </c>
      <c r="H37" t="str">
        <f t="shared" si="1"/>
        <v>is_part_of</v>
      </c>
    </row>
    <row r="38" spans="1:8" ht="15" x14ac:dyDescent="0.25">
      <c r="A38" s="60" t="s">
        <v>465</v>
      </c>
      <c r="E38" t="s">
        <v>466</v>
      </c>
      <c r="G38" s="93" t="s">
        <v>467</v>
      </c>
      <c r="H38" t="str">
        <f t="shared" si="1"/>
        <v>type_subdivision</v>
      </c>
    </row>
    <row r="39" spans="1:8" x14ac:dyDescent="0.2">
      <c r="A39" t="s">
        <v>468</v>
      </c>
      <c r="E39" t="s">
        <v>469</v>
      </c>
      <c r="G39" s="93" t="s">
        <v>470</v>
      </c>
      <c r="H39" t="str">
        <f t="shared" si="1"/>
        <v>refers_to</v>
      </c>
    </row>
    <row r="40" spans="1:8" x14ac:dyDescent="0.2">
      <c r="A40" t="s">
        <v>471</v>
      </c>
      <c r="E40" t="s">
        <v>472</v>
      </c>
      <c r="G40" s="133" t="s">
        <v>284</v>
      </c>
      <c r="H40" t="str">
        <f t="shared" si="1"/>
        <v>activity_id</v>
      </c>
    </row>
    <row r="41" spans="1:8" x14ac:dyDescent="0.2">
      <c r="A41" t="s">
        <v>473</v>
      </c>
      <c r="E41" t="s">
        <v>474</v>
      </c>
      <c r="G41" s="133" t="s">
        <v>286</v>
      </c>
      <c r="H41" t="str">
        <f t="shared" ref="H41:H104" si="2">MID(G41, FIND(":", G41) + 1, LEN(G41))</f>
        <v>had_activity_type</v>
      </c>
    </row>
    <row r="42" spans="1:8" x14ac:dyDescent="0.2">
      <c r="A42" s="128" t="s">
        <v>295</v>
      </c>
      <c r="E42" t="s">
        <v>475</v>
      </c>
      <c r="G42" s="133" t="s">
        <v>290</v>
      </c>
      <c r="H42" t="str">
        <f t="shared" si="2"/>
        <v>activity_date</v>
      </c>
    </row>
    <row r="43" spans="1:8" x14ac:dyDescent="0.2">
      <c r="A43" s="128" t="s">
        <v>476</v>
      </c>
      <c r="E43" t="s">
        <v>477</v>
      </c>
      <c r="G43" s="133" t="s">
        <v>478</v>
      </c>
      <c r="H43" t="str">
        <f t="shared" si="2"/>
        <v>activity_start_date</v>
      </c>
    </row>
    <row r="44" spans="1:8" x14ac:dyDescent="0.2">
      <c r="A44" s="128" t="s">
        <v>479</v>
      </c>
      <c r="E44" t="s">
        <v>480</v>
      </c>
      <c r="G44" s="133" t="s">
        <v>481</v>
      </c>
      <c r="H44" t="str">
        <f t="shared" si="2"/>
        <v>activity_end_date</v>
      </c>
    </row>
    <row r="45" spans="1:8" x14ac:dyDescent="0.2">
      <c r="E45" t="s">
        <v>482</v>
      </c>
      <c r="G45" s="133" t="s">
        <v>483</v>
      </c>
      <c r="H45" t="str">
        <f t="shared" si="2"/>
        <v>activity_label</v>
      </c>
    </row>
    <row r="46" spans="1:8" x14ac:dyDescent="0.2">
      <c r="E46" t="s">
        <v>484</v>
      </c>
      <c r="G46" s="133" t="s">
        <v>485</v>
      </c>
      <c r="H46" t="str">
        <f t="shared" si="2"/>
        <v>structuredLabel</v>
      </c>
    </row>
    <row r="47" spans="1:8" x14ac:dyDescent="0.2">
      <c r="E47" t="s">
        <v>486</v>
      </c>
      <c r="G47" s="133" t="s">
        <v>298</v>
      </c>
      <c r="H47" t="str">
        <f t="shared" si="2"/>
        <v>headingLabel</v>
      </c>
    </row>
    <row r="48" spans="1:8" x14ac:dyDescent="0.2">
      <c r="E48" t="s">
        <v>487</v>
      </c>
      <c r="G48" s="133" t="s">
        <v>488</v>
      </c>
      <c r="H48" t="str">
        <f t="shared" si="2"/>
        <v>agendaLabel</v>
      </c>
    </row>
    <row r="49" spans="5:8" x14ac:dyDescent="0.2">
      <c r="E49" t="s">
        <v>489</v>
      </c>
      <c r="G49" s="133" t="s">
        <v>490</v>
      </c>
      <c r="H49" t="str">
        <f t="shared" si="2"/>
        <v>hasRoom</v>
      </c>
    </row>
    <row r="50" spans="5:8" x14ac:dyDescent="0.2">
      <c r="E50" t="s">
        <v>491</v>
      </c>
      <c r="G50" s="133" t="s">
        <v>492</v>
      </c>
      <c r="H50" t="str">
        <f t="shared" si="2"/>
        <v>hasLocality</v>
      </c>
    </row>
    <row r="51" spans="5:8" x14ac:dyDescent="0.2">
      <c r="E51" t="s">
        <v>493</v>
      </c>
      <c r="G51" s="131" t="s">
        <v>494</v>
      </c>
      <c r="H51" t="str">
        <f t="shared" si="2"/>
        <v>activity_order</v>
      </c>
    </row>
    <row r="52" spans="5:8" x14ac:dyDescent="0.2">
      <c r="E52" t="s">
        <v>495</v>
      </c>
      <c r="G52" s="133" t="s">
        <v>496</v>
      </c>
      <c r="H52" t="str">
        <f t="shared" si="2"/>
        <v>referenceText</v>
      </c>
    </row>
    <row r="53" spans="5:8" x14ac:dyDescent="0.2">
      <c r="E53" t="s">
        <v>497</v>
      </c>
      <c r="G53" s="133" t="s">
        <v>301</v>
      </c>
      <c r="H53" t="str">
        <f t="shared" si="2"/>
        <v>documented_by_a_realization_of</v>
      </c>
    </row>
    <row r="54" spans="5:8" x14ac:dyDescent="0.2">
      <c r="E54" t="s">
        <v>498</v>
      </c>
      <c r="G54" s="133" t="s">
        <v>310</v>
      </c>
      <c r="H54" t="str">
        <f t="shared" si="2"/>
        <v>recorded_in_a_realization_of</v>
      </c>
    </row>
    <row r="55" spans="5:8" x14ac:dyDescent="0.2">
      <c r="E55" t="s">
        <v>499</v>
      </c>
      <c r="G55" s="133" t="s">
        <v>308</v>
      </c>
      <c r="H55" t="str">
        <f t="shared" si="2"/>
        <v>based_on_a_realization_of</v>
      </c>
    </row>
    <row r="56" spans="5:8" x14ac:dyDescent="0.2">
      <c r="E56" t="s">
        <v>500</v>
      </c>
      <c r="G56" s="133" t="s">
        <v>261</v>
      </c>
      <c r="H56" t="str">
        <f t="shared" si="2"/>
        <v>created_a_realization_of</v>
      </c>
    </row>
    <row r="57" spans="5:8" x14ac:dyDescent="0.2">
      <c r="E57" t="s">
        <v>501</v>
      </c>
      <c r="G57" s="133" t="s">
        <v>502</v>
      </c>
      <c r="H57" t="str">
        <f t="shared" si="2"/>
        <v>executed</v>
      </c>
    </row>
    <row r="58" spans="5:8" x14ac:dyDescent="0.2">
      <c r="E58" t="s">
        <v>503</v>
      </c>
      <c r="G58" s="133" t="s">
        <v>266</v>
      </c>
      <c r="H58" t="str">
        <f t="shared" si="2"/>
        <v>consists_of</v>
      </c>
    </row>
    <row r="59" spans="5:8" x14ac:dyDescent="0.2">
      <c r="E59" t="s">
        <v>504</v>
      </c>
      <c r="G59" s="133" t="s">
        <v>317</v>
      </c>
      <c r="H59" t="str">
        <f t="shared" si="2"/>
        <v>was_motivated_by</v>
      </c>
    </row>
    <row r="60" spans="5:8" x14ac:dyDescent="0.2">
      <c r="E60" t="s">
        <v>505</v>
      </c>
      <c r="G60" s="133" t="s">
        <v>272</v>
      </c>
      <c r="H60" t="str">
        <f t="shared" si="2"/>
        <v>scheduledIn</v>
      </c>
    </row>
    <row r="61" spans="5:8" x14ac:dyDescent="0.2">
      <c r="E61" t="s">
        <v>506</v>
      </c>
      <c r="G61" s="2" t="s">
        <v>507</v>
      </c>
      <c r="H61" t="str">
        <f t="shared" si="2"/>
        <v>number_of_attendees</v>
      </c>
    </row>
    <row r="62" spans="5:8" x14ac:dyDescent="0.2">
      <c r="E62" t="s">
        <v>508</v>
      </c>
      <c r="G62" s="2" t="s">
        <v>330</v>
      </c>
      <c r="H62" t="str">
        <f t="shared" si="2"/>
        <v>had_participant_person</v>
      </c>
    </row>
    <row r="63" spans="5:8" x14ac:dyDescent="0.2">
      <c r="E63" t="s">
        <v>509</v>
      </c>
      <c r="G63" s="2" t="s">
        <v>510</v>
      </c>
      <c r="H63" t="str">
        <f t="shared" si="2"/>
        <v>had_excused_person</v>
      </c>
    </row>
    <row r="64" spans="5:8" x14ac:dyDescent="0.2">
      <c r="E64" t="s">
        <v>511</v>
      </c>
      <c r="G64" s="133" t="s">
        <v>512</v>
      </c>
      <c r="H64" t="str">
        <f t="shared" si="2"/>
        <v>comment</v>
      </c>
    </row>
    <row r="65" spans="5:9" x14ac:dyDescent="0.2">
      <c r="E65" t="s">
        <v>513</v>
      </c>
      <c r="G65" s="133" t="s">
        <v>514</v>
      </c>
      <c r="H65" t="str">
        <f t="shared" si="2"/>
        <v>had_responsible_organization</v>
      </c>
    </row>
    <row r="66" spans="5:9" x14ac:dyDescent="0.2">
      <c r="E66" t="s">
        <v>515</v>
      </c>
      <c r="G66" s="133" t="s">
        <v>516</v>
      </c>
      <c r="H66" t="str">
        <f t="shared" si="2"/>
        <v>responsible_organization_label</v>
      </c>
    </row>
    <row r="67" spans="5:9" x14ac:dyDescent="0.2">
      <c r="E67" t="s">
        <v>517</v>
      </c>
      <c r="G67" s="133" t="s">
        <v>518</v>
      </c>
      <c r="H67" t="str">
        <f t="shared" si="2"/>
        <v>hadResponsibleOrganization</v>
      </c>
    </row>
    <row r="68" spans="5:9" x14ac:dyDescent="0.2">
      <c r="E68" t="s">
        <v>519</v>
      </c>
      <c r="G68" s="134" t="s">
        <v>520</v>
      </c>
      <c r="H68" t="str">
        <f t="shared" si="2"/>
        <v>decision_method</v>
      </c>
    </row>
    <row r="69" spans="5:9" x14ac:dyDescent="0.2">
      <c r="E69" t="s">
        <v>521</v>
      </c>
      <c r="G69" s="134" t="s">
        <v>522</v>
      </c>
      <c r="H69" t="str">
        <f t="shared" si="2"/>
        <v>had_decision_outcome</v>
      </c>
    </row>
    <row r="70" spans="5:9" x14ac:dyDescent="0.2">
      <c r="E70" t="s">
        <v>523</v>
      </c>
      <c r="G70" s="130"/>
      <c r="H70" s="130"/>
      <c r="I70" s="135" t="s">
        <v>524</v>
      </c>
    </row>
    <row r="71" spans="5:9" x14ac:dyDescent="0.2">
      <c r="E71" t="s">
        <v>525</v>
      </c>
      <c r="G71" s="133" t="s">
        <v>526</v>
      </c>
      <c r="H71" t="str">
        <f t="shared" si="2"/>
        <v>note</v>
      </c>
    </row>
    <row r="72" spans="5:9" ht="25.5" x14ac:dyDescent="0.2">
      <c r="E72" t="s">
        <v>527</v>
      </c>
      <c r="G72" s="133" t="s">
        <v>528</v>
      </c>
      <c r="H72" t="str">
        <f t="shared" si="2"/>
        <v>decided_on_a_part_of_a_realization_of</v>
      </c>
    </row>
    <row r="73" spans="5:9" x14ac:dyDescent="0.2">
      <c r="E73" t="s">
        <v>529</v>
      </c>
      <c r="G73" s="133" t="s">
        <v>315</v>
      </c>
      <c r="H73" t="str">
        <f t="shared" si="2"/>
        <v>decided_on_a_realization_of</v>
      </c>
    </row>
    <row r="74" spans="5:9" x14ac:dyDescent="0.2">
      <c r="E74" t="s">
        <v>530</v>
      </c>
      <c r="G74" s="133" t="s">
        <v>531</v>
      </c>
      <c r="H74" t="str">
        <f t="shared" si="2"/>
        <v>number_of_votes_favor</v>
      </c>
    </row>
    <row r="75" spans="5:9" x14ac:dyDescent="0.2">
      <c r="E75" t="s">
        <v>532</v>
      </c>
      <c r="G75" s="133" t="s">
        <v>533</v>
      </c>
      <c r="H75" t="str">
        <f t="shared" si="2"/>
        <v>number_of_votes_against</v>
      </c>
    </row>
    <row r="76" spans="5:9" x14ac:dyDescent="0.2">
      <c r="E76" t="s">
        <v>534</v>
      </c>
      <c r="G76" s="133" t="s">
        <v>535</v>
      </c>
      <c r="H76" t="str">
        <f t="shared" si="2"/>
        <v>number_of_votes_abstention</v>
      </c>
    </row>
    <row r="77" spans="5:9" x14ac:dyDescent="0.2">
      <c r="E77" t="s">
        <v>536</v>
      </c>
      <c r="G77" s="133" t="s">
        <v>537</v>
      </c>
      <c r="H77" t="str">
        <f t="shared" si="2"/>
        <v>had_voter_favor</v>
      </c>
    </row>
    <row r="78" spans="5:9" x14ac:dyDescent="0.2">
      <c r="E78" t="s">
        <v>538</v>
      </c>
      <c r="G78" s="133" t="s">
        <v>539</v>
      </c>
      <c r="H78" t="str">
        <f t="shared" si="2"/>
        <v>had_voter_against</v>
      </c>
    </row>
    <row r="79" spans="5:9" x14ac:dyDescent="0.2">
      <c r="E79" t="s">
        <v>540</v>
      </c>
      <c r="G79" s="133" t="s">
        <v>541</v>
      </c>
      <c r="H79" t="str">
        <f t="shared" si="2"/>
        <v>had_voter_abstention</v>
      </c>
    </row>
    <row r="80" spans="5:9" x14ac:dyDescent="0.2">
      <c r="E80" t="s">
        <v>542</v>
      </c>
      <c r="G80" s="133" t="s">
        <v>543</v>
      </c>
      <c r="H80" t="str">
        <f t="shared" si="2"/>
        <v>had_voter_intended_favor</v>
      </c>
    </row>
    <row r="81" spans="5:8" x14ac:dyDescent="0.2">
      <c r="E81" t="s">
        <v>544</v>
      </c>
      <c r="G81" s="133" t="s">
        <v>545</v>
      </c>
      <c r="H81" t="str">
        <f t="shared" si="2"/>
        <v>had_voter_intended_against</v>
      </c>
    </row>
    <row r="82" spans="5:8" x14ac:dyDescent="0.2">
      <c r="E82" t="s">
        <v>546</v>
      </c>
      <c r="G82" s="133" t="s">
        <v>547</v>
      </c>
      <c r="H82" t="str">
        <f t="shared" si="2"/>
        <v>had_voter_intended_abstention</v>
      </c>
    </row>
    <row r="83" spans="5:8" x14ac:dyDescent="0.2">
      <c r="E83" t="s">
        <v>548</v>
      </c>
      <c r="G83" s="131" t="s">
        <v>549</v>
      </c>
      <c r="H83" t="str">
        <f t="shared" si="2"/>
        <v>title</v>
      </c>
    </row>
    <row r="84" spans="5:8" x14ac:dyDescent="0.2">
      <c r="E84" t="s">
        <v>550</v>
      </c>
      <c r="G84" s="131" t="s">
        <v>551</v>
      </c>
      <c r="H84" t="str">
        <f t="shared" si="2"/>
        <v>title_alternative</v>
      </c>
    </row>
    <row r="85" spans="5:8" x14ac:dyDescent="0.2">
      <c r="E85" t="s">
        <v>552</v>
      </c>
      <c r="G85" s="131" t="s">
        <v>553</v>
      </c>
      <c r="H85" t="str">
        <f t="shared" si="2"/>
        <v>language</v>
      </c>
    </row>
    <row r="86" spans="5:8" x14ac:dyDescent="0.2">
      <c r="E86" t="s">
        <v>554</v>
      </c>
      <c r="G86" s="131" t="s">
        <v>555</v>
      </c>
      <c r="H86" t="str">
        <f t="shared" si="2"/>
        <v>is_embodied_by</v>
      </c>
    </row>
    <row r="87" spans="5:8" x14ac:dyDescent="0.2">
      <c r="E87" t="s">
        <v>556</v>
      </c>
      <c r="G87" s="131" t="s">
        <v>557</v>
      </c>
      <c r="H87" t="str">
        <f t="shared" si="2"/>
        <v>is_exemplified_by</v>
      </c>
    </row>
    <row r="88" spans="5:8" x14ac:dyDescent="0.2">
      <c r="E88" t="s">
        <v>558</v>
      </c>
      <c r="G88" s="131" t="s">
        <v>559</v>
      </c>
      <c r="H88" t="str">
        <f t="shared" si="2"/>
        <v>format</v>
      </c>
    </row>
    <row r="89" spans="5:8" x14ac:dyDescent="0.2">
      <c r="E89" t="s">
        <v>560</v>
      </c>
      <c r="G89" s="131" t="s">
        <v>561</v>
      </c>
      <c r="H89" t="str">
        <f t="shared" si="2"/>
        <v>media_type</v>
      </c>
    </row>
    <row r="90" spans="5:8" x14ac:dyDescent="0.2">
      <c r="E90" t="s">
        <v>562</v>
      </c>
      <c r="G90" s="131" t="s">
        <v>563</v>
      </c>
      <c r="H90" t="str">
        <f t="shared" si="2"/>
        <v>byteSize</v>
      </c>
    </row>
    <row r="91" spans="5:8" x14ac:dyDescent="0.2">
      <c r="E91" t="s">
        <v>564</v>
      </c>
      <c r="G91" s="131" t="s">
        <v>565</v>
      </c>
      <c r="H91" t="str">
        <f t="shared" si="2"/>
        <v>issued</v>
      </c>
    </row>
    <row r="92" spans="5:8" x14ac:dyDescent="0.2">
      <c r="E92" t="s">
        <v>566</v>
      </c>
      <c r="G92" s="131" t="s">
        <v>323</v>
      </c>
      <c r="H92" t="str">
        <f t="shared" si="2"/>
        <v>had_participant_organization</v>
      </c>
    </row>
    <row r="93" spans="5:8" x14ac:dyDescent="0.2">
      <c r="E93" t="s">
        <v>567</v>
      </c>
      <c r="G93" s="131" t="s">
        <v>326</v>
      </c>
      <c r="H93" t="str">
        <f t="shared" si="2"/>
        <v>participation_role</v>
      </c>
    </row>
    <row r="94" spans="5:8" x14ac:dyDescent="0.2">
      <c r="E94" t="s">
        <v>568</v>
      </c>
      <c r="G94" s="131" t="s">
        <v>333</v>
      </c>
      <c r="H94" t="str">
        <f t="shared" si="2"/>
        <v>participation_in_name_of</v>
      </c>
    </row>
    <row r="95" spans="5:8" x14ac:dyDescent="0.2">
      <c r="E95" t="s">
        <v>569</v>
      </c>
      <c r="G95" s="132" t="s">
        <v>570</v>
      </c>
      <c r="H95" t="str">
        <f t="shared" si="2"/>
        <v>officeAddress</v>
      </c>
    </row>
    <row r="96" spans="5:8" x14ac:dyDescent="0.2">
      <c r="E96" t="s">
        <v>571</v>
      </c>
      <c r="G96" s="132" t="s">
        <v>572</v>
      </c>
      <c r="H96" t="str">
        <f t="shared" si="2"/>
        <v>hasSite</v>
      </c>
    </row>
    <row r="97" spans="5:9" x14ac:dyDescent="0.2">
      <c r="E97" t="s">
        <v>573</v>
      </c>
      <c r="G97" s="131" t="s">
        <v>244</v>
      </c>
      <c r="H97" t="str">
        <f t="shared" si="2"/>
        <v>process_id</v>
      </c>
    </row>
    <row r="98" spans="5:9" x14ac:dyDescent="0.2">
      <c r="E98" t="s">
        <v>574</v>
      </c>
      <c r="G98" s="131" t="s">
        <v>253</v>
      </c>
      <c r="H98" t="str">
        <f t="shared" si="2"/>
        <v>process_type</v>
      </c>
    </row>
    <row r="99" spans="5:9" x14ac:dyDescent="0.2">
      <c r="E99" t="s">
        <v>575</v>
      </c>
      <c r="G99" s="131" t="s">
        <v>257</v>
      </c>
      <c r="H99" t="str">
        <f t="shared" si="2"/>
        <v>process_title</v>
      </c>
    </row>
    <row r="100" spans="5:9" x14ac:dyDescent="0.2">
      <c r="E100" t="s">
        <v>576</v>
      </c>
      <c r="G100" s="131" t="s">
        <v>269</v>
      </c>
      <c r="H100" t="str">
        <f t="shared" si="2"/>
        <v>current_stage</v>
      </c>
      <c r="I100" s="131"/>
    </row>
    <row r="101" spans="5:9" x14ac:dyDescent="0.2">
      <c r="E101" t="s">
        <v>577</v>
      </c>
      <c r="G101" s="131" t="s">
        <v>263</v>
      </c>
      <c r="H101" t="str">
        <f t="shared" si="2"/>
        <v>involved_work</v>
      </c>
    </row>
    <row r="102" spans="5:9" x14ac:dyDescent="0.2">
      <c r="E102" t="s">
        <v>578</v>
      </c>
      <c r="G102" s="131" t="s">
        <v>579</v>
      </c>
      <c r="H102" t="str">
        <f t="shared" si="2"/>
        <v>forms_part_of</v>
      </c>
    </row>
    <row r="103" spans="5:9" x14ac:dyDescent="0.2">
      <c r="E103" t="s">
        <v>580</v>
      </c>
      <c r="G103" s="131" t="s">
        <v>581</v>
      </c>
      <c r="H103" t="str">
        <f t="shared" si="2"/>
        <v>is_derivative_of</v>
      </c>
    </row>
    <row r="104" spans="5:9" x14ac:dyDescent="0.2">
      <c r="E104" t="s">
        <v>582</v>
      </c>
      <c r="G104" s="55" t="s">
        <v>296</v>
      </c>
      <c r="H104" t="str">
        <f t="shared" si="2"/>
        <v>occured_at_stage</v>
      </c>
    </row>
    <row r="105" spans="5:9" x14ac:dyDescent="0.2">
      <c r="E105" t="s">
        <v>583</v>
      </c>
      <c r="G105" s="136" t="s">
        <v>584</v>
      </c>
      <c r="H105" s="136" t="s">
        <v>585</v>
      </c>
    </row>
    <row r="106" spans="5:9" x14ac:dyDescent="0.2">
      <c r="E106" t="s">
        <v>586</v>
      </c>
      <c r="G106" s="136" t="s">
        <v>587</v>
      </c>
      <c r="H106" s="136" t="s">
        <v>588</v>
      </c>
    </row>
    <row r="107" spans="5:9" ht="25.5" x14ac:dyDescent="0.2">
      <c r="E107" t="s">
        <v>589</v>
      </c>
      <c r="G107" s="137" t="s">
        <v>590</v>
      </c>
      <c r="H107" s="136" t="s">
        <v>591</v>
      </c>
    </row>
    <row r="108" spans="5:9" ht="25.5" x14ac:dyDescent="0.2">
      <c r="E108" t="s">
        <v>592</v>
      </c>
      <c r="G108" s="137" t="s">
        <v>593</v>
      </c>
      <c r="H108" s="136" t="s">
        <v>594</v>
      </c>
    </row>
    <row r="109" spans="5:9" ht="25.5" x14ac:dyDescent="0.2">
      <c r="E109" t="s">
        <v>595</v>
      </c>
      <c r="G109" s="138" t="s">
        <v>596</v>
      </c>
      <c r="H109" s="136" t="s">
        <v>597</v>
      </c>
    </row>
    <row r="110" spans="5:9" x14ac:dyDescent="0.2">
      <c r="E110" t="s">
        <v>598</v>
      </c>
      <c r="G110" s="138" t="s">
        <v>599</v>
      </c>
      <c r="H110" s="136" t="s">
        <v>600</v>
      </c>
    </row>
    <row r="111" spans="5:9" x14ac:dyDescent="0.2">
      <c r="E111" t="s">
        <v>601</v>
      </c>
      <c r="G111" s="136" t="s">
        <v>602</v>
      </c>
      <c r="H111" s="136" t="s">
        <v>603</v>
      </c>
    </row>
    <row r="112" spans="5:9" x14ac:dyDescent="0.2">
      <c r="E112" t="s">
        <v>604</v>
      </c>
      <c r="G112" s="136" t="s">
        <v>605</v>
      </c>
      <c r="H112" s="136" t="s">
        <v>606</v>
      </c>
    </row>
    <row r="113" spans="5:10" x14ac:dyDescent="0.2">
      <c r="E113" t="s">
        <v>607</v>
      </c>
      <c r="G113" s="139" t="s">
        <v>608</v>
      </c>
      <c r="H113" s="136" t="s">
        <v>609</v>
      </c>
    </row>
    <row r="114" spans="5:10" x14ac:dyDescent="0.2">
      <c r="E114" t="s">
        <v>610</v>
      </c>
      <c r="G114" s="139" t="s">
        <v>611</v>
      </c>
      <c r="H114" s="136" t="s">
        <v>612</v>
      </c>
    </row>
    <row r="115" spans="5:10" ht="25.5" x14ac:dyDescent="0.2">
      <c r="E115" t="s">
        <v>613</v>
      </c>
      <c r="G115" s="140" t="s">
        <v>614</v>
      </c>
      <c r="H115" s="136" t="s">
        <v>615</v>
      </c>
    </row>
    <row r="116" spans="5:10" x14ac:dyDescent="0.2">
      <c r="E116" t="s">
        <v>616</v>
      </c>
      <c r="G116" s="141" t="s">
        <v>617</v>
      </c>
      <c r="H116" s="136" t="s">
        <v>618</v>
      </c>
    </row>
    <row r="117" spans="5:10" ht="25.5" x14ac:dyDescent="0.2">
      <c r="E117" t="s">
        <v>619</v>
      </c>
      <c r="G117" s="141" t="s">
        <v>620</v>
      </c>
      <c r="H117" s="136" t="s">
        <v>621</v>
      </c>
    </row>
    <row r="118" spans="5:10" x14ac:dyDescent="0.2">
      <c r="E118" t="s">
        <v>622</v>
      </c>
      <c r="G118" s="141" t="s">
        <v>623</v>
      </c>
      <c r="H118" s="136" t="s">
        <v>624</v>
      </c>
    </row>
    <row r="119" spans="5:10" ht="25.5" x14ac:dyDescent="0.2">
      <c r="E119" t="s">
        <v>625</v>
      </c>
      <c r="G119" s="141" t="s">
        <v>626</v>
      </c>
      <c r="H119" s="136" t="s">
        <v>627</v>
      </c>
    </row>
    <row r="120" spans="5:10" x14ac:dyDescent="0.2">
      <c r="E120" t="s">
        <v>628</v>
      </c>
      <c r="G120" s="141" t="s">
        <v>629</v>
      </c>
      <c r="H120" s="136" t="s">
        <v>630</v>
      </c>
    </row>
    <row r="121" spans="5:10" x14ac:dyDescent="0.2">
      <c r="E121" t="s">
        <v>631</v>
      </c>
      <c r="G121" s="138" t="s">
        <v>632</v>
      </c>
      <c r="H121" s="136" t="s">
        <v>633</v>
      </c>
      <c r="J121" t="s">
        <v>634</v>
      </c>
    </row>
    <row r="122" spans="5:10" x14ac:dyDescent="0.2">
      <c r="E122" t="s">
        <v>635</v>
      </c>
      <c r="G122" s="138" t="s">
        <v>636</v>
      </c>
      <c r="H122" s="136" t="s">
        <v>637</v>
      </c>
      <c r="J122" t="s">
        <v>634</v>
      </c>
    </row>
    <row r="123" spans="5:10" ht="38.25" x14ac:dyDescent="0.2">
      <c r="E123" t="s">
        <v>638</v>
      </c>
      <c r="G123" s="137" t="s">
        <v>639</v>
      </c>
      <c r="H123" s="136" t="s">
        <v>640</v>
      </c>
      <c r="J123" t="s">
        <v>634</v>
      </c>
    </row>
    <row r="124" spans="5:10" x14ac:dyDescent="0.2">
      <c r="E124" t="s">
        <v>641</v>
      </c>
      <c r="G124" t="s">
        <v>279</v>
      </c>
      <c r="H124" t="s">
        <v>642</v>
      </c>
      <c r="J124" t="s">
        <v>643</v>
      </c>
    </row>
    <row r="125" spans="5:10" x14ac:dyDescent="0.2">
      <c r="E125" t="s">
        <v>644</v>
      </c>
    </row>
    <row r="126" spans="5:10" x14ac:dyDescent="0.2">
      <c r="E126" t="s">
        <v>645</v>
      </c>
    </row>
    <row r="127" spans="5:10" x14ac:dyDescent="0.2">
      <c r="E127" t="s">
        <v>646</v>
      </c>
    </row>
    <row r="128" spans="5:10" x14ac:dyDescent="0.2">
      <c r="E128" t="s">
        <v>647</v>
      </c>
    </row>
    <row r="129" spans="5:5" x14ac:dyDescent="0.2">
      <c r="E129" t="s">
        <v>648</v>
      </c>
    </row>
    <row r="130" spans="5:5" x14ac:dyDescent="0.2">
      <c r="E130" t="s">
        <v>649</v>
      </c>
    </row>
    <row r="131" spans="5:5" x14ac:dyDescent="0.2">
      <c r="E131" t="s">
        <v>650</v>
      </c>
    </row>
    <row r="132" spans="5:5" x14ac:dyDescent="0.2">
      <c r="E132" t="s">
        <v>651</v>
      </c>
    </row>
    <row r="133" spans="5:5" x14ac:dyDescent="0.2">
      <c r="E133" t="s">
        <v>652</v>
      </c>
    </row>
    <row r="134" spans="5:5" x14ac:dyDescent="0.2">
      <c r="E134" t="s">
        <v>653</v>
      </c>
    </row>
    <row r="135" spans="5:5" x14ac:dyDescent="0.2">
      <c r="E135" t="s">
        <v>654</v>
      </c>
    </row>
    <row r="136" spans="5:5" x14ac:dyDescent="0.2">
      <c r="E136" t="s">
        <v>655</v>
      </c>
    </row>
    <row r="137" spans="5:5" x14ac:dyDescent="0.2">
      <c r="E137" t="s">
        <v>656</v>
      </c>
    </row>
    <row r="138" spans="5:5" x14ac:dyDescent="0.2">
      <c r="E138" t="s">
        <v>657</v>
      </c>
    </row>
    <row r="139" spans="5:5" x14ac:dyDescent="0.2">
      <c r="E139" t="s">
        <v>658</v>
      </c>
    </row>
    <row r="140" spans="5:5" x14ac:dyDescent="0.2">
      <c r="E140" t="s">
        <v>659</v>
      </c>
    </row>
    <row r="141" spans="5:5" x14ac:dyDescent="0.2">
      <c r="E141" t="s">
        <v>660</v>
      </c>
    </row>
    <row r="142" spans="5:5" x14ac:dyDescent="0.2">
      <c r="E142" t="s">
        <v>661</v>
      </c>
    </row>
    <row r="143" spans="5:5" x14ac:dyDescent="0.2">
      <c r="E143" t="s">
        <v>662</v>
      </c>
    </row>
    <row r="144" spans="5:5" x14ac:dyDescent="0.2">
      <c r="E144" t="s">
        <v>663</v>
      </c>
    </row>
    <row r="145" spans="5:5" x14ac:dyDescent="0.2">
      <c r="E145" t="s">
        <v>664</v>
      </c>
    </row>
    <row r="146" spans="5:5" x14ac:dyDescent="0.2">
      <c r="E146" t="s">
        <v>665</v>
      </c>
    </row>
    <row r="147" spans="5:5" x14ac:dyDescent="0.2">
      <c r="E147" t="s">
        <v>666</v>
      </c>
    </row>
    <row r="148" spans="5:5" x14ac:dyDescent="0.2">
      <c r="E148" t="s">
        <v>667</v>
      </c>
    </row>
  </sheetData>
  <conditionalFormatting sqref="G1:G19 G106:G1048576 G21:G102">
    <cfRule type="duplicateValues" dxfId="8" priority="9"/>
  </conditionalFormatting>
  <conditionalFormatting sqref="G108:G109 G111:G112 G2:G19 G21:G102">
    <cfRule type="duplicateValues" dxfId="7" priority="6"/>
  </conditionalFormatting>
  <conditionalFormatting sqref="G123">
    <cfRule type="duplicateValues" dxfId="6" priority="1"/>
  </conditionalFormatting>
  <conditionalFormatting sqref="H10">
    <cfRule type="duplicateValues" dxfId="5" priority="4"/>
    <cfRule type="duplicateValues" dxfId="4" priority="5"/>
  </conditionalFormatting>
  <conditionalFormatting sqref="H49:H69 H1 H124:H1048576 H71:H104">
    <cfRule type="duplicateValues" dxfId="3" priority="7"/>
  </conditionalFormatting>
  <conditionalFormatting sqref="H70">
    <cfRule type="duplicateValues" dxfId="2" priority="2"/>
    <cfRule type="duplicateValues" dxfId="1" priority="3"/>
  </conditionalFormatting>
  <conditionalFormatting sqref="H124:H1048576 H1:H69 H71:H104">
    <cfRule type="duplicateValues" dxfId="0" priority="8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DEF4F1CC04494484F2AA3A5DDBB11E" ma:contentTypeVersion="16" ma:contentTypeDescription="Create a new document." ma:contentTypeScope="" ma:versionID="9f657107493a2e0432428d4cd9f6fc85">
  <xsd:schema xmlns:xsd="http://www.w3.org/2001/XMLSchema" xmlns:xs="http://www.w3.org/2001/XMLSchema" xmlns:p="http://schemas.microsoft.com/office/2006/metadata/properties" xmlns:ns2="8e4974d0-974e-4e93-84c5-0723ea5633db" xmlns:ns3="e5035db9-81f1-44b9-9204-15328c5aa6d6" targetNamespace="http://schemas.microsoft.com/office/2006/metadata/properties" ma:root="true" ma:fieldsID="066b3eb17efd7f67661ffeceb74e63b0" ns2:_="" ns3:_="">
    <xsd:import namespace="8e4974d0-974e-4e93-84c5-0723ea5633db"/>
    <xsd:import namespace="e5035db9-81f1-44b9-9204-15328c5aa6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Comment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checked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974d0-974e-4e93-84c5-0723ea563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" ma:index="11" nillable="true" ma:displayName="Comment" ma:format="Dropdown" ma:internalName="Comment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f03ee4-0c36-4230-a835-ae45e77fcb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hecked" ma:index="22" nillable="true" ma:displayName="checked" ma:default="0" ma:format="Dropdown" ma:internalName="checked">
      <xsd:simpleType>
        <xsd:restriction base="dms:Boolean"/>
      </xsd:simpleType>
    </xsd:element>
    <xsd:element name="_Flow_SignoffStatus" ma:index="23" nillable="true" ma:displayName="Sign-off status" ma:internalName="_x0024_Resources_x003a_core_x002c_Signoff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35db9-81f1-44b9-9204-15328c5aa6d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c9df022-0fa5-46ad-bd66-961483ad3e96}" ma:internalName="TaxCatchAll" ma:showField="CatchAllData" ma:web="e5035db9-81f1-44b9-9204-15328c5aa6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8e4974d0-974e-4e93-84c5-0723ea5633db" xsi:nil="true"/>
    <TaxCatchAll xmlns="e5035db9-81f1-44b9-9204-15328c5aa6d6" xsi:nil="true"/>
    <lcf76f155ced4ddcb4097134ff3c332f xmlns="8e4974d0-974e-4e93-84c5-0723ea5633db">
      <Terms xmlns="http://schemas.microsoft.com/office/infopath/2007/PartnerControls"/>
    </lcf76f155ced4ddcb4097134ff3c332f>
    <_Flow_SignoffStatus xmlns="8e4974d0-974e-4e93-84c5-0723ea5633db" xsi:nil="true"/>
    <checked xmlns="8e4974d0-974e-4e93-84c5-0723ea5633db">false</checked>
  </documentManagement>
</p:properties>
</file>

<file path=customXml/itemProps1.xml><?xml version="1.0" encoding="utf-8"?>
<ds:datastoreItem xmlns:ds="http://schemas.openxmlformats.org/officeDocument/2006/customXml" ds:itemID="{9A08A5A3-A78D-4334-BF8D-8C9B8A594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4974d0-974e-4e93-84c5-0723ea5633db"/>
    <ds:schemaRef ds:uri="e5035db9-81f1-44b9-9204-15328c5aa6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AC73BC-10FC-4F0F-967A-C9DCC54E21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A3C4C-69D1-4281-8B91-9279802940FB}">
  <ds:schemaRefs>
    <ds:schemaRef ds:uri="http://schemas.microsoft.com/office/2006/metadata/properties"/>
    <ds:schemaRef ds:uri="http://schemas.microsoft.com/office/infopath/2007/PartnerControls"/>
    <ds:schemaRef ds:uri="8e4974d0-974e-4e93-84c5-0723ea5633db"/>
    <ds:schemaRef ds:uri="e5035db9-81f1-44b9-9204-15328c5aa6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prefixes</vt:lpstr>
      <vt:lpstr>classes</vt:lpstr>
      <vt:lpstr>properties</vt:lpstr>
      <vt:lpstr>Catalogue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LIUDVINAVIČIŪTĖ Laura</dc:creator>
  <cp:keywords/>
  <dc:description/>
  <cp:lastModifiedBy>Vanessa Cicognani</cp:lastModifiedBy>
  <cp:revision>283</cp:revision>
  <dcterms:created xsi:type="dcterms:W3CDTF">2016-12-28T10:22:07Z</dcterms:created>
  <dcterms:modified xsi:type="dcterms:W3CDTF">2025-01-08T11:06:07Z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0x01010076DEF4F1CC04494484F2AA3A5DDBB11E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